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-15" windowWidth="20160" windowHeight="7920" tabRatio="522"/>
  </bookViews>
  <sheets>
    <sheet name="Физика-9 диаграмма по районам" sheetId="17" r:id="rId1"/>
    <sheet name="Физика-9 диаграмма" sheetId="14" r:id="rId2"/>
    <sheet name="Рейтинги 2022-2023" sheetId="13" r:id="rId3"/>
    <sheet name="Рейтинг по сумме мест" sheetId="11" r:id="rId4"/>
    <sheet name=" Физика-9 2023 Итоги" sheetId="16" r:id="rId5"/>
    <sheet name=" Физика-9 2023 расклад" sheetId="10" r:id="rId6"/>
  </sheets>
  <definedNames>
    <definedName name="_xlnm._FilterDatabase" localSheetId="2" hidden="1">'Рейтинги 2022-2023'!$B$114:$C$123</definedName>
    <definedName name="_xlnm._FilterDatabase" localSheetId="1" hidden="1">'Физика-9 диаграмма'!$C$2:$F$2</definedName>
    <definedName name="_xlnm._FilterDatabase" localSheetId="0" hidden="1">'Физика-9 диаграмма по районам'!#REF!</definedName>
  </definedNames>
  <calcPr calcId="145621"/>
</workbook>
</file>

<file path=xl/calcChain.xml><?xml version="1.0" encoding="utf-8"?>
<calcChain xmlns="http://schemas.openxmlformats.org/spreadsheetml/2006/main">
  <c r="K116" i="17" l="1"/>
  <c r="K115" i="17"/>
  <c r="K114" i="17"/>
  <c r="K113" i="17"/>
  <c r="K112" i="17"/>
  <c r="K111" i="17"/>
  <c r="K110" i="17"/>
  <c r="K109" i="17"/>
  <c r="K108" i="17"/>
  <c r="K106" i="17"/>
  <c r="K105" i="17"/>
  <c r="K104" i="17"/>
  <c r="K103" i="17"/>
  <c r="K102" i="17"/>
  <c r="K101" i="17"/>
  <c r="K100" i="17"/>
  <c r="K99" i="17"/>
  <c r="K98" i="17"/>
  <c r="K97" i="17"/>
  <c r="K96" i="17"/>
  <c r="K95" i="17"/>
  <c r="K94" i="17"/>
  <c r="K93" i="17"/>
  <c r="K92" i="17"/>
  <c r="K91" i="17"/>
  <c r="K90" i="17"/>
  <c r="K89" i="17"/>
  <c r="K88" i="17"/>
  <c r="K87" i="17"/>
  <c r="K86" i="17"/>
  <c r="K85" i="17"/>
  <c r="K84" i="17"/>
  <c r="K83" i="17"/>
  <c r="K82" i="17"/>
  <c r="K81" i="17"/>
  <c r="K80" i="17"/>
  <c r="K79" i="17"/>
  <c r="K78" i="17"/>
  <c r="K76" i="17"/>
  <c r="K75" i="17"/>
  <c r="K74" i="17"/>
  <c r="K73" i="17"/>
  <c r="K72" i="17"/>
  <c r="K71" i="17"/>
  <c r="K70" i="17"/>
  <c r="K69" i="17"/>
  <c r="K68" i="17"/>
  <c r="K67" i="17"/>
  <c r="K66" i="17"/>
  <c r="K65" i="17"/>
  <c r="K64" i="17"/>
  <c r="K63" i="17"/>
  <c r="K61" i="17"/>
  <c r="K60" i="17"/>
  <c r="K59" i="17"/>
  <c r="K58" i="17"/>
  <c r="K57" i="17"/>
  <c r="K56" i="17"/>
  <c r="K55" i="17"/>
  <c r="K54" i="17"/>
  <c r="K53" i="17"/>
  <c r="K52" i="17"/>
  <c r="K51" i="17"/>
  <c r="K50" i="17"/>
  <c r="K49" i="17"/>
  <c r="K48" i="17"/>
  <c r="K47" i="17"/>
  <c r="K46" i="17"/>
  <c r="K45" i="17"/>
  <c r="K43" i="17"/>
  <c r="K42" i="17"/>
  <c r="K41" i="17"/>
  <c r="K40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7" i="17"/>
  <c r="K25" i="17"/>
  <c r="K24" i="17"/>
  <c r="K23" i="17"/>
  <c r="K22" i="17"/>
  <c r="K21" i="17"/>
  <c r="K20" i="17"/>
  <c r="K19" i="17"/>
  <c r="K18" i="17"/>
  <c r="K17" i="17"/>
  <c r="K16" i="17"/>
  <c r="K15" i="17"/>
  <c r="K13" i="17"/>
  <c r="K12" i="17"/>
  <c r="K11" i="17"/>
  <c r="K10" i="17"/>
  <c r="K9" i="17"/>
  <c r="K8" i="17"/>
  <c r="K7" i="17"/>
  <c r="K6" i="17"/>
  <c r="D107" i="17"/>
  <c r="C107" i="17"/>
  <c r="D77" i="17"/>
  <c r="C77" i="17"/>
  <c r="D62" i="17"/>
  <c r="C62" i="17"/>
  <c r="D44" i="17"/>
  <c r="C44" i="17"/>
  <c r="D26" i="17"/>
  <c r="C26" i="17"/>
  <c r="D14" i="17"/>
  <c r="C14" i="17"/>
  <c r="D5" i="17"/>
  <c r="C5" i="17"/>
  <c r="D4" i="17"/>
  <c r="D117" i="17" s="1"/>
  <c r="C4" i="17"/>
  <c r="K42" i="14"/>
  <c r="K59" i="14"/>
  <c r="K58" i="14"/>
  <c r="K116" i="14"/>
  <c r="K115" i="14"/>
  <c r="K114" i="14"/>
  <c r="K113" i="14"/>
  <c r="K112" i="14"/>
  <c r="K111" i="14"/>
  <c r="K110" i="14"/>
  <c r="K109" i="14"/>
  <c r="K108" i="14"/>
  <c r="K106" i="14"/>
  <c r="K105" i="14"/>
  <c r="K104" i="14"/>
  <c r="K103" i="14"/>
  <c r="K102" i="14"/>
  <c r="K101" i="14"/>
  <c r="K100" i="14"/>
  <c r="K99" i="14"/>
  <c r="K98" i="14"/>
  <c r="K97" i="14"/>
  <c r="K96" i="14"/>
  <c r="K95" i="14"/>
  <c r="K94" i="14"/>
  <c r="K93" i="14"/>
  <c r="K92" i="14"/>
  <c r="K91" i="14"/>
  <c r="K90" i="14"/>
  <c r="K89" i="14"/>
  <c r="K88" i="14"/>
  <c r="K87" i="14"/>
  <c r="K86" i="14"/>
  <c r="K85" i="14"/>
  <c r="K84" i="14"/>
  <c r="K83" i="14"/>
  <c r="K82" i="14"/>
  <c r="K81" i="14"/>
  <c r="K80" i="14"/>
  <c r="K79" i="14"/>
  <c r="K78" i="14"/>
  <c r="K76" i="14"/>
  <c r="K75" i="14"/>
  <c r="K74" i="14"/>
  <c r="K73" i="14"/>
  <c r="K72" i="14"/>
  <c r="K71" i="14"/>
  <c r="K70" i="14"/>
  <c r="K69" i="14"/>
  <c r="K68" i="14"/>
  <c r="K67" i="14"/>
  <c r="K66" i="14"/>
  <c r="K65" i="14"/>
  <c r="K64" i="14"/>
  <c r="K63" i="14"/>
  <c r="K61" i="14"/>
  <c r="K60" i="14"/>
  <c r="K57" i="14"/>
  <c r="K56" i="14"/>
  <c r="K55" i="14"/>
  <c r="K54" i="14"/>
  <c r="K53" i="14"/>
  <c r="K52" i="14"/>
  <c r="K51" i="14"/>
  <c r="K50" i="14"/>
  <c r="K49" i="14"/>
  <c r="K48" i="14"/>
  <c r="K47" i="14"/>
  <c r="K46" i="14"/>
  <c r="K45" i="14"/>
  <c r="K43" i="14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5" i="14"/>
  <c r="K24" i="14"/>
  <c r="K23" i="14"/>
  <c r="K22" i="14"/>
  <c r="K21" i="14"/>
  <c r="K20" i="14"/>
  <c r="K19" i="14"/>
  <c r="K18" i="14"/>
  <c r="K17" i="14"/>
  <c r="K16" i="14"/>
  <c r="K15" i="14"/>
  <c r="K13" i="14"/>
  <c r="K12" i="14"/>
  <c r="K11" i="14"/>
  <c r="K10" i="14"/>
  <c r="K9" i="14"/>
  <c r="K8" i="14"/>
  <c r="K7" i="14"/>
  <c r="K6" i="14"/>
  <c r="D117" i="14"/>
  <c r="D107" i="14"/>
  <c r="C107" i="14"/>
  <c r="D77" i="14"/>
  <c r="C77" i="14"/>
  <c r="D62" i="14"/>
  <c r="C62" i="14"/>
  <c r="D44" i="14"/>
  <c r="C44" i="14"/>
  <c r="D26" i="14"/>
  <c r="C26" i="14"/>
  <c r="D14" i="14"/>
  <c r="C14" i="14"/>
  <c r="D5" i="14"/>
  <c r="C5" i="14"/>
  <c r="D4" i="14"/>
  <c r="C4" i="14"/>
  <c r="L109" i="11"/>
  <c r="L98" i="11"/>
  <c r="L73" i="11"/>
  <c r="L107" i="11"/>
  <c r="L93" i="11"/>
  <c r="L64" i="11"/>
  <c r="L6" i="11"/>
  <c r="L12" i="11"/>
  <c r="L38" i="11"/>
  <c r="L87" i="11"/>
  <c r="L45" i="11"/>
  <c r="L37" i="11"/>
  <c r="L46" i="11"/>
  <c r="L78" i="11"/>
  <c r="L20" i="11"/>
  <c r="L62" i="11"/>
  <c r="L86" i="11"/>
  <c r="L102" i="11"/>
  <c r="L53" i="11"/>
  <c r="L65" i="11"/>
  <c r="L34" i="11"/>
  <c r="L43" i="11"/>
  <c r="L83" i="11"/>
  <c r="L18" i="11"/>
  <c r="L9" i="11"/>
  <c r="L71" i="11"/>
  <c r="L29" i="11"/>
  <c r="L59" i="11"/>
  <c r="L28" i="11"/>
  <c r="L23" i="11"/>
  <c r="L14" i="11"/>
  <c r="L75" i="11"/>
  <c r="L42" i="11"/>
  <c r="L68" i="11"/>
  <c r="L47" i="11"/>
  <c r="L82" i="11"/>
  <c r="L41" i="11"/>
  <c r="L90" i="11"/>
  <c r="L85" i="11"/>
  <c r="L26" i="11"/>
  <c r="L17" i="11"/>
  <c r="L77" i="11"/>
  <c r="L91" i="11"/>
  <c r="L66" i="11"/>
  <c r="L81" i="11"/>
  <c r="L54" i="11"/>
  <c r="L30" i="11"/>
  <c r="L67" i="11"/>
  <c r="L80" i="11"/>
  <c r="L89" i="11"/>
  <c r="L27" i="11"/>
  <c r="L70" i="11"/>
  <c r="L58" i="11"/>
  <c r="L8" i="11"/>
  <c r="L21" i="11"/>
  <c r="L35" i="11"/>
  <c r="L95" i="11"/>
  <c r="L69" i="11"/>
  <c r="L57" i="11"/>
  <c r="L110" i="11"/>
  <c r="L100" i="11"/>
  <c r="L51" i="11"/>
  <c r="L11" i="11"/>
  <c r="L52" i="11"/>
  <c r="L60" i="11"/>
  <c r="L61" i="11"/>
  <c r="L48" i="11"/>
  <c r="L19" i="11"/>
  <c r="L10" i="11"/>
  <c r="L15" i="11"/>
  <c r="L99" i="11"/>
  <c r="L72" i="11"/>
  <c r="L105" i="11"/>
  <c r="L97" i="11"/>
  <c r="L74" i="11"/>
  <c r="L103" i="11"/>
  <c r="L104" i="11"/>
  <c r="L108" i="11"/>
  <c r="L106" i="11"/>
  <c r="L39" i="11"/>
  <c r="L13" i="11"/>
  <c r="L79" i="11"/>
  <c r="L55" i="11"/>
  <c r="L33" i="11"/>
  <c r="L88" i="11"/>
  <c r="L31" i="11"/>
  <c r="L56" i="11"/>
  <c r="L84" i="11"/>
  <c r="L44" i="11"/>
  <c r="L49" i="11"/>
  <c r="L76" i="11"/>
  <c r="L96" i="11"/>
  <c r="L7" i="11"/>
  <c r="L36" i="11"/>
  <c r="L40" i="11"/>
  <c r="L24" i="11"/>
  <c r="L32" i="11"/>
  <c r="L94" i="11"/>
  <c r="L25" i="11"/>
  <c r="L63" i="11"/>
  <c r="L22" i="11"/>
  <c r="L92" i="11"/>
  <c r="L101" i="11"/>
  <c r="L16" i="11"/>
  <c r="L50" i="11"/>
  <c r="H111" i="11" l="1"/>
  <c r="E111" i="11"/>
  <c r="H111" i="13"/>
  <c r="D111" i="13"/>
  <c r="I109" i="10"/>
  <c r="H117" i="14" l="1"/>
  <c r="H57" i="10" l="1"/>
  <c r="G57" i="10"/>
  <c r="F57" i="10"/>
  <c r="E57" i="10"/>
  <c r="D28" i="10"/>
  <c r="H71" i="10"/>
  <c r="G71" i="10"/>
  <c r="F71" i="10"/>
  <c r="E71" i="10"/>
  <c r="D71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67" i="10"/>
  <c r="I68" i="10"/>
  <c r="I66" i="10"/>
  <c r="I65" i="10"/>
  <c r="I64" i="10"/>
  <c r="I63" i="10"/>
  <c r="I62" i="10"/>
  <c r="I61" i="10"/>
  <c r="I60" i="10"/>
  <c r="I59" i="10"/>
  <c r="H42" i="10"/>
  <c r="G42" i="10"/>
  <c r="F42" i="10"/>
  <c r="E42" i="10"/>
  <c r="D42" i="10"/>
  <c r="I54" i="10"/>
  <c r="I53" i="10"/>
  <c r="I52" i="10"/>
  <c r="I51" i="10"/>
  <c r="I50" i="10"/>
  <c r="I49" i="10"/>
  <c r="I48" i="10"/>
  <c r="I47" i="10"/>
  <c r="H28" i="10"/>
  <c r="G28" i="10"/>
  <c r="F28" i="10"/>
  <c r="E28" i="10"/>
  <c r="I39" i="10"/>
  <c r="I38" i="10"/>
  <c r="I37" i="10"/>
  <c r="I36" i="10"/>
  <c r="I35" i="10"/>
  <c r="I34" i="10"/>
  <c r="I33" i="10"/>
  <c r="I32" i="10"/>
  <c r="I31" i="10"/>
  <c r="I30" i="10"/>
  <c r="I29" i="10"/>
  <c r="H16" i="10"/>
  <c r="G16" i="10"/>
  <c r="F16" i="10"/>
  <c r="E16" i="10"/>
  <c r="D16" i="10"/>
  <c r="I24" i="10"/>
  <c r="I23" i="10"/>
  <c r="I22" i="10"/>
  <c r="I21" i="10"/>
  <c r="I20" i="10"/>
  <c r="I19" i="10"/>
  <c r="I18" i="10"/>
  <c r="I17" i="10"/>
  <c r="H100" i="10"/>
  <c r="G100" i="10"/>
  <c r="F100" i="10"/>
  <c r="E100" i="10"/>
  <c r="D100" i="10"/>
  <c r="I106" i="10"/>
  <c r="I105" i="10"/>
  <c r="I104" i="10"/>
  <c r="I103" i="10"/>
  <c r="I102" i="10"/>
  <c r="I101" i="10"/>
  <c r="H7" i="10"/>
  <c r="G7" i="10"/>
  <c r="G6" i="10" s="1"/>
  <c r="F7" i="10"/>
  <c r="E7" i="10"/>
  <c r="E6" i="10" s="1"/>
  <c r="D7" i="10"/>
  <c r="I108" i="10"/>
  <c r="I107" i="10"/>
  <c r="I99" i="10"/>
  <c r="I98" i="10"/>
  <c r="I97" i="10"/>
  <c r="I96" i="10"/>
  <c r="I95" i="10"/>
  <c r="I76" i="10"/>
  <c r="I75" i="10"/>
  <c r="I74" i="10"/>
  <c r="I73" i="10"/>
  <c r="I72" i="10"/>
  <c r="I70" i="10"/>
  <c r="I69" i="10"/>
  <c r="I58" i="10"/>
  <c r="I57" i="10" s="1"/>
  <c r="I56" i="10"/>
  <c r="I55" i="10"/>
  <c r="I46" i="10"/>
  <c r="I45" i="10"/>
  <c r="I44" i="10"/>
  <c r="I43" i="10"/>
  <c r="I41" i="10"/>
  <c r="I40" i="10"/>
  <c r="I27" i="10"/>
  <c r="I26" i="10"/>
  <c r="I25" i="10"/>
  <c r="I15" i="10"/>
  <c r="I14" i="10"/>
  <c r="I13" i="10"/>
  <c r="I12" i="10"/>
  <c r="I11" i="10"/>
  <c r="I10" i="10"/>
  <c r="I9" i="10"/>
  <c r="I8" i="10"/>
  <c r="H4" i="14"/>
  <c r="G5" i="14"/>
  <c r="H5" i="14"/>
  <c r="H4" i="17"/>
  <c r="I28" i="10" l="1"/>
  <c r="I16" i="10"/>
  <c r="I7" i="10"/>
  <c r="H117" i="17"/>
  <c r="H5" i="17"/>
  <c r="G5" i="17"/>
  <c r="H14" i="17"/>
  <c r="G14" i="17"/>
  <c r="H26" i="17"/>
  <c r="G26" i="17"/>
  <c r="H44" i="17"/>
  <c r="G44" i="17"/>
  <c r="H62" i="17"/>
  <c r="G62" i="17"/>
  <c r="H77" i="17"/>
  <c r="G77" i="17"/>
  <c r="H107" i="17"/>
  <c r="G107" i="17"/>
  <c r="H107" i="14"/>
  <c r="G107" i="14"/>
  <c r="H77" i="14"/>
  <c r="G77" i="14"/>
  <c r="H62" i="14"/>
  <c r="G62" i="14"/>
  <c r="H44" i="14"/>
  <c r="G44" i="14"/>
  <c r="H26" i="14"/>
  <c r="G26" i="14"/>
  <c r="H14" i="14"/>
  <c r="G14" i="14"/>
  <c r="G4" i="14" s="1"/>
  <c r="H6" i="10"/>
  <c r="F6" i="10"/>
  <c r="I100" i="10"/>
  <c r="G4" i="17" l="1"/>
  <c r="D57" i="10" l="1"/>
  <c r="E6" i="16" l="1"/>
  <c r="E102" i="16"/>
  <c r="D6" i="16"/>
  <c r="I71" i="10"/>
  <c r="I42" i="10"/>
  <c r="D6" i="10" l="1"/>
  <c r="I6" i="10" s="1"/>
</calcChain>
</file>

<file path=xl/sharedStrings.xml><?xml version="1.0" encoding="utf-8"?>
<sst xmlns="http://schemas.openxmlformats.org/spreadsheetml/2006/main" count="1254" uniqueCount="192">
  <si>
    <t>Центральный</t>
  </si>
  <si>
    <t>Советский</t>
  </si>
  <si>
    <t>МБОУ СШ № 66</t>
  </si>
  <si>
    <t>МБОУ СШ № 147</t>
  </si>
  <si>
    <t>МБОУ СШ № 69</t>
  </si>
  <si>
    <t>МБОУ СШ № 98</t>
  </si>
  <si>
    <t>МБОУ СШ № 1</t>
  </si>
  <si>
    <t>МБОУ СШ № 139</t>
  </si>
  <si>
    <t>МБОУ СШ № 5</t>
  </si>
  <si>
    <t>МБОУ СШ № 115</t>
  </si>
  <si>
    <t>МБОУ СШ № 134</t>
  </si>
  <si>
    <t>МБОУ СШ № 18</t>
  </si>
  <si>
    <t>МБОУ СШ № 108</t>
  </si>
  <si>
    <t>МБОУ СШ № 129</t>
  </si>
  <si>
    <t>МАОУ СШ № 151</t>
  </si>
  <si>
    <t>МБОУ СШ № 91</t>
  </si>
  <si>
    <t>МБОУ СШ № 144</t>
  </si>
  <si>
    <t>МБОУ СШ № 24</t>
  </si>
  <si>
    <t>МБОУ СШ № 85</t>
  </si>
  <si>
    <t>МБОУ СШ № 7</t>
  </si>
  <si>
    <t>МБОУ СШ № 121</t>
  </si>
  <si>
    <t>МБОУ СШ № 152</t>
  </si>
  <si>
    <t>МБОУ СШ № 56</t>
  </si>
  <si>
    <t>МБОУ СШ № 141</t>
  </si>
  <si>
    <t>МБОУ СШ № 62</t>
  </si>
  <si>
    <t>Свердловский</t>
  </si>
  <si>
    <t>МБОУ СШ № 17</t>
  </si>
  <si>
    <t>МБОУ СШ № 6</t>
  </si>
  <si>
    <t>Октябрьский</t>
  </si>
  <si>
    <t>МБОУ СШ № 39</t>
  </si>
  <si>
    <t>МБОУ СШ № 82</t>
  </si>
  <si>
    <t>МБОУ Лицей № 10</t>
  </si>
  <si>
    <t>МБОУ Лицей № 8</t>
  </si>
  <si>
    <t>МБОУ СШ № 99</t>
  </si>
  <si>
    <t>МБОУ СШ № 3</t>
  </si>
  <si>
    <t>МБОУ СШ № 94</t>
  </si>
  <si>
    <t>Ленинский</t>
  </si>
  <si>
    <t>МБОУ СШ № 89</t>
  </si>
  <si>
    <t>МБОУ СШ № 50</t>
  </si>
  <si>
    <t>МБОУ СШ № 31</t>
  </si>
  <si>
    <t>МБОУ СШ № 44</t>
  </si>
  <si>
    <t>МБОУ СШ № 13</t>
  </si>
  <si>
    <t>МАОУ СШ № 148</t>
  </si>
  <si>
    <t>МБОУ СШ № 53</t>
  </si>
  <si>
    <t>МБОУ СШ № 64</t>
  </si>
  <si>
    <t>Кировский</t>
  </si>
  <si>
    <t>МБОУ СШ № 81</t>
  </si>
  <si>
    <t>МАОУ СШ № 55</t>
  </si>
  <si>
    <t>МБОУ СШ № 63</t>
  </si>
  <si>
    <t>МАОУ Гимназия № 6</t>
  </si>
  <si>
    <t>МАОУ Гимназия № 4</t>
  </si>
  <si>
    <t>МАОУ Гимназия № 10</t>
  </si>
  <si>
    <t>МАОУ Лицей № 6 "Перспектива"</t>
  </si>
  <si>
    <t>МАОУ Лицей № 11</t>
  </si>
  <si>
    <t>Железнодорожный</t>
  </si>
  <si>
    <t>МБОУ СШ № 46</t>
  </si>
  <si>
    <t>Район</t>
  </si>
  <si>
    <t>№</t>
  </si>
  <si>
    <t>МБОУ СШ № 51</t>
  </si>
  <si>
    <t>МБОУ СШ № 4</t>
  </si>
  <si>
    <t>МБОУ СШ № 36</t>
  </si>
  <si>
    <t>МБОУ СШ № 30</t>
  </si>
  <si>
    <t>МБОУ СШ № 90</t>
  </si>
  <si>
    <t>МБОУ СШ № 65</t>
  </si>
  <si>
    <t>МБОУ СШ № 79</t>
  </si>
  <si>
    <t>МАОУ Лицей № 12</t>
  </si>
  <si>
    <t>МБОУ Лицей № 3</t>
  </si>
  <si>
    <t>МАОУ Гимназия № 15</t>
  </si>
  <si>
    <t xml:space="preserve">МАОУ Лицей № 7 </t>
  </si>
  <si>
    <t>МБОУ Лицей № 28</t>
  </si>
  <si>
    <t>МБОУ Гимназия № 8</t>
  </si>
  <si>
    <t>МАОУ Гимназия № 9</t>
  </si>
  <si>
    <t>МАОУ СШ № 32</t>
  </si>
  <si>
    <t>МБОУ Гимназия № 7</t>
  </si>
  <si>
    <t>МБОУ СШ № 95</t>
  </si>
  <si>
    <t>МАОУ Гимназия № 13 "Академ"</t>
  </si>
  <si>
    <t>МБОУ СШ № 93</t>
  </si>
  <si>
    <t>МБОУ СШ № 42</t>
  </si>
  <si>
    <t>МБОУ СШ № 45</t>
  </si>
  <si>
    <t>МБОУ СШ № 34</t>
  </si>
  <si>
    <t>МБОУ Лицей № 2</t>
  </si>
  <si>
    <t>МАОУ Гимназия № 2</t>
  </si>
  <si>
    <t>МБОУ СШ № 27</t>
  </si>
  <si>
    <t>Расчётное среднее значение</t>
  </si>
  <si>
    <t>МБОУ Гимназия  № 16</t>
  </si>
  <si>
    <t>МАОУ Лицей № 1</t>
  </si>
  <si>
    <t>МБОУ СШ № 78</t>
  </si>
  <si>
    <t>Наименование ОУ (кратко)</t>
  </si>
  <si>
    <t>МАОУ Лицей № 9 "Лидер"</t>
  </si>
  <si>
    <t>ФИЗИКА,  9 кл.</t>
  </si>
  <si>
    <t>Код ОУ по КИАСУО</t>
  </si>
  <si>
    <t>Чел.</t>
  </si>
  <si>
    <t>отметки по 5 -балльной шкале</t>
  </si>
  <si>
    <t>Среднее значение по городу принято:</t>
  </si>
  <si>
    <t>места</t>
  </si>
  <si>
    <t>Сумма мест</t>
  </si>
  <si>
    <t>чел.</t>
  </si>
  <si>
    <t>ср. балл ОУ</t>
  </si>
  <si>
    <t>ср. балл по городу</t>
  </si>
  <si>
    <t>отлично - более 4,5 баллов</t>
  </si>
  <si>
    <t>хорошо - между расчётным средним баллом и 4,5</t>
  </si>
  <si>
    <t>нормально - между расчётным средним баллом и 3,5</t>
  </si>
  <si>
    <t>критично - меньше 3,5 баллов</t>
  </si>
  <si>
    <t>Среднее значение по городу принято</t>
  </si>
  <si>
    <t>Наименование ОУ (кратно)</t>
  </si>
  <si>
    <t>ср.балл ОУ</t>
  </si>
  <si>
    <t>ср.балл по городу</t>
  </si>
  <si>
    <t>Образовательная организация</t>
  </si>
  <si>
    <t>место</t>
  </si>
  <si>
    <t xml:space="preserve">МБОУ СШ № 72 </t>
  </si>
  <si>
    <t>средний балл принят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</si>
  <si>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</si>
  <si>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</si>
  <si>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</si>
  <si>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</si>
  <si>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</si>
  <si>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</si>
  <si>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</si>
  <si>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>МБОУ СШ № 10</t>
  </si>
  <si>
    <t>по городу Красноярску</t>
  </si>
  <si>
    <t xml:space="preserve">средний балл </t>
  </si>
  <si>
    <t>Расчётное среднее значение среднего балла по ОУ</t>
  </si>
  <si>
    <t>Среднее значение среднего балла принято ГУО</t>
  </si>
  <si>
    <t>МАОУ Гимназия №14</t>
  </si>
  <si>
    <t>МБОУ СШ № 154</t>
  </si>
  <si>
    <t>МАОУ СШ № 155</t>
  </si>
  <si>
    <t>МАОУ СШ № 157</t>
  </si>
  <si>
    <t>МБОУ Гимназия № 3</t>
  </si>
  <si>
    <t>МБОУ СШ № 86</t>
  </si>
  <si>
    <t>МАОУ СШ № 12</t>
  </si>
  <si>
    <t>МАОУ СШ № 19</t>
  </si>
  <si>
    <t>МАОУ СШ Комплекс "Покровский"</t>
  </si>
  <si>
    <t>МБОУ СШ № 8</t>
  </si>
  <si>
    <t>МАОУ Гимназия № 11</t>
  </si>
  <si>
    <t>МАОУ "КУГ №1 - Универс"</t>
  </si>
  <si>
    <t>МАОУ СШИ № 1</t>
  </si>
  <si>
    <t>МАОУ СШ № 23</t>
  </si>
  <si>
    <t>МАОУ СШ № 76</t>
  </si>
  <si>
    <t>МАОУ СШ № 137</t>
  </si>
  <si>
    <t>МАОУ СШ № 158</t>
  </si>
  <si>
    <t>МБОУ СШ № 143</t>
  </si>
  <si>
    <t>МБОУ СШ № 145</t>
  </si>
  <si>
    <t>МБОУ СШ № 149</t>
  </si>
  <si>
    <t>МБОУ СШ № 150</t>
  </si>
  <si>
    <t>МБОУ СШ № 156</t>
  </si>
  <si>
    <t>МАОУ Гимназия № 8</t>
  </si>
  <si>
    <t>МБОУ СОШ № 10</t>
  </si>
  <si>
    <t>МАОУ СШ № 16</t>
  </si>
  <si>
    <t>МАОУ Лицей № 3</t>
  </si>
  <si>
    <t>МАОУ СШ № 53</t>
  </si>
  <si>
    <t>МАОУ СШ № 82</t>
  </si>
  <si>
    <t xml:space="preserve">МБОУ СШ № 73 </t>
  </si>
  <si>
    <t xml:space="preserve">МБОУ СШ № 133 </t>
  </si>
  <si>
    <t>МАОУ СШ № 6</t>
  </si>
  <si>
    <t>МАОУ СШ № 17</t>
  </si>
  <si>
    <t>МАОУ СШ № 34</t>
  </si>
  <si>
    <t>МАОУ СШ № 42</t>
  </si>
  <si>
    <t>МАОУ СШ № 45</t>
  </si>
  <si>
    <t>МАОУ СШ № 78</t>
  </si>
  <si>
    <t>МАОУ СШ № 158 "Грани"</t>
  </si>
  <si>
    <t>МАОУ СШ № 1</t>
  </si>
  <si>
    <t>МАОУ СШ № 5</t>
  </si>
  <si>
    <t>МАОУ СШ № 7</t>
  </si>
  <si>
    <t>МАОУ СШ № 18</t>
  </si>
  <si>
    <t>МАОУ СШ № 24</t>
  </si>
  <si>
    <t>МАОУ СШ № 69</t>
  </si>
  <si>
    <t>МАОУ СШ № 85</t>
  </si>
  <si>
    <t>МАОУ СШ № 108</t>
  </si>
  <si>
    <t>МАОУ СШ № 115</t>
  </si>
  <si>
    <t>МАОУ СШ № 121</t>
  </si>
  <si>
    <t>МАОУ СШ № 156</t>
  </si>
  <si>
    <t>МАОУ СШ № 154</t>
  </si>
  <si>
    <t>МАОУ СШ № 152</t>
  </si>
  <si>
    <t>МАОУ СШ № 150</t>
  </si>
  <si>
    <t>МАОУ СШ № 149</t>
  </si>
  <si>
    <t>МАОУ СШ № 145</t>
  </si>
  <si>
    <t>МАОУ СШ № 144</t>
  </si>
  <si>
    <t>МАОУ СШ № 143</t>
  </si>
  <si>
    <t>МАОУ СШ № 141</t>
  </si>
  <si>
    <t>МАОУ СШ № 139</t>
  </si>
  <si>
    <t>МАОУ СШ № 134</t>
  </si>
  <si>
    <t>МАОУ СШ № 90</t>
  </si>
  <si>
    <t>МАОУ СШ № 81</t>
  </si>
  <si>
    <t>МАОУ СШ № 8 "Созидание"</t>
  </si>
  <si>
    <t>МАОУ Комплекс "Покровский"</t>
  </si>
  <si>
    <t>МАОУ СШ № 66</t>
  </si>
  <si>
    <t>МАОУ СШ № 93</t>
  </si>
  <si>
    <t>МАОУ СШ-Интернат № 1</t>
  </si>
  <si>
    <t>МАОУ СШ № 89</t>
  </si>
  <si>
    <t>МАОУ СШ № 65</t>
  </si>
  <si>
    <t>МАОУ СШ № 50</t>
  </si>
  <si>
    <t>МАОУ СШ №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</si>
</sst>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[$-419]General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34"/>
      </patternFill>
    </fill>
    <fill>
      <patternFill patternType="solid">
        <fgColor rgb="FFFFCCCC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theme="4" tint="0.79998168889431442"/>
        <bgColor rgb="FF000000"/>
      </patternFill>
    </fill>
  </fills>
  <borders count="9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25" fillId="0" borderId="0"/>
    <xf numFmtId="164" fontId="25" fillId="0" borderId="0" applyBorder="0" applyProtection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44" fontId="22" fillId="0" borderId="0" applyFont="0" applyFill="0" applyBorder="0" applyAlignment="0" applyProtection="0"/>
    <xf numFmtId="0" fontId="11" fillId="0" borderId="0"/>
    <xf numFmtId="9" fontId="22" fillId="0" borderId="0" applyFont="0" applyFill="0" applyBorder="0" applyAlignment="0" applyProtection="0"/>
    <xf numFmtId="0" fontId="8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25" fillId="0" borderId="0"/>
    <xf numFmtId="0" fontId="5" fillId="0" borderId="0"/>
    <xf numFmtId="0" fontId="22" fillId="0" borderId="0"/>
    <xf numFmtId="0" fontId="5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</cellStyleXfs>
  <cellXfs count="531">
    <xf numFmtId="0" fontId="0" fillId="0" borderId="0" xfId="0"/>
    <xf numFmtId="0" fontId="16" fillId="0" borderId="0" xfId="4" applyBorder="1"/>
    <xf numFmtId="0" fontId="16" fillId="0" borderId="0" xfId="4" applyBorder="1" applyAlignment="1">
      <alignment horizontal="center" vertical="center"/>
    </xf>
    <xf numFmtId="0" fontId="24" fillId="0" borderId="0" xfId="4" applyFont="1"/>
    <xf numFmtId="0" fontId="16" fillId="0" borderId="0" xfId="4"/>
    <xf numFmtId="0" fontId="16" fillId="0" borderId="0" xfId="4" applyAlignment="1">
      <alignment horizontal="center" vertical="center"/>
    </xf>
    <xf numFmtId="0" fontId="24" fillId="0" borderId="0" xfId="4" applyFont="1" applyAlignment="1">
      <alignment horizontal="left" vertical="top"/>
    </xf>
    <xf numFmtId="0" fontId="20" fillId="0" borderId="0" xfId="4" applyFont="1" applyBorder="1" applyAlignment="1">
      <alignment horizontal="left" vertical="center"/>
    </xf>
    <xf numFmtId="1" fontId="24" fillId="0" borderId="0" xfId="4" applyNumberFormat="1" applyFont="1"/>
    <xf numFmtId="0" fontId="23" fillId="0" borderId="0" xfId="0" applyFont="1" applyBorder="1" applyAlignment="1">
      <alignment horizontal="center"/>
    </xf>
    <xf numFmtId="0" fontId="24" fillId="0" borderId="0" xfId="4" applyFont="1" applyBorder="1"/>
    <xf numFmtId="0" fontId="26" fillId="0" borderId="14" xfId="0" applyFont="1" applyBorder="1" applyAlignment="1">
      <alignment horizontal="center" vertical="center"/>
    </xf>
    <xf numFmtId="0" fontId="12" fillId="0" borderId="0" xfId="4" applyFont="1" applyBorder="1"/>
    <xf numFmtId="0" fontId="17" fillId="0" borderId="0" xfId="4" applyFont="1" applyBorder="1" applyAlignment="1"/>
    <xf numFmtId="0" fontId="12" fillId="0" borderId="0" xfId="4" applyFont="1" applyBorder="1" applyAlignment="1">
      <alignment horizontal="center" vertical="center"/>
    </xf>
    <xf numFmtId="0" fontId="17" fillId="0" borderId="0" xfId="4" applyFont="1" applyBorder="1" applyAlignment="1">
      <alignment horizontal="center" vertical="center"/>
    </xf>
    <xf numFmtId="0" fontId="17" fillId="0" borderId="0" xfId="4" applyFont="1" applyBorder="1" applyAlignment="1">
      <alignment horizontal="center"/>
    </xf>
    <xf numFmtId="0" fontId="12" fillId="0" borderId="0" xfId="4" applyFont="1"/>
    <xf numFmtId="0" fontId="12" fillId="0" borderId="0" xfId="4" applyFont="1" applyAlignment="1">
      <alignment horizontal="center" vertical="center"/>
    </xf>
    <xf numFmtId="0" fontId="28" fillId="0" borderId="5" xfId="0" applyFont="1" applyBorder="1"/>
    <xf numFmtId="0" fontId="28" fillId="0" borderId="8" xfId="0" applyFont="1" applyBorder="1" applyAlignment="1">
      <alignment horizontal="right"/>
    </xf>
    <xf numFmtId="0" fontId="28" fillId="0" borderId="26" xfId="0" applyFont="1" applyBorder="1" applyAlignment="1">
      <alignment horizontal="right"/>
    </xf>
    <xf numFmtId="0" fontId="28" fillId="0" borderId="10" xfId="0" applyFont="1" applyBorder="1" applyAlignment="1">
      <alignment horizontal="right"/>
    </xf>
    <xf numFmtId="0" fontId="28" fillId="0" borderId="6" xfId="0" applyFont="1" applyBorder="1" applyAlignment="1">
      <alignment horizontal="right"/>
    </xf>
    <xf numFmtId="0" fontId="12" fillId="0" borderId="5" xfId="4" applyFont="1" applyFill="1" applyBorder="1" applyAlignment="1" applyProtection="1">
      <alignment horizontal="center"/>
      <protection locked="0"/>
    </xf>
    <xf numFmtId="0" fontId="12" fillId="0" borderId="5" xfId="0" applyFont="1" applyBorder="1" applyAlignment="1">
      <alignment horizontal="left" wrapText="1"/>
    </xf>
    <xf numFmtId="0" fontId="12" fillId="0" borderId="4" xfId="4" applyFont="1" applyFill="1" applyBorder="1"/>
    <xf numFmtId="0" fontId="12" fillId="0" borderId="4" xfId="0" applyFont="1" applyBorder="1" applyAlignment="1">
      <alignment horizontal="left" wrapText="1"/>
    </xf>
    <xf numFmtId="0" fontId="12" fillId="0" borderId="0" xfId="7" applyFont="1"/>
    <xf numFmtId="2" fontId="19" fillId="2" borderId="2" xfId="7" applyNumberFormat="1" applyFont="1" applyFill="1" applyBorder="1" applyAlignment="1">
      <alignment horizontal="right" vertical="center"/>
    </xf>
    <xf numFmtId="0" fontId="26" fillId="0" borderId="31" xfId="0" applyFont="1" applyBorder="1" applyAlignment="1">
      <alignment horizontal="center" vertical="center"/>
    </xf>
    <xf numFmtId="0" fontId="21" fillId="0" borderId="0" xfId="0" applyFont="1" applyBorder="1" applyAlignment="1"/>
    <xf numFmtId="0" fontId="28" fillId="0" borderId="4" xfId="0" applyFont="1" applyBorder="1"/>
    <xf numFmtId="0" fontId="28" fillId="0" borderId="11" xfId="0" applyFont="1" applyBorder="1"/>
    <xf numFmtId="0" fontId="28" fillId="0" borderId="7" xfId="0" applyFont="1" applyBorder="1" applyAlignment="1">
      <alignment horizontal="right"/>
    </xf>
    <xf numFmtId="0" fontId="32" fillId="0" borderId="0" xfId="0" applyFont="1"/>
    <xf numFmtId="0" fontId="32" fillId="6" borderId="0" xfId="0" applyFont="1" applyFill="1"/>
    <xf numFmtId="0" fontId="26" fillId="0" borderId="14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/>
    </xf>
    <xf numFmtId="0" fontId="30" fillId="0" borderId="0" xfId="0" applyFont="1" applyBorder="1" applyAlignment="1">
      <alignment horizontal="right"/>
    </xf>
    <xf numFmtId="0" fontId="26" fillId="0" borderId="3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0" fillId="0" borderId="6" xfId="0" applyBorder="1"/>
    <xf numFmtId="2" fontId="0" fillId="0" borderId="0" xfId="0" applyNumberFormat="1"/>
    <xf numFmtId="2" fontId="0" fillId="2" borderId="0" xfId="0" applyNumberFormat="1" applyFill="1"/>
    <xf numFmtId="0" fontId="0" fillId="0" borderId="8" xfId="0" applyBorder="1"/>
    <xf numFmtId="0" fontId="19" fillId="0" borderId="0" xfId="0" applyFont="1" applyFill="1" applyBorder="1" applyAlignment="1">
      <alignment horizontal="right" vertical="center"/>
    </xf>
    <xf numFmtId="0" fontId="12" fillId="2" borderId="41" xfId="0" applyFont="1" applyFill="1" applyBorder="1" applyAlignment="1">
      <alignment horizontal="right"/>
    </xf>
    <xf numFmtId="0" fontId="33" fillId="0" borderId="0" xfId="4" applyFont="1" applyBorder="1" applyAlignment="1">
      <alignment horizontal="center"/>
    </xf>
    <xf numFmtId="0" fontId="16" fillId="0" borderId="0" xfId="4" applyBorder="1" applyAlignment="1"/>
    <xf numFmtId="0" fontId="17" fillId="0" borderId="0" xfId="0" applyFont="1" applyAlignment="1">
      <alignment horizontal="right"/>
    </xf>
    <xf numFmtId="0" fontId="26" fillId="0" borderId="16" xfId="0" applyFont="1" applyBorder="1" applyAlignment="1">
      <alignment horizontal="left" vertical="center"/>
    </xf>
    <xf numFmtId="0" fontId="26" fillId="0" borderId="44" xfId="0" applyFont="1" applyBorder="1" applyAlignment="1">
      <alignment horizontal="left" vertical="center" wrapText="1"/>
    </xf>
    <xf numFmtId="0" fontId="17" fillId="0" borderId="44" xfId="0" applyFont="1" applyFill="1" applyBorder="1" applyAlignment="1">
      <alignment horizontal="left" vertical="center" wrapText="1"/>
    </xf>
    <xf numFmtId="2" fontId="17" fillId="2" borderId="45" xfId="10" applyNumberFormat="1" applyFont="1" applyFill="1" applyBorder="1" applyAlignment="1">
      <alignment horizontal="left" vertical="center"/>
    </xf>
    <xf numFmtId="0" fontId="17" fillId="0" borderId="44" xfId="0" applyFont="1" applyBorder="1" applyAlignment="1">
      <alignment horizontal="left" vertical="center" wrapText="1"/>
    </xf>
    <xf numFmtId="0" fontId="17" fillId="0" borderId="44" xfId="4" applyFont="1" applyFill="1" applyBorder="1" applyAlignment="1" applyProtection="1">
      <alignment horizontal="left" vertical="center" wrapText="1"/>
      <protection locked="0"/>
    </xf>
    <xf numFmtId="2" fontId="17" fillId="0" borderId="2" xfId="7" applyNumberFormat="1" applyFont="1" applyBorder="1" applyAlignment="1">
      <alignment horizontal="right" vertical="center"/>
    </xf>
    <xf numFmtId="0" fontId="34" fillId="0" borderId="44" xfId="0" applyFont="1" applyBorder="1" applyAlignment="1">
      <alignment horizontal="center" vertical="center" wrapText="1"/>
    </xf>
    <xf numFmtId="0" fontId="34" fillId="0" borderId="44" xfId="0" applyFont="1" applyBorder="1" applyAlignment="1">
      <alignment horizontal="center" vertical="center"/>
    </xf>
    <xf numFmtId="2" fontId="34" fillId="0" borderId="45" xfId="0" applyNumberFormat="1" applyFont="1" applyBorder="1" applyAlignment="1">
      <alignment horizontal="center" vertical="center" wrapText="1"/>
    </xf>
    <xf numFmtId="0" fontId="32" fillId="7" borderId="0" xfId="0" applyFont="1" applyFill="1"/>
    <xf numFmtId="0" fontId="32" fillId="8" borderId="0" xfId="0" applyFont="1" applyFill="1"/>
    <xf numFmtId="2" fontId="12" fillId="2" borderId="3" xfId="10" applyNumberFormat="1" applyFont="1" applyFill="1" applyBorder="1" applyAlignment="1">
      <alignment horizontal="right"/>
    </xf>
    <xf numFmtId="0" fontId="12" fillId="2" borderId="4" xfId="10" applyFont="1" applyFill="1" applyBorder="1" applyAlignment="1">
      <alignment horizontal="right" wrapText="1"/>
    </xf>
    <xf numFmtId="2" fontId="26" fillId="0" borderId="45" xfId="0" applyNumberFormat="1" applyFont="1" applyBorder="1" applyAlignment="1">
      <alignment horizontal="left" vertical="center" wrapText="1"/>
    </xf>
    <xf numFmtId="2" fontId="12" fillId="2" borderId="1" xfId="10" applyNumberFormat="1" applyFont="1" applyFill="1" applyBorder="1" applyAlignment="1">
      <alignment horizontal="right"/>
    </xf>
    <xf numFmtId="2" fontId="12" fillId="2" borderId="18" xfId="10" applyNumberFormat="1" applyFont="1" applyFill="1" applyBorder="1" applyAlignment="1">
      <alignment horizontal="right"/>
    </xf>
    <xf numFmtId="0" fontId="30" fillId="0" borderId="0" xfId="0" applyFont="1" applyBorder="1" applyAlignment="1">
      <alignment horizontal="right" vertical="top"/>
    </xf>
    <xf numFmtId="0" fontId="12" fillId="0" borderId="11" xfId="4" applyFont="1" applyFill="1" applyBorder="1"/>
    <xf numFmtId="2" fontId="12" fillId="2" borderId="11" xfId="10" applyNumberFormat="1" applyFont="1" applyFill="1" applyBorder="1" applyAlignment="1">
      <alignment horizontal="center"/>
    </xf>
    <xf numFmtId="2" fontId="27" fillId="2" borderId="5" xfId="10" applyNumberFormat="1" applyFont="1" applyFill="1" applyBorder="1" applyAlignment="1">
      <alignment horizontal="center"/>
    </xf>
    <xf numFmtId="2" fontId="12" fillId="2" borderId="4" xfId="10" applyNumberFormat="1" applyFont="1" applyFill="1" applyBorder="1" applyAlignment="1">
      <alignment horizontal="center"/>
    </xf>
    <xf numFmtId="2" fontId="12" fillId="2" borderId="5" xfId="10" applyNumberFormat="1" applyFont="1" applyFill="1" applyBorder="1" applyAlignment="1">
      <alignment horizontal="center"/>
    </xf>
    <xf numFmtId="2" fontId="27" fillId="2" borderId="4" xfId="10" applyNumberFormat="1" applyFont="1" applyFill="1" applyBorder="1" applyAlignment="1">
      <alignment horizontal="center"/>
    </xf>
    <xf numFmtId="0" fontId="32" fillId="9" borderId="0" xfId="0" applyFont="1" applyFill="1"/>
    <xf numFmtId="2" fontId="30" fillId="0" borderId="0" xfId="0" applyNumberFormat="1" applyFont="1" applyBorder="1" applyAlignment="1">
      <alignment horizontal="center"/>
    </xf>
    <xf numFmtId="0" fontId="12" fillId="0" borderId="47" xfId="0" applyFont="1" applyBorder="1" applyAlignment="1">
      <alignment horizontal="left" wrapText="1"/>
    </xf>
    <xf numFmtId="0" fontId="35" fillId="0" borderId="35" xfId="0" applyFont="1" applyBorder="1" applyAlignment="1">
      <alignment horizontal="center" wrapText="1"/>
    </xf>
    <xf numFmtId="0" fontId="12" fillId="0" borderId="50" xfId="4" applyFont="1" applyBorder="1" applyAlignment="1">
      <alignment horizontal="right"/>
    </xf>
    <xf numFmtId="0" fontId="12" fillId="0" borderId="51" xfId="4" applyFont="1" applyBorder="1" applyAlignment="1">
      <alignment horizontal="right"/>
    </xf>
    <xf numFmtId="0" fontId="12" fillId="0" borderId="52" xfId="4" applyFont="1" applyBorder="1" applyAlignment="1">
      <alignment horizontal="right"/>
    </xf>
    <xf numFmtId="0" fontId="12" fillId="0" borderId="41" xfId="4" applyFont="1" applyBorder="1" applyAlignment="1">
      <alignment horizontal="right"/>
    </xf>
    <xf numFmtId="0" fontId="12" fillId="0" borderId="42" xfId="4" applyFont="1" applyBorder="1" applyAlignment="1">
      <alignment horizontal="right"/>
    </xf>
    <xf numFmtId="0" fontId="28" fillId="0" borderId="47" xfId="0" applyFont="1" applyBorder="1"/>
    <xf numFmtId="0" fontId="28" fillId="0" borderId="49" xfId="0" applyFont="1" applyBorder="1"/>
    <xf numFmtId="0" fontId="35" fillId="0" borderId="44" xfId="0" applyFont="1" applyBorder="1" applyAlignment="1">
      <alignment horizontal="center" vertical="center" wrapText="1"/>
    </xf>
    <xf numFmtId="0" fontId="12" fillId="0" borderId="47" xfId="4" applyFont="1" applyFill="1" applyBorder="1" applyAlignment="1" applyProtection="1">
      <alignment horizontal="left" vertical="top" wrapText="1"/>
      <protection locked="0"/>
    </xf>
    <xf numFmtId="0" fontId="12" fillId="2" borderId="38" xfId="10" applyFont="1" applyFill="1" applyBorder="1" applyAlignment="1">
      <alignment horizontal="center" wrapText="1"/>
    </xf>
    <xf numFmtId="0" fontId="10" fillId="0" borderId="47" xfId="4" applyFont="1" applyFill="1" applyBorder="1" applyAlignment="1" applyProtection="1">
      <alignment horizontal="left" vertical="top" wrapText="1"/>
      <protection locked="0"/>
    </xf>
    <xf numFmtId="0" fontId="24" fillId="0" borderId="0" xfId="4" applyFont="1" applyAlignment="1">
      <alignment horizontal="center" vertical="top"/>
    </xf>
    <xf numFmtId="0" fontId="12" fillId="2" borderId="10" xfId="10" applyFont="1" applyFill="1" applyBorder="1" applyAlignment="1">
      <alignment horizontal="center" wrapText="1"/>
    </xf>
    <xf numFmtId="0" fontId="10" fillId="2" borderId="8" xfId="10" applyFont="1" applyFill="1" applyBorder="1" applyAlignment="1">
      <alignment horizontal="center" wrapText="1"/>
    </xf>
    <xf numFmtId="0" fontId="12" fillId="2" borderId="6" xfId="10" applyFont="1" applyFill="1" applyBorder="1" applyAlignment="1">
      <alignment horizontal="center" wrapText="1"/>
    </xf>
    <xf numFmtId="0" fontId="12" fillId="2" borderId="8" xfId="10" applyFont="1" applyFill="1" applyBorder="1" applyAlignment="1">
      <alignment horizontal="center" wrapText="1"/>
    </xf>
    <xf numFmtId="0" fontId="12" fillId="2" borderId="7" xfId="10" applyFont="1" applyFill="1" applyBorder="1" applyAlignment="1">
      <alignment horizontal="center" wrapText="1"/>
    </xf>
    <xf numFmtId="0" fontId="17" fillId="0" borderId="16" xfId="0" applyFont="1" applyBorder="1" applyAlignment="1">
      <alignment horizontal="left" vertical="center"/>
    </xf>
    <xf numFmtId="0" fontId="26" fillId="0" borderId="46" xfId="0" applyFont="1" applyBorder="1" applyAlignment="1">
      <alignment horizontal="left" vertical="center" wrapText="1"/>
    </xf>
    <xf numFmtId="0" fontId="12" fillId="2" borderId="50" xfId="0" applyFont="1" applyFill="1" applyBorder="1" applyAlignment="1">
      <alignment horizontal="right"/>
    </xf>
    <xf numFmtId="0" fontId="26" fillId="0" borderId="46" xfId="0" applyFont="1" applyBorder="1" applyAlignment="1" applyProtection="1">
      <alignment horizontal="left" vertical="center" wrapText="1"/>
      <protection locked="0"/>
    </xf>
    <xf numFmtId="0" fontId="37" fillId="0" borderId="16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 wrapText="1"/>
    </xf>
    <xf numFmtId="2" fontId="26" fillId="0" borderId="44" xfId="0" applyNumberFormat="1" applyFont="1" applyBorder="1" applyAlignment="1">
      <alignment horizontal="left" vertical="center" wrapText="1"/>
    </xf>
    <xf numFmtId="2" fontId="26" fillId="0" borderId="44" xfId="0" applyNumberFormat="1" applyFont="1" applyBorder="1" applyAlignment="1" applyProtection="1">
      <alignment horizontal="left" vertical="center" wrapText="1"/>
      <protection locked="0"/>
    </xf>
    <xf numFmtId="0" fontId="37" fillId="0" borderId="43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left" vertical="center" wrapText="1"/>
    </xf>
    <xf numFmtId="0" fontId="17" fillId="2" borderId="43" xfId="0" applyFont="1" applyFill="1" applyBorder="1" applyAlignment="1">
      <alignment horizontal="left" vertical="center"/>
    </xf>
    <xf numFmtId="0" fontId="12" fillId="2" borderId="57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0" fillId="0" borderId="26" xfId="0" applyFill="1" applyBorder="1"/>
    <xf numFmtId="2" fontId="12" fillId="0" borderId="4" xfId="0" applyNumberFormat="1" applyFont="1" applyBorder="1" applyAlignment="1">
      <alignment horizontal="right" wrapText="1"/>
    </xf>
    <xf numFmtId="0" fontId="12" fillId="0" borderId="53" xfId="4" applyFont="1" applyFill="1" applyBorder="1" applyAlignment="1" applyProtection="1">
      <alignment horizontal="left" vertical="top" wrapText="1"/>
      <protection locked="0"/>
    </xf>
    <xf numFmtId="0" fontId="28" fillId="0" borderId="55" xfId="0" applyFont="1" applyBorder="1" applyAlignment="1">
      <alignment horizontal="right"/>
    </xf>
    <xf numFmtId="0" fontId="28" fillId="0" borderId="56" xfId="0" applyFont="1" applyBorder="1" applyAlignment="1">
      <alignment horizontal="right"/>
    </xf>
    <xf numFmtId="2" fontId="12" fillId="2" borderId="54" xfId="10" applyNumberFormat="1" applyFont="1" applyFill="1" applyBorder="1" applyAlignment="1">
      <alignment horizontal="right"/>
    </xf>
    <xf numFmtId="0" fontId="12" fillId="0" borderId="47" xfId="4" applyFont="1" applyFill="1" applyBorder="1" applyAlignment="1" applyProtection="1">
      <alignment horizontal="center"/>
      <protection locked="0"/>
    </xf>
    <xf numFmtId="2" fontId="12" fillId="2" borderId="53" xfId="10" applyNumberFormat="1" applyFont="1" applyFill="1" applyBorder="1" applyAlignment="1">
      <alignment horizontal="right"/>
    </xf>
    <xf numFmtId="0" fontId="12" fillId="0" borderId="49" xfId="4" applyFont="1" applyFill="1" applyBorder="1" applyAlignment="1" applyProtection="1">
      <alignment horizontal="center"/>
      <protection locked="0"/>
    </xf>
    <xf numFmtId="0" fontId="12" fillId="2" borderId="11" xfId="10" applyFont="1" applyFill="1" applyBorder="1" applyAlignment="1">
      <alignment horizontal="right" wrapText="1"/>
    </xf>
    <xf numFmtId="0" fontId="35" fillId="0" borderId="58" xfId="0" applyFont="1" applyBorder="1" applyAlignment="1">
      <alignment horizontal="center" vertical="center"/>
    </xf>
    <xf numFmtId="0" fontId="28" fillId="0" borderId="60" xfId="0" applyFont="1" applyBorder="1" applyAlignment="1">
      <alignment horizontal="left"/>
    </xf>
    <xf numFmtId="0" fontId="28" fillId="0" borderId="31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12" fillId="0" borderId="24" xfId="0" applyFont="1" applyBorder="1" applyAlignment="1">
      <alignment horizontal="left" wrapText="1"/>
    </xf>
    <xf numFmtId="0" fontId="12" fillId="0" borderId="53" xfId="0" applyFont="1" applyBorder="1" applyAlignment="1">
      <alignment horizontal="left" wrapText="1"/>
    </xf>
    <xf numFmtId="0" fontId="12" fillId="0" borderId="54" xfId="0" applyFont="1" applyBorder="1" applyAlignment="1">
      <alignment horizontal="left" wrapText="1"/>
    </xf>
    <xf numFmtId="0" fontId="10" fillId="0" borderId="53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53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28" fillId="0" borderId="53" xfId="0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0" fontId="12" fillId="0" borderId="18" xfId="4" applyFont="1" applyFill="1" applyBorder="1" applyAlignment="1" applyProtection="1">
      <alignment horizontal="left" vertical="top" wrapText="1"/>
      <protection locked="0"/>
    </xf>
    <xf numFmtId="0" fontId="10" fillId="0" borderId="53" xfId="4" applyFont="1" applyFill="1" applyBorder="1" applyAlignment="1" applyProtection="1">
      <alignment horizontal="left" vertical="top" wrapText="1"/>
      <protection locked="0"/>
    </xf>
    <xf numFmtId="0" fontId="10" fillId="0" borderId="53" xfId="0" applyFont="1" applyBorder="1" applyAlignment="1">
      <alignment horizontal="left" vertical="center" wrapText="1"/>
    </xf>
    <xf numFmtId="0" fontId="28" fillId="0" borderId="23" xfId="0" applyFont="1" applyBorder="1"/>
    <xf numFmtId="0" fontId="12" fillId="0" borderId="1" xfId="4" applyFont="1" applyFill="1" applyBorder="1" applyAlignment="1" applyProtection="1">
      <alignment horizontal="left" vertical="top" wrapText="1"/>
      <protection locked="0"/>
    </xf>
    <xf numFmtId="0" fontId="12" fillId="2" borderId="59" xfId="10" applyFont="1" applyFill="1" applyBorder="1" applyAlignment="1">
      <alignment horizontal="center" wrapText="1"/>
    </xf>
    <xf numFmtId="2" fontId="12" fillId="2" borderId="61" xfId="10" applyNumberFormat="1" applyFont="1" applyFill="1" applyBorder="1" applyAlignment="1">
      <alignment horizontal="center"/>
    </xf>
    <xf numFmtId="0" fontId="34" fillId="0" borderId="9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left" vertical="center" wrapText="1"/>
    </xf>
    <xf numFmtId="0" fontId="26" fillId="0" borderId="9" xfId="0" applyFont="1" applyBorder="1" applyAlignment="1" applyProtection="1">
      <alignment horizontal="left" vertical="center" wrapText="1"/>
      <protection locked="0"/>
    </xf>
    <xf numFmtId="0" fontId="12" fillId="2" borderId="51" xfId="0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12" fillId="2" borderId="41" xfId="0" applyFont="1" applyFill="1" applyBorder="1" applyAlignment="1">
      <alignment horizontal="right" vertical="center"/>
    </xf>
    <xf numFmtId="0" fontId="0" fillId="0" borderId="55" xfId="0" applyBorder="1" applyAlignment="1">
      <alignment vertical="center"/>
    </xf>
    <xf numFmtId="0" fontId="12" fillId="2" borderId="50" xfId="0" applyFont="1" applyFill="1" applyBorder="1" applyAlignment="1">
      <alignment horizontal="right" vertical="center"/>
    </xf>
    <xf numFmtId="0" fontId="0" fillId="0" borderId="56" xfId="0" applyBorder="1" applyAlignment="1">
      <alignment vertical="center"/>
    </xf>
    <xf numFmtId="0" fontId="12" fillId="2" borderId="52" xfId="0" applyFont="1" applyFill="1" applyBorder="1" applyAlignment="1">
      <alignment horizontal="right" vertical="center"/>
    </xf>
    <xf numFmtId="0" fontId="0" fillId="0" borderId="57" xfId="0" applyBorder="1" applyAlignment="1">
      <alignment vertical="center"/>
    </xf>
    <xf numFmtId="0" fontId="12" fillId="2" borderId="42" xfId="0" applyFont="1" applyFill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12" fillId="0" borderId="64" xfId="4" applyFont="1" applyFill="1" applyBorder="1" applyAlignment="1" applyProtection="1">
      <alignment horizontal="left" vertical="top" wrapText="1"/>
      <protection locked="0"/>
    </xf>
    <xf numFmtId="2" fontId="28" fillId="0" borderId="62" xfId="0" applyNumberFormat="1" applyFont="1" applyBorder="1" applyAlignment="1" applyProtection="1">
      <alignment horizontal="right" vertical="top" wrapText="1"/>
      <protection locked="0"/>
    </xf>
    <xf numFmtId="0" fontId="12" fillId="2" borderId="67" xfId="0" applyFont="1" applyFill="1" applyBorder="1" applyAlignment="1">
      <alignment horizontal="right"/>
    </xf>
    <xf numFmtId="0" fontId="0" fillId="0" borderId="65" xfId="0" applyBorder="1"/>
    <xf numFmtId="2" fontId="34" fillId="0" borderId="44" xfId="0" applyNumberFormat="1" applyFont="1" applyBorder="1" applyAlignment="1">
      <alignment horizontal="center" vertical="center" wrapText="1"/>
    </xf>
    <xf numFmtId="2" fontId="28" fillId="0" borderId="62" xfId="0" applyNumberFormat="1" applyFont="1" applyBorder="1" applyAlignment="1">
      <alignment horizontal="right" wrapText="1"/>
    </xf>
    <xf numFmtId="2" fontId="31" fillId="2" borderId="62" xfId="18" applyNumberFormat="1" applyFont="1" applyFill="1" applyBorder="1" applyAlignment="1">
      <alignment horizontal="right" vertical="center"/>
    </xf>
    <xf numFmtId="2" fontId="12" fillId="0" borderId="62" xfId="0" applyNumberFormat="1" applyFont="1" applyBorder="1" applyAlignment="1">
      <alignment horizontal="right" wrapText="1"/>
    </xf>
    <xf numFmtId="2" fontId="12" fillId="0" borderId="62" xfId="0" applyNumberFormat="1" applyFont="1" applyFill="1" applyBorder="1" applyAlignment="1">
      <alignment horizontal="right" wrapText="1"/>
    </xf>
    <xf numFmtId="2" fontId="12" fillId="0" borderId="62" xfId="0" applyNumberFormat="1" applyFont="1" applyFill="1" applyBorder="1" applyAlignment="1">
      <alignment horizontal="right" vertical="center" wrapText="1"/>
    </xf>
    <xf numFmtId="0" fontId="12" fillId="2" borderId="67" xfId="0" applyFont="1" applyFill="1" applyBorder="1" applyAlignment="1">
      <alignment horizontal="right" vertical="center"/>
    </xf>
    <xf numFmtId="0" fontId="29" fillId="0" borderId="63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right" vertical="center"/>
    </xf>
    <xf numFmtId="0" fontId="12" fillId="0" borderId="64" xfId="0" applyFont="1" applyBorder="1" applyAlignment="1">
      <alignment horizontal="left" wrapText="1"/>
    </xf>
    <xf numFmtId="0" fontId="10" fillId="0" borderId="64" xfId="0" applyFont="1" applyBorder="1" applyAlignment="1">
      <alignment horizontal="left" wrapText="1"/>
    </xf>
    <xf numFmtId="0" fontId="12" fillId="0" borderId="64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wrapText="1"/>
    </xf>
    <xf numFmtId="0" fontId="10" fillId="0" borderId="64" xfId="0" applyFont="1" applyFill="1" applyBorder="1" applyAlignment="1">
      <alignment horizontal="left" wrapText="1"/>
    </xf>
    <xf numFmtId="0" fontId="28" fillId="0" borderId="64" xfId="0" applyFont="1" applyBorder="1" applyAlignment="1">
      <alignment horizontal="left" wrapText="1"/>
    </xf>
    <xf numFmtId="0" fontId="10" fillId="0" borderId="64" xfId="0" applyFont="1" applyBorder="1" applyAlignment="1">
      <alignment horizontal="left" vertical="center" wrapText="1"/>
    </xf>
    <xf numFmtId="0" fontId="10" fillId="0" borderId="64" xfId="1" applyFont="1" applyBorder="1" applyAlignment="1">
      <alignment horizontal="left" vertical="center" wrapText="1"/>
    </xf>
    <xf numFmtId="0" fontId="12" fillId="3" borderId="64" xfId="1" applyFont="1" applyFill="1" applyBorder="1" applyAlignment="1">
      <alignment horizontal="left" wrapText="1"/>
    </xf>
    <xf numFmtId="0" fontId="28" fillId="0" borderId="64" xfId="0" applyFont="1" applyBorder="1" applyAlignment="1" applyProtection="1">
      <alignment horizontal="left" vertical="top" wrapText="1"/>
      <protection locked="0"/>
    </xf>
    <xf numFmtId="0" fontId="10" fillId="0" borderId="64" xfId="4" applyFont="1" applyFill="1" applyBorder="1" applyAlignment="1" applyProtection="1">
      <alignment horizontal="left" vertical="top" wrapText="1"/>
      <protection locked="0"/>
    </xf>
    <xf numFmtId="0" fontId="7" fillId="0" borderId="64" xfId="4" applyFont="1" applyFill="1" applyBorder="1" applyAlignment="1" applyProtection="1">
      <alignment horizontal="left" vertical="top" wrapText="1"/>
      <protection locked="0"/>
    </xf>
    <xf numFmtId="0" fontId="29" fillId="0" borderId="71" xfId="0" applyFont="1" applyFill="1" applyBorder="1" applyAlignment="1">
      <alignment horizontal="center" vertical="center"/>
    </xf>
    <xf numFmtId="0" fontId="29" fillId="0" borderId="68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left" wrapText="1"/>
    </xf>
    <xf numFmtId="0" fontId="0" fillId="0" borderId="73" xfId="0" applyBorder="1"/>
    <xf numFmtId="0" fontId="12" fillId="2" borderId="69" xfId="0" applyFont="1" applyFill="1" applyBorder="1" applyAlignment="1">
      <alignment horizontal="right"/>
    </xf>
    <xf numFmtId="0" fontId="0" fillId="0" borderId="67" xfId="0" applyBorder="1"/>
    <xf numFmtId="0" fontId="12" fillId="0" borderId="62" xfId="0" applyFont="1" applyBorder="1" applyAlignment="1">
      <alignment horizontal="left" wrapText="1"/>
    </xf>
    <xf numFmtId="0" fontId="12" fillId="0" borderId="62" xfId="0" applyFont="1" applyFill="1" applyBorder="1" applyAlignment="1">
      <alignment horizontal="left" wrapText="1"/>
    </xf>
    <xf numFmtId="0" fontId="10" fillId="0" borderId="62" xfId="0" applyFont="1" applyBorder="1" applyAlignment="1">
      <alignment horizontal="left" wrapText="1"/>
    </xf>
    <xf numFmtId="0" fontId="12" fillId="0" borderId="67" xfId="4" applyFont="1" applyBorder="1" applyAlignment="1">
      <alignment horizontal="right"/>
    </xf>
    <xf numFmtId="0" fontId="12" fillId="2" borderId="65" xfId="10" applyFont="1" applyFill="1" applyBorder="1" applyAlignment="1">
      <alignment horizontal="center" wrapText="1"/>
    </xf>
    <xf numFmtId="2" fontId="12" fillId="2" borderId="62" xfId="10" applyNumberFormat="1" applyFont="1" applyFill="1" applyBorder="1" applyAlignment="1">
      <alignment horizontal="center"/>
    </xf>
    <xf numFmtId="0" fontId="12" fillId="2" borderId="73" xfId="10" applyFont="1" applyFill="1" applyBorder="1" applyAlignment="1">
      <alignment horizontal="center" wrapText="1"/>
    </xf>
    <xf numFmtId="2" fontId="27" fillId="2" borderId="62" xfId="10" applyNumberFormat="1" applyFont="1" applyFill="1" applyBorder="1" applyAlignment="1">
      <alignment horizontal="center"/>
    </xf>
    <xf numFmtId="0" fontId="10" fillId="2" borderId="65" xfId="10" applyFont="1" applyFill="1" applyBorder="1" applyAlignment="1">
      <alignment horizontal="center" wrapText="1"/>
    </xf>
    <xf numFmtId="0" fontId="12" fillId="2" borderId="75" xfId="10" applyFont="1" applyFill="1" applyBorder="1" applyAlignment="1">
      <alignment horizontal="center" wrapText="1"/>
    </xf>
    <xf numFmtId="2" fontId="12" fillId="2" borderId="63" xfId="10" applyNumberFormat="1" applyFont="1" applyFill="1" applyBorder="1" applyAlignment="1">
      <alignment horizontal="center"/>
    </xf>
    <xf numFmtId="2" fontId="27" fillId="5" borderId="62" xfId="1" applyNumberFormat="1" applyFont="1" applyFill="1" applyBorder="1" applyAlignment="1">
      <alignment horizontal="center"/>
    </xf>
    <xf numFmtId="2" fontId="28" fillId="4" borderId="62" xfId="10" applyNumberFormat="1" applyFont="1" applyFill="1" applyBorder="1" applyAlignment="1">
      <alignment horizontal="center"/>
    </xf>
    <xf numFmtId="0" fontId="12" fillId="0" borderId="65" xfId="0" applyFont="1" applyBorder="1" applyAlignment="1">
      <alignment horizontal="center" wrapText="1"/>
    </xf>
    <xf numFmtId="0" fontId="10" fillId="2" borderId="75" xfId="10" applyFont="1" applyFill="1" applyBorder="1" applyAlignment="1">
      <alignment horizontal="center" wrapText="1"/>
    </xf>
    <xf numFmtId="2" fontId="12" fillId="2" borderId="74" xfId="10" applyNumberFormat="1" applyFont="1" applyFill="1" applyBorder="1" applyAlignment="1">
      <alignment horizontal="center"/>
    </xf>
    <xf numFmtId="0" fontId="28" fillId="0" borderId="65" xfId="0" applyFont="1" applyBorder="1" applyAlignment="1">
      <alignment horizontal="right"/>
    </xf>
    <xf numFmtId="2" fontId="12" fillId="2" borderId="66" xfId="10" applyNumberFormat="1" applyFont="1" applyFill="1" applyBorder="1" applyAlignment="1">
      <alignment horizontal="right"/>
    </xf>
    <xf numFmtId="0" fontId="12" fillId="2" borderId="62" xfId="10" applyFont="1" applyFill="1" applyBorder="1" applyAlignment="1">
      <alignment horizontal="right" wrapText="1"/>
    </xf>
    <xf numFmtId="0" fontId="6" fillId="0" borderId="49" xfId="0" applyFont="1" applyFill="1" applyBorder="1" applyAlignment="1">
      <alignment horizontal="left" wrapText="1"/>
    </xf>
    <xf numFmtId="0" fontId="26" fillId="0" borderId="16" xfId="0" applyFont="1" applyBorder="1" applyAlignment="1">
      <alignment horizontal="center" vertical="center"/>
    </xf>
    <xf numFmtId="2" fontId="12" fillId="2" borderId="79" xfId="10" applyNumberFormat="1" applyFont="1" applyFill="1" applyBorder="1" applyAlignment="1">
      <alignment horizontal="right"/>
    </xf>
    <xf numFmtId="0" fontId="12" fillId="0" borderId="80" xfId="4" applyFont="1" applyFill="1" applyBorder="1" applyAlignment="1" applyProtection="1">
      <alignment horizontal="center"/>
      <protection locked="0"/>
    </xf>
    <xf numFmtId="2" fontId="39" fillId="2" borderId="45" xfId="18" applyNumberFormat="1" applyFont="1" applyFill="1" applyBorder="1" applyAlignment="1">
      <alignment horizontal="center" vertical="center"/>
    </xf>
    <xf numFmtId="0" fontId="28" fillId="0" borderId="73" xfId="0" applyFont="1" applyBorder="1" applyAlignment="1">
      <alignment horizontal="right"/>
    </xf>
    <xf numFmtId="2" fontId="36" fillId="2" borderId="45" xfId="18" applyNumberFormat="1" applyFont="1" applyFill="1" applyBorder="1" applyAlignment="1">
      <alignment horizontal="left" vertical="center"/>
    </xf>
    <xf numFmtId="0" fontId="5" fillId="0" borderId="80" xfId="4" applyFont="1" applyFill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>
      <alignment horizontal="left" vertical="center"/>
    </xf>
    <xf numFmtId="0" fontId="12" fillId="0" borderId="62" xfId="4" applyFont="1" applyFill="1" applyBorder="1"/>
    <xf numFmtId="0" fontId="12" fillId="0" borderId="63" xfId="4" applyFont="1" applyFill="1" applyBorder="1"/>
    <xf numFmtId="0" fontId="12" fillId="2" borderId="63" xfId="10" applyFont="1" applyFill="1" applyBorder="1" applyAlignment="1">
      <alignment horizontal="right" wrapText="1"/>
    </xf>
    <xf numFmtId="0" fontId="12" fillId="0" borderId="63" xfId="0" applyFont="1" applyBorder="1" applyAlignment="1">
      <alignment horizontal="left" wrapText="1"/>
    </xf>
    <xf numFmtId="2" fontId="12" fillId="2" borderId="70" xfId="10" applyNumberFormat="1" applyFont="1" applyFill="1" applyBorder="1" applyAlignment="1">
      <alignment horizontal="right"/>
    </xf>
    <xf numFmtId="2" fontId="28" fillId="0" borderId="12" xfId="0" applyNumberFormat="1" applyFont="1" applyBorder="1" applyAlignment="1">
      <alignment horizontal="center"/>
    </xf>
    <xf numFmtId="2" fontId="28" fillId="0" borderId="60" xfId="0" applyNumberFormat="1" applyFont="1" applyBorder="1" applyAlignment="1">
      <alignment horizontal="center"/>
    </xf>
    <xf numFmtId="2" fontId="28" fillId="0" borderId="14" xfId="0" applyNumberFormat="1" applyFont="1" applyBorder="1" applyAlignment="1">
      <alignment horizontal="center"/>
    </xf>
    <xf numFmtId="2" fontId="28" fillId="0" borderId="31" xfId="0" applyNumberFormat="1" applyFont="1" applyBorder="1" applyAlignment="1">
      <alignment horizontal="center"/>
    </xf>
    <xf numFmtId="0" fontId="28" fillId="0" borderId="53" xfId="0" applyFont="1" applyBorder="1" applyAlignment="1" applyProtection="1">
      <alignment horizontal="left" vertical="top" wrapText="1"/>
      <protection locked="0"/>
    </xf>
    <xf numFmtId="0" fontId="10" fillId="0" borderId="53" xfId="0" applyFont="1" applyFill="1" applyBorder="1" applyAlignment="1">
      <alignment horizontal="left" wrapText="1"/>
    </xf>
    <xf numFmtId="0" fontId="12" fillId="0" borderId="54" xfId="4" applyFont="1" applyFill="1" applyBorder="1" applyAlignment="1" applyProtection="1">
      <alignment horizontal="left" vertical="top" wrapText="1"/>
      <protection locked="0"/>
    </xf>
    <xf numFmtId="0" fontId="24" fillId="0" borderId="0" xfId="4" applyFont="1" applyBorder="1" applyAlignment="1">
      <alignment horizontal="left" vertical="top"/>
    </xf>
    <xf numFmtId="0" fontId="12" fillId="0" borderId="33" xfId="0" applyFont="1" applyBorder="1" applyAlignment="1">
      <alignment horizontal="left" wrapText="1"/>
    </xf>
    <xf numFmtId="0" fontId="26" fillId="0" borderId="29" xfId="0" applyFont="1" applyBorder="1" applyAlignment="1">
      <alignment horizontal="right" vertical="center" wrapText="1"/>
    </xf>
    <xf numFmtId="0" fontId="12" fillId="0" borderId="76" xfId="0" applyFont="1" applyBorder="1" applyAlignment="1">
      <alignment horizontal="right" wrapText="1"/>
    </xf>
    <xf numFmtId="0" fontId="10" fillId="0" borderId="76" xfId="0" applyFont="1" applyBorder="1" applyAlignment="1">
      <alignment horizontal="right" wrapText="1"/>
    </xf>
    <xf numFmtId="0" fontId="12" fillId="0" borderId="76" xfId="0" applyFont="1" applyFill="1" applyBorder="1" applyAlignment="1">
      <alignment horizontal="right" vertical="center" wrapText="1"/>
    </xf>
    <xf numFmtId="0" fontId="12" fillId="0" borderId="76" xfId="0" applyFont="1" applyFill="1" applyBorder="1" applyAlignment="1">
      <alignment horizontal="right" wrapText="1"/>
    </xf>
    <xf numFmtId="0" fontId="10" fillId="0" borderId="76" xfId="0" applyFont="1" applyFill="1" applyBorder="1" applyAlignment="1">
      <alignment horizontal="right" wrapText="1"/>
    </xf>
    <xf numFmtId="0" fontId="28" fillId="0" borderId="76" xfId="0" applyFont="1" applyBorder="1" applyAlignment="1">
      <alignment horizontal="right" wrapText="1"/>
    </xf>
    <xf numFmtId="0" fontId="10" fillId="0" borderId="76" xfId="0" applyFont="1" applyBorder="1" applyAlignment="1">
      <alignment horizontal="right" vertical="center" wrapText="1"/>
    </xf>
    <xf numFmtId="0" fontId="10" fillId="0" borderId="76" xfId="1" applyFont="1" applyBorder="1" applyAlignment="1">
      <alignment horizontal="right" vertical="center" wrapText="1"/>
    </xf>
    <xf numFmtId="0" fontId="12" fillId="3" borderId="76" xfId="1" applyFont="1" applyFill="1" applyBorder="1" applyAlignment="1">
      <alignment horizontal="right" wrapText="1"/>
    </xf>
    <xf numFmtId="0" fontId="12" fillId="0" borderId="76" xfId="4" applyFont="1" applyFill="1" applyBorder="1" applyAlignment="1" applyProtection="1">
      <alignment horizontal="right" vertical="top" wrapText="1"/>
      <protection locked="0"/>
    </xf>
    <xf numFmtId="0" fontId="28" fillId="0" borderId="76" xfId="0" applyFont="1" applyBorder="1" applyAlignment="1" applyProtection="1">
      <alignment horizontal="right" vertical="top" wrapText="1"/>
      <protection locked="0"/>
    </xf>
    <xf numFmtId="0" fontId="26" fillId="0" borderId="29" xfId="0" applyFont="1" applyBorder="1" applyAlignment="1" applyProtection="1">
      <alignment horizontal="right" vertical="center" wrapText="1"/>
      <protection locked="0"/>
    </xf>
    <xf numFmtId="0" fontId="10" fillId="0" borderId="76" xfId="4" applyFont="1" applyFill="1" applyBorder="1" applyAlignment="1" applyProtection="1">
      <alignment horizontal="right" vertical="top" wrapText="1"/>
      <protection locked="0"/>
    </xf>
    <xf numFmtId="0" fontId="7" fillId="0" borderId="76" xfId="4" applyFont="1" applyFill="1" applyBorder="1" applyAlignment="1" applyProtection="1">
      <alignment horizontal="right" vertical="top" wrapText="1"/>
      <protection locked="0"/>
    </xf>
    <xf numFmtId="0" fontId="12" fillId="0" borderId="27" xfId="0" applyFont="1" applyBorder="1" applyAlignment="1">
      <alignment horizontal="right" wrapText="1"/>
    </xf>
    <xf numFmtId="0" fontId="10" fillId="0" borderId="68" xfId="0" applyFont="1" applyBorder="1" applyAlignment="1">
      <alignment horizontal="right" vertical="center" wrapText="1"/>
    </xf>
    <xf numFmtId="0" fontId="10" fillId="0" borderId="78" xfId="0" applyFont="1" applyBorder="1" applyAlignment="1">
      <alignment horizontal="right" wrapText="1"/>
    </xf>
    <xf numFmtId="0" fontId="12" fillId="0" borderId="75" xfId="4" applyFont="1" applyFill="1" applyBorder="1" applyAlignment="1" applyProtection="1">
      <alignment horizontal="right" vertical="top" wrapText="1"/>
      <protection locked="0"/>
    </xf>
    <xf numFmtId="0" fontId="12" fillId="0" borderId="75" xfId="0" applyFont="1" applyBorder="1" applyAlignment="1">
      <alignment horizontal="right" wrapText="1"/>
    </xf>
    <xf numFmtId="0" fontId="10" fillId="0" borderId="75" xfId="0" applyFont="1" applyBorder="1" applyAlignment="1">
      <alignment horizontal="right" wrapText="1"/>
    </xf>
    <xf numFmtId="0" fontId="12" fillId="0" borderId="75" xfId="0" applyFont="1" applyFill="1" applyBorder="1" applyAlignment="1">
      <alignment horizontal="right" vertical="center" wrapText="1"/>
    </xf>
    <xf numFmtId="0" fontId="12" fillId="0" borderId="75" xfId="0" applyFont="1" applyFill="1" applyBorder="1" applyAlignment="1">
      <alignment horizontal="right" wrapText="1"/>
    </xf>
    <xf numFmtId="0" fontId="10" fillId="0" borderId="75" xfId="0" applyFont="1" applyFill="1" applyBorder="1" applyAlignment="1">
      <alignment horizontal="right" wrapText="1"/>
    </xf>
    <xf numFmtId="0" fontId="28" fillId="0" borderId="75" xfId="0" applyFont="1" applyBorder="1" applyAlignment="1">
      <alignment horizontal="right" wrapText="1"/>
    </xf>
    <xf numFmtId="0" fontId="10" fillId="0" borderId="75" xfId="0" applyFont="1" applyBorder="1" applyAlignment="1">
      <alignment horizontal="right" vertical="center" wrapText="1"/>
    </xf>
    <xf numFmtId="0" fontId="10" fillId="0" borderId="75" xfId="1" applyFont="1" applyBorder="1" applyAlignment="1">
      <alignment horizontal="right" vertical="center" wrapText="1"/>
    </xf>
    <xf numFmtId="0" fontId="12" fillId="3" borderId="75" xfId="1" applyFont="1" applyFill="1" applyBorder="1" applyAlignment="1">
      <alignment horizontal="right" wrapText="1"/>
    </xf>
    <xf numFmtId="0" fontId="28" fillId="0" borderId="75" xfId="0" applyFont="1" applyBorder="1" applyAlignment="1" applyProtection="1">
      <alignment horizontal="right" vertical="top" wrapText="1"/>
      <protection locked="0"/>
    </xf>
    <xf numFmtId="0" fontId="10" fillId="0" borderId="75" xfId="4" applyFont="1" applyFill="1" applyBorder="1" applyAlignment="1" applyProtection="1">
      <alignment horizontal="right" vertical="top" wrapText="1"/>
      <protection locked="0"/>
    </xf>
    <xf numFmtId="0" fontId="7" fillId="0" borderId="75" xfId="4" applyFont="1" applyFill="1" applyBorder="1" applyAlignment="1" applyProtection="1">
      <alignment horizontal="right" vertical="top" wrapText="1"/>
      <protection locked="0"/>
    </xf>
    <xf numFmtId="0" fontId="12" fillId="0" borderId="59" xfId="0" applyFont="1" applyBorder="1" applyAlignment="1">
      <alignment horizontal="right" wrapText="1"/>
    </xf>
    <xf numFmtId="0" fontId="10" fillId="0" borderId="71" xfId="0" applyFont="1" applyBorder="1" applyAlignment="1">
      <alignment horizontal="right" vertical="center" wrapText="1"/>
    </xf>
    <xf numFmtId="2" fontId="10" fillId="0" borderId="62" xfId="1" applyNumberFormat="1" applyFont="1" applyBorder="1" applyAlignment="1">
      <alignment horizontal="right" vertical="center" wrapText="1"/>
    </xf>
    <xf numFmtId="2" fontId="10" fillId="0" borderId="62" xfId="0" applyNumberFormat="1" applyFont="1" applyBorder="1" applyAlignment="1">
      <alignment horizontal="right" wrapText="1"/>
    </xf>
    <xf numFmtId="2" fontId="10" fillId="0" borderId="62" xfId="0" applyNumberFormat="1" applyFont="1" applyFill="1" applyBorder="1" applyAlignment="1">
      <alignment horizontal="right" wrapText="1"/>
    </xf>
    <xf numFmtId="2" fontId="12" fillId="0" borderId="62" xfId="4" applyNumberFormat="1" applyFont="1" applyFill="1" applyBorder="1" applyAlignment="1" applyProtection="1">
      <alignment horizontal="right" vertical="top" wrapText="1"/>
      <protection locked="0"/>
    </xf>
    <xf numFmtId="2" fontId="10" fillId="0" borderId="62" xfId="4" applyNumberFormat="1" applyFont="1" applyFill="1" applyBorder="1" applyAlignment="1" applyProtection="1">
      <alignment vertical="top" wrapText="1"/>
      <protection locked="0"/>
    </xf>
    <xf numFmtId="2" fontId="12" fillId="0" borderId="62" xfId="4" applyNumberFormat="1" applyFont="1" applyFill="1" applyBorder="1" applyAlignment="1" applyProtection="1">
      <alignment vertical="top" wrapText="1"/>
      <protection locked="0"/>
    </xf>
    <xf numFmtId="0" fontId="12" fillId="0" borderId="13" xfId="0" applyFont="1" applyBorder="1" applyAlignment="1">
      <alignment horizontal="left" wrapText="1"/>
    </xf>
    <xf numFmtId="0" fontId="12" fillId="0" borderId="89" xfId="0" applyFont="1" applyBorder="1" applyAlignment="1">
      <alignment horizontal="left" wrapText="1"/>
    </xf>
    <xf numFmtId="0" fontId="10" fillId="0" borderId="89" xfId="0" applyFont="1" applyBorder="1" applyAlignment="1">
      <alignment horizontal="left" vertical="center" wrapText="1"/>
    </xf>
    <xf numFmtId="0" fontId="12" fillId="0" borderId="89" xfId="0" applyFont="1" applyFill="1" applyBorder="1" applyAlignment="1">
      <alignment horizontal="left" wrapText="1"/>
    </xf>
    <xf numFmtId="0" fontId="10" fillId="0" borderId="89" xfId="0" applyFont="1" applyBorder="1" applyAlignment="1">
      <alignment horizontal="left" wrapText="1"/>
    </xf>
    <xf numFmtId="2" fontId="10" fillId="0" borderId="62" xfId="0" applyNumberFormat="1" applyFont="1" applyBorder="1" applyAlignment="1">
      <alignment horizontal="right" vertical="center" wrapText="1"/>
    </xf>
    <xf numFmtId="0" fontId="10" fillId="0" borderId="77" xfId="0" applyFont="1" applyBorder="1" applyAlignment="1">
      <alignment horizontal="right" wrapText="1"/>
    </xf>
    <xf numFmtId="2" fontId="10" fillId="0" borderId="74" xfId="0" applyNumberFormat="1" applyFont="1" applyBorder="1" applyAlignment="1">
      <alignment horizontal="right" wrapText="1"/>
    </xf>
    <xf numFmtId="2" fontId="12" fillId="3" borderId="62" xfId="1" applyNumberFormat="1" applyFont="1" applyFill="1" applyBorder="1" applyAlignment="1">
      <alignment horizontal="right" wrapText="1"/>
    </xf>
    <xf numFmtId="2" fontId="10" fillId="0" borderId="62" xfId="4" applyNumberFormat="1" applyFont="1" applyFill="1" applyBorder="1" applyAlignment="1" applyProtection="1">
      <alignment horizontal="right" vertical="top" wrapText="1"/>
      <protection locked="0"/>
    </xf>
    <xf numFmtId="0" fontId="4" fillId="0" borderId="47" xfId="0" applyFont="1" applyBorder="1" applyAlignment="1">
      <alignment horizontal="left" wrapText="1"/>
    </xf>
    <xf numFmtId="0" fontId="4" fillId="0" borderId="62" xfId="4" applyFont="1" applyFill="1" applyBorder="1" applyAlignment="1" applyProtection="1">
      <alignment horizontal="left" vertical="center" wrapText="1"/>
      <protection locked="0"/>
    </xf>
    <xf numFmtId="1" fontId="25" fillId="0" borderId="84" xfId="25" applyNumberFormat="1" applyBorder="1"/>
    <xf numFmtId="1" fontId="25" fillId="0" borderId="81" xfId="25" applyNumberFormat="1" applyBorder="1"/>
    <xf numFmtId="1" fontId="17" fillId="2" borderId="44" xfId="10" applyNumberFormat="1" applyFont="1" applyFill="1" applyBorder="1" applyAlignment="1">
      <alignment horizontal="left" vertical="center" wrapText="1"/>
    </xf>
    <xf numFmtId="1" fontId="17" fillId="2" borderId="44" xfId="10" applyNumberFormat="1" applyFont="1" applyFill="1" applyBorder="1" applyAlignment="1">
      <alignment horizontal="left" vertical="center"/>
    </xf>
    <xf numFmtId="1" fontId="5" fillId="0" borderId="62" xfId="28" applyNumberFormat="1" applyFont="1" applyBorder="1" applyAlignment="1">
      <alignment horizontal="center" vertical="center"/>
    </xf>
    <xf numFmtId="1" fontId="25" fillId="0" borderId="85" xfId="25" applyNumberFormat="1" applyBorder="1"/>
    <xf numFmtId="1" fontId="25" fillId="0" borderId="83" xfId="25" applyNumberFormat="1" applyBorder="1"/>
    <xf numFmtId="1" fontId="25" fillId="0" borderId="88" xfId="25" applyNumberFormat="1" applyBorder="1"/>
    <xf numFmtId="1" fontId="25" fillId="0" borderId="87" xfId="25" applyNumberFormat="1" applyBorder="1"/>
    <xf numFmtId="1" fontId="10" fillId="2" borderId="80" xfId="10" applyNumberFormat="1" applyFont="1" applyFill="1" applyBorder="1" applyAlignment="1">
      <alignment horizontal="right"/>
    </xf>
    <xf numFmtId="1" fontId="12" fillId="2" borderId="48" xfId="10" applyNumberFormat="1" applyFont="1" applyFill="1" applyBorder="1" applyAlignment="1">
      <alignment horizontal="right"/>
    </xf>
    <xf numFmtId="1" fontId="25" fillId="0" borderId="86" xfId="25" applyNumberFormat="1" applyBorder="1"/>
    <xf numFmtId="1" fontId="25" fillId="0" borderId="82" xfId="25" applyNumberFormat="1" applyBorder="1"/>
    <xf numFmtId="1" fontId="26" fillId="0" borderId="44" xfId="0" applyNumberFormat="1" applyFont="1" applyBorder="1" applyAlignment="1">
      <alignment horizontal="left" vertical="center"/>
    </xf>
    <xf numFmtId="1" fontId="26" fillId="0" borderId="20" xfId="0" applyNumberFormat="1" applyFont="1" applyBorder="1" applyAlignment="1">
      <alignment horizontal="left" vertical="center"/>
    </xf>
    <xf numFmtId="1" fontId="34" fillId="0" borderId="20" xfId="0" applyNumberFormat="1" applyFont="1" applyBorder="1" applyAlignment="1">
      <alignment horizontal="center" vertical="center"/>
    </xf>
    <xf numFmtId="0" fontId="4" fillId="0" borderId="5" xfId="4" applyFont="1" applyFill="1" applyBorder="1" applyAlignment="1" applyProtection="1">
      <alignment horizontal="left" vertical="center" wrapText="1"/>
      <protection locked="0"/>
    </xf>
    <xf numFmtId="0" fontId="28" fillId="0" borderId="5" xfId="0" applyFont="1" applyBorder="1" applyAlignment="1">
      <alignment horizontal="right" vertical="center"/>
    </xf>
    <xf numFmtId="0" fontId="28" fillId="0" borderId="62" xfId="0" applyFont="1" applyBorder="1" applyAlignment="1">
      <alignment horizontal="right" vertical="center"/>
    </xf>
    <xf numFmtId="0" fontId="17" fillId="0" borderId="44" xfId="4" applyFont="1" applyFill="1" applyBorder="1" applyAlignment="1" applyProtection="1">
      <alignment horizontal="center" vertical="center"/>
      <protection locked="0"/>
    </xf>
    <xf numFmtId="0" fontId="4" fillId="0" borderId="5" xfId="4" applyFont="1" applyFill="1" applyBorder="1" applyAlignment="1" applyProtection="1">
      <alignment horizontal="center" vertical="center"/>
      <protection locked="0"/>
    </xf>
    <xf numFmtId="0" fontId="4" fillId="0" borderId="62" xfId="4" applyFont="1" applyFill="1" applyBorder="1" applyAlignment="1" applyProtection="1">
      <alignment horizontal="center" vertical="center"/>
      <protection locked="0"/>
    </xf>
    <xf numFmtId="1" fontId="4" fillId="2" borderId="5" xfId="10" applyNumberFormat="1" applyFont="1" applyFill="1" applyBorder="1" applyAlignment="1">
      <alignment horizontal="right" vertical="center" wrapText="1"/>
    </xf>
    <xf numFmtId="1" fontId="4" fillId="2" borderId="5" xfId="10" applyNumberFormat="1" applyFont="1" applyFill="1" applyBorder="1" applyAlignment="1">
      <alignment horizontal="right" vertical="center"/>
    </xf>
    <xf numFmtId="1" fontId="4" fillId="2" borderId="62" xfId="10" applyNumberFormat="1" applyFont="1" applyFill="1" applyBorder="1" applyAlignment="1">
      <alignment horizontal="right" vertical="center" wrapText="1"/>
    </xf>
    <xf numFmtId="1" fontId="4" fillId="2" borderId="62" xfId="10" applyNumberFormat="1" applyFont="1" applyFill="1" applyBorder="1" applyAlignment="1">
      <alignment horizontal="right" vertical="center"/>
    </xf>
    <xf numFmtId="1" fontId="25" fillId="0" borderId="84" xfId="25" applyNumberFormat="1" applyBorder="1" applyAlignment="1">
      <alignment horizontal="right"/>
    </xf>
    <xf numFmtId="1" fontId="25" fillId="0" borderId="81" xfId="25" applyNumberFormat="1" applyBorder="1" applyAlignment="1">
      <alignment horizontal="right"/>
    </xf>
    <xf numFmtId="1" fontId="25" fillId="0" borderId="86" xfId="25" applyNumberFormat="1" applyBorder="1" applyAlignment="1">
      <alignment horizontal="right"/>
    </xf>
    <xf numFmtId="1" fontId="25" fillId="0" borderId="82" xfId="25" applyNumberFormat="1" applyBorder="1" applyAlignment="1">
      <alignment horizontal="right"/>
    </xf>
    <xf numFmtId="2" fontId="31" fillId="2" borderId="5" xfId="18" applyNumberFormat="1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2" fillId="0" borderId="90" xfId="4" applyFont="1" applyFill="1" applyBorder="1" applyAlignment="1" applyProtection="1">
      <alignment horizontal="center"/>
      <protection locked="0"/>
    </xf>
    <xf numFmtId="0" fontId="12" fillId="0" borderId="90" xfId="0" applyFont="1" applyFill="1" applyBorder="1" applyAlignment="1">
      <alignment horizontal="left" wrapText="1"/>
    </xf>
    <xf numFmtId="1" fontId="12" fillId="2" borderId="90" xfId="10" applyNumberFormat="1" applyFont="1" applyFill="1" applyBorder="1" applyAlignment="1">
      <alignment horizontal="center"/>
    </xf>
    <xf numFmtId="0" fontId="12" fillId="0" borderId="62" xfId="4" applyFont="1" applyFill="1" applyBorder="1" applyAlignment="1" applyProtection="1">
      <alignment horizontal="center"/>
      <protection locked="0"/>
    </xf>
    <xf numFmtId="0" fontId="10" fillId="0" borderId="62" xfId="0" applyFont="1" applyFill="1" applyBorder="1" applyAlignment="1">
      <alignment horizontal="left" wrapText="1"/>
    </xf>
    <xf numFmtId="2" fontId="27" fillId="2" borderId="66" xfId="10" applyNumberFormat="1" applyFont="1" applyFill="1" applyBorder="1" applyAlignment="1">
      <alignment horizontal="right"/>
    </xf>
    <xf numFmtId="1" fontId="25" fillId="0" borderId="91" xfId="25" applyNumberFormat="1" applyBorder="1"/>
    <xf numFmtId="1" fontId="25" fillId="0" borderId="62" xfId="25" applyNumberFormat="1" applyBorder="1"/>
    <xf numFmtId="0" fontId="12" fillId="0" borderId="90" xfId="0" applyFont="1" applyBorder="1" applyAlignment="1">
      <alignment horizontal="left" wrapText="1"/>
    </xf>
    <xf numFmtId="0" fontId="4" fillId="0" borderId="90" xfId="0" applyFont="1" applyBorder="1" applyAlignment="1">
      <alignment horizontal="left" wrapText="1"/>
    </xf>
    <xf numFmtId="0" fontId="4" fillId="0" borderId="62" xfId="0" applyFont="1" applyBorder="1" applyAlignment="1">
      <alignment horizontal="left" wrapText="1"/>
    </xf>
    <xf numFmtId="0" fontId="28" fillId="0" borderId="8" xfId="0" applyFont="1" applyBorder="1" applyAlignment="1">
      <alignment horizontal="right" vertical="center"/>
    </xf>
    <xf numFmtId="2" fontId="4" fillId="2" borderId="18" xfId="10" applyNumberFormat="1" applyFont="1" applyFill="1" applyBorder="1" applyAlignment="1">
      <alignment horizontal="right" vertical="center"/>
    </xf>
    <xf numFmtId="2" fontId="4" fillId="2" borderId="66" xfId="10" applyNumberFormat="1" applyFont="1" applyFill="1" applyBorder="1" applyAlignment="1">
      <alignment horizontal="right" vertical="center"/>
    </xf>
    <xf numFmtId="2" fontId="27" fillId="2" borderId="79" xfId="10" applyNumberFormat="1" applyFont="1" applyFill="1" applyBorder="1" applyAlignment="1">
      <alignment horizontal="right"/>
    </xf>
    <xf numFmtId="0" fontId="12" fillId="0" borderId="62" xfId="4" applyFont="1" applyFill="1" applyBorder="1" applyAlignment="1" applyProtection="1">
      <alignment horizontal="left" vertical="top" wrapText="1"/>
      <protection locked="0"/>
    </xf>
    <xf numFmtId="0" fontId="12" fillId="0" borderId="63" xfId="4" applyFont="1" applyFill="1" applyBorder="1" applyAlignment="1" applyProtection="1">
      <alignment horizontal="center"/>
      <protection locked="0"/>
    </xf>
    <xf numFmtId="0" fontId="4" fillId="0" borderId="62" xfId="0" applyFont="1" applyFill="1" applyBorder="1" applyAlignment="1">
      <alignment horizontal="left" wrapText="1"/>
    </xf>
    <xf numFmtId="1" fontId="5" fillId="0" borderId="0" xfId="28" applyNumberFormat="1" applyFont="1" applyBorder="1" applyAlignment="1">
      <alignment horizontal="center" vertical="center"/>
    </xf>
    <xf numFmtId="2" fontId="17" fillId="2" borderId="44" xfId="10" applyNumberFormat="1" applyFont="1" applyFill="1" applyBorder="1" applyAlignment="1">
      <alignment horizontal="left" vertical="center" wrapText="1"/>
    </xf>
    <xf numFmtId="0" fontId="12" fillId="0" borderId="90" xfId="4" applyFont="1" applyFill="1" applyBorder="1"/>
    <xf numFmtId="0" fontId="12" fillId="2" borderId="90" xfId="10" applyFont="1" applyFill="1" applyBorder="1" applyAlignment="1">
      <alignment horizontal="right" wrapText="1"/>
    </xf>
    <xf numFmtId="0" fontId="12" fillId="0" borderId="5" xfId="4" applyFont="1" applyFill="1" applyBorder="1"/>
    <xf numFmtId="0" fontId="12" fillId="2" borderId="5" xfId="10" applyFont="1" applyFill="1" applyBorder="1" applyAlignment="1">
      <alignment horizontal="right" wrapText="1"/>
    </xf>
    <xf numFmtId="0" fontId="3" fillId="0" borderId="62" xfId="4" applyFont="1" applyFill="1" applyBorder="1"/>
    <xf numFmtId="0" fontId="5" fillId="0" borderId="62" xfId="4" applyFont="1" applyFill="1" applyBorder="1"/>
    <xf numFmtId="0" fontId="10" fillId="0" borderId="4" xfId="0" applyFont="1" applyBorder="1" applyAlignment="1">
      <alignment horizontal="left" wrapText="1"/>
    </xf>
    <xf numFmtId="2" fontId="12" fillId="0" borderId="30" xfId="0" applyNumberFormat="1" applyFont="1" applyBorder="1" applyAlignment="1">
      <alignment horizontal="center" wrapText="1"/>
    </xf>
    <xf numFmtId="2" fontId="12" fillId="0" borderId="76" xfId="0" applyNumberFormat="1" applyFont="1" applyBorder="1" applyAlignment="1">
      <alignment horizontal="center" wrapText="1"/>
    </xf>
    <xf numFmtId="2" fontId="12" fillId="0" borderId="78" xfId="0" applyNumberFormat="1" applyFont="1" applyBorder="1" applyAlignment="1">
      <alignment horizontal="center" wrapText="1"/>
    </xf>
    <xf numFmtId="2" fontId="10" fillId="0" borderId="76" xfId="4" applyNumberFormat="1" applyFont="1" applyFill="1" applyBorder="1" applyAlignment="1" applyProtection="1">
      <alignment horizontal="center" vertical="top" wrapText="1"/>
      <protection locked="0"/>
    </xf>
    <xf numFmtId="2" fontId="10" fillId="0" borderId="76" xfId="0" applyNumberFormat="1" applyFont="1" applyBorder="1" applyAlignment="1">
      <alignment horizontal="center" wrapText="1"/>
    </xf>
    <xf numFmtId="2" fontId="12" fillId="0" borderId="76" xfId="4" applyNumberFormat="1" applyFont="1" applyFill="1" applyBorder="1" applyAlignment="1" applyProtection="1">
      <alignment horizontal="center" vertical="top" wrapText="1"/>
      <protection locked="0"/>
    </xf>
    <xf numFmtId="2" fontId="12" fillId="0" borderId="33" xfId="0" applyNumberFormat="1" applyFont="1" applyBorder="1" applyAlignment="1">
      <alignment horizontal="center" wrapText="1"/>
    </xf>
    <xf numFmtId="2" fontId="12" fillId="0" borderId="76" xfId="0" applyNumberFormat="1" applyFont="1" applyFill="1" applyBorder="1" applyAlignment="1">
      <alignment horizontal="center" wrapText="1"/>
    </xf>
    <xf numFmtId="2" fontId="12" fillId="0" borderId="68" xfId="4" applyNumberFormat="1" applyFont="1" applyFill="1" applyBorder="1" applyAlignment="1" applyProtection="1">
      <alignment horizontal="center" vertical="top" wrapText="1"/>
      <protection locked="0"/>
    </xf>
    <xf numFmtId="2" fontId="12" fillId="0" borderId="27" xfId="0" applyNumberFormat="1" applyFont="1" applyBorder="1" applyAlignment="1">
      <alignment horizontal="center" wrapText="1"/>
    </xf>
    <xf numFmtId="2" fontId="12" fillId="0" borderId="78" xfId="4" applyNumberFormat="1" applyFont="1" applyFill="1" applyBorder="1" applyAlignment="1" applyProtection="1">
      <alignment horizontal="center" vertical="top" wrapText="1"/>
      <protection locked="0"/>
    </xf>
    <xf numFmtId="2" fontId="12" fillId="0" borderId="33" xfId="4" applyNumberFormat="1" applyFont="1" applyFill="1" applyBorder="1" applyAlignment="1" applyProtection="1">
      <alignment horizontal="center" vertical="top" wrapText="1"/>
      <protection locked="0"/>
    </xf>
    <xf numFmtId="2" fontId="28" fillId="0" borderId="76" xfId="0" applyNumberFormat="1" applyFont="1" applyBorder="1" applyAlignment="1" applyProtection="1">
      <alignment horizontal="center" vertical="top" wrapText="1"/>
      <protection locked="0"/>
    </xf>
    <xf numFmtId="2" fontId="10" fillId="0" borderId="76" xfId="0" applyNumberFormat="1" applyFont="1" applyBorder="1" applyAlignment="1">
      <alignment horizontal="center" vertical="center" wrapText="1"/>
    </xf>
    <xf numFmtId="2" fontId="10" fillId="0" borderId="76" xfId="0" applyNumberFormat="1" applyFont="1" applyFill="1" applyBorder="1" applyAlignment="1">
      <alignment horizontal="center" wrapText="1"/>
    </xf>
    <xf numFmtId="2" fontId="12" fillId="0" borderId="27" xfId="4" applyNumberFormat="1" applyFont="1" applyFill="1" applyBorder="1" applyAlignment="1" applyProtection="1">
      <alignment horizontal="center" vertical="top" wrapText="1"/>
      <protection locked="0"/>
    </xf>
    <xf numFmtId="2" fontId="12" fillId="0" borderId="68" xfId="0" applyNumberFormat="1" applyFont="1" applyBorder="1" applyAlignment="1">
      <alignment horizontal="center" wrapText="1"/>
    </xf>
    <xf numFmtId="2" fontId="28" fillId="0" borderId="76" xfId="0" applyNumberFormat="1" applyFont="1" applyBorder="1" applyAlignment="1">
      <alignment horizontal="center" wrapText="1"/>
    </xf>
    <xf numFmtId="2" fontId="12" fillId="0" borderId="62" xfId="0" applyNumberFormat="1" applyFont="1" applyBorder="1" applyAlignment="1">
      <alignment horizontal="center" wrapText="1"/>
    </xf>
    <xf numFmtId="2" fontId="28" fillId="0" borderId="27" xfId="0" applyNumberFormat="1" applyFont="1" applyBorder="1" applyAlignment="1">
      <alignment horizontal="center"/>
    </xf>
    <xf numFmtId="2" fontId="28" fillId="0" borderId="33" xfId="0" applyNumberFormat="1" applyFont="1" applyBorder="1" applyAlignment="1">
      <alignment horizontal="center"/>
    </xf>
    <xf numFmtId="2" fontId="28" fillId="0" borderId="35" xfId="0" applyNumberFormat="1" applyFont="1" applyBorder="1" applyAlignment="1">
      <alignment horizontal="center"/>
    </xf>
    <xf numFmtId="2" fontId="28" fillId="0" borderId="21" xfId="0" applyNumberFormat="1" applyFont="1" applyBorder="1" applyAlignment="1">
      <alignment horizontal="center"/>
    </xf>
    <xf numFmtId="2" fontId="7" fillId="0" borderId="62" xfId="4" applyNumberFormat="1" applyFont="1" applyFill="1" applyBorder="1" applyAlignment="1" applyProtection="1">
      <alignment horizontal="right" vertical="top" wrapText="1"/>
      <protection locked="0"/>
    </xf>
    <xf numFmtId="2" fontId="10" fillId="0" borderId="63" xfId="0" applyNumberFormat="1" applyFont="1" applyBorder="1" applyAlignment="1">
      <alignment horizontal="right" vertical="center" wrapText="1"/>
    </xf>
    <xf numFmtId="0" fontId="0" fillId="0" borderId="7" xfId="0" applyBorder="1" applyAlignment="1">
      <alignment vertical="center"/>
    </xf>
    <xf numFmtId="0" fontId="10" fillId="0" borderId="92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wrapText="1"/>
    </xf>
    <xf numFmtId="0" fontId="0" fillId="0" borderId="7" xfId="0" applyBorder="1"/>
    <xf numFmtId="0" fontId="10" fillId="0" borderId="93" xfId="0" applyFont="1" applyBorder="1" applyAlignment="1">
      <alignment horizontal="left" wrapText="1"/>
    </xf>
    <xf numFmtId="0" fontId="10" fillId="0" borderId="71" xfId="0" applyFont="1" applyBorder="1" applyAlignment="1">
      <alignment horizontal="right" wrapText="1"/>
    </xf>
    <xf numFmtId="2" fontId="10" fillId="0" borderId="63" xfId="0" applyNumberFormat="1" applyFont="1" applyBorder="1" applyAlignment="1">
      <alignment horizontal="right" wrapText="1"/>
    </xf>
    <xf numFmtId="0" fontId="10" fillId="0" borderId="68" xfId="0" applyFont="1" applyBorder="1" applyAlignment="1">
      <alignment horizontal="right" wrapText="1"/>
    </xf>
    <xf numFmtId="0" fontId="12" fillId="2" borderId="42" xfId="0" applyFont="1" applyFill="1" applyBorder="1" applyAlignment="1">
      <alignment horizontal="right"/>
    </xf>
    <xf numFmtId="0" fontId="33" fillId="0" borderId="0" xfId="4" applyFont="1" applyBorder="1" applyAlignment="1">
      <alignment horizontal="center"/>
    </xf>
    <xf numFmtId="0" fontId="26" fillId="0" borderId="11" xfId="0" applyFont="1" applyBorder="1" applyAlignment="1">
      <alignment horizontal="center" vertical="center"/>
    </xf>
    <xf numFmtId="0" fontId="2" fillId="0" borderId="62" xfId="0" applyFont="1" applyBorder="1" applyAlignment="1">
      <alignment horizontal="left" wrapText="1"/>
    </xf>
    <xf numFmtId="0" fontId="2" fillId="0" borderId="62" xfId="4" applyFont="1" applyFill="1" applyBorder="1" applyAlignment="1" applyProtection="1">
      <alignment horizontal="left" vertical="center" wrapText="1"/>
      <protection locked="0"/>
    </xf>
    <xf numFmtId="0" fontId="2" fillId="0" borderId="62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wrapText="1"/>
    </xf>
    <xf numFmtId="0" fontId="2" fillId="0" borderId="62" xfId="4" applyFont="1" applyFill="1" applyBorder="1" applyAlignment="1" applyProtection="1">
      <alignment horizontal="left" vertical="top" wrapText="1"/>
      <protection locked="0"/>
    </xf>
    <xf numFmtId="0" fontId="2" fillId="0" borderId="63" xfId="4" applyFont="1" applyFill="1" applyBorder="1" applyAlignment="1" applyProtection="1">
      <alignment horizontal="left" vertical="top" wrapText="1"/>
      <protection locked="0"/>
    </xf>
    <xf numFmtId="0" fontId="2" fillId="0" borderId="47" xfId="4" applyFont="1" applyFill="1" applyBorder="1" applyAlignment="1" applyProtection="1">
      <alignment horizontal="left" vertical="top" wrapText="1"/>
      <protection locked="0"/>
    </xf>
    <xf numFmtId="2" fontId="12" fillId="2" borderId="94" xfId="10" applyNumberFormat="1" applyFont="1" applyFill="1" applyBorder="1" applyAlignment="1">
      <alignment horizontal="center"/>
    </xf>
    <xf numFmtId="0" fontId="35" fillId="0" borderId="9" xfId="0" applyFont="1" applyBorder="1" applyAlignment="1">
      <alignment horizontal="center" vertical="center" wrapText="1"/>
    </xf>
    <xf numFmtId="0" fontId="12" fillId="0" borderId="39" xfId="4" applyNumberFormat="1" applyFont="1" applyBorder="1" applyAlignment="1">
      <alignment horizontal="center"/>
    </xf>
    <xf numFmtId="0" fontId="12" fillId="0" borderId="75" xfId="4" applyNumberFormat="1" applyFont="1" applyBorder="1" applyAlignment="1">
      <alignment horizontal="center"/>
    </xf>
    <xf numFmtId="0" fontId="12" fillId="0" borderId="58" xfId="4" applyNumberFormat="1" applyFont="1" applyBorder="1" applyAlignment="1">
      <alignment horizontal="center"/>
    </xf>
    <xf numFmtId="0" fontId="12" fillId="0" borderId="38" xfId="4" applyNumberFormat="1" applyFont="1" applyBorder="1" applyAlignment="1">
      <alignment horizontal="center"/>
    </xf>
    <xf numFmtId="0" fontId="12" fillId="0" borderId="95" xfId="4" applyNumberFormat="1" applyFont="1" applyBorder="1" applyAlignment="1">
      <alignment horizontal="center"/>
    </xf>
    <xf numFmtId="0" fontId="12" fillId="0" borderId="59" xfId="4" applyNumberFormat="1" applyFont="1" applyBorder="1" applyAlignment="1">
      <alignment horizontal="center"/>
    </xf>
    <xf numFmtId="0" fontId="12" fillId="0" borderId="23" xfId="4" applyNumberFormat="1" applyFont="1" applyBorder="1" applyAlignment="1">
      <alignment horizontal="center"/>
    </xf>
    <xf numFmtId="0" fontId="12" fillId="0" borderId="62" xfId="4" applyNumberFormat="1" applyFont="1" applyBorder="1" applyAlignment="1">
      <alignment horizontal="center"/>
    </xf>
    <xf numFmtId="0" fontId="12" fillId="0" borderId="11" xfId="4" applyNumberFormat="1" applyFont="1" applyBorder="1" applyAlignment="1">
      <alignment horizontal="center"/>
    </xf>
    <xf numFmtId="0" fontId="12" fillId="0" borderId="5" xfId="4" applyNumberFormat="1" applyFont="1" applyBorder="1" applyAlignment="1">
      <alignment horizontal="center"/>
    </xf>
    <xf numFmtId="0" fontId="12" fillId="0" borderId="17" xfId="4" applyNumberFormat="1" applyFont="1" applyBorder="1" applyAlignment="1">
      <alignment horizontal="center"/>
    </xf>
    <xf numFmtId="0" fontId="12" fillId="0" borderId="4" xfId="4" applyNumberFormat="1" applyFont="1" applyBorder="1" applyAlignment="1">
      <alignment horizontal="center"/>
    </xf>
    <xf numFmtId="0" fontId="28" fillId="0" borderId="48" xfId="0" applyFont="1" applyBorder="1"/>
    <xf numFmtId="2" fontId="12" fillId="2" borderId="17" xfId="10" applyNumberFormat="1" applyFont="1" applyFill="1" applyBorder="1" applyAlignment="1">
      <alignment horizontal="center"/>
    </xf>
    <xf numFmtId="2" fontId="10" fillId="0" borderId="33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left" wrapText="1"/>
    </xf>
    <xf numFmtId="0" fontId="12" fillId="0" borderId="25" xfId="4" applyFont="1" applyFill="1" applyBorder="1" applyAlignment="1" applyProtection="1">
      <alignment horizontal="left" vertical="top" wrapText="1"/>
      <protection locked="0"/>
    </xf>
    <xf numFmtId="0" fontId="10" fillId="0" borderId="8" xfId="0" applyFont="1" applyFill="1" applyBorder="1" applyAlignment="1">
      <alignment horizontal="center" wrapText="1"/>
    </xf>
    <xf numFmtId="0" fontId="10" fillId="2" borderId="10" xfId="10" applyFont="1" applyFill="1" applyBorder="1" applyAlignment="1">
      <alignment horizontal="center" wrapText="1"/>
    </xf>
    <xf numFmtId="0" fontId="28" fillId="0" borderId="65" xfId="0" applyFont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wrapText="1"/>
    </xf>
    <xf numFmtId="2" fontId="10" fillId="0" borderId="33" xfId="0" applyNumberFormat="1" applyFont="1" applyFill="1" applyBorder="1" applyAlignment="1">
      <alignment horizontal="center" wrapText="1"/>
    </xf>
    <xf numFmtId="2" fontId="12" fillId="0" borderId="35" xfId="4" applyNumberFormat="1" applyFont="1" applyFill="1" applyBorder="1" applyAlignment="1" applyProtection="1">
      <alignment horizontal="center" vertical="top" wrapText="1"/>
      <protection locked="0"/>
    </xf>
    <xf numFmtId="0" fontId="17" fillId="0" borderId="30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/>
    </xf>
    <xf numFmtId="0" fontId="33" fillId="0" borderId="0" xfId="4" applyFont="1" applyBorder="1" applyAlignment="1">
      <alignment horizontal="center"/>
    </xf>
    <xf numFmtId="0" fontId="26" fillId="0" borderId="32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16" fillId="0" borderId="0" xfId="4" applyBorder="1" applyAlignment="1"/>
    <xf numFmtId="0" fontId="26" fillId="0" borderId="15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right" vertical="top" wrapText="1"/>
    </xf>
    <xf numFmtId="0" fontId="12" fillId="0" borderId="53" xfId="0" applyFont="1" applyFill="1" applyBorder="1" applyAlignment="1">
      <alignment horizontal="left" vertical="center" wrapText="1"/>
    </xf>
    <xf numFmtId="0" fontId="10" fillId="0" borderId="18" xfId="4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  <xf numFmtId="0" fontId="12" fillId="2" borderId="22" xfId="10" applyFont="1" applyFill="1" applyBorder="1" applyAlignment="1">
      <alignment horizontal="center" wrapText="1"/>
    </xf>
    <xf numFmtId="0" fontId="10" fillId="2" borderId="7" xfId="10" applyFont="1" applyFill="1" applyBorder="1" applyAlignment="1">
      <alignment horizontal="center" wrapText="1"/>
    </xf>
    <xf numFmtId="2" fontId="27" fillId="2" borderId="63" xfId="10" applyNumberFormat="1" applyFont="1" applyFill="1" applyBorder="1" applyAlignment="1">
      <alignment horizontal="center"/>
    </xf>
    <xf numFmtId="2" fontId="31" fillId="2" borderId="62" xfId="18" applyNumberFormat="1" applyFont="1" applyFill="1" applyBorder="1" applyAlignment="1">
      <alignment horizontal="center" vertical="center"/>
    </xf>
    <xf numFmtId="2" fontId="12" fillId="0" borderId="68" xfId="0" applyNumberFormat="1" applyFont="1" applyFill="1" applyBorder="1" applyAlignment="1">
      <alignment horizontal="center" wrapText="1"/>
    </xf>
    <xf numFmtId="2" fontId="12" fillId="0" borderId="76" xfId="0" applyNumberFormat="1" applyFont="1" applyFill="1" applyBorder="1" applyAlignment="1">
      <alignment horizontal="center" vertical="center" wrapText="1"/>
    </xf>
    <xf numFmtId="2" fontId="10" fillId="0" borderId="33" xfId="4" applyNumberFormat="1" applyFont="1" applyFill="1" applyBorder="1" applyAlignment="1" applyProtection="1">
      <alignment horizontal="center" vertical="top" wrapText="1"/>
      <protection locked="0"/>
    </xf>
    <xf numFmtId="2" fontId="10" fillId="0" borderId="27" xfId="0" applyNumberFormat="1" applyFont="1" applyFill="1" applyBorder="1" applyAlignment="1">
      <alignment horizontal="center" wrapText="1"/>
    </xf>
    <xf numFmtId="0" fontId="12" fillId="0" borderId="11" xfId="0" applyFont="1" applyBorder="1" applyAlignment="1">
      <alignment horizontal="left" wrapText="1"/>
    </xf>
    <xf numFmtId="0" fontId="12" fillId="0" borderId="3" xfId="0" applyFont="1" applyFill="1" applyBorder="1" applyAlignment="1">
      <alignment horizontal="left" wrapText="1"/>
    </xf>
    <xf numFmtId="2" fontId="12" fillId="0" borderId="27" xfId="0" applyNumberFormat="1" applyFont="1" applyFill="1" applyBorder="1" applyAlignment="1">
      <alignment horizontal="center" wrapText="1"/>
    </xf>
    <xf numFmtId="0" fontId="32" fillId="10" borderId="0" xfId="0" applyFont="1" applyFill="1"/>
    <xf numFmtId="0" fontId="1" fillId="0" borderId="63" xfId="0" applyFont="1" applyBorder="1" applyAlignment="1">
      <alignment horizontal="left" wrapText="1"/>
    </xf>
    <xf numFmtId="0" fontId="1" fillId="0" borderId="62" xfId="0" applyFont="1" applyBorder="1" applyAlignment="1">
      <alignment horizontal="left" wrapText="1"/>
    </xf>
    <xf numFmtId="0" fontId="1" fillId="0" borderId="62" xfId="0" applyFont="1" applyBorder="1" applyAlignment="1">
      <alignment horizontal="left" vertical="center" wrapText="1"/>
    </xf>
    <xf numFmtId="0" fontId="1" fillId="0" borderId="62" xfId="0" applyFont="1" applyFill="1" applyBorder="1" applyAlignment="1">
      <alignment horizontal="left" wrapText="1"/>
    </xf>
    <xf numFmtId="0" fontId="1" fillId="0" borderId="90" xfId="0" applyFont="1" applyBorder="1" applyAlignment="1">
      <alignment horizontal="left" wrapText="1"/>
    </xf>
    <xf numFmtId="0" fontId="12" fillId="2" borderId="84" xfId="10" applyFont="1" applyFill="1" applyBorder="1" applyAlignment="1">
      <alignment horizontal="right" wrapText="1"/>
    </xf>
    <xf numFmtId="1" fontId="25" fillId="0" borderId="63" xfId="25" applyNumberFormat="1" applyBorder="1"/>
    <xf numFmtId="1" fontId="25" fillId="0" borderId="4" xfId="25" applyNumberFormat="1" applyBorder="1"/>
    <xf numFmtId="2" fontId="27" fillId="5" borderId="66" xfId="1" applyNumberFormat="1" applyFont="1" applyFill="1" applyBorder="1" applyAlignment="1">
      <alignment horizontal="right"/>
    </xf>
    <xf numFmtId="0" fontId="1" fillId="0" borderId="53" xfId="4" applyFont="1" applyFill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>
      <alignment horizontal="left" wrapText="1"/>
    </xf>
    <xf numFmtId="0" fontId="1" fillId="0" borderId="1" xfId="4" applyFont="1" applyFill="1" applyBorder="1" applyAlignment="1" applyProtection="1">
      <alignment horizontal="left" vertical="top" wrapText="1"/>
      <protection locked="0"/>
    </xf>
    <xf numFmtId="0" fontId="1" fillId="0" borderId="18" xfId="0" applyFont="1" applyFill="1" applyBorder="1" applyAlignment="1">
      <alignment horizontal="left" wrapText="1"/>
    </xf>
    <xf numFmtId="0" fontId="1" fillId="0" borderId="53" xfId="0" applyFont="1" applyBorder="1" applyAlignment="1">
      <alignment horizontal="left" wrapText="1"/>
    </xf>
    <xf numFmtId="0" fontId="1" fillId="0" borderId="3" xfId="4" applyFont="1" applyFill="1" applyBorder="1" applyAlignment="1" applyProtection="1">
      <alignment horizontal="left" vertical="top" wrapText="1"/>
      <protection locked="0"/>
    </xf>
    <xf numFmtId="0" fontId="1" fillId="0" borderId="54" xfId="4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left" wrapText="1"/>
    </xf>
    <xf numFmtId="0" fontId="1" fillId="0" borderId="18" xfId="4" applyFont="1" applyFill="1" applyBorder="1" applyAlignment="1" applyProtection="1">
      <alignment horizontal="left" vertical="top" wrapText="1"/>
      <protection locked="0"/>
    </xf>
    <xf numFmtId="0" fontId="12" fillId="0" borderId="18" xfId="0" applyFont="1" applyFill="1" applyBorder="1" applyAlignment="1">
      <alignment horizontal="left" wrapText="1"/>
    </xf>
    <xf numFmtId="0" fontId="10" fillId="2" borderId="73" xfId="10" applyFont="1" applyFill="1" applyBorder="1" applyAlignment="1">
      <alignment horizontal="center" wrapText="1"/>
    </xf>
    <xf numFmtId="2" fontId="27" fillId="2" borderId="5" xfId="10" applyNumberFormat="1" applyFont="1" applyFill="1" applyBorder="1" applyAlignment="1">
      <alignment horizontal="center" vertical="center"/>
    </xf>
    <xf numFmtId="2" fontId="12" fillId="0" borderId="33" xfId="0" applyNumberFormat="1" applyFont="1" applyFill="1" applyBorder="1" applyAlignment="1">
      <alignment horizontal="center" wrapText="1"/>
    </xf>
    <xf numFmtId="2" fontId="12" fillId="0" borderId="63" xfId="0" applyNumberFormat="1" applyFont="1" applyBorder="1" applyAlignment="1">
      <alignment horizontal="center" wrapText="1"/>
    </xf>
    <xf numFmtId="0" fontId="28" fillId="0" borderId="17" xfId="0" applyFont="1" applyBorder="1"/>
    <xf numFmtId="0" fontId="12" fillId="0" borderId="79" xfId="0" applyFont="1" applyBorder="1" applyAlignment="1">
      <alignment horizontal="left" wrapText="1"/>
    </xf>
    <xf numFmtId="0" fontId="28" fillId="0" borderId="62" xfId="0" applyFont="1" applyBorder="1"/>
    <xf numFmtId="0" fontId="12" fillId="0" borderId="66" xfId="0" applyFont="1" applyBorder="1" applyAlignment="1">
      <alignment horizontal="left" wrapText="1"/>
    </xf>
    <xf numFmtId="0" fontId="28" fillId="0" borderId="63" xfId="0" applyFont="1" applyBorder="1"/>
    <xf numFmtId="2" fontId="12" fillId="0" borderId="66" xfId="0" applyNumberFormat="1" applyFont="1" applyBorder="1" applyAlignment="1">
      <alignment horizontal="center" wrapText="1"/>
    </xf>
    <xf numFmtId="0" fontId="12" fillId="0" borderId="65" xfId="4" applyNumberFormat="1" applyFont="1" applyBorder="1" applyAlignment="1">
      <alignment horizontal="center"/>
    </xf>
    <xf numFmtId="0" fontId="12" fillId="0" borderId="7" xfId="4" applyNumberFormat="1" applyFont="1" applyBorder="1" applyAlignment="1">
      <alignment horizontal="center"/>
    </xf>
    <xf numFmtId="0" fontId="12" fillId="0" borderId="27" xfId="4" applyFont="1" applyBorder="1" applyAlignment="1">
      <alignment horizontal="right"/>
    </xf>
    <xf numFmtId="0" fontId="12" fillId="0" borderId="78" xfId="4" applyFont="1" applyBorder="1" applyAlignment="1">
      <alignment horizontal="right"/>
    </xf>
    <xf numFmtId="0" fontId="12" fillId="0" borderId="76" xfId="4" applyFont="1" applyBorder="1" applyAlignment="1">
      <alignment horizontal="right"/>
    </xf>
    <xf numFmtId="0" fontId="12" fillId="0" borderId="68" xfId="4" applyFont="1" applyBorder="1" applyAlignment="1">
      <alignment horizontal="right"/>
    </xf>
    <xf numFmtId="0" fontId="12" fillId="0" borderId="3" xfId="4" applyNumberFormat="1" applyFont="1" applyBorder="1" applyAlignment="1">
      <alignment horizontal="center"/>
    </xf>
    <xf numFmtId="0" fontId="12" fillId="0" borderId="32" xfId="4" applyNumberFormat="1" applyFont="1" applyBorder="1" applyAlignment="1">
      <alignment horizontal="center"/>
    </xf>
    <xf numFmtId="0" fontId="12" fillId="0" borderId="66" xfId="4" applyNumberFormat="1" applyFont="1" applyBorder="1" applyAlignment="1">
      <alignment horizontal="center"/>
    </xf>
    <xf numFmtId="0" fontId="12" fillId="0" borderId="70" xfId="4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left" wrapText="1"/>
    </xf>
    <xf numFmtId="0" fontId="12" fillId="3" borderId="53" xfId="1" applyFont="1" applyFill="1" applyBorder="1" applyAlignment="1">
      <alignment horizontal="left" wrapText="1"/>
    </xf>
    <xf numFmtId="2" fontId="12" fillId="3" borderId="76" xfId="1" applyNumberFormat="1" applyFont="1" applyFill="1" applyBorder="1" applyAlignment="1">
      <alignment horizontal="center" wrapText="1"/>
    </xf>
    <xf numFmtId="2" fontId="27" fillId="5" borderId="5" xfId="1" applyNumberFormat="1" applyFont="1" applyFill="1" applyBorder="1" applyAlignment="1">
      <alignment horizontal="center"/>
    </xf>
    <xf numFmtId="0" fontId="10" fillId="0" borderId="18" xfId="1" applyFont="1" applyBorder="1" applyAlignment="1">
      <alignment horizontal="left" vertical="center" wrapText="1"/>
    </xf>
    <xf numFmtId="0" fontId="28" fillId="0" borderId="70" xfId="0" applyFont="1" applyBorder="1" applyAlignment="1">
      <alignment horizontal="left" wrapText="1"/>
    </xf>
    <xf numFmtId="0" fontId="12" fillId="0" borderId="7" xfId="0" applyFont="1" applyBorder="1" applyAlignment="1">
      <alignment horizontal="center" wrapText="1"/>
    </xf>
    <xf numFmtId="2" fontId="10" fillId="0" borderId="33" xfId="1" applyNumberFormat="1" applyFont="1" applyBorder="1" applyAlignment="1">
      <alignment horizontal="center" vertical="center" wrapText="1"/>
    </xf>
    <xf numFmtId="2" fontId="28" fillId="0" borderId="70" xfId="0" applyNumberFormat="1" applyFont="1" applyBorder="1" applyAlignment="1">
      <alignment horizontal="center" wrapText="1"/>
    </xf>
    <xf numFmtId="2" fontId="30" fillId="0" borderId="0" xfId="0" applyNumberFormat="1" applyFont="1" applyBorder="1" applyAlignment="1">
      <alignment horizontal="right"/>
    </xf>
    <xf numFmtId="2" fontId="17" fillId="0" borderId="0" xfId="0" applyNumberFormat="1" applyFont="1" applyFill="1" applyBorder="1" applyAlignment="1">
      <alignment horizontal="right" vertical="center"/>
    </xf>
    <xf numFmtId="0" fontId="28" fillId="0" borderId="22" xfId="0" applyFont="1" applyBorder="1" applyAlignment="1">
      <alignment horizontal="right" vertical="center"/>
    </xf>
    <xf numFmtId="0" fontId="8" fillId="0" borderId="23" xfId="4" applyFont="1" applyFill="1" applyBorder="1"/>
    <xf numFmtId="0" fontId="3" fillId="0" borderId="63" xfId="4" applyFont="1" applyFill="1" applyBorder="1"/>
    <xf numFmtId="0" fontId="12" fillId="0" borderId="4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wrapText="1"/>
    </xf>
    <xf numFmtId="0" fontId="4" fillId="0" borderId="63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28" fillId="0" borderId="96" xfId="0" applyFont="1" applyBorder="1" applyAlignment="1">
      <alignment horizontal="left"/>
    </xf>
    <xf numFmtId="2" fontId="28" fillId="0" borderId="96" xfId="0" applyNumberFormat="1" applyFont="1" applyBorder="1" applyAlignment="1">
      <alignment horizontal="center"/>
    </xf>
    <xf numFmtId="2" fontId="28" fillId="0" borderId="76" xfId="0" applyNumberFormat="1" applyFont="1" applyBorder="1" applyAlignment="1">
      <alignment horizontal="center"/>
    </xf>
    <xf numFmtId="0" fontId="28" fillId="0" borderId="6" xfId="0" applyFont="1" applyBorder="1" applyAlignment="1">
      <alignment horizontal="left"/>
    </xf>
    <xf numFmtId="0" fontId="28" fillId="0" borderId="8" xfId="0" applyFont="1" applyBorder="1" applyAlignment="1">
      <alignment horizontal="left"/>
    </xf>
    <xf numFmtId="0" fontId="12" fillId="0" borderId="66" xfId="0" applyFont="1" applyFill="1" applyBorder="1" applyAlignment="1">
      <alignment horizontal="left" wrapText="1"/>
    </xf>
    <xf numFmtId="0" fontId="12" fillId="0" borderId="30" xfId="0" applyFont="1" applyBorder="1" applyAlignment="1">
      <alignment horizontal="left" wrapText="1"/>
    </xf>
    <xf numFmtId="0" fontId="1" fillId="0" borderId="54" xfId="0" applyFont="1" applyBorder="1" applyAlignment="1">
      <alignment horizontal="left" vertical="center" wrapText="1"/>
    </xf>
    <xf numFmtId="0" fontId="10" fillId="2" borderId="71" xfId="1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wrapText="1"/>
    </xf>
    <xf numFmtId="2" fontId="12" fillId="0" borderId="4" xfId="0" applyNumberFormat="1" applyFont="1" applyFill="1" applyBorder="1" applyAlignment="1">
      <alignment horizontal="center" wrapText="1"/>
    </xf>
    <xf numFmtId="2" fontId="12" fillId="0" borderId="66" xfId="0" applyNumberFormat="1" applyFont="1" applyFill="1" applyBorder="1" applyAlignment="1">
      <alignment horizontal="center" wrapText="1"/>
    </xf>
    <xf numFmtId="2" fontId="10" fillId="0" borderId="78" xfId="0" applyNumberFormat="1" applyFont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right" vertical="center"/>
    </xf>
    <xf numFmtId="2" fontId="17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65" xfId="0" applyBorder="1" applyAlignment="1">
      <alignment vertical="center"/>
    </xf>
  </cellXfs>
  <cellStyles count="39">
    <cellStyle name="Excel Built-in Normal" xfId="1"/>
    <cellStyle name="Excel Built-in Normal 1" xfId="6"/>
    <cellStyle name="Excel Built-in Normal 2" xfId="2"/>
    <cellStyle name="TableStyleLight1" xfId="5"/>
    <cellStyle name="Денежный 2" xfId="16"/>
    <cellStyle name="Обычный" xfId="0" builtinId="0"/>
    <cellStyle name="Обычный 2" xfId="7"/>
    <cellStyle name="Обычный 2 2" xfId="8"/>
    <cellStyle name="Обычный 2 2 2" xfId="28"/>
    <cellStyle name="Обычный 2 2 3" xfId="31"/>
    <cellStyle name="Обычный 2 2 4" xfId="23"/>
    <cellStyle name="Обычный 2 3" xfId="14"/>
    <cellStyle name="Обычный 2 3 2" xfId="32"/>
    <cellStyle name="Обычный 2 3 3" xfId="27"/>
    <cellStyle name="Обычный 2 4" xfId="21"/>
    <cellStyle name="Обычный 3" xfId="4"/>
    <cellStyle name="Обычный 3 2" xfId="15"/>
    <cellStyle name="Обычный 3 2 2" xfId="34"/>
    <cellStyle name="Обычный 3 2 3" xfId="29"/>
    <cellStyle name="Обычный 3 2 4" xfId="20"/>
    <cellStyle name="Обычный 3 3" xfId="33"/>
    <cellStyle name="Обычный 3 4" xfId="22"/>
    <cellStyle name="Обычный 4" xfId="3"/>
    <cellStyle name="Обычный 4 2" xfId="9"/>
    <cellStyle name="Обычный 4 2 2" xfId="36"/>
    <cellStyle name="Обычный 4 3" xfId="11"/>
    <cellStyle name="Обычный 4 3 2" xfId="35"/>
    <cellStyle name="Обычный 4 4" xfId="13"/>
    <cellStyle name="Обычный 4 5" xfId="24"/>
    <cellStyle name="Обычный 4 6" xfId="38"/>
    <cellStyle name="Обычный 5" xfId="10"/>
    <cellStyle name="Обычный 5 2" xfId="37"/>
    <cellStyle name="Обычный 5 3" xfId="25"/>
    <cellStyle name="Обычный 6" xfId="12"/>
    <cellStyle name="Обычный 6 2" xfId="26"/>
    <cellStyle name="Обычный 7" xfId="17"/>
    <cellStyle name="Обычный 7 2" xfId="30"/>
    <cellStyle name="Обычный 8" xfId="19"/>
    <cellStyle name="Процентный" xfId="18" builtinId="5"/>
  </cellStyles>
  <dxfs count="57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0066"/>
      <color rgb="FFCCFF99"/>
      <color rgb="FFA0A0A0"/>
      <color rgb="FFFF66CC"/>
      <color rgb="FFFFCCCC"/>
      <color rgb="FFFFFF66"/>
      <color rgb="FF660066"/>
      <color rgb="FFAF0101"/>
      <color rgb="FF3333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Физика  </a:t>
            </a:r>
            <a:r>
              <a:rPr lang="ru-RU" baseline="0"/>
              <a:t>ОГЭ 2022-2023</a:t>
            </a:r>
            <a:endParaRPr lang="ru-RU"/>
          </a:p>
        </c:rich>
      </c:tx>
      <c:layout>
        <c:manualLayout>
          <c:xMode val="edge"/>
          <c:yMode val="edge"/>
          <c:x val="3.2003766497264323E-2"/>
          <c:y val="9.5635532875587362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9355926097473108E-2"/>
          <c:y val="7.0655015194909146E-2"/>
          <c:w val="0.97513195409397357"/>
          <c:h val="0.59978139394991614"/>
        </c:manualLayout>
      </c:layout>
      <c:lineChart>
        <c:grouping val="standard"/>
        <c:varyColors val="0"/>
        <c:ser>
          <c:idx val="0"/>
          <c:order val="0"/>
          <c:tx>
            <c:v>2023 ср. балл по городу</c:v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'Физика-9 диаграмма по районам'!$B$5:$B$116</c:f>
              <c:strCache>
                <c:ptCount val="112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ЛЕНИНСКИЙ РАЙОН</c:v>
                </c:pt>
                <c:pt idx="22">
                  <c:v>МБОУ Гимназия № 7</c:v>
                </c:pt>
                <c:pt idx="23">
                  <c:v>МАОУ Гимназия № 11</c:v>
                </c:pt>
                <c:pt idx="24">
                  <c:v>МАОУ Гимназия № 15</c:v>
                </c:pt>
                <c:pt idx="25">
                  <c:v>МАОУ Лицей № 3</c:v>
                </c:pt>
                <c:pt idx="26">
                  <c:v>МАОУ Лицей № 12</c:v>
                </c:pt>
                <c:pt idx="27">
                  <c:v>МБОУ СШ № 13</c:v>
                </c:pt>
                <c:pt idx="28">
                  <c:v>МАОУ СШ № 16</c:v>
                </c:pt>
                <c:pt idx="29">
                  <c:v>МБОУ СШ № 31</c:v>
                </c:pt>
                <c:pt idx="30">
                  <c:v>МБОУ СШ № 44</c:v>
                </c:pt>
                <c:pt idx="31">
                  <c:v>МАОУ СШ № 50</c:v>
                </c:pt>
                <c:pt idx="32">
                  <c:v>МАОУ СШ № 53</c:v>
                </c:pt>
                <c:pt idx="33">
                  <c:v>МБОУ СШ № 64</c:v>
                </c:pt>
                <c:pt idx="34">
                  <c:v>МАОУ СШ № 65</c:v>
                </c:pt>
                <c:pt idx="35">
                  <c:v>МБОУ СШ № 79</c:v>
                </c:pt>
                <c:pt idx="36">
                  <c:v>МАОУ СШ № 89</c:v>
                </c:pt>
                <c:pt idx="37">
                  <c:v>МБОУ СШ № 94</c:v>
                </c:pt>
                <c:pt idx="38">
                  <c:v>МАОУ СШ № 148</c:v>
                </c:pt>
                <c:pt idx="39">
                  <c:v>ОКТЯБРЬСКИЙ РАЙОН</c:v>
                </c:pt>
                <c:pt idx="40">
                  <c:v>МАОУ "КУГ №1 - Универс"</c:v>
                </c:pt>
                <c:pt idx="41">
                  <c:v>МБОУ Гимназия № 3</c:v>
                </c:pt>
                <c:pt idx="42">
                  <c:v>МАОУ Гимназия № 13 "Академ"</c:v>
                </c:pt>
                <c:pt idx="43">
                  <c:v>МАОУ Лицей № 1</c:v>
                </c:pt>
                <c:pt idx="44">
                  <c:v>МБОУ Лицей № 8</c:v>
                </c:pt>
                <c:pt idx="45">
                  <c:v>МБОУ Лицей № 10</c:v>
                </c:pt>
                <c:pt idx="46">
                  <c:v>МАОУ СШ-Интернат № 1</c:v>
                </c:pt>
                <c:pt idx="47">
                  <c:v>МБОУ СШ № 3</c:v>
                </c:pt>
                <c:pt idx="48">
                  <c:v>МБОУ СШ № 30</c:v>
                </c:pt>
                <c:pt idx="49">
                  <c:v>МБОУ СШ № 36</c:v>
                </c:pt>
                <c:pt idx="50">
                  <c:v>МБОУ СШ № 39</c:v>
                </c:pt>
                <c:pt idx="51">
                  <c:v>МБОУ СШ № 72 </c:v>
                </c:pt>
                <c:pt idx="52">
                  <c:v>МБОУ СШ № 73 </c:v>
                </c:pt>
                <c:pt idx="53">
                  <c:v>МАОУ СШ № 82</c:v>
                </c:pt>
                <c:pt idx="54">
                  <c:v>МБОУ СШ № 95</c:v>
                </c:pt>
                <c:pt idx="55">
                  <c:v>МБОУ СШ № 99</c:v>
                </c:pt>
                <c:pt idx="56">
                  <c:v>МБОУ СШ № 133 </c:v>
                </c:pt>
                <c:pt idx="57">
                  <c:v>СВЕРДЛОВСКИЙ РАЙОН</c:v>
                </c:pt>
                <c:pt idx="58">
                  <c:v>МАОУ Гимназия №14</c:v>
                </c:pt>
                <c:pt idx="59">
                  <c:v>МАОУ Лицей № 9 "Лидер"</c:v>
                </c:pt>
                <c:pt idx="60">
                  <c:v>МАОУ СШ № 6</c:v>
                </c:pt>
                <c:pt idx="61">
                  <c:v>МАОУ СШ № 17</c:v>
                </c:pt>
                <c:pt idx="62">
                  <c:v>МАОУ СШ № 23</c:v>
                </c:pt>
                <c:pt idx="63">
                  <c:v>МАОУ СШ № 34</c:v>
                </c:pt>
                <c:pt idx="64">
                  <c:v>МАОУ СШ № 42</c:v>
                </c:pt>
                <c:pt idx="65">
                  <c:v>МАОУ СШ № 45</c:v>
                </c:pt>
                <c:pt idx="66">
                  <c:v>МБОУ СШ № 62</c:v>
                </c:pt>
                <c:pt idx="67">
                  <c:v>МАОУ СШ № 76</c:v>
                </c:pt>
                <c:pt idx="68">
                  <c:v>МАОУ СШ № 78</c:v>
                </c:pt>
                <c:pt idx="69">
                  <c:v>МАОУ СШ № 93</c:v>
                </c:pt>
                <c:pt idx="70">
                  <c:v>МАОУ СШ № 137</c:v>
                </c:pt>
                <c:pt idx="71">
                  <c:v>МАОУ СШ № 158 "Грани"</c:v>
                </c:pt>
                <c:pt idx="72">
                  <c:v>СОВЕТСКИЙ РАЙОН</c:v>
                </c:pt>
                <c:pt idx="73">
                  <c:v>МАОУ СШ № 1</c:v>
                </c:pt>
                <c:pt idx="74">
                  <c:v>МАОУ СШ № 5</c:v>
                </c:pt>
                <c:pt idx="75">
                  <c:v>МАОУ СШ № 7</c:v>
                </c:pt>
                <c:pt idx="76">
                  <c:v>МАОУ СШ № 18</c:v>
                </c:pt>
                <c:pt idx="77">
                  <c:v>МАОУ СШ № 24</c:v>
                </c:pt>
                <c:pt idx="78">
                  <c:v>МБОУ СШ № 56</c:v>
                </c:pt>
                <c:pt idx="79">
                  <c:v>МАОУ СШ № 66</c:v>
                </c:pt>
                <c:pt idx="80">
                  <c:v>МАОУ СШ № 69</c:v>
                </c:pt>
                <c:pt idx="81">
                  <c:v>МАОУ СШ № 85</c:v>
                </c:pt>
                <c:pt idx="82">
                  <c:v>МБОУ СШ № 91</c:v>
                </c:pt>
                <c:pt idx="83">
                  <c:v>МБОУ СШ № 98</c:v>
                </c:pt>
                <c:pt idx="84">
                  <c:v>МАОУ СШ № 108</c:v>
                </c:pt>
                <c:pt idx="85">
                  <c:v>МАОУ СШ № 115</c:v>
                </c:pt>
                <c:pt idx="86">
                  <c:v>МАОУ СШ № 121</c:v>
                </c:pt>
                <c:pt idx="87">
                  <c:v>МБОУ СШ № 129</c:v>
                </c:pt>
                <c:pt idx="88">
                  <c:v>МАОУ СШ № 134</c:v>
                </c:pt>
                <c:pt idx="89">
                  <c:v>МАОУ СШ № 139</c:v>
                </c:pt>
                <c:pt idx="90">
                  <c:v>МАОУ СШ № 141</c:v>
                </c:pt>
                <c:pt idx="91">
                  <c:v>МАОУ СШ № 143</c:v>
                </c:pt>
                <c:pt idx="92">
                  <c:v>МАОУ СШ № 144</c:v>
                </c:pt>
                <c:pt idx="93">
                  <c:v>МАОУ СШ № 145</c:v>
                </c:pt>
                <c:pt idx="94">
                  <c:v>МБОУ СШ № 147</c:v>
                </c:pt>
                <c:pt idx="95">
                  <c:v>МАОУ СШ № 149</c:v>
                </c:pt>
                <c:pt idx="96">
                  <c:v>МАОУ СШ № 150</c:v>
                </c:pt>
                <c:pt idx="97">
                  <c:v>МАОУ СШ № 151</c:v>
                </c:pt>
                <c:pt idx="98">
                  <c:v>МАОУ СШ № 152</c:v>
                </c:pt>
                <c:pt idx="99">
                  <c:v>МАОУ СШ № 154</c:v>
                </c:pt>
                <c:pt idx="100">
                  <c:v>МАОУ СШ № 156</c:v>
                </c:pt>
                <c:pt idx="101">
                  <c:v>МАОУ СШ № 157</c:v>
                </c:pt>
                <c:pt idx="102">
                  <c:v>ЦЕНТРАЛЬНЫЙ РАЙОН</c:v>
                </c:pt>
                <c:pt idx="103">
                  <c:v>МАОУ Гимназия № 2</c:v>
                </c:pt>
                <c:pt idx="104">
                  <c:v>МБОУ Гимназия  № 16</c:v>
                </c:pt>
                <c:pt idx="105">
                  <c:v>МБОУ Лицей № 2</c:v>
                </c:pt>
                <c:pt idx="106">
                  <c:v>МБОУ СШ № 4</c:v>
                </c:pt>
                <c:pt idx="107">
                  <c:v>МБОУ СШ № 10</c:v>
                </c:pt>
                <c:pt idx="108">
                  <c:v>МБОУ СШ № 27</c:v>
                </c:pt>
                <c:pt idx="109">
                  <c:v>МБОУ СШ № 51</c:v>
                </c:pt>
                <c:pt idx="110">
                  <c:v>МАОУ Комплекс "Покровский"</c:v>
                </c:pt>
                <c:pt idx="111">
                  <c:v>МАОУ СШ № 155</c:v>
                </c:pt>
              </c:strCache>
            </c:strRef>
          </c:cat>
          <c:val>
            <c:numRef>
              <c:f>'Физика-9 диаграмма по районам'!$E$5:$E$116</c:f>
              <c:numCache>
                <c:formatCode>0,00</c:formatCode>
                <c:ptCount val="112"/>
                <c:pt idx="0">
                  <c:v>3.84</c:v>
                </c:pt>
                <c:pt idx="1">
                  <c:v>3.84</c:v>
                </c:pt>
                <c:pt idx="2">
                  <c:v>3.84</c:v>
                </c:pt>
                <c:pt idx="3">
                  <c:v>3.84</c:v>
                </c:pt>
                <c:pt idx="4">
                  <c:v>3.84</c:v>
                </c:pt>
                <c:pt idx="5">
                  <c:v>3.84</c:v>
                </c:pt>
                <c:pt idx="6">
                  <c:v>3.84</c:v>
                </c:pt>
                <c:pt idx="7">
                  <c:v>3.84</c:v>
                </c:pt>
                <c:pt idx="8">
                  <c:v>3.84</c:v>
                </c:pt>
                <c:pt idx="9">
                  <c:v>3.84</c:v>
                </c:pt>
                <c:pt idx="10">
                  <c:v>3.84</c:v>
                </c:pt>
                <c:pt idx="11">
                  <c:v>3.84</c:v>
                </c:pt>
                <c:pt idx="12">
                  <c:v>3.84</c:v>
                </c:pt>
                <c:pt idx="13">
                  <c:v>3.84</c:v>
                </c:pt>
                <c:pt idx="14">
                  <c:v>3.84</c:v>
                </c:pt>
                <c:pt idx="15">
                  <c:v>3.84</c:v>
                </c:pt>
                <c:pt idx="16">
                  <c:v>3.84</c:v>
                </c:pt>
                <c:pt idx="17">
                  <c:v>3.84</c:v>
                </c:pt>
                <c:pt idx="18">
                  <c:v>3.84</c:v>
                </c:pt>
                <c:pt idx="19">
                  <c:v>3.84</c:v>
                </c:pt>
                <c:pt idx="20">
                  <c:v>3.84</c:v>
                </c:pt>
                <c:pt idx="21">
                  <c:v>3.84</c:v>
                </c:pt>
                <c:pt idx="22">
                  <c:v>3.84</c:v>
                </c:pt>
                <c:pt idx="23">
                  <c:v>3.84</c:v>
                </c:pt>
                <c:pt idx="24">
                  <c:v>3.84</c:v>
                </c:pt>
                <c:pt idx="25">
                  <c:v>3.84</c:v>
                </c:pt>
                <c:pt idx="26">
                  <c:v>3.84</c:v>
                </c:pt>
                <c:pt idx="27">
                  <c:v>3.84</c:v>
                </c:pt>
                <c:pt idx="28">
                  <c:v>3.84</c:v>
                </c:pt>
                <c:pt idx="29">
                  <c:v>3.84</c:v>
                </c:pt>
                <c:pt idx="30">
                  <c:v>3.84</c:v>
                </c:pt>
                <c:pt idx="31">
                  <c:v>3.84</c:v>
                </c:pt>
                <c:pt idx="32">
                  <c:v>3.84</c:v>
                </c:pt>
                <c:pt idx="33">
                  <c:v>3.84</c:v>
                </c:pt>
                <c:pt idx="34">
                  <c:v>3.84</c:v>
                </c:pt>
                <c:pt idx="35">
                  <c:v>3.84</c:v>
                </c:pt>
                <c:pt idx="36">
                  <c:v>3.84</c:v>
                </c:pt>
                <c:pt idx="37">
                  <c:v>3.84</c:v>
                </c:pt>
                <c:pt idx="38">
                  <c:v>3.84</c:v>
                </c:pt>
                <c:pt idx="39">
                  <c:v>3.84</c:v>
                </c:pt>
                <c:pt idx="40">
                  <c:v>3.84</c:v>
                </c:pt>
                <c:pt idx="41">
                  <c:v>3.84</c:v>
                </c:pt>
                <c:pt idx="42">
                  <c:v>3.84</c:v>
                </c:pt>
                <c:pt idx="43">
                  <c:v>3.84</c:v>
                </c:pt>
                <c:pt idx="44">
                  <c:v>3.84</c:v>
                </c:pt>
                <c:pt idx="45">
                  <c:v>3.84</c:v>
                </c:pt>
                <c:pt idx="46">
                  <c:v>3.84</c:v>
                </c:pt>
                <c:pt idx="47">
                  <c:v>3.84</c:v>
                </c:pt>
                <c:pt idx="48">
                  <c:v>3.84</c:v>
                </c:pt>
                <c:pt idx="49">
                  <c:v>3.84</c:v>
                </c:pt>
                <c:pt idx="50">
                  <c:v>3.84</c:v>
                </c:pt>
                <c:pt idx="51">
                  <c:v>3.84</c:v>
                </c:pt>
                <c:pt idx="52">
                  <c:v>3.84</c:v>
                </c:pt>
                <c:pt idx="53">
                  <c:v>3.84</c:v>
                </c:pt>
                <c:pt idx="54">
                  <c:v>3.84</c:v>
                </c:pt>
                <c:pt idx="55">
                  <c:v>3.84</c:v>
                </c:pt>
                <c:pt idx="56">
                  <c:v>3.84</c:v>
                </c:pt>
                <c:pt idx="57">
                  <c:v>3.84</c:v>
                </c:pt>
                <c:pt idx="58">
                  <c:v>3.84</c:v>
                </c:pt>
                <c:pt idx="59">
                  <c:v>3.84</c:v>
                </c:pt>
                <c:pt idx="60">
                  <c:v>3.84</c:v>
                </c:pt>
                <c:pt idx="61">
                  <c:v>3.84</c:v>
                </c:pt>
                <c:pt idx="62">
                  <c:v>3.84</c:v>
                </c:pt>
                <c:pt idx="63">
                  <c:v>3.84</c:v>
                </c:pt>
                <c:pt idx="64">
                  <c:v>3.84</c:v>
                </c:pt>
                <c:pt idx="65">
                  <c:v>3.84</c:v>
                </c:pt>
                <c:pt idx="66">
                  <c:v>3.84</c:v>
                </c:pt>
                <c:pt idx="67">
                  <c:v>3.84</c:v>
                </c:pt>
                <c:pt idx="68">
                  <c:v>3.84</c:v>
                </c:pt>
                <c:pt idx="69">
                  <c:v>3.84</c:v>
                </c:pt>
                <c:pt idx="70">
                  <c:v>3.84</c:v>
                </c:pt>
                <c:pt idx="71">
                  <c:v>3.84</c:v>
                </c:pt>
                <c:pt idx="72">
                  <c:v>3.84</c:v>
                </c:pt>
                <c:pt idx="73">
                  <c:v>3.84</c:v>
                </c:pt>
                <c:pt idx="74">
                  <c:v>3.84</c:v>
                </c:pt>
                <c:pt idx="75">
                  <c:v>3.84</c:v>
                </c:pt>
                <c:pt idx="76">
                  <c:v>3.84</c:v>
                </c:pt>
                <c:pt idx="77">
                  <c:v>3.84</c:v>
                </c:pt>
                <c:pt idx="78">
                  <c:v>3.84</c:v>
                </c:pt>
                <c:pt idx="79">
                  <c:v>3.84</c:v>
                </c:pt>
                <c:pt idx="80">
                  <c:v>3.84</c:v>
                </c:pt>
                <c:pt idx="81">
                  <c:v>3.84</c:v>
                </c:pt>
                <c:pt idx="82">
                  <c:v>3.84</c:v>
                </c:pt>
                <c:pt idx="83">
                  <c:v>3.84</c:v>
                </c:pt>
                <c:pt idx="84">
                  <c:v>3.84</c:v>
                </c:pt>
                <c:pt idx="85">
                  <c:v>3.84</c:v>
                </c:pt>
                <c:pt idx="86">
                  <c:v>3.84</c:v>
                </c:pt>
                <c:pt idx="87">
                  <c:v>3.84</c:v>
                </c:pt>
                <c:pt idx="88">
                  <c:v>3.84</c:v>
                </c:pt>
                <c:pt idx="89">
                  <c:v>3.84</c:v>
                </c:pt>
                <c:pt idx="90">
                  <c:v>3.84</c:v>
                </c:pt>
                <c:pt idx="91">
                  <c:v>3.84</c:v>
                </c:pt>
                <c:pt idx="92">
                  <c:v>3.84</c:v>
                </c:pt>
                <c:pt idx="93">
                  <c:v>3.84</c:v>
                </c:pt>
                <c:pt idx="94">
                  <c:v>3.84</c:v>
                </c:pt>
                <c:pt idx="95">
                  <c:v>3.84</c:v>
                </c:pt>
                <c:pt idx="96">
                  <c:v>3.84</c:v>
                </c:pt>
                <c:pt idx="97">
                  <c:v>3.84</c:v>
                </c:pt>
                <c:pt idx="98">
                  <c:v>3.84</c:v>
                </c:pt>
                <c:pt idx="99">
                  <c:v>3.84</c:v>
                </c:pt>
                <c:pt idx="100">
                  <c:v>3.84</c:v>
                </c:pt>
                <c:pt idx="101">
                  <c:v>3.84</c:v>
                </c:pt>
                <c:pt idx="102">
                  <c:v>3.84</c:v>
                </c:pt>
                <c:pt idx="103">
                  <c:v>3.84</c:v>
                </c:pt>
                <c:pt idx="104">
                  <c:v>3.84</c:v>
                </c:pt>
                <c:pt idx="105">
                  <c:v>3.84</c:v>
                </c:pt>
                <c:pt idx="106">
                  <c:v>3.84</c:v>
                </c:pt>
                <c:pt idx="107">
                  <c:v>3.84</c:v>
                </c:pt>
                <c:pt idx="108">
                  <c:v>3.84</c:v>
                </c:pt>
                <c:pt idx="109">
                  <c:v>3.84</c:v>
                </c:pt>
                <c:pt idx="110">
                  <c:v>3.84</c:v>
                </c:pt>
                <c:pt idx="111">
                  <c:v>3.84</c:v>
                </c:pt>
              </c:numCache>
            </c:numRef>
          </c:val>
          <c:smooth val="0"/>
        </c:ser>
        <c:ser>
          <c:idx val="1"/>
          <c:order val="1"/>
          <c:tx>
            <c:v>2023 ср. балл ОУ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'Физика-9 диаграмма по районам'!$B$5:$B$116</c:f>
              <c:strCache>
                <c:ptCount val="112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ЛЕНИНСКИЙ РАЙОН</c:v>
                </c:pt>
                <c:pt idx="22">
                  <c:v>МБОУ Гимназия № 7</c:v>
                </c:pt>
                <c:pt idx="23">
                  <c:v>МАОУ Гимназия № 11</c:v>
                </c:pt>
                <c:pt idx="24">
                  <c:v>МАОУ Гимназия № 15</c:v>
                </c:pt>
                <c:pt idx="25">
                  <c:v>МАОУ Лицей № 3</c:v>
                </c:pt>
                <c:pt idx="26">
                  <c:v>МАОУ Лицей № 12</c:v>
                </c:pt>
                <c:pt idx="27">
                  <c:v>МБОУ СШ № 13</c:v>
                </c:pt>
                <c:pt idx="28">
                  <c:v>МАОУ СШ № 16</c:v>
                </c:pt>
                <c:pt idx="29">
                  <c:v>МБОУ СШ № 31</c:v>
                </c:pt>
                <c:pt idx="30">
                  <c:v>МБОУ СШ № 44</c:v>
                </c:pt>
                <c:pt idx="31">
                  <c:v>МАОУ СШ № 50</c:v>
                </c:pt>
                <c:pt idx="32">
                  <c:v>МАОУ СШ № 53</c:v>
                </c:pt>
                <c:pt idx="33">
                  <c:v>МБОУ СШ № 64</c:v>
                </c:pt>
                <c:pt idx="34">
                  <c:v>МАОУ СШ № 65</c:v>
                </c:pt>
                <c:pt idx="35">
                  <c:v>МБОУ СШ № 79</c:v>
                </c:pt>
                <c:pt idx="36">
                  <c:v>МАОУ СШ № 89</c:v>
                </c:pt>
                <c:pt idx="37">
                  <c:v>МБОУ СШ № 94</c:v>
                </c:pt>
                <c:pt idx="38">
                  <c:v>МАОУ СШ № 148</c:v>
                </c:pt>
                <c:pt idx="39">
                  <c:v>ОКТЯБРЬСКИЙ РАЙОН</c:v>
                </c:pt>
                <c:pt idx="40">
                  <c:v>МАОУ "КУГ №1 - Универс"</c:v>
                </c:pt>
                <c:pt idx="41">
                  <c:v>МБОУ Гимназия № 3</c:v>
                </c:pt>
                <c:pt idx="42">
                  <c:v>МАОУ Гимназия № 13 "Академ"</c:v>
                </c:pt>
                <c:pt idx="43">
                  <c:v>МАОУ Лицей № 1</c:v>
                </c:pt>
                <c:pt idx="44">
                  <c:v>МБОУ Лицей № 8</c:v>
                </c:pt>
                <c:pt idx="45">
                  <c:v>МБОУ Лицей № 10</c:v>
                </c:pt>
                <c:pt idx="46">
                  <c:v>МАОУ СШ-Интернат № 1</c:v>
                </c:pt>
                <c:pt idx="47">
                  <c:v>МБОУ СШ № 3</c:v>
                </c:pt>
                <c:pt idx="48">
                  <c:v>МБОУ СШ № 30</c:v>
                </c:pt>
                <c:pt idx="49">
                  <c:v>МБОУ СШ № 36</c:v>
                </c:pt>
                <c:pt idx="50">
                  <c:v>МБОУ СШ № 39</c:v>
                </c:pt>
                <c:pt idx="51">
                  <c:v>МБОУ СШ № 72 </c:v>
                </c:pt>
                <c:pt idx="52">
                  <c:v>МБОУ СШ № 73 </c:v>
                </c:pt>
                <c:pt idx="53">
                  <c:v>МАОУ СШ № 82</c:v>
                </c:pt>
                <c:pt idx="54">
                  <c:v>МБОУ СШ № 95</c:v>
                </c:pt>
                <c:pt idx="55">
                  <c:v>МБОУ СШ № 99</c:v>
                </c:pt>
                <c:pt idx="56">
                  <c:v>МБОУ СШ № 133 </c:v>
                </c:pt>
                <c:pt idx="57">
                  <c:v>СВЕРДЛОВСКИЙ РАЙОН</c:v>
                </c:pt>
                <c:pt idx="58">
                  <c:v>МАОУ Гимназия №14</c:v>
                </c:pt>
                <c:pt idx="59">
                  <c:v>МАОУ Лицей № 9 "Лидер"</c:v>
                </c:pt>
                <c:pt idx="60">
                  <c:v>МАОУ СШ № 6</c:v>
                </c:pt>
                <c:pt idx="61">
                  <c:v>МАОУ СШ № 17</c:v>
                </c:pt>
                <c:pt idx="62">
                  <c:v>МАОУ СШ № 23</c:v>
                </c:pt>
                <c:pt idx="63">
                  <c:v>МАОУ СШ № 34</c:v>
                </c:pt>
                <c:pt idx="64">
                  <c:v>МАОУ СШ № 42</c:v>
                </c:pt>
                <c:pt idx="65">
                  <c:v>МАОУ СШ № 45</c:v>
                </c:pt>
                <c:pt idx="66">
                  <c:v>МБОУ СШ № 62</c:v>
                </c:pt>
                <c:pt idx="67">
                  <c:v>МАОУ СШ № 76</c:v>
                </c:pt>
                <c:pt idx="68">
                  <c:v>МАОУ СШ № 78</c:v>
                </c:pt>
                <c:pt idx="69">
                  <c:v>МАОУ СШ № 93</c:v>
                </c:pt>
                <c:pt idx="70">
                  <c:v>МАОУ СШ № 137</c:v>
                </c:pt>
                <c:pt idx="71">
                  <c:v>МАОУ СШ № 158 "Грани"</c:v>
                </c:pt>
                <c:pt idx="72">
                  <c:v>СОВЕТСКИЙ РАЙОН</c:v>
                </c:pt>
                <c:pt idx="73">
                  <c:v>МАОУ СШ № 1</c:v>
                </c:pt>
                <c:pt idx="74">
                  <c:v>МАОУ СШ № 5</c:v>
                </c:pt>
                <c:pt idx="75">
                  <c:v>МАОУ СШ № 7</c:v>
                </c:pt>
                <c:pt idx="76">
                  <c:v>МАОУ СШ № 18</c:v>
                </c:pt>
                <c:pt idx="77">
                  <c:v>МАОУ СШ № 24</c:v>
                </c:pt>
                <c:pt idx="78">
                  <c:v>МБОУ СШ № 56</c:v>
                </c:pt>
                <c:pt idx="79">
                  <c:v>МАОУ СШ № 66</c:v>
                </c:pt>
                <c:pt idx="80">
                  <c:v>МАОУ СШ № 69</c:v>
                </c:pt>
                <c:pt idx="81">
                  <c:v>МАОУ СШ № 85</c:v>
                </c:pt>
                <c:pt idx="82">
                  <c:v>МБОУ СШ № 91</c:v>
                </c:pt>
                <c:pt idx="83">
                  <c:v>МБОУ СШ № 98</c:v>
                </c:pt>
                <c:pt idx="84">
                  <c:v>МАОУ СШ № 108</c:v>
                </c:pt>
                <c:pt idx="85">
                  <c:v>МАОУ СШ № 115</c:v>
                </c:pt>
                <c:pt idx="86">
                  <c:v>МАОУ СШ № 121</c:v>
                </c:pt>
                <c:pt idx="87">
                  <c:v>МБОУ СШ № 129</c:v>
                </c:pt>
                <c:pt idx="88">
                  <c:v>МАОУ СШ № 134</c:v>
                </c:pt>
                <c:pt idx="89">
                  <c:v>МАОУ СШ № 139</c:v>
                </c:pt>
                <c:pt idx="90">
                  <c:v>МАОУ СШ № 141</c:v>
                </c:pt>
                <c:pt idx="91">
                  <c:v>МАОУ СШ № 143</c:v>
                </c:pt>
                <c:pt idx="92">
                  <c:v>МАОУ СШ № 144</c:v>
                </c:pt>
                <c:pt idx="93">
                  <c:v>МАОУ СШ № 145</c:v>
                </c:pt>
                <c:pt idx="94">
                  <c:v>МБОУ СШ № 147</c:v>
                </c:pt>
                <c:pt idx="95">
                  <c:v>МАОУ СШ № 149</c:v>
                </c:pt>
                <c:pt idx="96">
                  <c:v>МАОУ СШ № 150</c:v>
                </c:pt>
                <c:pt idx="97">
                  <c:v>МАОУ СШ № 151</c:v>
                </c:pt>
                <c:pt idx="98">
                  <c:v>МАОУ СШ № 152</c:v>
                </c:pt>
                <c:pt idx="99">
                  <c:v>МАОУ СШ № 154</c:v>
                </c:pt>
                <c:pt idx="100">
                  <c:v>МАОУ СШ № 156</c:v>
                </c:pt>
                <c:pt idx="101">
                  <c:v>МАОУ СШ № 157</c:v>
                </c:pt>
                <c:pt idx="102">
                  <c:v>ЦЕНТРАЛЬНЫЙ РАЙОН</c:v>
                </c:pt>
                <c:pt idx="103">
                  <c:v>МАОУ Гимназия № 2</c:v>
                </c:pt>
                <c:pt idx="104">
                  <c:v>МБОУ Гимназия  № 16</c:v>
                </c:pt>
                <c:pt idx="105">
                  <c:v>МБОУ Лицей № 2</c:v>
                </c:pt>
                <c:pt idx="106">
                  <c:v>МБОУ СШ № 4</c:v>
                </c:pt>
                <c:pt idx="107">
                  <c:v>МБОУ СШ № 10</c:v>
                </c:pt>
                <c:pt idx="108">
                  <c:v>МБОУ СШ № 27</c:v>
                </c:pt>
                <c:pt idx="109">
                  <c:v>МБОУ СШ № 51</c:v>
                </c:pt>
                <c:pt idx="110">
                  <c:v>МАОУ Комплекс "Покровский"</c:v>
                </c:pt>
                <c:pt idx="111">
                  <c:v>МАОУ СШ № 155</c:v>
                </c:pt>
              </c:strCache>
            </c:strRef>
          </c:cat>
          <c:val>
            <c:numRef>
              <c:f>'Физика-9 диаграмма по районам'!$D$5:$D$116</c:f>
              <c:numCache>
                <c:formatCode>0,00</c:formatCode>
                <c:ptCount val="112"/>
                <c:pt idx="0">
                  <c:v>3.7796418128654969</c:v>
                </c:pt>
                <c:pt idx="1">
                  <c:v>4</c:v>
                </c:pt>
                <c:pt idx="2">
                  <c:v>3.8888888888888888</c:v>
                </c:pt>
                <c:pt idx="3">
                  <c:v>4.3</c:v>
                </c:pt>
                <c:pt idx="4">
                  <c:v>3.75</c:v>
                </c:pt>
                <c:pt idx="5">
                  <c:v>3.3333333333333335</c:v>
                </c:pt>
                <c:pt idx="6">
                  <c:v>3.6315789473684212</c:v>
                </c:pt>
                <c:pt idx="7">
                  <c:v>3.8333333333333335</c:v>
                </c:pt>
                <c:pt idx="8">
                  <c:v>3.5</c:v>
                </c:pt>
                <c:pt idx="9">
                  <c:v>3.7070013320013318</c:v>
                </c:pt>
                <c:pt idx="10">
                  <c:v>3.7</c:v>
                </c:pt>
                <c:pt idx="11">
                  <c:v>4</c:v>
                </c:pt>
                <c:pt idx="12">
                  <c:v>3.6</c:v>
                </c:pt>
                <c:pt idx="13">
                  <c:v>4.125</c:v>
                </c:pt>
                <c:pt idx="14">
                  <c:v>3.8571428571428572</c:v>
                </c:pt>
                <c:pt idx="15">
                  <c:v>3.2</c:v>
                </c:pt>
                <c:pt idx="16">
                  <c:v>3.3333333333333335</c:v>
                </c:pt>
                <c:pt idx="17">
                  <c:v>3.5</c:v>
                </c:pt>
                <c:pt idx="18">
                  <c:v>4</c:v>
                </c:pt>
                <c:pt idx="19">
                  <c:v>3.4615384615384617</c:v>
                </c:pt>
                <c:pt idx="20">
                  <c:v>4</c:v>
                </c:pt>
                <c:pt idx="21">
                  <c:v>3.5904761904761906</c:v>
                </c:pt>
                <c:pt idx="22">
                  <c:v>3.7142857142857144</c:v>
                </c:pt>
                <c:pt idx="23">
                  <c:v>3.6666666666666665</c:v>
                </c:pt>
                <c:pt idx="24">
                  <c:v>3</c:v>
                </c:pt>
                <c:pt idx="25">
                  <c:v>4</c:v>
                </c:pt>
                <c:pt idx="26">
                  <c:v>4</c:v>
                </c:pt>
                <c:pt idx="27">
                  <c:v>5</c:v>
                </c:pt>
                <c:pt idx="28">
                  <c:v>4</c:v>
                </c:pt>
                <c:pt idx="29">
                  <c:v>3</c:v>
                </c:pt>
                <c:pt idx="30">
                  <c:v>3</c:v>
                </c:pt>
                <c:pt idx="32">
                  <c:v>3</c:v>
                </c:pt>
                <c:pt idx="33">
                  <c:v>3.6666666666666665</c:v>
                </c:pt>
                <c:pt idx="37">
                  <c:v>3.2</c:v>
                </c:pt>
                <c:pt idx="38">
                  <c:v>3.4285714285714284</c:v>
                </c:pt>
                <c:pt idx="39">
                  <c:v>3.7379286661614253</c:v>
                </c:pt>
                <c:pt idx="40">
                  <c:v>4</c:v>
                </c:pt>
                <c:pt idx="41">
                  <c:v>4.2</c:v>
                </c:pt>
                <c:pt idx="42">
                  <c:v>4.1896551724137927</c:v>
                </c:pt>
                <c:pt idx="43">
                  <c:v>4.1923076923076925</c:v>
                </c:pt>
                <c:pt idx="44">
                  <c:v>4</c:v>
                </c:pt>
                <c:pt idx="45">
                  <c:v>3.6666666666666665</c:v>
                </c:pt>
                <c:pt idx="47">
                  <c:v>4</c:v>
                </c:pt>
                <c:pt idx="49">
                  <c:v>3.3333333333333335</c:v>
                </c:pt>
                <c:pt idx="51">
                  <c:v>3.6875</c:v>
                </c:pt>
                <c:pt idx="52">
                  <c:v>3</c:v>
                </c:pt>
                <c:pt idx="53">
                  <c:v>3.6153846153846154</c:v>
                </c:pt>
                <c:pt idx="54">
                  <c:v>3</c:v>
                </c:pt>
                <c:pt idx="55">
                  <c:v>3.8461538461538463</c:v>
                </c:pt>
                <c:pt idx="56">
                  <c:v>3.6</c:v>
                </c:pt>
                <c:pt idx="57">
                  <c:v>3.6922631290278343</c:v>
                </c:pt>
                <c:pt idx="58">
                  <c:v>3.95</c:v>
                </c:pt>
                <c:pt idx="59">
                  <c:v>4.333333333333333</c:v>
                </c:pt>
                <c:pt idx="60">
                  <c:v>3.6</c:v>
                </c:pt>
                <c:pt idx="61">
                  <c:v>3.6666666666666665</c:v>
                </c:pt>
                <c:pt idx="62">
                  <c:v>3.6666666666666665</c:v>
                </c:pt>
                <c:pt idx="63">
                  <c:v>3.8333333333333335</c:v>
                </c:pt>
                <c:pt idx="64">
                  <c:v>3.7272727272727271</c:v>
                </c:pt>
                <c:pt idx="65">
                  <c:v>3.5</c:v>
                </c:pt>
                <c:pt idx="66">
                  <c:v>3.6666666666666665</c:v>
                </c:pt>
                <c:pt idx="67">
                  <c:v>3.6363636363636362</c:v>
                </c:pt>
                <c:pt idx="68">
                  <c:v>3.125</c:v>
                </c:pt>
                <c:pt idx="70">
                  <c:v>4</c:v>
                </c:pt>
                <c:pt idx="71">
                  <c:v>3.2941176470588234</c:v>
                </c:pt>
                <c:pt idx="72">
                  <c:v>3.766664302945383</c:v>
                </c:pt>
                <c:pt idx="73">
                  <c:v>3.4705882352941178</c:v>
                </c:pt>
                <c:pt idx="74">
                  <c:v>3.9</c:v>
                </c:pt>
                <c:pt idx="75">
                  <c:v>3.8333333333333335</c:v>
                </c:pt>
                <c:pt idx="76">
                  <c:v>3.625</c:v>
                </c:pt>
                <c:pt idx="77">
                  <c:v>3.7407407407407409</c:v>
                </c:pt>
                <c:pt idx="78">
                  <c:v>3.6</c:v>
                </c:pt>
                <c:pt idx="80">
                  <c:v>3.4</c:v>
                </c:pt>
                <c:pt idx="81">
                  <c:v>3.75</c:v>
                </c:pt>
                <c:pt idx="82">
                  <c:v>4</c:v>
                </c:pt>
                <c:pt idx="83">
                  <c:v>3.7142857142857144</c:v>
                </c:pt>
                <c:pt idx="84">
                  <c:v>3.5714285714285716</c:v>
                </c:pt>
                <c:pt idx="85">
                  <c:v>3.8333333333333335</c:v>
                </c:pt>
                <c:pt idx="86">
                  <c:v>3</c:v>
                </c:pt>
                <c:pt idx="87">
                  <c:v>4</c:v>
                </c:pt>
                <c:pt idx="88">
                  <c:v>3.4736842105263159</c:v>
                </c:pt>
                <c:pt idx="89">
                  <c:v>3.6666666666666665</c:v>
                </c:pt>
                <c:pt idx="90">
                  <c:v>3.6666666666666665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3.8846153846153846</c:v>
                </c:pt>
                <c:pt idx="96">
                  <c:v>3.5652173913043477</c:v>
                </c:pt>
                <c:pt idx="97">
                  <c:v>4.1785714285714288</c:v>
                </c:pt>
                <c:pt idx="98">
                  <c:v>4.3939393939393936</c:v>
                </c:pt>
                <c:pt idx="99">
                  <c:v>3.8235294117647061</c:v>
                </c:pt>
                <c:pt idx="100">
                  <c:v>3.375</c:v>
                </c:pt>
                <c:pt idx="101">
                  <c:v>4</c:v>
                </c:pt>
                <c:pt idx="102">
                  <c:v>3.8299498746867169</c:v>
                </c:pt>
                <c:pt idx="103">
                  <c:v>4</c:v>
                </c:pt>
                <c:pt idx="104">
                  <c:v>4</c:v>
                </c:pt>
                <c:pt idx="105">
                  <c:v>4.0714285714285712</c:v>
                </c:pt>
                <c:pt idx="106">
                  <c:v>3.3333333333333335</c:v>
                </c:pt>
                <c:pt idx="107">
                  <c:v>4.3157894736842106</c:v>
                </c:pt>
                <c:pt idx="108">
                  <c:v>3.8</c:v>
                </c:pt>
                <c:pt idx="110">
                  <c:v>3.3333333333333335</c:v>
                </c:pt>
                <c:pt idx="111">
                  <c:v>3.7857142857142856</c:v>
                </c:pt>
              </c:numCache>
            </c:numRef>
          </c:val>
          <c:smooth val="0"/>
        </c:ser>
        <c:ser>
          <c:idx val="11"/>
          <c:order val="2"/>
          <c:tx>
            <c:v>2022 ср. балл по городу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'Физика-9 диаграмма по районам'!$B$5:$B$116</c:f>
              <c:strCache>
                <c:ptCount val="112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ЛЕНИНСКИЙ РАЙОН</c:v>
                </c:pt>
                <c:pt idx="22">
                  <c:v>МБОУ Гимназия № 7</c:v>
                </c:pt>
                <c:pt idx="23">
                  <c:v>МАОУ Гимназия № 11</c:v>
                </c:pt>
                <c:pt idx="24">
                  <c:v>МАОУ Гимназия № 15</c:v>
                </c:pt>
                <c:pt idx="25">
                  <c:v>МАОУ Лицей № 3</c:v>
                </c:pt>
                <c:pt idx="26">
                  <c:v>МАОУ Лицей № 12</c:v>
                </c:pt>
                <c:pt idx="27">
                  <c:v>МБОУ СШ № 13</c:v>
                </c:pt>
                <c:pt idx="28">
                  <c:v>МАОУ СШ № 16</c:v>
                </c:pt>
                <c:pt idx="29">
                  <c:v>МБОУ СШ № 31</c:v>
                </c:pt>
                <c:pt idx="30">
                  <c:v>МБОУ СШ № 44</c:v>
                </c:pt>
                <c:pt idx="31">
                  <c:v>МАОУ СШ № 50</c:v>
                </c:pt>
                <c:pt idx="32">
                  <c:v>МАОУ СШ № 53</c:v>
                </c:pt>
                <c:pt idx="33">
                  <c:v>МБОУ СШ № 64</c:v>
                </c:pt>
                <c:pt idx="34">
                  <c:v>МАОУ СШ № 65</c:v>
                </c:pt>
                <c:pt idx="35">
                  <c:v>МБОУ СШ № 79</c:v>
                </c:pt>
                <c:pt idx="36">
                  <c:v>МАОУ СШ № 89</c:v>
                </c:pt>
                <c:pt idx="37">
                  <c:v>МБОУ СШ № 94</c:v>
                </c:pt>
                <c:pt idx="38">
                  <c:v>МАОУ СШ № 148</c:v>
                </c:pt>
                <c:pt idx="39">
                  <c:v>ОКТЯБРЬСКИЙ РАЙОН</c:v>
                </c:pt>
                <c:pt idx="40">
                  <c:v>МАОУ "КУГ №1 - Универс"</c:v>
                </c:pt>
                <c:pt idx="41">
                  <c:v>МБОУ Гимназия № 3</c:v>
                </c:pt>
                <c:pt idx="42">
                  <c:v>МАОУ Гимназия № 13 "Академ"</c:v>
                </c:pt>
                <c:pt idx="43">
                  <c:v>МАОУ Лицей № 1</c:v>
                </c:pt>
                <c:pt idx="44">
                  <c:v>МБОУ Лицей № 8</c:v>
                </c:pt>
                <c:pt idx="45">
                  <c:v>МБОУ Лицей № 10</c:v>
                </c:pt>
                <c:pt idx="46">
                  <c:v>МАОУ СШ-Интернат № 1</c:v>
                </c:pt>
                <c:pt idx="47">
                  <c:v>МБОУ СШ № 3</c:v>
                </c:pt>
                <c:pt idx="48">
                  <c:v>МБОУ СШ № 30</c:v>
                </c:pt>
                <c:pt idx="49">
                  <c:v>МБОУ СШ № 36</c:v>
                </c:pt>
                <c:pt idx="50">
                  <c:v>МБОУ СШ № 39</c:v>
                </c:pt>
                <c:pt idx="51">
                  <c:v>МБОУ СШ № 72 </c:v>
                </c:pt>
                <c:pt idx="52">
                  <c:v>МБОУ СШ № 73 </c:v>
                </c:pt>
                <c:pt idx="53">
                  <c:v>МАОУ СШ № 82</c:v>
                </c:pt>
                <c:pt idx="54">
                  <c:v>МБОУ СШ № 95</c:v>
                </c:pt>
                <c:pt idx="55">
                  <c:v>МБОУ СШ № 99</c:v>
                </c:pt>
                <c:pt idx="56">
                  <c:v>МБОУ СШ № 133 </c:v>
                </c:pt>
                <c:pt idx="57">
                  <c:v>СВЕРДЛОВСКИЙ РАЙОН</c:v>
                </c:pt>
                <c:pt idx="58">
                  <c:v>МАОУ Гимназия №14</c:v>
                </c:pt>
                <c:pt idx="59">
                  <c:v>МАОУ Лицей № 9 "Лидер"</c:v>
                </c:pt>
                <c:pt idx="60">
                  <c:v>МАОУ СШ № 6</c:v>
                </c:pt>
                <c:pt idx="61">
                  <c:v>МАОУ СШ № 17</c:v>
                </c:pt>
                <c:pt idx="62">
                  <c:v>МАОУ СШ № 23</c:v>
                </c:pt>
                <c:pt idx="63">
                  <c:v>МАОУ СШ № 34</c:v>
                </c:pt>
                <c:pt idx="64">
                  <c:v>МАОУ СШ № 42</c:v>
                </c:pt>
                <c:pt idx="65">
                  <c:v>МАОУ СШ № 45</c:v>
                </c:pt>
                <c:pt idx="66">
                  <c:v>МБОУ СШ № 62</c:v>
                </c:pt>
                <c:pt idx="67">
                  <c:v>МАОУ СШ № 76</c:v>
                </c:pt>
                <c:pt idx="68">
                  <c:v>МАОУ СШ № 78</c:v>
                </c:pt>
                <c:pt idx="69">
                  <c:v>МАОУ СШ № 93</c:v>
                </c:pt>
                <c:pt idx="70">
                  <c:v>МАОУ СШ № 137</c:v>
                </c:pt>
                <c:pt idx="71">
                  <c:v>МАОУ СШ № 158 "Грани"</c:v>
                </c:pt>
                <c:pt idx="72">
                  <c:v>СОВЕТСКИЙ РАЙОН</c:v>
                </c:pt>
                <c:pt idx="73">
                  <c:v>МАОУ СШ № 1</c:v>
                </c:pt>
                <c:pt idx="74">
                  <c:v>МАОУ СШ № 5</c:v>
                </c:pt>
                <c:pt idx="75">
                  <c:v>МАОУ СШ № 7</c:v>
                </c:pt>
                <c:pt idx="76">
                  <c:v>МАОУ СШ № 18</c:v>
                </c:pt>
                <c:pt idx="77">
                  <c:v>МАОУ СШ № 24</c:v>
                </c:pt>
                <c:pt idx="78">
                  <c:v>МБОУ СШ № 56</c:v>
                </c:pt>
                <c:pt idx="79">
                  <c:v>МАОУ СШ № 66</c:v>
                </c:pt>
                <c:pt idx="80">
                  <c:v>МАОУ СШ № 69</c:v>
                </c:pt>
                <c:pt idx="81">
                  <c:v>МАОУ СШ № 85</c:v>
                </c:pt>
                <c:pt idx="82">
                  <c:v>МБОУ СШ № 91</c:v>
                </c:pt>
                <c:pt idx="83">
                  <c:v>МБОУ СШ № 98</c:v>
                </c:pt>
                <c:pt idx="84">
                  <c:v>МАОУ СШ № 108</c:v>
                </c:pt>
                <c:pt idx="85">
                  <c:v>МАОУ СШ № 115</c:v>
                </c:pt>
                <c:pt idx="86">
                  <c:v>МАОУ СШ № 121</c:v>
                </c:pt>
                <c:pt idx="87">
                  <c:v>МБОУ СШ № 129</c:v>
                </c:pt>
                <c:pt idx="88">
                  <c:v>МАОУ СШ № 134</c:v>
                </c:pt>
                <c:pt idx="89">
                  <c:v>МАОУ СШ № 139</c:v>
                </c:pt>
                <c:pt idx="90">
                  <c:v>МАОУ СШ № 141</c:v>
                </c:pt>
                <c:pt idx="91">
                  <c:v>МАОУ СШ № 143</c:v>
                </c:pt>
                <c:pt idx="92">
                  <c:v>МАОУ СШ № 144</c:v>
                </c:pt>
                <c:pt idx="93">
                  <c:v>МАОУ СШ № 145</c:v>
                </c:pt>
                <c:pt idx="94">
                  <c:v>МБОУ СШ № 147</c:v>
                </c:pt>
                <c:pt idx="95">
                  <c:v>МАОУ СШ № 149</c:v>
                </c:pt>
                <c:pt idx="96">
                  <c:v>МАОУ СШ № 150</c:v>
                </c:pt>
                <c:pt idx="97">
                  <c:v>МАОУ СШ № 151</c:v>
                </c:pt>
                <c:pt idx="98">
                  <c:v>МАОУ СШ № 152</c:v>
                </c:pt>
                <c:pt idx="99">
                  <c:v>МАОУ СШ № 154</c:v>
                </c:pt>
                <c:pt idx="100">
                  <c:v>МАОУ СШ № 156</c:v>
                </c:pt>
                <c:pt idx="101">
                  <c:v>МАОУ СШ № 157</c:v>
                </c:pt>
                <c:pt idx="102">
                  <c:v>ЦЕНТРАЛЬНЫЙ РАЙОН</c:v>
                </c:pt>
                <c:pt idx="103">
                  <c:v>МАОУ Гимназия № 2</c:v>
                </c:pt>
                <c:pt idx="104">
                  <c:v>МБОУ Гимназия  № 16</c:v>
                </c:pt>
                <c:pt idx="105">
                  <c:v>МБОУ Лицей № 2</c:v>
                </c:pt>
                <c:pt idx="106">
                  <c:v>МБОУ СШ № 4</c:v>
                </c:pt>
                <c:pt idx="107">
                  <c:v>МБОУ СШ № 10</c:v>
                </c:pt>
                <c:pt idx="108">
                  <c:v>МБОУ СШ № 27</c:v>
                </c:pt>
                <c:pt idx="109">
                  <c:v>МБОУ СШ № 51</c:v>
                </c:pt>
                <c:pt idx="110">
                  <c:v>МАОУ Комплекс "Покровский"</c:v>
                </c:pt>
                <c:pt idx="111">
                  <c:v>МАОУ СШ № 155</c:v>
                </c:pt>
              </c:strCache>
            </c:strRef>
          </c:cat>
          <c:val>
            <c:numRef>
              <c:f>'Физика-9 диаграмма по районам'!$I$5:$I$116</c:f>
              <c:numCache>
                <c:formatCode>0,00</c:formatCode>
                <c:ptCount val="112"/>
                <c:pt idx="0">
                  <c:v>3.8</c:v>
                </c:pt>
                <c:pt idx="1">
                  <c:v>3.8</c:v>
                </c:pt>
                <c:pt idx="2">
                  <c:v>3.8</c:v>
                </c:pt>
                <c:pt idx="3">
                  <c:v>3.8</c:v>
                </c:pt>
                <c:pt idx="4">
                  <c:v>3.8</c:v>
                </c:pt>
                <c:pt idx="5">
                  <c:v>3.8</c:v>
                </c:pt>
                <c:pt idx="6">
                  <c:v>3.8</c:v>
                </c:pt>
                <c:pt idx="7">
                  <c:v>3.8</c:v>
                </c:pt>
                <c:pt idx="8">
                  <c:v>3.8</c:v>
                </c:pt>
                <c:pt idx="9">
                  <c:v>3.8</c:v>
                </c:pt>
                <c:pt idx="10">
                  <c:v>3.8</c:v>
                </c:pt>
                <c:pt idx="11">
                  <c:v>3.8</c:v>
                </c:pt>
                <c:pt idx="12">
                  <c:v>3.8</c:v>
                </c:pt>
                <c:pt idx="13">
                  <c:v>3.8</c:v>
                </c:pt>
                <c:pt idx="14">
                  <c:v>3.8</c:v>
                </c:pt>
                <c:pt idx="15">
                  <c:v>3.8</c:v>
                </c:pt>
                <c:pt idx="16">
                  <c:v>3.8</c:v>
                </c:pt>
                <c:pt idx="17">
                  <c:v>3.8</c:v>
                </c:pt>
                <c:pt idx="18">
                  <c:v>3.8</c:v>
                </c:pt>
                <c:pt idx="19">
                  <c:v>3.8</c:v>
                </c:pt>
                <c:pt idx="20">
                  <c:v>3.8</c:v>
                </c:pt>
                <c:pt idx="21">
                  <c:v>3.8</c:v>
                </c:pt>
                <c:pt idx="22">
                  <c:v>3.8</c:v>
                </c:pt>
                <c:pt idx="23">
                  <c:v>3.8</c:v>
                </c:pt>
                <c:pt idx="24">
                  <c:v>3.8</c:v>
                </c:pt>
                <c:pt idx="25">
                  <c:v>3.8</c:v>
                </c:pt>
                <c:pt idx="26">
                  <c:v>3.8</c:v>
                </c:pt>
                <c:pt idx="27">
                  <c:v>3.8</c:v>
                </c:pt>
                <c:pt idx="28">
                  <c:v>3.8</c:v>
                </c:pt>
                <c:pt idx="29">
                  <c:v>3.8</c:v>
                </c:pt>
                <c:pt idx="30">
                  <c:v>3.8</c:v>
                </c:pt>
                <c:pt idx="31">
                  <c:v>3.8</c:v>
                </c:pt>
                <c:pt idx="32">
                  <c:v>3.8</c:v>
                </c:pt>
                <c:pt idx="33">
                  <c:v>3.8</c:v>
                </c:pt>
                <c:pt idx="34">
                  <c:v>3.8</c:v>
                </c:pt>
                <c:pt idx="35">
                  <c:v>3.8</c:v>
                </c:pt>
                <c:pt idx="36">
                  <c:v>3.8</c:v>
                </c:pt>
                <c:pt idx="37">
                  <c:v>3.8</c:v>
                </c:pt>
                <c:pt idx="38">
                  <c:v>3.8</c:v>
                </c:pt>
                <c:pt idx="39">
                  <c:v>3.8</c:v>
                </c:pt>
                <c:pt idx="40">
                  <c:v>3.8</c:v>
                </c:pt>
                <c:pt idx="41">
                  <c:v>3.8</c:v>
                </c:pt>
                <c:pt idx="42">
                  <c:v>3.8</c:v>
                </c:pt>
                <c:pt idx="43">
                  <c:v>3.8</c:v>
                </c:pt>
                <c:pt idx="44">
                  <c:v>3.8</c:v>
                </c:pt>
                <c:pt idx="45">
                  <c:v>3.8</c:v>
                </c:pt>
                <c:pt idx="46">
                  <c:v>3.8</c:v>
                </c:pt>
                <c:pt idx="47">
                  <c:v>3.8</c:v>
                </c:pt>
                <c:pt idx="48">
                  <c:v>3.8</c:v>
                </c:pt>
                <c:pt idx="49">
                  <c:v>3.8</c:v>
                </c:pt>
                <c:pt idx="50">
                  <c:v>3.8</c:v>
                </c:pt>
                <c:pt idx="51">
                  <c:v>3.8</c:v>
                </c:pt>
                <c:pt idx="52">
                  <c:v>3.8</c:v>
                </c:pt>
                <c:pt idx="53">
                  <c:v>3.8</c:v>
                </c:pt>
                <c:pt idx="54">
                  <c:v>3.8</c:v>
                </c:pt>
                <c:pt idx="55">
                  <c:v>3.8</c:v>
                </c:pt>
                <c:pt idx="56">
                  <c:v>3.8</c:v>
                </c:pt>
                <c:pt idx="57">
                  <c:v>3.8</c:v>
                </c:pt>
                <c:pt idx="58">
                  <c:v>3.8</c:v>
                </c:pt>
                <c:pt idx="59">
                  <c:v>3.8</c:v>
                </c:pt>
                <c:pt idx="60">
                  <c:v>3.8</c:v>
                </c:pt>
                <c:pt idx="61">
                  <c:v>3.8</c:v>
                </c:pt>
                <c:pt idx="62">
                  <c:v>3.8</c:v>
                </c:pt>
                <c:pt idx="63">
                  <c:v>3.8</c:v>
                </c:pt>
                <c:pt idx="64">
                  <c:v>3.8</c:v>
                </c:pt>
                <c:pt idx="65">
                  <c:v>3.8</c:v>
                </c:pt>
                <c:pt idx="66">
                  <c:v>3.8</c:v>
                </c:pt>
                <c:pt idx="67">
                  <c:v>3.8</c:v>
                </c:pt>
                <c:pt idx="68">
                  <c:v>3.8</c:v>
                </c:pt>
                <c:pt idx="69">
                  <c:v>3.8</c:v>
                </c:pt>
                <c:pt idx="70">
                  <c:v>3.8</c:v>
                </c:pt>
                <c:pt idx="71">
                  <c:v>3.8</c:v>
                </c:pt>
                <c:pt idx="72">
                  <c:v>3.8</c:v>
                </c:pt>
                <c:pt idx="73">
                  <c:v>3.8</c:v>
                </c:pt>
                <c:pt idx="74">
                  <c:v>3.8</c:v>
                </c:pt>
                <c:pt idx="75">
                  <c:v>3.8</c:v>
                </c:pt>
                <c:pt idx="76">
                  <c:v>3.8</c:v>
                </c:pt>
                <c:pt idx="77">
                  <c:v>3.8</c:v>
                </c:pt>
                <c:pt idx="78">
                  <c:v>3.8</c:v>
                </c:pt>
                <c:pt idx="79">
                  <c:v>3.8</c:v>
                </c:pt>
                <c:pt idx="80">
                  <c:v>3.8</c:v>
                </c:pt>
                <c:pt idx="81">
                  <c:v>3.8</c:v>
                </c:pt>
                <c:pt idx="82">
                  <c:v>3.8</c:v>
                </c:pt>
                <c:pt idx="83">
                  <c:v>3.8</c:v>
                </c:pt>
                <c:pt idx="84">
                  <c:v>3.8</c:v>
                </c:pt>
                <c:pt idx="85">
                  <c:v>3.8</c:v>
                </c:pt>
                <c:pt idx="86">
                  <c:v>3.8</c:v>
                </c:pt>
                <c:pt idx="87">
                  <c:v>3.8</c:v>
                </c:pt>
                <c:pt idx="88">
                  <c:v>3.8</c:v>
                </c:pt>
                <c:pt idx="89">
                  <c:v>3.8</c:v>
                </c:pt>
                <c:pt idx="90">
                  <c:v>3.8</c:v>
                </c:pt>
                <c:pt idx="91">
                  <c:v>3.8</c:v>
                </c:pt>
                <c:pt idx="92">
                  <c:v>3.8</c:v>
                </c:pt>
                <c:pt idx="93">
                  <c:v>3.8</c:v>
                </c:pt>
                <c:pt idx="94">
                  <c:v>3.8</c:v>
                </c:pt>
                <c:pt idx="95">
                  <c:v>3.8</c:v>
                </c:pt>
                <c:pt idx="96">
                  <c:v>3.8</c:v>
                </c:pt>
                <c:pt idx="97">
                  <c:v>3.8</c:v>
                </c:pt>
                <c:pt idx="98">
                  <c:v>3.8</c:v>
                </c:pt>
                <c:pt idx="99">
                  <c:v>3.8</c:v>
                </c:pt>
                <c:pt idx="100">
                  <c:v>3.8</c:v>
                </c:pt>
                <c:pt idx="101">
                  <c:v>3.8</c:v>
                </c:pt>
                <c:pt idx="102">
                  <c:v>3.8</c:v>
                </c:pt>
                <c:pt idx="103">
                  <c:v>3.8</c:v>
                </c:pt>
                <c:pt idx="104">
                  <c:v>3.8</c:v>
                </c:pt>
                <c:pt idx="105">
                  <c:v>3.8</c:v>
                </c:pt>
                <c:pt idx="106">
                  <c:v>3.8</c:v>
                </c:pt>
                <c:pt idx="107">
                  <c:v>3.8</c:v>
                </c:pt>
                <c:pt idx="108">
                  <c:v>3.8</c:v>
                </c:pt>
                <c:pt idx="109">
                  <c:v>3.8</c:v>
                </c:pt>
                <c:pt idx="110">
                  <c:v>3.8</c:v>
                </c:pt>
                <c:pt idx="111">
                  <c:v>3.8</c:v>
                </c:pt>
              </c:numCache>
            </c:numRef>
          </c:val>
          <c:smooth val="0"/>
        </c:ser>
        <c:ser>
          <c:idx val="10"/>
          <c:order val="3"/>
          <c:tx>
            <c:v>2022 ср. балл ОУ</c:v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'Физика-9 диаграмма по районам'!$B$5:$B$116</c:f>
              <c:strCache>
                <c:ptCount val="112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ЛЕНИНСКИЙ РАЙОН</c:v>
                </c:pt>
                <c:pt idx="22">
                  <c:v>МБОУ Гимназия № 7</c:v>
                </c:pt>
                <c:pt idx="23">
                  <c:v>МАОУ Гимназия № 11</c:v>
                </c:pt>
                <c:pt idx="24">
                  <c:v>МАОУ Гимназия № 15</c:v>
                </c:pt>
                <c:pt idx="25">
                  <c:v>МАОУ Лицей № 3</c:v>
                </c:pt>
                <c:pt idx="26">
                  <c:v>МАОУ Лицей № 12</c:v>
                </c:pt>
                <c:pt idx="27">
                  <c:v>МБОУ СШ № 13</c:v>
                </c:pt>
                <c:pt idx="28">
                  <c:v>МАОУ СШ № 16</c:v>
                </c:pt>
                <c:pt idx="29">
                  <c:v>МБОУ СШ № 31</c:v>
                </c:pt>
                <c:pt idx="30">
                  <c:v>МБОУ СШ № 44</c:v>
                </c:pt>
                <c:pt idx="31">
                  <c:v>МАОУ СШ № 50</c:v>
                </c:pt>
                <c:pt idx="32">
                  <c:v>МАОУ СШ № 53</c:v>
                </c:pt>
                <c:pt idx="33">
                  <c:v>МБОУ СШ № 64</c:v>
                </c:pt>
                <c:pt idx="34">
                  <c:v>МАОУ СШ № 65</c:v>
                </c:pt>
                <c:pt idx="35">
                  <c:v>МБОУ СШ № 79</c:v>
                </c:pt>
                <c:pt idx="36">
                  <c:v>МАОУ СШ № 89</c:v>
                </c:pt>
                <c:pt idx="37">
                  <c:v>МБОУ СШ № 94</c:v>
                </c:pt>
                <c:pt idx="38">
                  <c:v>МАОУ СШ № 148</c:v>
                </c:pt>
                <c:pt idx="39">
                  <c:v>ОКТЯБРЬСКИЙ РАЙОН</c:v>
                </c:pt>
                <c:pt idx="40">
                  <c:v>МАОУ "КУГ №1 - Универс"</c:v>
                </c:pt>
                <c:pt idx="41">
                  <c:v>МБОУ Гимназия № 3</c:v>
                </c:pt>
                <c:pt idx="42">
                  <c:v>МАОУ Гимназия № 13 "Академ"</c:v>
                </c:pt>
                <c:pt idx="43">
                  <c:v>МАОУ Лицей № 1</c:v>
                </c:pt>
                <c:pt idx="44">
                  <c:v>МБОУ Лицей № 8</c:v>
                </c:pt>
                <c:pt idx="45">
                  <c:v>МБОУ Лицей № 10</c:v>
                </c:pt>
                <c:pt idx="46">
                  <c:v>МАОУ СШ-Интернат № 1</c:v>
                </c:pt>
                <c:pt idx="47">
                  <c:v>МБОУ СШ № 3</c:v>
                </c:pt>
                <c:pt idx="48">
                  <c:v>МБОУ СШ № 30</c:v>
                </c:pt>
                <c:pt idx="49">
                  <c:v>МБОУ СШ № 36</c:v>
                </c:pt>
                <c:pt idx="50">
                  <c:v>МБОУ СШ № 39</c:v>
                </c:pt>
                <c:pt idx="51">
                  <c:v>МБОУ СШ № 72 </c:v>
                </c:pt>
                <c:pt idx="52">
                  <c:v>МБОУ СШ № 73 </c:v>
                </c:pt>
                <c:pt idx="53">
                  <c:v>МАОУ СШ № 82</c:v>
                </c:pt>
                <c:pt idx="54">
                  <c:v>МБОУ СШ № 95</c:v>
                </c:pt>
                <c:pt idx="55">
                  <c:v>МБОУ СШ № 99</c:v>
                </c:pt>
                <c:pt idx="56">
                  <c:v>МБОУ СШ № 133 </c:v>
                </c:pt>
                <c:pt idx="57">
                  <c:v>СВЕРДЛОВСКИЙ РАЙОН</c:v>
                </c:pt>
                <c:pt idx="58">
                  <c:v>МАОУ Гимназия №14</c:v>
                </c:pt>
                <c:pt idx="59">
                  <c:v>МАОУ Лицей № 9 "Лидер"</c:v>
                </c:pt>
                <c:pt idx="60">
                  <c:v>МАОУ СШ № 6</c:v>
                </c:pt>
                <c:pt idx="61">
                  <c:v>МАОУ СШ № 17</c:v>
                </c:pt>
                <c:pt idx="62">
                  <c:v>МАОУ СШ № 23</c:v>
                </c:pt>
                <c:pt idx="63">
                  <c:v>МАОУ СШ № 34</c:v>
                </c:pt>
                <c:pt idx="64">
                  <c:v>МАОУ СШ № 42</c:v>
                </c:pt>
                <c:pt idx="65">
                  <c:v>МАОУ СШ № 45</c:v>
                </c:pt>
                <c:pt idx="66">
                  <c:v>МБОУ СШ № 62</c:v>
                </c:pt>
                <c:pt idx="67">
                  <c:v>МАОУ СШ № 76</c:v>
                </c:pt>
                <c:pt idx="68">
                  <c:v>МАОУ СШ № 78</c:v>
                </c:pt>
                <c:pt idx="69">
                  <c:v>МАОУ СШ № 93</c:v>
                </c:pt>
                <c:pt idx="70">
                  <c:v>МАОУ СШ № 137</c:v>
                </c:pt>
                <c:pt idx="71">
                  <c:v>МАОУ СШ № 158 "Грани"</c:v>
                </c:pt>
                <c:pt idx="72">
                  <c:v>СОВЕТСКИЙ РАЙОН</c:v>
                </c:pt>
                <c:pt idx="73">
                  <c:v>МАОУ СШ № 1</c:v>
                </c:pt>
                <c:pt idx="74">
                  <c:v>МАОУ СШ № 5</c:v>
                </c:pt>
                <c:pt idx="75">
                  <c:v>МАОУ СШ № 7</c:v>
                </c:pt>
                <c:pt idx="76">
                  <c:v>МАОУ СШ № 18</c:v>
                </c:pt>
                <c:pt idx="77">
                  <c:v>МАОУ СШ № 24</c:v>
                </c:pt>
                <c:pt idx="78">
                  <c:v>МБОУ СШ № 56</c:v>
                </c:pt>
                <c:pt idx="79">
                  <c:v>МАОУ СШ № 66</c:v>
                </c:pt>
                <c:pt idx="80">
                  <c:v>МАОУ СШ № 69</c:v>
                </c:pt>
                <c:pt idx="81">
                  <c:v>МАОУ СШ № 85</c:v>
                </c:pt>
                <c:pt idx="82">
                  <c:v>МБОУ СШ № 91</c:v>
                </c:pt>
                <c:pt idx="83">
                  <c:v>МБОУ СШ № 98</c:v>
                </c:pt>
                <c:pt idx="84">
                  <c:v>МАОУ СШ № 108</c:v>
                </c:pt>
                <c:pt idx="85">
                  <c:v>МАОУ СШ № 115</c:v>
                </c:pt>
                <c:pt idx="86">
                  <c:v>МАОУ СШ № 121</c:v>
                </c:pt>
                <c:pt idx="87">
                  <c:v>МБОУ СШ № 129</c:v>
                </c:pt>
                <c:pt idx="88">
                  <c:v>МАОУ СШ № 134</c:v>
                </c:pt>
                <c:pt idx="89">
                  <c:v>МАОУ СШ № 139</c:v>
                </c:pt>
                <c:pt idx="90">
                  <c:v>МАОУ СШ № 141</c:v>
                </c:pt>
                <c:pt idx="91">
                  <c:v>МАОУ СШ № 143</c:v>
                </c:pt>
                <c:pt idx="92">
                  <c:v>МАОУ СШ № 144</c:v>
                </c:pt>
                <c:pt idx="93">
                  <c:v>МАОУ СШ № 145</c:v>
                </c:pt>
                <c:pt idx="94">
                  <c:v>МБОУ СШ № 147</c:v>
                </c:pt>
                <c:pt idx="95">
                  <c:v>МАОУ СШ № 149</c:v>
                </c:pt>
                <c:pt idx="96">
                  <c:v>МАОУ СШ № 150</c:v>
                </c:pt>
                <c:pt idx="97">
                  <c:v>МАОУ СШ № 151</c:v>
                </c:pt>
                <c:pt idx="98">
                  <c:v>МАОУ СШ № 152</c:v>
                </c:pt>
                <c:pt idx="99">
                  <c:v>МАОУ СШ № 154</c:v>
                </c:pt>
                <c:pt idx="100">
                  <c:v>МАОУ СШ № 156</c:v>
                </c:pt>
                <c:pt idx="101">
                  <c:v>МАОУ СШ № 157</c:v>
                </c:pt>
                <c:pt idx="102">
                  <c:v>ЦЕНТРАЛЬНЫЙ РАЙОН</c:v>
                </c:pt>
                <c:pt idx="103">
                  <c:v>МАОУ Гимназия № 2</c:v>
                </c:pt>
                <c:pt idx="104">
                  <c:v>МБОУ Гимназия  № 16</c:v>
                </c:pt>
                <c:pt idx="105">
                  <c:v>МБОУ Лицей № 2</c:v>
                </c:pt>
                <c:pt idx="106">
                  <c:v>МБОУ СШ № 4</c:v>
                </c:pt>
                <c:pt idx="107">
                  <c:v>МБОУ СШ № 10</c:v>
                </c:pt>
                <c:pt idx="108">
                  <c:v>МБОУ СШ № 27</c:v>
                </c:pt>
                <c:pt idx="109">
                  <c:v>МБОУ СШ № 51</c:v>
                </c:pt>
                <c:pt idx="110">
                  <c:v>МАОУ Комплекс "Покровский"</c:v>
                </c:pt>
                <c:pt idx="111">
                  <c:v>МАОУ СШ № 155</c:v>
                </c:pt>
              </c:strCache>
            </c:strRef>
          </c:cat>
          <c:val>
            <c:numRef>
              <c:f>'Физика-9 диаграмма по районам'!$H$5:$H$116</c:f>
              <c:numCache>
                <c:formatCode>0,00</c:formatCode>
                <c:ptCount val="112"/>
                <c:pt idx="0">
                  <c:v>3.478096046110752</c:v>
                </c:pt>
                <c:pt idx="1">
                  <c:v>3</c:v>
                </c:pt>
                <c:pt idx="2">
                  <c:v>3.6153846153846154</c:v>
                </c:pt>
                <c:pt idx="3">
                  <c:v>3.9117647058823528</c:v>
                </c:pt>
                <c:pt idx="4">
                  <c:v>4</c:v>
                </c:pt>
                <c:pt idx="5">
                  <c:v>3</c:v>
                </c:pt>
                <c:pt idx="6">
                  <c:v>3.0476190476190474</c:v>
                </c:pt>
                <c:pt idx="7">
                  <c:v>4</c:v>
                </c:pt>
                <c:pt idx="8">
                  <c:v>3.25</c:v>
                </c:pt>
                <c:pt idx="9">
                  <c:v>3.8008117330697972</c:v>
                </c:pt>
                <c:pt idx="10">
                  <c:v>4.25</c:v>
                </c:pt>
                <c:pt idx="11">
                  <c:v>3.4</c:v>
                </c:pt>
                <c:pt idx="12">
                  <c:v>4.25</c:v>
                </c:pt>
                <c:pt idx="13">
                  <c:v>4.354838709677419</c:v>
                </c:pt>
                <c:pt idx="14">
                  <c:v>3.8461538461538463</c:v>
                </c:pt>
                <c:pt idx="15">
                  <c:v>4.333333333333333</c:v>
                </c:pt>
                <c:pt idx="16">
                  <c:v>3.8888888888888888</c:v>
                </c:pt>
                <c:pt idx="17">
                  <c:v>3.2</c:v>
                </c:pt>
                <c:pt idx="18">
                  <c:v>3.3333333333333335</c:v>
                </c:pt>
                <c:pt idx="19">
                  <c:v>3.6666666666666665</c:v>
                </c:pt>
                <c:pt idx="20">
                  <c:v>3.2857142857142856</c:v>
                </c:pt>
                <c:pt idx="21">
                  <c:v>3.4938082750582748</c:v>
                </c:pt>
                <c:pt idx="22">
                  <c:v>3.4615384615384617</c:v>
                </c:pt>
                <c:pt idx="23">
                  <c:v>4</c:v>
                </c:pt>
                <c:pt idx="24">
                  <c:v>3.75</c:v>
                </c:pt>
                <c:pt idx="25">
                  <c:v>4.2</c:v>
                </c:pt>
                <c:pt idx="26">
                  <c:v>3.6666666666666665</c:v>
                </c:pt>
                <c:pt idx="27">
                  <c:v>3.25</c:v>
                </c:pt>
                <c:pt idx="29">
                  <c:v>3</c:v>
                </c:pt>
                <c:pt idx="30">
                  <c:v>2.5</c:v>
                </c:pt>
                <c:pt idx="31">
                  <c:v>3.25</c:v>
                </c:pt>
                <c:pt idx="32">
                  <c:v>3.2727272727272729</c:v>
                </c:pt>
                <c:pt idx="33">
                  <c:v>3.5</c:v>
                </c:pt>
                <c:pt idx="34">
                  <c:v>3.5</c:v>
                </c:pt>
                <c:pt idx="35">
                  <c:v>3.25</c:v>
                </c:pt>
                <c:pt idx="36">
                  <c:v>4</c:v>
                </c:pt>
                <c:pt idx="37">
                  <c:v>3.3</c:v>
                </c:pt>
                <c:pt idx="38">
                  <c:v>4</c:v>
                </c:pt>
                <c:pt idx="39">
                  <c:v>3.8852645502645502</c:v>
                </c:pt>
                <c:pt idx="40">
                  <c:v>4</c:v>
                </c:pt>
                <c:pt idx="41">
                  <c:v>3</c:v>
                </c:pt>
                <c:pt idx="42">
                  <c:v>4.2222222222222223</c:v>
                </c:pt>
                <c:pt idx="43">
                  <c:v>3.8928571428571428</c:v>
                </c:pt>
                <c:pt idx="44">
                  <c:v>3.4</c:v>
                </c:pt>
                <c:pt idx="45">
                  <c:v>3.8333333333333335</c:v>
                </c:pt>
                <c:pt idx="46">
                  <c:v>5</c:v>
                </c:pt>
                <c:pt idx="47">
                  <c:v>4.625</c:v>
                </c:pt>
                <c:pt idx="48">
                  <c:v>5</c:v>
                </c:pt>
                <c:pt idx="49">
                  <c:v>3.25</c:v>
                </c:pt>
                <c:pt idx="50">
                  <c:v>3</c:v>
                </c:pt>
                <c:pt idx="51">
                  <c:v>3.8333333333333335</c:v>
                </c:pt>
                <c:pt idx="53">
                  <c:v>3.8333333333333335</c:v>
                </c:pt>
                <c:pt idx="54">
                  <c:v>3.5</c:v>
                </c:pt>
                <c:pt idx="55">
                  <c:v>3.8888888888888888</c:v>
                </c:pt>
                <c:pt idx="57">
                  <c:v>3.7992063492063495</c:v>
                </c:pt>
                <c:pt idx="58">
                  <c:v>4</c:v>
                </c:pt>
                <c:pt idx="59">
                  <c:v>4.0999999999999996</c:v>
                </c:pt>
                <c:pt idx="60">
                  <c:v>3.6666666666666665</c:v>
                </c:pt>
                <c:pt idx="61">
                  <c:v>3.5</c:v>
                </c:pt>
                <c:pt idx="62">
                  <c:v>4.333333333333333</c:v>
                </c:pt>
                <c:pt idx="63">
                  <c:v>3.5</c:v>
                </c:pt>
                <c:pt idx="64">
                  <c:v>4</c:v>
                </c:pt>
                <c:pt idx="65">
                  <c:v>4</c:v>
                </c:pt>
                <c:pt idx="66">
                  <c:v>3.8</c:v>
                </c:pt>
                <c:pt idx="67">
                  <c:v>3.3333333333333335</c:v>
                </c:pt>
                <c:pt idx="68">
                  <c:v>3.5555555555555554</c:v>
                </c:pt>
                <c:pt idx="69">
                  <c:v>4</c:v>
                </c:pt>
                <c:pt idx="70">
                  <c:v>3.4</c:v>
                </c:pt>
                <c:pt idx="71">
                  <c:v>4</c:v>
                </c:pt>
                <c:pt idx="72">
                  <c:v>3.8255672488431105</c:v>
                </c:pt>
                <c:pt idx="73">
                  <c:v>3.6666666666666665</c:v>
                </c:pt>
                <c:pt idx="74">
                  <c:v>3.4444444444444446</c:v>
                </c:pt>
                <c:pt idx="75">
                  <c:v>3.6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3.4</c:v>
                </c:pt>
                <c:pt idx="80">
                  <c:v>3.625</c:v>
                </c:pt>
                <c:pt idx="81">
                  <c:v>4.5</c:v>
                </c:pt>
                <c:pt idx="82">
                  <c:v>3</c:v>
                </c:pt>
                <c:pt idx="83">
                  <c:v>3.8666666666666667</c:v>
                </c:pt>
                <c:pt idx="84">
                  <c:v>3.3571428571428572</c:v>
                </c:pt>
                <c:pt idx="85">
                  <c:v>3.8181818181818183</c:v>
                </c:pt>
                <c:pt idx="86">
                  <c:v>4</c:v>
                </c:pt>
                <c:pt idx="87">
                  <c:v>3.5</c:v>
                </c:pt>
                <c:pt idx="88">
                  <c:v>3.9166666666666665</c:v>
                </c:pt>
                <c:pt idx="89">
                  <c:v>4</c:v>
                </c:pt>
                <c:pt idx="90">
                  <c:v>3.6363636363636362</c:v>
                </c:pt>
                <c:pt idx="91">
                  <c:v>4.0769230769230766</c:v>
                </c:pt>
                <c:pt idx="92">
                  <c:v>4</c:v>
                </c:pt>
                <c:pt idx="93">
                  <c:v>3.9230769230769229</c:v>
                </c:pt>
                <c:pt idx="94">
                  <c:v>3.5</c:v>
                </c:pt>
                <c:pt idx="95">
                  <c:v>3.9714285714285715</c:v>
                </c:pt>
                <c:pt idx="96">
                  <c:v>3.875</c:v>
                </c:pt>
                <c:pt idx="97">
                  <c:v>3.9583333333333335</c:v>
                </c:pt>
                <c:pt idx="98">
                  <c:v>4.0555555555555554</c:v>
                </c:pt>
                <c:pt idx="99">
                  <c:v>4.5</c:v>
                </c:pt>
                <c:pt idx="100">
                  <c:v>3.75</c:v>
                </c:pt>
                <c:pt idx="101">
                  <c:v>4</c:v>
                </c:pt>
                <c:pt idx="102">
                  <c:v>3.7481481481481485</c:v>
                </c:pt>
                <c:pt idx="103">
                  <c:v>3.7</c:v>
                </c:pt>
                <c:pt idx="104">
                  <c:v>3.75</c:v>
                </c:pt>
                <c:pt idx="105">
                  <c:v>4.2</c:v>
                </c:pt>
                <c:pt idx="106">
                  <c:v>3.5</c:v>
                </c:pt>
                <c:pt idx="107">
                  <c:v>4.25</c:v>
                </c:pt>
                <c:pt idx="108">
                  <c:v>3.6</c:v>
                </c:pt>
                <c:pt idx="109">
                  <c:v>3.2</c:v>
                </c:pt>
                <c:pt idx="110">
                  <c:v>3.7</c:v>
                </c:pt>
                <c:pt idx="111">
                  <c:v>3.8333333333333335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88352"/>
        <c:axId val="86794240"/>
      </c:lineChart>
      <c:catAx>
        <c:axId val="86788352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794240"/>
        <c:crosses val="autoZero"/>
        <c:auto val="1"/>
        <c:lblAlgn val="ctr"/>
        <c:lblOffset val="100"/>
        <c:noMultiLvlLbl val="0"/>
      </c:catAx>
      <c:valAx>
        <c:axId val="86794240"/>
        <c:scaling>
          <c:orientation val="minMax"/>
          <c:max val="5"/>
          <c:min val="2"/>
        </c:scaling>
        <c:delete val="0"/>
        <c:axPos val="l"/>
        <c:majorGridlines>
          <c:spPr>
            <a:ln w="285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788352"/>
        <c:crosses val="autoZero"/>
        <c:crossBetween val="between"/>
        <c:majorUnit val="0.5"/>
        <c:min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067946354843063"/>
          <c:y val="1.8357347789899444E-2"/>
          <c:w val="0.62896643495503302"/>
          <c:h val="4.16669663977770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Физика  </a:t>
            </a:r>
            <a:r>
              <a:rPr lang="ru-RU" baseline="0"/>
              <a:t>ОГЭ 2022-2023</a:t>
            </a:r>
            <a:endParaRPr lang="ru-RU"/>
          </a:p>
        </c:rich>
      </c:tx>
      <c:layout>
        <c:manualLayout>
          <c:xMode val="edge"/>
          <c:yMode val="edge"/>
          <c:x val="3.2003766497264302E-2"/>
          <c:y val="9.56355328755873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145011104381183E-2"/>
          <c:y val="7.0597232436795915E-2"/>
          <c:w val="0.97462757924490206"/>
          <c:h val="0.58601115333699383"/>
        </c:manualLayout>
      </c:layout>
      <c:lineChart>
        <c:grouping val="standard"/>
        <c:varyColors val="0"/>
        <c:ser>
          <c:idx val="0"/>
          <c:order val="0"/>
          <c:tx>
            <c:v>2023 ср. балл по городу</c:v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'Физика-9 диаграмма'!$B$5:$B$116</c:f>
              <c:strCache>
                <c:ptCount val="112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СШ № 32</c:v>
                </c:pt>
                <c:pt idx="5">
                  <c:v>МБОУ Лицей № 28</c:v>
                </c:pt>
                <c:pt idx="6">
                  <c:v>МАОУ СШ № 19</c:v>
                </c:pt>
                <c:pt idx="7">
                  <c:v>МБОУ СШ № 86</c:v>
                </c:pt>
                <c:pt idx="8">
                  <c:v>МАОУ СШ № 12</c:v>
                </c:pt>
                <c:pt idx="9">
                  <c:v>КИРОВСКИЙ РАЙОН</c:v>
                </c:pt>
                <c:pt idx="10">
                  <c:v>МАОУ Лицей № 6 "Перспектива"</c:v>
                </c:pt>
                <c:pt idx="11">
                  <c:v>МАОУ Гимназия № 6</c:v>
                </c:pt>
                <c:pt idx="12">
                  <c:v>МАОУ СШ № 90</c:v>
                </c:pt>
                <c:pt idx="13">
                  <c:v>МБОУ СШ № 63</c:v>
                </c:pt>
                <c:pt idx="14">
                  <c:v>МАОУ Лицей № 11</c:v>
                </c:pt>
                <c:pt idx="15">
                  <c:v>МАОУ Гимназия № 4</c:v>
                </c:pt>
                <c:pt idx="16">
                  <c:v>МАОУ Гимназия № 10</c:v>
                </c:pt>
                <c:pt idx="17">
                  <c:v>МАОУ СШ № 55</c:v>
                </c:pt>
                <c:pt idx="18">
                  <c:v>МАОУ СШ № 81</c:v>
                </c:pt>
                <c:pt idx="19">
                  <c:v>МАОУ СШ № 46</c:v>
                </c:pt>
                <c:pt idx="20">
                  <c:v>МАОУ СШ № 8 "Созидание"</c:v>
                </c:pt>
                <c:pt idx="21">
                  <c:v>ЛЕНИНСКИЙ РАЙОН</c:v>
                </c:pt>
                <c:pt idx="22">
                  <c:v>МБОУ СШ № 13</c:v>
                </c:pt>
                <c:pt idx="23">
                  <c:v>МАОУ Лицей № 3</c:v>
                </c:pt>
                <c:pt idx="24">
                  <c:v>МАОУ Лицей № 12</c:v>
                </c:pt>
                <c:pt idx="25">
                  <c:v>МАОУ СШ № 16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МБОУ СШ № 64</c:v>
                </c:pt>
                <c:pt idx="29">
                  <c:v>МАОУ СШ № 148</c:v>
                </c:pt>
                <c:pt idx="30">
                  <c:v>МБОУ СШ № 94</c:v>
                </c:pt>
                <c:pt idx="31">
                  <c:v>МАОУ Гимназия № 15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МАОУ СШ № 53</c:v>
                </c:pt>
                <c:pt idx="35">
                  <c:v>МАОУ СШ № 50</c:v>
                </c:pt>
                <c:pt idx="36">
                  <c:v>МАОУ СШ № 65</c:v>
                </c:pt>
                <c:pt idx="37">
                  <c:v>МАОУ СШ № 89</c:v>
                </c:pt>
                <c:pt idx="38">
                  <c:v>МБОУ СШ № 79</c:v>
                </c:pt>
                <c:pt idx="39">
                  <c:v>ОКТЯБРЬСКИЙ РАЙОН</c:v>
                </c:pt>
                <c:pt idx="40">
                  <c:v>МБОУ Гимназия № 3</c:v>
                </c:pt>
                <c:pt idx="41">
                  <c:v>МАОУ Лицей № 1</c:v>
                </c:pt>
                <c:pt idx="42">
                  <c:v>МАОУ Гимназия № 13 "Академ"</c:v>
                </c:pt>
                <c:pt idx="43">
                  <c:v>МАОУ "КУГ №1 - Универс"</c:v>
                </c:pt>
                <c:pt idx="44">
                  <c:v>МБОУ Лицей № 8</c:v>
                </c:pt>
                <c:pt idx="45">
                  <c:v>МБОУ СШ № 3</c:v>
                </c:pt>
                <c:pt idx="46">
                  <c:v>МБОУ СШ № 99</c:v>
                </c:pt>
                <c:pt idx="47">
                  <c:v>МБОУ СШ № 72 </c:v>
                </c:pt>
                <c:pt idx="48">
                  <c:v>МБОУ Лицей № 10</c:v>
                </c:pt>
                <c:pt idx="49">
                  <c:v>МАОУ СШ № 82</c:v>
                </c:pt>
                <c:pt idx="50">
                  <c:v>МБОУ СШ № 133 </c:v>
                </c:pt>
                <c:pt idx="51">
                  <c:v>МБОУ СШ № 36</c:v>
                </c:pt>
                <c:pt idx="52">
                  <c:v>МБОУ СШ № 73 </c:v>
                </c:pt>
                <c:pt idx="53">
                  <c:v>МБОУ СШ № 95</c:v>
                </c:pt>
                <c:pt idx="54">
                  <c:v>МАОУ СШ-Интернат № 1</c:v>
                </c:pt>
                <c:pt idx="55">
                  <c:v>МБОУ СШ № 30</c:v>
                </c:pt>
                <c:pt idx="56">
                  <c:v>МБОУ СШ № 39</c:v>
                </c:pt>
                <c:pt idx="57">
                  <c:v>СВЕРДЛОВСКИЙ РАЙОН</c:v>
                </c:pt>
                <c:pt idx="58">
                  <c:v>МАОУ Лицей № 9 "Лидер"</c:v>
                </c:pt>
                <c:pt idx="59">
                  <c:v>МАОУ СШ № 137</c:v>
                </c:pt>
                <c:pt idx="60">
                  <c:v>МАОУ Гимназия №14</c:v>
                </c:pt>
                <c:pt idx="61">
                  <c:v>МАОУ СШ № 34</c:v>
                </c:pt>
                <c:pt idx="62">
                  <c:v>МАОУ СШ № 42</c:v>
                </c:pt>
                <c:pt idx="63">
                  <c:v>МАОУ СШ № 17</c:v>
                </c:pt>
                <c:pt idx="64">
                  <c:v>МАОУ СШ № 23</c:v>
                </c:pt>
                <c:pt idx="65">
                  <c:v>МБОУ СШ № 62</c:v>
                </c:pt>
                <c:pt idx="66">
                  <c:v>МАОУ СШ № 76</c:v>
                </c:pt>
                <c:pt idx="67">
                  <c:v>МАОУ СШ № 6</c:v>
                </c:pt>
                <c:pt idx="68">
                  <c:v>МАОУ СШ № 45</c:v>
                </c:pt>
                <c:pt idx="69">
                  <c:v>МАОУ СШ № 158 "Грани"</c:v>
                </c:pt>
                <c:pt idx="70">
                  <c:v>МАОУ СШ № 78</c:v>
                </c:pt>
                <c:pt idx="71">
                  <c:v>МАОУ СШ № 93</c:v>
                </c:pt>
                <c:pt idx="72">
                  <c:v>СОВЕТСКИЙ РАЙОН</c:v>
                </c:pt>
                <c:pt idx="73">
                  <c:v>МАОУ СШ № 152</c:v>
                </c:pt>
                <c:pt idx="74">
                  <c:v>МАОУ СШ № 151</c:v>
                </c:pt>
                <c:pt idx="75">
                  <c:v>МБОУ СШ № 91</c:v>
                </c:pt>
                <c:pt idx="76">
                  <c:v>МБОУ СШ № 129</c:v>
                </c:pt>
                <c:pt idx="77">
                  <c:v>МАОУ СШ № 143</c:v>
                </c:pt>
                <c:pt idx="78">
                  <c:v>МАОУ СШ № 144</c:v>
                </c:pt>
                <c:pt idx="79">
                  <c:v>МАОУ СШ № 145</c:v>
                </c:pt>
                <c:pt idx="80">
                  <c:v>МБОУ СШ № 147</c:v>
                </c:pt>
                <c:pt idx="81">
                  <c:v>МАОУ СШ № 157</c:v>
                </c:pt>
                <c:pt idx="82">
                  <c:v>МАОУ СШ № 5</c:v>
                </c:pt>
                <c:pt idx="83">
                  <c:v>МАОУ СШ № 149</c:v>
                </c:pt>
                <c:pt idx="84">
                  <c:v>МАОУ СШ № 7</c:v>
                </c:pt>
                <c:pt idx="85">
                  <c:v>МАОУ СШ № 115</c:v>
                </c:pt>
                <c:pt idx="86">
                  <c:v>МАОУ СШ № 154</c:v>
                </c:pt>
                <c:pt idx="87">
                  <c:v>МАОУ СШ № 85</c:v>
                </c:pt>
                <c:pt idx="88">
                  <c:v>МАОУ СШ № 24</c:v>
                </c:pt>
                <c:pt idx="89">
                  <c:v>МБОУ СШ № 98</c:v>
                </c:pt>
                <c:pt idx="90">
                  <c:v>МАОУ СШ № 139</c:v>
                </c:pt>
                <c:pt idx="91">
                  <c:v>МАОУ СШ № 141</c:v>
                </c:pt>
                <c:pt idx="92">
                  <c:v>МАОУ СШ № 18</c:v>
                </c:pt>
                <c:pt idx="93">
                  <c:v>МБОУ СШ № 56</c:v>
                </c:pt>
                <c:pt idx="94">
                  <c:v>МАОУ СШ № 108</c:v>
                </c:pt>
                <c:pt idx="95">
                  <c:v>МАОУ СШ № 150</c:v>
                </c:pt>
                <c:pt idx="96">
                  <c:v>МАОУ СШ № 134</c:v>
                </c:pt>
                <c:pt idx="97">
                  <c:v>МАОУ СШ № 1</c:v>
                </c:pt>
                <c:pt idx="98">
                  <c:v>МАОУ СШ № 69</c:v>
                </c:pt>
                <c:pt idx="99">
                  <c:v>МАОУ СШ № 156</c:v>
                </c:pt>
                <c:pt idx="100">
                  <c:v>МАОУ СШ № 121</c:v>
                </c:pt>
                <c:pt idx="101">
                  <c:v>МАОУ СШ № 66</c:v>
                </c:pt>
                <c:pt idx="102">
                  <c:v>ЦЕНТРАЛЬНЫЙ РАЙОН</c:v>
                </c:pt>
                <c:pt idx="103">
                  <c:v>МБОУ СШ № 10</c:v>
                </c:pt>
                <c:pt idx="104">
                  <c:v>МБОУ Лицей № 2</c:v>
                </c:pt>
                <c:pt idx="105">
                  <c:v>МАОУ Гимназия № 2</c:v>
                </c:pt>
                <c:pt idx="106">
                  <c:v>МБОУ Гимназия  № 16</c:v>
                </c:pt>
                <c:pt idx="107">
                  <c:v>МБОУ СШ № 27</c:v>
                </c:pt>
                <c:pt idx="108">
                  <c:v>МАОУ СШ № 155</c:v>
                </c:pt>
                <c:pt idx="109">
                  <c:v>МБОУ СШ № 4</c:v>
                </c:pt>
                <c:pt idx="110">
                  <c:v>МАОУ Комплекс "Покровский"</c:v>
                </c:pt>
                <c:pt idx="111">
                  <c:v>МБОУ СШ № 51</c:v>
                </c:pt>
              </c:strCache>
            </c:strRef>
          </c:cat>
          <c:val>
            <c:numRef>
              <c:f>'Физика-9 диаграмма'!$E$5:$E$116</c:f>
              <c:numCache>
                <c:formatCode>0,00</c:formatCode>
                <c:ptCount val="112"/>
                <c:pt idx="0">
                  <c:v>3.84</c:v>
                </c:pt>
                <c:pt idx="1">
                  <c:v>3.84</c:v>
                </c:pt>
                <c:pt idx="2">
                  <c:v>3.84</c:v>
                </c:pt>
                <c:pt idx="3">
                  <c:v>3.84</c:v>
                </c:pt>
                <c:pt idx="4">
                  <c:v>3.84</c:v>
                </c:pt>
                <c:pt idx="5">
                  <c:v>3.84</c:v>
                </c:pt>
                <c:pt idx="6">
                  <c:v>3.84</c:v>
                </c:pt>
                <c:pt idx="7">
                  <c:v>3.84</c:v>
                </c:pt>
                <c:pt idx="8">
                  <c:v>3.84</c:v>
                </c:pt>
                <c:pt idx="9">
                  <c:v>3.84</c:v>
                </c:pt>
                <c:pt idx="10">
                  <c:v>3.84</c:v>
                </c:pt>
                <c:pt idx="11">
                  <c:v>3.84</c:v>
                </c:pt>
                <c:pt idx="12">
                  <c:v>3.84</c:v>
                </c:pt>
                <c:pt idx="13">
                  <c:v>3.84</c:v>
                </c:pt>
                <c:pt idx="14">
                  <c:v>3.84</c:v>
                </c:pt>
                <c:pt idx="15">
                  <c:v>3.84</c:v>
                </c:pt>
                <c:pt idx="16">
                  <c:v>3.84</c:v>
                </c:pt>
                <c:pt idx="17">
                  <c:v>3.84</c:v>
                </c:pt>
                <c:pt idx="18">
                  <c:v>3.84</c:v>
                </c:pt>
                <c:pt idx="19">
                  <c:v>3.84</c:v>
                </c:pt>
                <c:pt idx="20">
                  <c:v>3.84</c:v>
                </c:pt>
                <c:pt idx="21">
                  <c:v>3.84</c:v>
                </c:pt>
                <c:pt idx="22">
                  <c:v>3.84</c:v>
                </c:pt>
                <c:pt idx="23">
                  <c:v>3.84</c:v>
                </c:pt>
                <c:pt idx="24">
                  <c:v>3.84</c:v>
                </c:pt>
                <c:pt idx="25">
                  <c:v>3.84</c:v>
                </c:pt>
                <c:pt idx="26">
                  <c:v>3.84</c:v>
                </c:pt>
                <c:pt idx="27">
                  <c:v>3.84</c:v>
                </c:pt>
                <c:pt idx="28">
                  <c:v>3.84</c:v>
                </c:pt>
                <c:pt idx="29">
                  <c:v>3.84</c:v>
                </c:pt>
                <c:pt idx="30">
                  <c:v>3.84</c:v>
                </c:pt>
                <c:pt idx="31">
                  <c:v>3.84</c:v>
                </c:pt>
                <c:pt idx="32">
                  <c:v>3.84</c:v>
                </c:pt>
                <c:pt idx="33">
                  <c:v>3.84</c:v>
                </c:pt>
                <c:pt idx="34">
                  <c:v>3.84</c:v>
                </c:pt>
                <c:pt idx="35">
                  <c:v>3.84</c:v>
                </c:pt>
                <c:pt idx="36">
                  <c:v>3.84</c:v>
                </c:pt>
                <c:pt idx="37">
                  <c:v>3.84</c:v>
                </c:pt>
                <c:pt idx="38">
                  <c:v>3.84</c:v>
                </c:pt>
                <c:pt idx="39">
                  <c:v>3.84</c:v>
                </c:pt>
                <c:pt idx="40">
                  <c:v>3.84</c:v>
                </c:pt>
                <c:pt idx="41">
                  <c:v>3.84</c:v>
                </c:pt>
                <c:pt idx="42">
                  <c:v>3.84</c:v>
                </c:pt>
                <c:pt idx="43">
                  <c:v>3.84</c:v>
                </c:pt>
                <c:pt idx="44">
                  <c:v>3.84</c:v>
                </c:pt>
                <c:pt idx="45">
                  <c:v>3.84</c:v>
                </c:pt>
                <c:pt idx="46">
                  <c:v>3.84</c:v>
                </c:pt>
                <c:pt idx="47">
                  <c:v>3.84</c:v>
                </c:pt>
                <c:pt idx="48">
                  <c:v>3.84</c:v>
                </c:pt>
                <c:pt idx="49">
                  <c:v>3.84</c:v>
                </c:pt>
                <c:pt idx="50">
                  <c:v>3.84</c:v>
                </c:pt>
                <c:pt idx="51">
                  <c:v>3.84</c:v>
                </c:pt>
                <c:pt idx="52">
                  <c:v>3.84</c:v>
                </c:pt>
                <c:pt idx="53">
                  <c:v>3.84</c:v>
                </c:pt>
                <c:pt idx="54">
                  <c:v>3.84</c:v>
                </c:pt>
                <c:pt idx="55">
                  <c:v>3.84</c:v>
                </c:pt>
                <c:pt idx="56">
                  <c:v>3.84</c:v>
                </c:pt>
                <c:pt idx="57">
                  <c:v>3.84</c:v>
                </c:pt>
                <c:pt idx="58">
                  <c:v>3.84</c:v>
                </c:pt>
                <c:pt idx="59">
                  <c:v>3.84</c:v>
                </c:pt>
                <c:pt idx="60">
                  <c:v>3.84</c:v>
                </c:pt>
                <c:pt idx="61">
                  <c:v>3.84</c:v>
                </c:pt>
                <c:pt idx="62">
                  <c:v>3.84</c:v>
                </c:pt>
                <c:pt idx="63">
                  <c:v>3.84</c:v>
                </c:pt>
                <c:pt idx="64">
                  <c:v>3.84</c:v>
                </c:pt>
                <c:pt idx="65">
                  <c:v>3.84</c:v>
                </c:pt>
                <c:pt idx="66">
                  <c:v>3.84</c:v>
                </c:pt>
                <c:pt idx="67">
                  <c:v>3.84</c:v>
                </c:pt>
                <c:pt idx="68">
                  <c:v>3.84</c:v>
                </c:pt>
                <c:pt idx="69">
                  <c:v>3.84</c:v>
                </c:pt>
                <c:pt idx="70">
                  <c:v>3.84</c:v>
                </c:pt>
                <c:pt idx="71">
                  <c:v>3.84</c:v>
                </c:pt>
                <c:pt idx="72">
                  <c:v>3.84</c:v>
                </c:pt>
                <c:pt idx="73">
                  <c:v>3.84</c:v>
                </c:pt>
                <c:pt idx="74">
                  <c:v>3.84</c:v>
                </c:pt>
                <c:pt idx="75">
                  <c:v>3.84</c:v>
                </c:pt>
                <c:pt idx="76">
                  <c:v>3.84</c:v>
                </c:pt>
                <c:pt idx="77">
                  <c:v>3.84</c:v>
                </c:pt>
                <c:pt idx="78">
                  <c:v>3.84</c:v>
                </c:pt>
                <c:pt idx="79">
                  <c:v>3.84</c:v>
                </c:pt>
                <c:pt idx="80">
                  <c:v>3.84</c:v>
                </c:pt>
                <c:pt idx="81">
                  <c:v>3.84</c:v>
                </c:pt>
                <c:pt idx="82">
                  <c:v>3.84</c:v>
                </c:pt>
                <c:pt idx="83">
                  <c:v>3.84</c:v>
                </c:pt>
                <c:pt idx="84">
                  <c:v>3.84</c:v>
                </c:pt>
                <c:pt idx="85">
                  <c:v>3.84</c:v>
                </c:pt>
                <c:pt idx="86">
                  <c:v>3.84</c:v>
                </c:pt>
                <c:pt idx="87">
                  <c:v>3.84</c:v>
                </c:pt>
                <c:pt idx="88">
                  <c:v>3.84</c:v>
                </c:pt>
                <c:pt idx="89">
                  <c:v>3.84</c:v>
                </c:pt>
                <c:pt idx="90">
                  <c:v>3.84</c:v>
                </c:pt>
                <c:pt idx="91">
                  <c:v>3.84</c:v>
                </c:pt>
                <c:pt idx="92">
                  <c:v>3.84</c:v>
                </c:pt>
                <c:pt idx="93">
                  <c:v>3.84</c:v>
                </c:pt>
                <c:pt idx="94">
                  <c:v>3.84</c:v>
                </c:pt>
                <c:pt idx="95">
                  <c:v>3.84</c:v>
                </c:pt>
                <c:pt idx="96">
                  <c:v>3.84</c:v>
                </c:pt>
                <c:pt idx="97">
                  <c:v>3.84</c:v>
                </c:pt>
                <c:pt idx="98">
                  <c:v>3.84</c:v>
                </c:pt>
                <c:pt idx="99">
                  <c:v>3.84</c:v>
                </c:pt>
                <c:pt idx="100">
                  <c:v>3.84</c:v>
                </c:pt>
                <c:pt idx="101">
                  <c:v>3.84</c:v>
                </c:pt>
                <c:pt idx="102">
                  <c:v>3.84</c:v>
                </c:pt>
                <c:pt idx="103">
                  <c:v>3.84</c:v>
                </c:pt>
                <c:pt idx="104">
                  <c:v>3.84</c:v>
                </c:pt>
                <c:pt idx="105">
                  <c:v>3.84</c:v>
                </c:pt>
                <c:pt idx="106">
                  <c:v>3.84</c:v>
                </c:pt>
                <c:pt idx="107">
                  <c:v>3.84</c:v>
                </c:pt>
                <c:pt idx="108">
                  <c:v>3.84</c:v>
                </c:pt>
                <c:pt idx="109">
                  <c:v>3.84</c:v>
                </c:pt>
                <c:pt idx="110">
                  <c:v>3.84</c:v>
                </c:pt>
                <c:pt idx="111">
                  <c:v>3.84</c:v>
                </c:pt>
              </c:numCache>
            </c:numRef>
          </c:val>
          <c:smooth val="0"/>
        </c:ser>
        <c:ser>
          <c:idx val="1"/>
          <c:order val="1"/>
          <c:tx>
            <c:v>2023 ср. балл ОУ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'Физика-9 диаграмма'!$B$5:$B$116</c:f>
              <c:strCache>
                <c:ptCount val="112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СШ № 32</c:v>
                </c:pt>
                <c:pt idx="5">
                  <c:v>МБОУ Лицей № 28</c:v>
                </c:pt>
                <c:pt idx="6">
                  <c:v>МАОУ СШ № 19</c:v>
                </c:pt>
                <c:pt idx="7">
                  <c:v>МБОУ СШ № 86</c:v>
                </c:pt>
                <c:pt idx="8">
                  <c:v>МАОУ СШ № 12</c:v>
                </c:pt>
                <c:pt idx="9">
                  <c:v>КИРОВСКИЙ РАЙОН</c:v>
                </c:pt>
                <c:pt idx="10">
                  <c:v>МАОУ Лицей № 6 "Перспектива"</c:v>
                </c:pt>
                <c:pt idx="11">
                  <c:v>МАОУ Гимназия № 6</c:v>
                </c:pt>
                <c:pt idx="12">
                  <c:v>МАОУ СШ № 90</c:v>
                </c:pt>
                <c:pt idx="13">
                  <c:v>МБОУ СШ № 63</c:v>
                </c:pt>
                <c:pt idx="14">
                  <c:v>МАОУ Лицей № 11</c:v>
                </c:pt>
                <c:pt idx="15">
                  <c:v>МАОУ Гимназия № 4</c:v>
                </c:pt>
                <c:pt idx="16">
                  <c:v>МАОУ Гимназия № 10</c:v>
                </c:pt>
                <c:pt idx="17">
                  <c:v>МАОУ СШ № 55</c:v>
                </c:pt>
                <c:pt idx="18">
                  <c:v>МАОУ СШ № 81</c:v>
                </c:pt>
                <c:pt idx="19">
                  <c:v>МАОУ СШ № 46</c:v>
                </c:pt>
                <c:pt idx="20">
                  <c:v>МАОУ СШ № 8 "Созидание"</c:v>
                </c:pt>
                <c:pt idx="21">
                  <c:v>ЛЕНИНСКИЙ РАЙОН</c:v>
                </c:pt>
                <c:pt idx="22">
                  <c:v>МБОУ СШ № 13</c:v>
                </c:pt>
                <c:pt idx="23">
                  <c:v>МАОУ Лицей № 3</c:v>
                </c:pt>
                <c:pt idx="24">
                  <c:v>МАОУ Лицей № 12</c:v>
                </c:pt>
                <c:pt idx="25">
                  <c:v>МАОУ СШ № 16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МБОУ СШ № 64</c:v>
                </c:pt>
                <c:pt idx="29">
                  <c:v>МАОУ СШ № 148</c:v>
                </c:pt>
                <c:pt idx="30">
                  <c:v>МБОУ СШ № 94</c:v>
                </c:pt>
                <c:pt idx="31">
                  <c:v>МАОУ Гимназия № 15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МАОУ СШ № 53</c:v>
                </c:pt>
                <c:pt idx="35">
                  <c:v>МАОУ СШ № 50</c:v>
                </c:pt>
                <c:pt idx="36">
                  <c:v>МАОУ СШ № 65</c:v>
                </c:pt>
                <c:pt idx="37">
                  <c:v>МАОУ СШ № 89</c:v>
                </c:pt>
                <c:pt idx="38">
                  <c:v>МБОУ СШ № 79</c:v>
                </c:pt>
                <c:pt idx="39">
                  <c:v>ОКТЯБРЬСКИЙ РАЙОН</c:v>
                </c:pt>
                <c:pt idx="40">
                  <c:v>МБОУ Гимназия № 3</c:v>
                </c:pt>
                <c:pt idx="41">
                  <c:v>МАОУ Лицей № 1</c:v>
                </c:pt>
                <c:pt idx="42">
                  <c:v>МАОУ Гимназия № 13 "Академ"</c:v>
                </c:pt>
                <c:pt idx="43">
                  <c:v>МАОУ "КУГ №1 - Универс"</c:v>
                </c:pt>
                <c:pt idx="44">
                  <c:v>МБОУ Лицей № 8</c:v>
                </c:pt>
                <c:pt idx="45">
                  <c:v>МБОУ СШ № 3</c:v>
                </c:pt>
                <c:pt idx="46">
                  <c:v>МБОУ СШ № 99</c:v>
                </c:pt>
                <c:pt idx="47">
                  <c:v>МБОУ СШ № 72 </c:v>
                </c:pt>
                <c:pt idx="48">
                  <c:v>МБОУ Лицей № 10</c:v>
                </c:pt>
                <c:pt idx="49">
                  <c:v>МАОУ СШ № 82</c:v>
                </c:pt>
                <c:pt idx="50">
                  <c:v>МБОУ СШ № 133 </c:v>
                </c:pt>
                <c:pt idx="51">
                  <c:v>МБОУ СШ № 36</c:v>
                </c:pt>
                <c:pt idx="52">
                  <c:v>МБОУ СШ № 73 </c:v>
                </c:pt>
                <c:pt idx="53">
                  <c:v>МБОУ СШ № 95</c:v>
                </c:pt>
                <c:pt idx="54">
                  <c:v>МАОУ СШ-Интернат № 1</c:v>
                </c:pt>
                <c:pt idx="55">
                  <c:v>МБОУ СШ № 30</c:v>
                </c:pt>
                <c:pt idx="56">
                  <c:v>МБОУ СШ № 39</c:v>
                </c:pt>
                <c:pt idx="57">
                  <c:v>СВЕРДЛОВСКИЙ РАЙОН</c:v>
                </c:pt>
                <c:pt idx="58">
                  <c:v>МАОУ Лицей № 9 "Лидер"</c:v>
                </c:pt>
                <c:pt idx="59">
                  <c:v>МАОУ СШ № 137</c:v>
                </c:pt>
                <c:pt idx="60">
                  <c:v>МАОУ Гимназия №14</c:v>
                </c:pt>
                <c:pt idx="61">
                  <c:v>МАОУ СШ № 34</c:v>
                </c:pt>
                <c:pt idx="62">
                  <c:v>МАОУ СШ № 42</c:v>
                </c:pt>
                <c:pt idx="63">
                  <c:v>МАОУ СШ № 17</c:v>
                </c:pt>
                <c:pt idx="64">
                  <c:v>МАОУ СШ № 23</c:v>
                </c:pt>
                <c:pt idx="65">
                  <c:v>МБОУ СШ № 62</c:v>
                </c:pt>
                <c:pt idx="66">
                  <c:v>МАОУ СШ № 76</c:v>
                </c:pt>
                <c:pt idx="67">
                  <c:v>МАОУ СШ № 6</c:v>
                </c:pt>
                <c:pt idx="68">
                  <c:v>МАОУ СШ № 45</c:v>
                </c:pt>
                <c:pt idx="69">
                  <c:v>МАОУ СШ № 158 "Грани"</c:v>
                </c:pt>
                <c:pt idx="70">
                  <c:v>МАОУ СШ № 78</c:v>
                </c:pt>
                <c:pt idx="71">
                  <c:v>МАОУ СШ № 93</c:v>
                </c:pt>
                <c:pt idx="72">
                  <c:v>СОВЕТСКИЙ РАЙОН</c:v>
                </c:pt>
                <c:pt idx="73">
                  <c:v>МАОУ СШ № 152</c:v>
                </c:pt>
                <c:pt idx="74">
                  <c:v>МАОУ СШ № 151</c:v>
                </c:pt>
                <c:pt idx="75">
                  <c:v>МБОУ СШ № 91</c:v>
                </c:pt>
                <c:pt idx="76">
                  <c:v>МБОУ СШ № 129</c:v>
                </c:pt>
                <c:pt idx="77">
                  <c:v>МАОУ СШ № 143</c:v>
                </c:pt>
                <c:pt idx="78">
                  <c:v>МАОУ СШ № 144</c:v>
                </c:pt>
                <c:pt idx="79">
                  <c:v>МАОУ СШ № 145</c:v>
                </c:pt>
                <c:pt idx="80">
                  <c:v>МБОУ СШ № 147</c:v>
                </c:pt>
                <c:pt idx="81">
                  <c:v>МАОУ СШ № 157</c:v>
                </c:pt>
                <c:pt idx="82">
                  <c:v>МАОУ СШ № 5</c:v>
                </c:pt>
                <c:pt idx="83">
                  <c:v>МАОУ СШ № 149</c:v>
                </c:pt>
                <c:pt idx="84">
                  <c:v>МАОУ СШ № 7</c:v>
                </c:pt>
                <c:pt idx="85">
                  <c:v>МАОУ СШ № 115</c:v>
                </c:pt>
                <c:pt idx="86">
                  <c:v>МАОУ СШ № 154</c:v>
                </c:pt>
                <c:pt idx="87">
                  <c:v>МАОУ СШ № 85</c:v>
                </c:pt>
                <c:pt idx="88">
                  <c:v>МАОУ СШ № 24</c:v>
                </c:pt>
                <c:pt idx="89">
                  <c:v>МБОУ СШ № 98</c:v>
                </c:pt>
                <c:pt idx="90">
                  <c:v>МАОУ СШ № 139</c:v>
                </c:pt>
                <c:pt idx="91">
                  <c:v>МАОУ СШ № 141</c:v>
                </c:pt>
                <c:pt idx="92">
                  <c:v>МАОУ СШ № 18</c:v>
                </c:pt>
                <c:pt idx="93">
                  <c:v>МБОУ СШ № 56</c:v>
                </c:pt>
                <c:pt idx="94">
                  <c:v>МАОУ СШ № 108</c:v>
                </c:pt>
                <c:pt idx="95">
                  <c:v>МАОУ СШ № 150</c:v>
                </c:pt>
                <c:pt idx="96">
                  <c:v>МАОУ СШ № 134</c:v>
                </c:pt>
                <c:pt idx="97">
                  <c:v>МАОУ СШ № 1</c:v>
                </c:pt>
                <c:pt idx="98">
                  <c:v>МАОУ СШ № 69</c:v>
                </c:pt>
                <c:pt idx="99">
                  <c:v>МАОУ СШ № 156</c:v>
                </c:pt>
                <c:pt idx="100">
                  <c:v>МАОУ СШ № 121</c:v>
                </c:pt>
                <c:pt idx="101">
                  <c:v>МАОУ СШ № 66</c:v>
                </c:pt>
                <c:pt idx="102">
                  <c:v>ЦЕНТРАЛЬНЫЙ РАЙОН</c:v>
                </c:pt>
                <c:pt idx="103">
                  <c:v>МБОУ СШ № 10</c:v>
                </c:pt>
                <c:pt idx="104">
                  <c:v>МБОУ Лицей № 2</c:v>
                </c:pt>
                <c:pt idx="105">
                  <c:v>МАОУ Гимназия № 2</c:v>
                </c:pt>
                <c:pt idx="106">
                  <c:v>МБОУ Гимназия  № 16</c:v>
                </c:pt>
                <c:pt idx="107">
                  <c:v>МБОУ СШ № 27</c:v>
                </c:pt>
                <c:pt idx="108">
                  <c:v>МАОУ СШ № 155</c:v>
                </c:pt>
                <c:pt idx="109">
                  <c:v>МБОУ СШ № 4</c:v>
                </c:pt>
                <c:pt idx="110">
                  <c:v>МАОУ Комплекс "Покровский"</c:v>
                </c:pt>
                <c:pt idx="111">
                  <c:v>МБОУ СШ № 51</c:v>
                </c:pt>
              </c:strCache>
            </c:strRef>
          </c:cat>
          <c:val>
            <c:numRef>
              <c:f>'Физика-9 диаграмма'!$D$5:$D$116</c:f>
              <c:numCache>
                <c:formatCode>0,00</c:formatCode>
                <c:ptCount val="112"/>
                <c:pt idx="0">
                  <c:v>3.7796418128654969</c:v>
                </c:pt>
                <c:pt idx="1">
                  <c:v>4.3</c:v>
                </c:pt>
                <c:pt idx="2">
                  <c:v>4</c:v>
                </c:pt>
                <c:pt idx="3">
                  <c:v>3.8888888888888888</c:v>
                </c:pt>
                <c:pt idx="4">
                  <c:v>3.8333333333333335</c:v>
                </c:pt>
                <c:pt idx="5">
                  <c:v>3.75</c:v>
                </c:pt>
                <c:pt idx="6">
                  <c:v>3.6315789473684212</c:v>
                </c:pt>
                <c:pt idx="7">
                  <c:v>3.5</c:v>
                </c:pt>
                <c:pt idx="8">
                  <c:v>3.3333333333333335</c:v>
                </c:pt>
                <c:pt idx="9">
                  <c:v>3.7070013320013326</c:v>
                </c:pt>
                <c:pt idx="10">
                  <c:v>4.125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3.8571428571428572</c:v>
                </c:pt>
                <c:pt idx="15">
                  <c:v>3.7</c:v>
                </c:pt>
                <c:pt idx="16">
                  <c:v>3.6</c:v>
                </c:pt>
                <c:pt idx="17">
                  <c:v>3.5</c:v>
                </c:pt>
                <c:pt idx="18">
                  <c:v>3.4615384615384617</c:v>
                </c:pt>
                <c:pt idx="19">
                  <c:v>3.3333333333333335</c:v>
                </c:pt>
                <c:pt idx="20">
                  <c:v>3.2</c:v>
                </c:pt>
                <c:pt idx="21">
                  <c:v>3.5904761904761906</c:v>
                </c:pt>
                <c:pt idx="22">
                  <c:v>5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3.7142857142857144</c:v>
                </c:pt>
                <c:pt idx="27">
                  <c:v>3.6666666666666665</c:v>
                </c:pt>
                <c:pt idx="28">
                  <c:v>3.6666666666666665</c:v>
                </c:pt>
                <c:pt idx="29">
                  <c:v>3.4285714285714284</c:v>
                </c:pt>
                <c:pt idx="30">
                  <c:v>3.2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9">
                  <c:v>3.7379286661614244</c:v>
                </c:pt>
                <c:pt idx="40">
                  <c:v>4.2</c:v>
                </c:pt>
                <c:pt idx="41">
                  <c:v>4.1923076923076925</c:v>
                </c:pt>
                <c:pt idx="42">
                  <c:v>4.1896551724137927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3.8461538461538463</c:v>
                </c:pt>
                <c:pt idx="47">
                  <c:v>3.6875</c:v>
                </c:pt>
                <c:pt idx="48">
                  <c:v>3.6666666666666665</c:v>
                </c:pt>
                <c:pt idx="49">
                  <c:v>3.6153846153846154</c:v>
                </c:pt>
                <c:pt idx="50">
                  <c:v>3.6</c:v>
                </c:pt>
                <c:pt idx="51">
                  <c:v>3.3333333333333335</c:v>
                </c:pt>
                <c:pt idx="52">
                  <c:v>3</c:v>
                </c:pt>
                <c:pt idx="53">
                  <c:v>3</c:v>
                </c:pt>
                <c:pt idx="57">
                  <c:v>3.6922631290278352</c:v>
                </c:pt>
                <c:pt idx="58">
                  <c:v>4.333333333333333</c:v>
                </c:pt>
                <c:pt idx="59">
                  <c:v>4</c:v>
                </c:pt>
                <c:pt idx="60">
                  <c:v>3.95</c:v>
                </c:pt>
                <c:pt idx="61">
                  <c:v>3.8333333333333335</c:v>
                </c:pt>
                <c:pt idx="62">
                  <c:v>3.7272727272727271</c:v>
                </c:pt>
                <c:pt idx="63">
                  <c:v>3.6666666666666665</c:v>
                </c:pt>
                <c:pt idx="64">
                  <c:v>3.6666666666666665</c:v>
                </c:pt>
                <c:pt idx="65">
                  <c:v>3.6666666666666665</c:v>
                </c:pt>
                <c:pt idx="66">
                  <c:v>3.6363636363636362</c:v>
                </c:pt>
                <c:pt idx="67">
                  <c:v>3.6</c:v>
                </c:pt>
                <c:pt idx="68">
                  <c:v>3.5</c:v>
                </c:pt>
                <c:pt idx="69">
                  <c:v>3.2941176470588234</c:v>
                </c:pt>
                <c:pt idx="70">
                  <c:v>3.125</c:v>
                </c:pt>
                <c:pt idx="72">
                  <c:v>3.766664302945383</c:v>
                </c:pt>
                <c:pt idx="73">
                  <c:v>4.3939393939393936</c:v>
                </c:pt>
                <c:pt idx="74">
                  <c:v>4.1785714285714288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3.9</c:v>
                </c:pt>
                <c:pt idx="83">
                  <c:v>3.8846153846153846</c:v>
                </c:pt>
                <c:pt idx="84">
                  <c:v>3.8333333333333335</c:v>
                </c:pt>
                <c:pt idx="85">
                  <c:v>3.8333333333333335</c:v>
                </c:pt>
                <c:pt idx="86">
                  <c:v>3.8235294117647061</c:v>
                </c:pt>
                <c:pt idx="87">
                  <c:v>3.75</c:v>
                </c:pt>
                <c:pt idx="88">
                  <c:v>3.7407407407407409</c:v>
                </c:pt>
                <c:pt idx="89">
                  <c:v>3.7142857142857144</c:v>
                </c:pt>
                <c:pt idx="90">
                  <c:v>3.6666666666666665</c:v>
                </c:pt>
                <c:pt idx="91">
                  <c:v>3.6666666666666665</c:v>
                </c:pt>
                <c:pt idx="92">
                  <c:v>3.625</c:v>
                </c:pt>
                <c:pt idx="93">
                  <c:v>3.6</c:v>
                </c:pt>
                <c:pt idx="94">
                  <c:v>3.5714285714285716</c:v>
                </c:pt>
                <c:pt idx="95">
                  <c:v>3.5652173913043477</c:v>
                </c:pt>
                <c:pt idx="96">
                  <c:v>3.4736842105263159</c:v>
                </c:pt>
                <c:pt idx="97">
                  <c:v>3.4705882352941178</c:v>
                </c:pt>
                <c:pt idx="98">
                  <c:v>3.4</c:v>
                </c:pt>
                <c:pt idx="99">
                  <c:v>3.375</c:v>
                </c:pt>
                <c:pt idx="100">
                  <c:v>3</c:v>
                </c:pt>
                <c:pt idx="102">
                  <c:v>3.8299498746867164</c:v>
                </c:pt>
                <c:pt idx="103">
                  <c:v>4.3157894736842106</c:v>
                </c:pt>
                <c:pt idx="104">
                  <c:v>4.0714285714285712</c:v>
                </c:pt>
                <c:pt idx="105">
                  <c:v>4</c:v>
                </c:pt>
                <c:pt idx="106">
                  <c:v>4</c:v>
                </c:pt>
                <c:pt idx="107">
                  <c:v>3.8</c:v>
                </c:pt>
                <c:pt idx="108">
                  <c:v>3.7857142857142856</c:v>
                </c:pt>
                <c:pt idx="109">
                  <c:v>3.3333333333333335</c:v>
                </c:pt>
                <c:pt idx="110">
                  <c:v>3.3333333333333335</c:v>
                </c:pt>
              </c:numCache>
            </c:numRef>
          </c:val>
          <c:smooth val="0"/>
        </c:ser>
        <c:ser>
          <c:idx val="11"/>
          <c:order val="2"/>
          <c:tx>
            <c:v>2022 ср. балл по городу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'Физика-9 диаграмма'!$B$5:$B$116</c:f>
              <c:strCache>
                <c:ptCount val="112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СШ № 32</c:v>
                </c:pt>
                <c:pt idx="5">
                  <c:v>МБОУ Лицей № 28</c:v>
                </c:pt>
                <c:pt idx="6">
                  <c:v>МАОУ СШ № 19</c:v>
                </c:pt>
                <c:pt idx="7">
                  <c:v>МБОУ СШ № 86</c:v>
                </c:pt>
                <c:pt idx="8">
                  <c:v>МАОУ СШ № 12</c:v>
                </c:pt>
                <c:pt idx="9">
                  <c:v>КИРОВСКИЙ РАЙОН</c:v>
                </c:pt>
                <c:pt idx="10">
                  <c:v>МАОУ Лицей № 6 "Перспектива"</c:v>
                </c:pt>
                <c:pt idx="11">
                  <c:v>МАОУ Гимназия № 6</c:v>
                </c:pt>
                <c:pt idx="12">
                  <c:v>МАОУ СШ № 90</c:v>
                </c:pt>
                <c:pt idx="13">
                  <c:v>МБОУ СШ № 63</c:v>
                </c:pt>
                <c:pt idx="14">
                  <c:v>МАОУ Лицей № 11</c:v>
                </c:pt>
                <c:pt idx="15">
                  <c:v>МАОУ Гимназия № 4</c:v>
                </c:pt>
                <c:pt idx="16">
                  <c:v>МАОУ Гимназия № 10</c:v>
                </c:pt>
                <c:pt idx="17">
                  <c:v>МАОУ СШ № 55</c:v>
                </c:pt>
                <c:pt idx="18">
                  <c:v>МАОУ СШ № 81</c:v>
                </c:pt>
                <c:pt idx="19">
                  <c:v>МАОУ СШ № 46</c:v>
                </c:pt>
                <c:pt idx="20">
                  <c:v>МАОУ СШ № 8 "Созидание"</c:v>
                </c:pt>
                <c:pt idx="21">
                  <c:v>ЛЕНИНСКИЙ РАЙОН</c:v>
                </c:pt>
                <c:pt idx="22">
                  <c:v>МБОУ СШ № 13</c:v>
                </c:pt>
                <c:pt idx="23">
                  <c:v>МАОУ Лицей № 3</c:v>
                </c:pt>
                <c:pt idx="24">
                  <c:v>МАОУ Лицей № 12</c:v>
                </c:pt>
                <c:pt idx="25">
                  <c:v>МАОУ СШ № 16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МБОУ СШ № 64</c:v>
                </c:pt>
                <c:pt idx="29">
                  <c:v>МАОУ СШ № 148</c:v>
                </c:pt>
                <c:pt idx="30">
                  <c:v>МБОУ СШ № 94</c:v>
                </c:pt>
                <c:pt idx="31">
                  <c:v>МАОУ Гимназия № 15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МАОУ СШ № 53</c:v>
                </c:pt>
                <c:pt idx="35">
                  <c:v>МАОУ СШ № 50</c:v>
                </c:pt>
                <c:pt idx="36">
                  <c:v>МАОУ СШ № 65</c:v>
                </c:pt>
                <c:pt idx="37">
                  <c:v>МАОУ СШ № 89</c:v>
                </c:pt>
                <c:pt idx="38">
                  <c:v>МБОУ СШ № 79</c:v>
                </c:pt>
                <c:pt idx="39">
                  <c:v>ОКТЯБРЬСКИЙ РАЙОН</c:v>
                </c:pt>
                <c:pt idx="40">
                  <c:v>МБОУ Гимназия № 3</c:v>
                </c:pt>
                <c:pt idx="41">
                  <c:v>МАОУ Лицей № 1</c:v>
                </c:pt>
                <c:pt idx="42">
                  <c:v>МАОУ Гимназия № 13 "Академ"</c:v>
                </c:pt>
                <c:pt idx="43">
                  <c:v>МАОУ "КУГ №1 - Универс"</c:v>
                </c:pt>
                <c:pt idx="44">
                  <c:v>МБОУ Лицей № 8</c:v>
                </c:pt>
                <c:pt idx="45">
                  <c:v>МБОУ СШ № 3</c:v>
                </c:pt>
                <c:pt idx="46">
                  <c:v>МБОУ СШ № 99</c:v>
                </c:pt>
                <c:pt idx="47">
                  <c:v>МБОУ СШ № 72 </c:v>
                </c:pt>
                <c:pt idx="48">
                  <c:v>МБОУ Лицей № 10</c:v>
                </c:pt>
                <c:pt idx="49">
                  <c:v>МАОУ СШ № 82</c:v>
                </c:pt>
                <c:pt idx="50">
                  <c:v>МБОУ СШ № 133 </c:v>
                </c:pt>
                <c:pt idx="51">
                  <c:v>МБОУ СШ № 36</c:v>
                </c:pt>
                <c:pt idx="52">
                  <c:v>МБОУ СШ № 73 </c:v>
                </c:pt>
                <c:pt idx="53">
                  <c:v>МБОУ СШ № 95</c:v>
                </c:pt>
                <c:pt idx="54">
                  <c:v>МАОУ СШ-Интернат № 1</c:v>
                </c:pt>
                <c:pt idx="55">
                  <c:v>МБОУ СШ № 30</c:v>
                </c:pt>
                <c:pt idx="56">
                  <c:v>МБОУ СШ № 39</c:v>
                </c:pt>
                <c:pt idx="57">
                  <c:v>СВЕРДЛОВСКИЙ РАЙОН</c:v>
                </c:pt>
                <c:pt idx="58">
                  <c:v>МАОУ Лицей № 9 "Лидер"</c:v>
                </c:pt>
                <c:pt idx="59">
                  <c:v>МАОУ СШ № 137</c:v>
                </c:pt>
                <c:pt idx="60">
                  <c:v>МАОУ Гимназия №14</c:v>
                </c:pt>
                <c:pt idx="61">
                  <c:v>МАОУ СШ № 34</c:v>
                </c:pt>
                <c:pt idx="62">
                  <c:v>МАОУ СШ № 42</c:v>
                </c:pt>
                <c:pt idx="63">
                  <c:v>МАОУ СШ № 17</c:v>
                </c:pt>
                <c:pt idx="64">
                  <c:v>МАОУ СШ № 23</c:v>
                </c:pt>
                <c:pt idx="65">
                  <c:v>МБОУ СШ № 62</c:v>
                </c:pt>
                <c:pt idx="66">
                  <c:v>МАОУ СШ № 76</c:v>
                </c:pt>
                <c:pt idx="67">
                  <c:v>МАОУ СШ № 6</c:v>
                </c:pt>
                <c:pt idx="68">
                  <c:v>МАОУ СШ № 45</c:v>
                </c:pt>
                <c:pt idx="69">
                  <c:v>МАОУ СШ № 158 "Грани"</c:v>
                </c:pt>
                <c:pt idx="70">
                  <c:v>МАОУ СШ № 78</c:v>
                </c:pt>
                <c:pt idx="71">
                  <c:v>МАОУ СШ № 93</c:v>
                </c:pt>
                <c:pt idx="72">
                  <c:v>СОВЕТСКИЙ РАЙОН</c:v>
                </c:pt>
                <c:pt idx="73">
                  <c:v>МАОУ СШ № 152</c:v>
                </c:pt>
                <c:pt idx="74">
                  <c:v>МАОУ СШ № 151</c:v>
                </c:pt>
                <c:pt idx="75">
                  <c:v>МБОУ СШ № 91</c:v>
                </c:pt>
                <c:pt idx="76">
                  <c:v>МБОУ СШ № 129</c:v>
                </c:pt>
                <c:pt idx="77">
                  <c:v>МАОУ СШ № 143</c:v>
                </c:pt>
                <c:pt idx="78">
                  <c:v>МАОУ СШ № 144</c:v>
                </c:pt>
                <c:pt idx="79">
                  <c:v>МАОУ СШ № 145</c:v>
                </c:pt>
                <c:pt idx="80">
                  <c:v>МБОУ СШ № 147</c:v>
                </c:pt>
                <c:pt idx="81">
                  <c:v>МАОУ СШ № 157</c:v>
                </c:pt>
                <c:pt idx="82">
                  <c:v>МАОУ СШ № 5</c:v>
                </c:pt>
                <c:pt idx="83">
                  <c:v>МАОУ СШ № 149</c:v>
                </c:pt>
                <c:pt idx="84">
                  <c:v>МАОУ СШ № 7</c:v>
                </c:pt>
                <c:pt idx="85">
                  <c:v>МАОУ СШ № 115</c:v>
                </c:pt>
                <c:pt idx="86">
                  <c:v>МАОУ СШ № 154</c:v>
                </c:pt>
                <c:pt idx="87">
                  <c:v>МАОУ СШ № 85</c:v>
                </c:pt>
                <c:pt idx="88">
                  <c:v>МАОУ СШ № 24</c:v>
                </c:pt>
                <c:pt idx="89">
                  <c:v>МБОУ СШ № 98</c:v>
                </c:pt>
                <c:pt idx="90">
                  <c:v>МАОУ СШ № 139</c:v>
                </c:pt>
                <c:pt idx="91">
                  <c:v>МАОУ СШ № 141</c:v>
                </c:pt>
                <c:pt idx="92">
                  <c:v>МАОУ СШ № 18</c:v>
                </c:pt>
                <c:pt idx="93">
                  <c:v>МБОУ СШ № 56</c:v>
                </c:pt>
                <c:pt idx="94">
                  <c:v>МАОУ СШ № 108</c:v>
                </c:pt>
                <c:pt idx="95">
                  <c:v>МАОУ СШ № 150</c:v>
                </c:pt>
                <c:pt idx="96">
                  <c:v>МАОУ СШ № 134</c:v>
                </c:pt>
                <c:pt idx="97">
                  <c:v>МАОУ СШ № 1</c:v>
                </c:pt>
                <c:pt idx="98">
                  <c:v>МАОУ СШ № 69</c:v>
                </c:pt>
                <c:pt idx="99">
                  <c:v>МАОУ СШ № 156</c:v>
                </c:pt>
                <c:pt idx="100">
                  <c:v>МАОУ СШ № 121</c:v>
                </c:pt>
                <c:pt idx="101">
                  <c:v>МАОУ СШ № 66</c:v>
                </c:pt>
                <c:pt idx="102">
                  <c:v>ЦЕНТРАЛЬНЫЙ РАЙОН</c:v>
                </c:pt>
                <c:pt idx="103">
                  <c:v>МБОУ СШ № 10</c:v>
                </c:pt>
                <c:pt idx="104">
                  <c:v>МБОУ Лицей № 2</c:v>
                </c:pt>
                <c:pt idx="105">
                  <c:v>МАОУ Гимназия № 2</c:v>
                </c:pt>
                <c:pt idx="106">
                  <c:v>МБОУ Гимназия  № 16</c:v>
                </c:pt>
                <c:pt idx="107">
                  <c:v>МБОУ СШ № 27</c:v>
                </c:pt>
                <c:pt idx="108">
                  <c:v>МАОУ СШ № 155</c:v>
                </c:pt>
                <c:pt idx="109">
                  <c:v>МБОУ СШ № 4</c:v>
                </c:pt>
                <c:pt idx="110">
                  <c:v>МАОУ Комплекс "Покровский"</c:v>
                </c:pt>
                <c:pt idx="111">
                  <c:v>МБОУ СШ № 51</c:v>
                </c:pt>
              </c:strCache>
            </c:strRef>
          </c:cat>
          <c:val>
            <c:numRef>
              <c:f>'Физика-9 диаграмма'!$I$5:$I$116</c:f>
              <c:numCache>
                <c:formatCode>0,00</c:formatCode>
                <c:ptCount val="112"/>
                <c:pt idx="0">
                  <c:v>3.8</c:v>
                </c:pt>
                <c:pt idx="1">
                  <c:v>3.8</c:v>
                </c:pt>
                <c:pt idx="2">
                  <c:v>3.8</c:v>
                </c:pt>
                <c:pt idx="3">
                  <c:v>3.8</c:v>
                </c:pt>
                <c:pt idx="4">
                  <c:v>3.8</c:v>
                </c:pt>
                <c:pt idx="5">
                  <c:v>3.8</c:v>
                </c:pt>
                <c:pt idx="6">
                  <c:v>3.8</c:v>
                </c:pt>
                <c:pt idx="7">
                  <c:v>3.8</c:v>
                </c:pt>
                <c:pt idx="8">
                  <c:v>3.8</c:v>
                </c:pt>
                <c:pt idx="9">
                  <c:v>3.8</c:v>
                </c:pt>
                <c:pt idx="10">
                  <c:v>3.8</c:v>
                </c:pt>
                <c:pt idx="11">
                  <c:v>3.8</c:v>
                </c:pt>
                <c:pt idx="12">
                  <c:v>3.8</c:v>
                </c:pt>
                <c:pt idx="13">
                  <c:v>3.8</c:v>
                </c:pt>
                <c:pt idx="14">
                  <c:v>3.8</c:v>
                </c:pt>
                <c:pt idx="15">
                  <c:v>3.8</c:v>
                </c:pt>
                <c:pt idx="16">
                  <c:v>3.8</c:v>
                </c:pt>
                <c:pt idx="17">
                  <c:v>3.8</c:v>
                </c:pt>
                <c:pt idx="18">
                  <c:v>3.8</c:v>
                </c:pt>
                <c:pt idx="19">
                  <c:v>3.8</c:v>
                </c:pt>
                <c:pt idx="20">
                  <c:v>3.8</c:v>
                </c:pt>
                <c:pt idx="21">
                  <c:v>3.8</c:v>
                </c:pt>
                <c:pt idx="22">
                  <c:v>3.8</c:v>
                </c:pt>
                <c:pt idx="23">
                  <c:v>3.8</c:v>
                </c:pt>
                <c:pt idx="24">
                  <c:v>3.8</c:v>
                </c:pt>
                <c:pt idx="25">
                  <c:v>3.8</c:v>
                </c:pt>
                <c:pt idx="26">
                  <c:v>3.8</c:v>
                </c:pt>
                <c:pt idx="27">
                  <c:v>3.8</c:v>
                </c:pt>
                <c:pt idx="28">
                  <c:v>3.8</c:v>
                </c:pt>
                <c:pt idx="29">
                  <c:v>3.8</c:v>
                </c:pt>
                <c:pt idx="30">
                  <c:v>3.8</c:v>
                </c:pt>
                <c:pt idx="31">
                  <c:v>3.8</c:v>
                </c:pt>
                <c:pt idx="32">
                  <c:v>3.8</c:v>
                </c:pt>
                <c:pt idx="33">
                  <c:v>3.8</c:v>
                </c:pt>
                <c:pt idx="34">
                  <c:v>3.8</c:v>
                </c:pt>
                <c:pt idx="35">
                  <c:v>3.8</c:v>
                </c:pt>
                <c:pt idx="36">
                  <c:v>3.8</c:v>
                </c:pt>
                <c:pt idx="37">
                  <c:v>3.8</c:v>
                </c:pt>
                <c:pt idx="38">
                  <c:v>3.8</c:v>
                </c:pt>
                <c:pt idx="39">
                  <c:v>3.8</c:v>
                </c:pt>
                <c:pt idx="40">
                  <c:v>3.8</c:v>
                </c:pt>
                <c:pt idx="41">
                  <c:v>3.8</c:v>
                </c:pt>
                <c:pt idx="42">
                  <c:v>3.8</c:v>
                </c:pt>
                <c:pt idx="43">
                  <c:v>3.8</c:v>
                </c:pt>
                <c:pt idx="44">
                  <c:v>3.8</c:v>
                </c:pt>
                <c:pt idx="45">
                  <c:v>3.8</c:v>
                </c:pt>
                <c:pt idx="46">
                  <c:v>3.8</c:v>
                </c:pt>
                <c:pt idx="47">
                  <c:v>3.8</c:v>
                </c:pt>
                <c:pt idx="48">
                  <c:v>3.8</c:v>
                </c:pt>
                <c:pt idx="49">
                  <c:v>3.8</c:v>
                </c:pt>
                <c:pt idx="50">
                  <c:v>3.8</c:v>
                </c:pt>
                <c:pt idx="51">
                  <c:v>3.8</c:v>
                </c:pt>
                <c:pt idx="52">
                  <c:v>3.8</c:v>
                </c:pt>
                <c:pt idx="53">
                  <c:v>3.8</c:v>
                </c:pt>
                <c:pt idx="54">
                  <c:v>3.8</c:v>
                </c:pt>
                <c:pt idx="55">
                  <c:v>3.8</c:v>
                </c:pt>
                <c:pt idx="56">
                  <c:v>3.8</c:v>
                </c:pt>
                <c:pt idx="57">
                  <c:v>3.8</c:v>
                </c:pt>
                <c:pt idx="58">
                  <c:v>3.8</c:v>
                </c:pt>
                <c:pt idx="59">
                  <c:v>3.8</c:v>
                </c:pt>
                <c:pt idx="60">
                  <c:v>3.8</c:v>
                </c:pt>
                <c:pt idx="61">
                  <c:v>3.8</c:v>
                </c:pt>
                <c:pt idx="62">
                  <c:v>3.8</c:v>
                </c:pt>
                <c:pt idx="63">
                  <c:v>3.8</c:v>
                </c:pt>
                <c:pt idx="64">
                  <c:v>3.8</c:v>
                </c:pt>
                <c:pt idx="65">
                  <c:v>3.8</c:v>
                </c:pt>
                <c:pt idx="66">
                  <c:v>3.8</c:v>
                </c:pt>
                <c:pt idx="67">
                  <c:v>3.8</c:v>
                </c:pt>
                <c:pt idx="68">
                  <c:v>3.8</c:v>
                </c:pt>
                <c:pt idx="69">
                  <c:v>3.8</c:v>
                </c:pt>
                <c:pt idx="70">
                  <c:v>3.8</c:v>
                </c:pt>
                <c:pt idx="71">
                  <c:v>3.8</c:v>
                </c:pt>
                <c:pt idx="72">
                  <c:v>3.8</c:v>
                </c:pt>
                <c:pt idx="73">
                  <c:v>3.8</c:v>
                </c:pt>
                <c:pt idx="74">
                  <c:v>3.8</c:v>
                </c:pt>
                <c:pt idx="75">
                  <c:v>3.8</c:v>
                </c:pt>
                <c:pt idx="76">
                  <c:v>3.8</c:v>
                </c:pt>
                <c:pt idx="77">
                  <c:v>3.8</c:v>
                </c:pt>
                <c:pt idx="78">
                  <c:v>3.8</c:v>
                </c:pt>
                <c:pt idx="79">
                  <c:v>3.8</c:v>
                </c:pt>
                <c:pt idx="80">
                  <c:v>3.8</c:v>
                </c:pt>
                <c:pt idx="81">
                  <c:v>3.8</c:v>
                </c:pt>
                <c:pt idx="82">
                  <c:v>3.8</c:v>
                </c:pt>
                <c:pt idx="83">
                  <c:v>3.8</c:v>
                </c:pt>
                <c:pt idx="84">
                  <c:v>3.8</c:v>
                </c:pt>
                <c:pt idx="85">
                  <c:v>3.8</c:v>
                </c:pt>
                <c:pt idx="86">
                  <c:v>3.8</c:v>
                </c:pt>
                <c:pt idx="87">
                  <c:v>3.8</c:v>
                </c:pt>
                <c:pt idx="88">
                  <c:v>3.8</c:v>
                </c:pt>
                <c:pt idx="89">
                  <c:v>3.8</c:v>
                </c:pt>
                <c:pt idx="90">
                  <c:v>3.8</c:v>
                </c:pt>
                <c:pt idx="91">
                  <c:v>3.8</c:v>
                </c:pt>
                <c:pt idx="92">
                  <c:v>3.8</c:v>
                </c:pt>
                <c:pt idx="93">
                  <c:v>3.8</c:v>
                </c:pt>
                <c:pt idx="94">
                  <c:v>3.8</c:v>
                </c:pt>
                <c:pt idx="95">
                  <c:v>3.8</c:v>
                </c:pt>
                <c:pt idx="96">
                  <c:v>3.8</c:v>
                </c:pt>
                <c:pt idx="97">
                  <c:v>3.8</c:v>
                </c:pt>
                <c:pt idx="98">
                  <c:v>3.8</c:v>
                </c:pt>
                <c:pt idx="99">
                  <c:v>3.8</c:v>
                </c:pt>
                <c:pt idx="100">
                  <c:v>3.8</c:v>
                </c:pt>
                <c:pt idx="101">
                  <c:v>3.8</c:v>
                </c:pt>
                <c:pt idx="102">
                  <c:v>3.8</c:v>
                </c:pt>
                <c:pt idx="103">
                  <c:v>3.8</c:v>
                </c:pt>
                <c:pt idx="104">
                  <c:v>3.8</c:v>
                </c:pt>
                <c:pt idx="105">
                  <c:v>3.8</c:v>
                </c:pt>
                <c:pt idx="106">
                  <c:v>3.8</c:v>
                </c:pt>
                <c:pt idx="107">
                  <c:v>3.8</c:v>
                </c:pt>
                <c:pt idx="108">
                  <c:v>3.8</c:v>
                </c:pt>
                <c:pt idx="109">
                  <c:v>3.8</c:v>
                </c:pt>
                <c:pt idx="110">
                  <c:v>3.8</c:v>
                </c:pt>
                <c:pt idx="111">
                  <c:v>3.8</c:v>
                </c:pt>
              </c:numCache>
            </c:numRef>
          </c:val>
          <c:smooth val="0"/>
        </c:ser>
        <c:ser>
          <c:idx val="10"/>
          <c:order val="3"/>
          <c:tx>
            <c:v>2022 ср. балл ОУ</c:v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'Физика-9 диаграмма'!$B$5:$B$116</c:f>
              <c:strCache>
                <c:ptCount val="112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СШ № 32</c:v>
                </c:pt>
                <c:pt idx="5">
                  <c:v>МБОУ Лицей № 28</c:v>
                </c:pt>
                <c:pt idx="6">
                  <c:v>МАОУ СШ № 19</c:v>
                </c:pt>
                <c:pt idx="7">
                  <c:v>МБОУ СШ № 86</c:v>
                </c:pt>
                <c:pt idx="8">
                  <c:v>МАОУ СШ № 12</c:v>
                </c:pt>
                <c:pt idx="9">
                  <c:v>КИРОВСКИЙ РАЙОН</c:v>
                </c:pt>
                <c:pt idx="10">
                  <c:v>МАОУ Лицей № 6 "Перспектива"</c:v>
                </c:pt>
                <c:pt idx="11">
                  <c:v>МАОУ Гимназия № 6</c:v>
                </c:pt>
                <c:pt idx="12">
                  <c:v>МАОУ СШ № 90</c:v>
                </c:pt>
                <c:pt idx="13">
                  <c:v>МБОУ СШ № 63</c:v>
                </c:pt>
                <c:pt idx="14">
                  <c:v>МАОУ Лицей № 11</c:v>
                </c:pt>
                <c:pt idx="15">
                  <c:v>МАОУ Гимназия № 4</c:v>
                </c:pt>
                <c:pt idx="16">
                  <c:v>МАОУ Гимназия № 10</c:v>
                </c:pt>
                <c:pt idx="17">
                  <c:v>МАОУ СШ № 55</c:v>
                </c:pt>
                <c:pt idx="18">
                  <c:v>МАОУ СШ № 81</c:v>
                </c:pt>
                <c:pt idx="19">
                  <c:v>МАОУ СШ № 46</c:v>
                </c:pt>
                <c:pt idx="20">
                  <c:v>МАОУ СШ № 8 "Созидание"</c:v>
                </c:pt>
                <c:pt idx="21">
                  <c:v>ЛЕНИНСКИЙ РАЙОН</c:v>
                </c:pt>
                <c:pt idx="22">
                  <c:v>МБОУ СШ № 13</c:v>
                </c:pt>
                <c:pt idx="23">
                  <c:v>МАОУ Лицей № 3</c:v>
                </c:pt>
                <c:pt idx="24">
                  <c:v>МАОУ Лицей № 12</c:v>
                </c:pt>
                <c:pt idx="25">
                  <c:v>МАОУ СШ № 16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МБОУ СШ № 64</c:v>
                </c:pt>
                <c:pt idx="29">
                  <c:v>МАОУ СШ № 148</c:v>
                </c:pt>
                <c:pt idx="30">
                  <c:v>МБОУ СШ № 94</c:v>
                </c:pt>
                <c:pt idx="31">
                  <c:v>МАОУ Гимназия № 15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МАОУ СШ № 53</c:v>
                </c:pt>
                <c:pt idx="35">
                  <c:v>МАОУ СШ № 50</c:v>
                </c:pt>
                <c:pt idx="36">
                  <c:v>МАОУ СШ № 65</c:v>
                </c:pt>
                <c:pt idx="37">
                  <c:v>МАОУ СШ № 89</c:v>
                </c:pt>
                <c:pt idx="38">
                  <c:v>МБОУ СШ № 79</c:v>
                </c:pt>
                <c:pt idx="39">
                  <c:v>ОКТЯБРЬСКИЙ РАЙОН</c:v>
                </c:pt>
                <c:pt idx="40">
                  <c:v>МБОУ Гимназия № 3</c:v>
                </c:pt>
                <c:pt idx="41">
                  <c:v>МАОУ Лицей № 1</c:v>
                </c:pt>
                <c:pt idx="42">
                  <c:v>МАОУ Гимназия № 13 "Академ"</c:v>
                </c:pt>
                <c:pt idx="43">
                  <c:v>МАОУ "КУГ №1 - Универс"</c:v>
                </c:pt>
                <c:pt idx="44">
                  <c:v>МБОУ Лицей № 8</c:v>
                </c:pt>
                <c:pt idx="45">
                  <c:v>МБОУ СШ № 3</c:v>
                </c:pt>
                <c:pt idx="46">
                  <c:v>МБОУ СШ № 99</c:v>
                </c:pt>
                <c:pt idx="47">
                  <c:v>МБОУ СШ № 72 </c:v>
                </c:pt>
                <c:pt idx="48">
                  <c:v>МБОУ Лицей № 10</c:v>
                </c:pt>
                <c:pt idx="49">
                  <c:v>МАОУ СШ № 82</c:v>
                </c:pt>
                <c:pt idx="50">
                  <c:v>МБОУ СШ № 133 </c:v>
                </c:pt>
                <c:pt idx="51">
                  <c:v>МБОУ СШ № 36</c:v>
                </c:pt>
                <c:pt idx="52">
                  <c:v>МБОУ СШ № 73 </c:v>
                </c:pt>
                <c:pt idx="53">
                  <c:v>МБОУ СШ № 95</c:v>
                </c:pt>
                <c:pt idx="54">
                  <c:v>МАОУ СШ-Интернат № 1</c:v>
                </c:pt>
                <c:pt idx="55">
                  <c:v>МБОУ СШ № 30</c:v>
                </c:pt>
                <c:pt idx="56">
                  <c:v>МБОУ СШ № 39</c:v>
                </c:pt>
                <c:pt idx="57">
                  <c:v>СВЕРДЛОВСКИЙ РАЙОН</c:v>
                </c:pt>
                <c:pt idx="58">
                  <c:v>МАОУ Лицей № 9 "Лидер"</c:v>
                </c:pt>
                <c:pt idx="59">
                  <c:v>МАОУ СШ № 137</c:v>
                </c:pt>
                <c:pt idx="60">
                  <c:v>МАОУ Гимназия №14</c:v>
                </c:pt>
                <c:pt idx="61">
                  <c:v>МАОУ СШ № 34</c:v>
                </c:pt>
                <c:pt idx="62">
                  <c:v>МАОУ СШ № 42</c:v>
                </c:pt>
                <c:pt idx="63">
                  <c:v>МАОУ СШ № 17</c:v>
                </c:pt>
                <c:pt idx="64">
                  <c:v>МАОУ СШ № 23</c:v>
                </c:pt>
                <c:pt idx="65">
                  <c:v>МБОУ СШ № 62</c:v>
                </c:pt>
                <c:pt idx="66">
                  <c:v>МАОУ СШ № 76</c:v>
                </c:pt>
                <c:pt idx="67">
                  <c:v>МАОУ СШ № 6</c:v>
                </c:pt>
                <c:pt idx="68">
                  <c:v>МАОУ СШ № 45</c:v>
                </c:pt>
                <c:pt idx="69">
                  <c:v>МАОУ СШ № 158 "Грани"</c:v>
                </c:pt>
                <c:pt idx="70">
                  <c:v>МАОУ СШ № 78</c:v>
                </c:pt>
                <c:pt idx="71">
                  <c:v>МАОУ СШ № 93</c:v>
                </c:pt>
                <c:pt idx="72">
                  <c:v>СОВЕТСКИЙ РАЙОН</c:v>
                </c:pt>
                <c:pt idx="73">
                  <c:v>МАОУ СШ № 152</c:v>
                </c:pt>
                <c:pt idx="74">
                  <c:v>МАОУ СШ № 151</c:v>
                </c:pt>
                <c:pt idx="75">
                  <c:v>МБОУ СШ № 91</c:v>
                </c:pt>
                <c:pt idx="76">
                  <c:v>МБОУ СШ № 129</c:v>
                </c:pt>
                <c:pt idx="77">
                  <c:v>МАОУ СШ № 143</c:v>
                </c:pt>
                <c:pt idx="78">
                  <c:v>МАОУ СШ № 144</c:v>
                </c:pt>
                <c:pt idx="79">
                  <c:v>МАОУ СШ № 145</c:v>
                </c:pt>
                <c:pt idx="80">
                  <c:v>МБОУ СШ № 147</c:v>
                </c:pt>
                <c:pt idx="81">
                  <c:v>МАОУ СШ № 157</c:v>
                </c:pt>
                <c:pt idx="82">
                  <c:v>МАОУ СШ № 5</c:v>
                </c:pt>
                <c:pt idx="83">
                  <c:v>МАОУ СШ № 149</c:v>
                </c:pt>
                <c:pt idx="84">
                  <c:v>МАОУ СШ № 7</c:v>
                </c:pt>
                <c:pt idx="85">
                  <c:v>МАОУ СШ № 115</c:v>
                </c:pt>
                <c:pt idx="86">
                  <c:v>МАОУ СШ № 154</c:v>
                </c:pt>
                <c:pt idx="87">
                  <c:v>МАОУ СШ № 85</c:v>
                </c:pt>
                <c:pt idx="88">
                  <c:v>МАОУ СШ № 24</c:v>
                </c:pt>
                <c:pt idx="89">
                  <c:v>МБОУ СШ № 98</c:v>
                </c:pt>
                <c:pt idx="90">
                  <c:v>МАОУ СШ № 139</c:v>
                </c:pt>
                <c:pt idx="91">
                  <c:v>МАОУ СШ № 141</c:v>
                </c:pt>
                <c:pt idx="92">
                  <c:v>МАОУ СШ № 18</c:v>
                </c:pt>
                <c:pt idx="93">
                  <c:v>МБОУ СШ № 56</c:v>
                </c:pt>
                <c:pt idx="94">
                  <c:v>МАОУ СШ № 108</c:v>
                </c:pt>
                <c:pt idx="95">
                  <c:v>МАОУ СШ № 150</c:v>
                </c:pt>
                <c:pt idx="96">
                  <c:v>МАОУ СШ № 134</c:v>
                </c:pt>
                <c:pt idx="97">
                  <c:v>МАОУ СШ № 1</c:v>
                </c:pt>
                <c:pt idx="98">
                  <c:v>МАОУ СШ № 69</c:v>
                </c:pt>
                <c:pt idx="99">
                  <c:v>МАОУ СШ № 156</c:v>
                </c:pt>
                <c:pt idx="100">
                  <c:v>МАОУ СШ № 121</c:v>
                </c:pt>
                <c:pt idx="101">
                  <c:v>МАОУ СШ № 66</c:v>
                </c:pt>
                <c:pt idx="102">
                  <c:v>ЦЕНТРАЛЬНЫЙ РАЙОН</c:v>
                </c:pt>
                <c:pt idx="103">
                  <c:v>МБОУ СШ № 10</c:v>
                </c:pt>
                <c:pt idx="104">
                  <c:v>МБОУ Лицей № 2</c:v>
                </c:pt>
                <c:pt idx="105">
                  <c:v>МАОУ Гимназия № 2</c:v>
                </c:pt>
                <c:pt idx="106">
                  <c:v>МБОУ Гимназия  № 16</c:v>
                </c:pt>
                <c:pt idx="107">
                  <c:v>МБОУ СШ № 27</c:v>
                </c:pt>
                <c:pt idx="108">
                  <c:v>МАОУ СШ № 155</c:v>
                </c:pt>
                <c:pt idx="109">
                  <c:v>МБОУ СШ № 4</c:v>
                </c:pt>
                <c:pt idx="110">
                  <c:v>МАОУ Комплекс "Покровский"</c:v>
                </c:pt>
                <c:pt idx="111">
                  <c:v>МБОУ СШ № 51</c:v>
                </c:pt>
              </c:strCache>
            </c:strRef>
          </c:cat>
          <c:val>
            <c:numRef>
              <c:f>'Физика-9 диаграмма'!$H$5:$H$116</c:f>
              <c:numCache>
                <c:formatCode>0,00</c:formatCode>
                <c:ptCount val="112"/>
                <c:pt idx="0">
                  <c:v>3.478096046110752</c:v>
                </c:pt>
                <c:pt idx="1">
                  <c:v>3.9117647058823528</c:v>
                </c:pt>
                <c:pt idx="2">
                  <c:v>3</c:v>
                </c:pt>
                <c:pt idx="3">
                  <c:v>3.6153846153846154</c:v>
                </c:pt>
                <c:pt idx="4">
                  <c:v>4</c:v>
                </c:pt>
                <c:pt idx="5">
                  <c:v>4</c:v>
                </c:pt>
                <c:pt idx="6">
                  <c:v>3.0476190476190474</c:v>
                </c:pt>
                <c:pt idx="7">
                  <c:v>3.25</c:v>
                </c:pt>
                <c:pt idx="8">
                  <c:v>3</c:v>
                </c:pt>
                <c:pt idx="9">
                  <c:v>3.8008117330697972</c:v>
                </c:pt>
                <c:pt idx="10">
                  <c:v>4.354838709677419</c:v>
                </c:pt>
                <c:pt idx="11">
                  <c:v>3.4</c:v>
                </c:pt>
                <c:pt idx="12">
                  <c:v>3.2857142857142856</c:v>
                </c:pt>
                <c:pt idx="13">
                  <c:v>3.3333333333333335</c:v>
                </c:pt>
                <c:pt idx="14">
                  <c:v>3.8461538461538463</c:v>
                </c:pt>
                <c:pt idx="15">
                  <c:v>4.25</c:v>
                </c:pt>
                <c:pt idx="16">
                  <c:v>4.25</c:v>
                </c:pt>
                <c:pt idx="17">
                  <c:v>3.2</c:v>
                </c:pt>
                <c:pt idx="18">
                  <c:v>3.6666666666666665</c:v>
                </c:pt>
                <c:pt idx="19">
                  <c:v>3.8888888888888888</c:v>
                </c:pt>
                <c:pt idx="20">
                  <c:v>4.333333333333333</c:v>
                </c:pt>
                <c:pt idx="21">
                  <c:v>3.4938082750582748</c:v>
                </c:pt>
                <c:pt idx="22">
                  <c:v>3.25</c:v>
                </c:pt>
                <c:pt idx="23">
                  <c:v>4.2</c:v>
                </c:pt>
                <c:pt idx="24">
                  <c:v>3.6666666666666665</c:v>
                </c:pt>
                <c:pt idx="26">
                  <c:v>3.4615384615384617</c:v>
                </c:pt>
                <c:pt idx="27">
                  <c:v>4</c:v>
                </c:pt>
                <c:pt idx="28">
                  <c:v>3.5</c:v>
                </c:pt>
                <c:pt idx="29">
                  <c:v>4</c:v>
                </c:pt>
                <c:pt idx="30">
                  <c:v>3.3</c:v>
                </c:pt>
                <c:pt idx="31">
                  <c:v>3.75</c:v>
                </c:pt>
                <c:pt idx="32">
                  <c:v>3</c:v>
                </c:pt>
                <c:pt idx="33">
                  <c:v>2.5</c:v>
                </c:pt>
                <c:pt idx="34">
                  <c:v>3.2727272727272729</c:v>
                </c:pt>
                <c:pt idx="35">
                  <c:v>3.25</c:v>
                </c:pt>
                <c:pt idx="36">
                  <c:v>3.5</c:v>
                </c:pt>
                <c:pt idx="37">
                  <c:v>4</c:v>
                </c:pt>
                <c:pt idx="38">
                  <c:v>3.25</c:v>
                </c:pt>
                <c:pt idx="39">
                  <c:v>3.8852645502645502</c:v>
                </c:pt>
                <c:pt idx="40">
                  <c:v>3</c:v>
                </c:pt>
                <c:pt idx="41">
                  <c:v>3.8928571428571428</c:v>
                </c:pt>
                <c:pt idx="42">
                  <c:v>4.2222222222222223</c:v>
                </c:pt>
                <c:pt idx="43">
                  <c:v>4</c:v>
                </c:pt>
                <c:pt idx="44">
                  <c:v>3.4</c:v>
                </c:pt>
                <c:pt idx="45">
                  <c:v>4.625</c:v>
                </c:pt>
                <c:pt idx="46">
                  <c:v>3.8888888888888888</c:v>
                </c:pt>
                <c:pt idx="47">
                  <c:v>3.8333333333333335</c:v>
                </c:pt>
                <c:pt idx="48">
                  <c:v>3.8333333333333335</c:v>
                </c:pt>
                <c:pt idx="49">
                  <c:v>3.8333333333333335</c:v>
                </c:pt>
                <c:pt idx="51">
                  <c:v>3.25</c:v>
                </c:pt>
                <c:pt idx="53">
                  <c:v>3.5</c:v>
                </c:pt>
                <c:pt idx="54">
                  <c:v>5</c:v>
                </c:pt>
                <c:pt idx="55">
                  <c:v>5</c:v>
                </c:pt>
                <c:pt idx="56">
                  <c:v>3</c:v>
                </c:pt>
                <c:pt idx="57">
                  <c:v>3.7992063492063495</c:v>
                </c:pt>
                <c:pt idx="58">
                  <c:v>4.0999999999999996</c:v>
                </c:pt>
                <c:pt idx="59">
                  <c:v>3.4</c:v>
                </c:pt>
                <c:pt idx="60">
                  <c:v>4</c:v>
                </c:pt>
                <c:pt idx="61">
                  <c:v>3.5</c:v>
                </c:pt>
                <c:pt idx="62">
                  <c:v>4</c:v>
                </c:pt>
                <c:pt idx="63">
                  <c:v>3.5</c:v>
                </c:pt>
                <c:pt idx="64">
                  <c:v>4.333333333333333</c:v>
                </c:pt>
                <c:pt idx="65">
                  <c:v>3.8</c:v>
                </c:pt>
                <c:pt idx="66">
                  <c:v>3.3333333333333335</c:v>
                </c:pt>
                <c:pt idx="67">
                  <c:v>3.6666666666666665</c:v>
                </c:pt>
                <c:pt idx="68">
                  <c:v>4</c:v>
                </c:pt>
                <c:pt idx="69">
                  <c:v>4</c:v>
                </c:pt>
                <c:pt idx="70">
                  <c:v>3.5555555555555554</c:v>
                </c:pt>
                <c:pt idx="71">
                  <c:v>4</c:v>
                </c:pt>
                <c:pt idx="72">
                  <c:v>3.8255672488431114</c:v>
                </c:pt>
                <c:pt idx="73">
                  <c:v>4.0555555555555554</c:v>
                </c:pt>
                <c:pt idx="74">
                  <c:v>3.9583333333333335</c:v>
                </c:pt>
                <c:pt idx="75">
                  <c:v>3</c:v>
                </c:pt>
                <c:pt idx="76">
                  <c:v>3.5</c:v>
                </c:pt>
                <c:pt idx="77">
                  <c:v>4.0769230769230766</c:v>
                </c:pt>
                <c:pt idx="78">
                  <c:v>4</c:v>
                </c:pt>
                <c:pt idx="79">
                  <c:v>3.9230769230769229</c:v>
                </c:pt>
                <c:pt idx="80">
                  <c:v>3.5</c:v>
                </c:pt>
                <c:pt idx="81">
                  <c:v>4</c:v>
                </c:pt>
                <c:pt idx="82">
                  <c:v>3.4444444444444446</c:v>
                </c:pt>
                <c:pt idx="83">
                  <c:v>3.9714285714285715</c:v>
                </c:pt>
                <c:pt idx="84">
                  <c:v>3.6</c:v>
                </c:pt>
                <c:pt idx="85">
                  <c:v>3.8181818181818183</c:v>
                </c:pt>
                <c:pt idx="86">
                  <c:v>4.5</c:v>
                </c:pt>
                <c:pt idx="87">
                  <c:v>4.5</c:v>
                </c:pt>
                <c:pt idx="88">
                  <c:v>4</c:v>
                </c:pt>
                <c:pt idx="89">
                  <c:v>3.8666666666666667</c:v>
                </c:pt>
                <c:pt idx="90">
                  <c:v>4</c:v>
                </c:pt>
                <c:pt idx="91">
                  <c:v>3.6363636363636362</c:v>
                </c:pt>
                <c:pt idx="92">
                  <c:v>4</c:v>
                </c:pt>
                <c:pt idx="93">
                  <c:v>4</c:v>
                </c:pt>
                <c:pt idx="94">
                  <c:v>3.3571428571428572</c:v>
                </c:pt>
                <c:pt idx="95">
                  <c:v>3.875</c:v>
                </c:pt>
                <c:pt idx="96">
                  <c:v>3.9166666666666665</c:v>
                </c:pt>
                <c:pt idx="97">
                  <c:v>3.6666666666666665</c:v>
                </c:pt>
                <c:pt idx="98">
                  <c:v>3.625</c:v>
                </c:pt>
                <c:pt idx="99">
                  <c:v>3.75</c:v>
                </c:pt>
                <c:pt idx="100">
                  <c:v>4</c:v>
                </c:pt>
                <c:pt idx="101">
                  <c:v>3.4</c:v>
                </c:pt>
                <c:pt idx="102">
                  <c:v>3.7481481481481485</c:v>
                </c:pt>
                <c:pt idx="103">
                  <c:v>4.25</c:v>
                </c:pt>
                <c:pt idx="104">
                  <c:v>4.2</c:v>
                </c:pt>
                <c:pt idx="105">
                  <c:v>3.7</c:v>
                </c:pt>
                <c:pt idx="106">
                  <c:v>3.75</c:v>
                </c:pt>
                <c:pt idx="107">
                  <c:v>3.6</c:v>
                </c:pt>
                <c:pt idx="108">
                  <c:v>3.8333333333333335</c:v>
                </c:pt>
                <c:pt idx="109">
                  <c:v>3.5</c:v>
                </c:pt>
                <c:pt idx="110">
                  <c:v>3.7</c:v>
                </c:pt>
                <c:pt idx="111">
                  <c:v>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96416"/>
        <c:axId val="94397952"/>
      </c:lineChart>
      <c:catAx>
        <c:axId val="94396416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4397952"/>
        <c:crosses val="autoZero"/>
        <c:auto val="1"/>
        <c:lblAlgn val="ctr"/>
        <c:lblOffset val="100"/>
        <c:noMultiLvlLbl val="0"/>
      </c:catAx>
      <c:valAx>
        <c:axId val="94397952"/>
        <c:scaling>
          <c:orientation val="minMax"/>
          <c:max val="5"/>
          <c:min val="2"/>
        </c:scaling>
        <c:delete val="0"/>
        <c:axPos val="l"/>
        <c:majorGridlines>
          <c:spPr>
            <a:ln w="285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4396416"/>
        <c:crosses val="autoZero"/>
        <c:crossBetween val="between"/>
        <c:majorUnit val="0.5"/>
        <c:min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51547379022889"/>
          <c:y val="1.8357347789899444E-2"/>
          <c:w val="0.62121548865293352"/>
          <c:h val="4.21548763003379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11908</xdr:rowOff>
    </xdr:from>
    <xdr:to>
      <xdr:col>27</xdr:col>
      <xdr:colOff>71438</xdr:colOff>
      <xdr:row>0</xdr:row>
      <xdr:rowOff>5131594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0.02339</cdr:x>
      <cdr:y>0.06991</cdr:y>
    </cdr:from>
    <cdr:to>
      <cdr:x>0.02348</cdr:x>
      <cdr:y>0.68811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402167" y="357917"/>
          <a:ext cx="1578" cy="31650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0.20592</cdr:x>
      <cdr:y>0.08036</cdr:y>
    </cdr:from>
    <cdr:to>
      <cdr:x>0.20742</cdr:x>
      <cdr:y>0.69741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D28AE512-1B33-45A9-804C-371B7C77E461}"/>
            </a:ext>
          </a:extLst>
        </cdr:cNvPr>
        <cdr:cNvCxnSpPr/>
      </cdr:nvCxnSpPr>
      <cdr:spPr>
        <a:xfrm xmlns:a="http://schemas.openxmlformats.org/drawingml/2006/main" flipH="1">
          <a:off x="3540846" y="411425"/>
          <a:ext cx="25737" cy="31591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0.3619</cdr:x>
      <cdr:y>0.07416</cdr:y>
    </cdr:from>
    <cdr:to>
      <cdr:x>0.36359</cdr:x>
      <cdr:y>0.69975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CE70001F-D757-4D82-BE10-4F2B74A73388}"/>
            </a:ext>
          </a:extLst>
        </cdr:cNvPr>
        <cdr:cNvCxnSpPr/>
      </cdr:nvCxnSpPr>
      <cdr:spPr>
        <a:xfrm xmlns:a="http://schemas.openxmlformats.org/drawingml/2006/main">
          <a:off x="6223000" y="379675"/>
          <a:ext cx="29012" cy="32028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0.51988</cdr:x>
      <cdr:y>0.06589</cdr:y>
    </cdr:from>
    <cdr:to>
      <cdr:x>0.52131</cdr:x>
      <cdr:y>0.68088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9BB3FF8-3C56-42D3-AA33-D969C0CED666}"/>
            </a:ext>
          </a:extLst>
        </cdr:cNvPr>
        <cdr:cNvCxnSpPr/>
      </cdr:nvCxnSpPr>
      <cdr:spPr>
        <a:xfrm xmlns:a="http://schemas.openxmlformats.org/drawingml/2006/main" flipH="1">
          <a:off x="8939471" y="337342"/>
          <a:ext cx="24613" cy="31485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0.64978</cdr:x>
      <cdr:y>0.08036</cdr:y>
    </cdr:from>
    <cdr:to>
      <cdr:x>0.65118</cdr:x>
      <cdr:y>0.6876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:a16="http://schemas.microsoft.com/office/drawing/2014/main" xmlns="" id="{7BB290B6-15AE-45EB-9A8A-919B64987878}"/>
            </a:ext>
          </a:extLst>
        </cdr:cNvPr>
        <cdr:cNvCxnSpPr/>
      </cdr:nvCxnSpPr>
      <cdr:spPr>
        <a:xfrm xmlns:a="http://schemas.openxmlformats.org/drawingml/2006/main" flipH="1">
          <a:off x="11173070" y="411425"/>
          <a:ext cx="24097" cy="310889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0.91091</cdr:x>
      <cdr:y>0.07416</cdr:y>
    </cdr:from>
    <cdr:to>
      <cdr:x>0.91183</cdr:x>
      <cdr:y>0.69328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:a16="http://schemas.microsoft.com/office/drawing/2014/main" xmlns="" id="{80FE0DEE-CC5C-4143-BE8B-02CB46498D4C}"/>
            </a:ext>
          </a:extLst>
        </cdr:cNvPr>
        <cdr:cNvCxnSpPr/>
      </cdr:nvCxnSpPr>
      <cdr:spPr>
        <a:xfrm xmlns:a="http://schemas.openxmlformats.org/drawingml/2006/main">
          <a:off x="15663333" y="379675"/>
          <a:ext cx="15848" cy="316970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0.10094</cdr:x>
      <cdr:y>0.07416</cdr:y>
    </cdr:from>
    <cdr:to>
      <cdr:x>0.10167</cdr:x>
      <cdr:y>0.69328</cdr:y>
    </cdr:to>
    <cdr:cxnSp macro="">
      <cdr:nvCxnSpPr>
        <cdr:cNvPr id="11" name="Прямая соединительная линия 10"/>
        <cdr:cNvCxnSpPr/>
      </cdr:nvCxnSpPr>
      <cdr:spPr>
        <a:xfrm xmlns:a="http://schemas.openxmlformats.org/drawingml/2006/main">
          <a:off x="1735667" y="379675"/>
          <a:ext cx="12604" cy="316970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59530</xdr:colOff>
      <xdr:row>0</xdr:row>
      <xdr:rowOff>71439</xdr:rowOff>
    </xdr:from>
    <xdr:to>
      <xdr:col>29</xdr:col>
      <xdr:colOff>535780</xdr:colOff>
      <xdr:row>0</xdr:row>
      <xdr:rowOff>5167313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0.02447</cdr:x>
      <cdr:y>0.07105</cdr:y>
    </cdr:from>
    <cdr:to>
      <cdr:x>0.02533</cdr:x>
      <cdr:y>0.68566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454537" y="362044"/>
          <a:ext cx="15974" cy="31319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0.20905</cdr:x>
      <cdr:y>0.06969</cdr:y>
    </cdr:from>
    <cdr:to>
      <cdr:x>0.20925</cdr:x>
      <cdr:y>0.68748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D28AE512-1B33-45A9-804C-371B7C77E461}"/>
            </a:ext>
          </a:extLst>
        </cdr:cNvPr>
        <cdr:cNvCxnSpPr/>
      </cdr:nvCxnSpPr>
      <cdr:spPr>
        <a:xfrm xmlns:a="http://schemas.openxmlformats.org/drawingml/2006/main" flipH="1">
          <a:off x="3882933" y="355131"/>
          <a:ext cx="3715" cy="314818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0.36422</cdr:x>
      <cdr:y>0.06927</cdr:y>
    </cdr:from>
    <cdr:to>
      <cdr:x>0.36509</cdr:x>
      <cdr:y>0.6729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CE70001F-D757-4D82-BE10-4F2B74A73388}"/>
            </a:ext>
          </a:extLst>
        </cdr:cNvPr>
        <cdr:cNvCxnSpPr/>
      </cdr:nvCxnSpPr>
      <cdr:spPr>
        <a:xfrm xmlns:a="http://schemas.openxmlformats.org/drawingml/2006/main">
          <a:off x="6764951" y="352977"/>
          <a:ext cx="16159" cy="307602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0.52148</cdr:x>
      <cdr:y>0.06747</cdr:y>
    </cdr:from>
    <cdr:to>
      <cdr:x>0.5218</cdr:x>
      <cdr:y>0.67891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9BB3FF8-3C56-42D3-AA33-D969C0CED666}"/>
            </a:ext>
          </a:extLst>
        </cdr:cNvPr>
        <cdr:cNvCxnSpPr/>
      </cdr:nvCxnSpPr>
      <cdr:spPr>
        <a:xfrm xmlns:a="http://schemas.openxmlformats.org/drawingml/2006/main" flipH="1">
          <a:off x="9685886" y="343837"/>
          <a:ext cx="5944" cy="311582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0.65171</cdr:x>
      <cdr:y>0.06947</cdr:y>
    </cdr:from>
    <cdr:to>
      <cdr:x>0.65204</cdr:x>
      <cdr:y>0.67942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:a16="http://schemas.microsoft.com/office/drawing/2014/main" xmlns="" id="{7BB290B6-15AE-45EB-9A8A-919B64987878}"/>
            </a:ext>
          </a:extLst>
        </cdr:cNvPr>
        <cdr:cNvCxnSpPr/>
      </cdr:nvCxnSpPr>
      <cdr:spPr>
        <a:xfrm xmlns:a="http://schemas.openxmlformats.org/drawingml/2006/main">
          <a:off x="12104780" y="353993"/>
          <a:ext cx="6129" cy="31082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0.91161</cdr:x>
      <cdr:y>0.06698</cdr:y>
    </cdr:from>
    <cdr:to>
      <cdr:x>0.91336</cdr:x>
      <cdr:y>0.6771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:a16="http://schemas.microsoft.com/office/drawing/2014/main" xmlns="" id="{80FE0DEE-CC5C-4143-BE8B-02CB46498D4C}"/>
            </a:ext>
          </a:extLst>
        </cdr:cNvPr>
        <cdr:cNvCxnSpPr/>
      </cdr:nvCxnSpPr>
      <cdr:spPr>
        <a:xfrm xmlns:a="http://schemas.openxmlformats.org/drawingml/2006/main">
          <a:off x="17096053" y="341311"/>
          <a:ext cx="32855" cy="310910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0.10366</cdr:x>
      <cdr:y>0.07059</cdr:y>
    </cdr:from>
    <cdr:to>
      <cdr:x>0.10389</cdr:x>
      <cdr:y>0.66719</cdr:y>
    </cdr:to>
    <cdr:cxnSp macro="">
      <cdr:nvCxnSpPr>
        <cdr:cNvPr id="11" name="Прямая соединительная линия 10"/>
        <cdr:cNvCxnSpPr/>
      </cdr:nvCxnSpPr>
      <cdr:spPr>
        <a:xfrm xmlns:a="http://schemas.openxmlformats.org/drawingml/2006/main" flipH="1">
          <a:off x="1729053" y="359702"/>
          <a:ext cx="3698" cy="304019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"/>
  <sheetViews>
    <sheetView tabSelected="1" topLeftCell="A2" zoomScale="90" zoomScaleNormal="90" workbookViewId="0">
      <selection activeCell="B2" sqref="B2:B3"/>
    </sheetView>
  </sheetViews>
  <sheetFormatPr defaultRowHeight="15" x14ac:dyDescent="0.25"/>
  <cols>
    <col min="1" max="1" width="5.7109375" customWidth="1"/>
    <col min="2" max="2" width="34.28515625" customWidth="1"/>
    <col min="3" max="10" width="7.7109375" customWidth="1"/>
    <col min="11" max="11" width="8.7109375" customWidth="1"/>
    <col min="12" max="12" width="7.7109375" customWidth="1"/>
  </cols>
  <sheetData>
    <row r="1" spans="1:16" ht="409.5" customHeight="1" thickBot="1" x14ac:dyDescent="0.3"/>
    <row r="2" spans="1:16" ht="15" customHeight="1" x14ac:dyDescent="0.25">
      <c r="A2" s="411" t="s">
        <v>57</v>
      </c>
      <c r="B2" s="413" t="s">
        <v>107</v>
      </c>
      <c r="C2" s="415">
        <v>2023</v>
      </c>
      <c r="D2" s="416"/>
      <c r="E2" s="416"/>
      <c r="F2" s="409"/>
      <c r="G2" s="415">
        <v>2022</v>
      </c>
      <c r="H2" s="416"/>
      <c r="I2" s="416"/>
      <c r="J2" s="409"/>
      <c r="K2" s="409" t="s">
        <v>95</v>
      </c>
    </row>
    <row r="3" spans="1:16" ht="40.5" customHeight="1" thickBot="1" x14ac:dyDescent="0.3">
      <c r="A3" s="412"/>
      <c r="B3" s="414"/>
      <c r="C3" s="181" t="s">
        <v>96</v>
      </c>
      <c r="D3" s="167" t="s">
        <v>97</v>
      </c>
      <c r="E3" s="167" t="s">
        <v>98</v>
      </c>
      <c r="F3" s="182" t="s">
        <v>108</v>
      </c>
      <c r="G3" s="181" t="s">
        <v>96</v>
      </c>
      <c r="H3" s="167" t="s">
        <v>97</v>
      </c>
      <c r="I3" s="167" t="s">
        <v>98</v>
      </c>
      <c r="J3" s="182" t="s">
        <v>108</v>
      </c>
      <c r="K3" s="410"/>
    </row>
    <row r="4" spans="1:16" ht="15" customHeight="1" thickBot="1" x14ac:dyDescent="0.3">
      <c r="A4" s="100"/>
      <c r="B4" s="101" t="s">
        <v>119</v>
      </c>
      <c r="C4" s="142">
        <f>C5+C14+C26+C44+C62+C77+C107</f>
        <v>1009</v>
      </c>
      <c r="D4" s="160">
        <f>AVERAGE(D6:D13,D15:D25,D27:D43,D45:D61,D63:D76,D78:D106,D108:D116)</f>
        <v>3.7276522222601605</v>
      </c>
      <c r="E4" s="160">
        <v>3.84</v>
      </c>
      <c r="F4" s="143"/>
      <c r="G4" s="142">
        <f>G5+G14+G26+G44+G62+G77+G107</f>
        <v>960</v>
      </c>
      <c r="H4" s="160">
        <f>AVERAGE(H6:H13,H15:H25,H27:H43,H45:H61,H63:H76,H78:H106,H108:H116)</f>
        <v>3.7419340247669299</v>
      </c>
      <c r="I4" s="160">
        <v>3.8</v>
      </c>
      <c r="J4" s="143"/>
      <c r="K4" s="104"/>
      <c r="M4" s="75"/>
      <c r="N4" s="35" t="s">
        <v>99</v>
      </c>
    </row>
    <row r="5" spans="1:16" ht="15" customHeight="1" thickBot="1" x14ac:dyDescent="0.3">
      <c r="A5" s="96"/>
      <c r="B5" s="97" t="s">
        <v>111</v>
      </c>
      <c r="C5" s="144">
        <f>SUM(C6:C13)</f>
        <v>92</v>
      </c>
      <c r="D5" s="102">
        <f>AVERAGE(D6:D13)</f>
        <v>3.7796418128654969</v>
      </c>
      <c r="E5" s="102">
        <v>3.84</v>
      </c>
      <c r="F5" s="229"/>
      <c r="G5" s="144">
        <f>SUM(G6:G13)</f>
        <v>120</v>
      </c>
      <c r="H5" s="102">
        <f>AVERAGE(H6:H13)</f>
        <v>3.478096046110752</v>
      </c>
      <c r="I5" s="102">
        <v>3.8</v>
      </c>
      <c r="J5" s="229"/>
      <c r="K5" s="105"/>
      <c r="M5" s="61"/>
      <c r="N5" s="35" t="s">
        <v>100</v>
      </c>
    </row>
    <row r="6" spans="1:16" ht="15" customHeight="1" x14ac:dyDescent="0.25">
      <c r="A6" s="110">
        <v>1</v>
      </c>
      <c r="B6" s="169" t="s">
        <v>145</v>
      </c>
      <c r="C6" s="248">
        <v>4</v>
      </c>
      <c r="D6" s="163">
        <v>4</v>
      </c>
      <c r="E6" s="163">
        <v>3.84</v>
      </c>
      <c r="F6" s="230">
        <v>12</v>
      </c>
      <c r="G6" s="248">
        <v>1</v>
      </c>
      <c r="H6" s="163">
        <v>3</v>
      </c>
      <c r="I6" s="163">
        <v>3.8</v>
      </c>
      <c r="J6" s="230">
        <v>96</v>
      </c>
      <c r="K6" s="47">
        <f>J6+F6</f>
        <v>108</v>
      </c>
      <c r="M6" s="455"/>
      <c r="N6" s="35" t="s">
        <v>101</v>
      </c>
    </row>
    <row r="7" spans="1:16" x14ac:dyDescent="0.25">
      <c r="A7" s="45">
        <v>2</v>
      </c>
      <c r="B7" s="169" t="s">
        <v>71</v>
      </c>
      <c r="C7" s="248">
        <v>18</v>
      </c>
      <c r="D7" s="163">
        <v>3.8888888888888888</v>
      </c>
      <c r="E7" s="163">
        <v>3.84</v>
      </c>
      <c r="F7" s="230">
        <v>34</v>
      </c>
      <c r="G7" s="248">
        <v>39</v>
      </c>
      <c r="H7" s="163">
        <v>3.6153846153846154</v>
      </c>
      <c r="I7" s="163">
        <v>3.8</v>
      </c>
      <c r="J7" s="230">
        <v>64</v>
      </c>
      <c r="K7" s="98">
        <f t="shared" ref="K7:K70" si="0">J7+F7</f>
        <v>98</v>
      </c>
      <c r="M7" s="36"/>
      <c r="N7" s="35" t="s">
        <v>102</v>
      </c>
      <c r="P7" s="43"/>
    </row>
    <row r="8" spans="1:16" x14ac:dyDescent="0.25">
      <c r="A8" s="159">
        <v>3</v>
      </c>
      <c r="B8" s="169" t="s">
        <v>68</v>
      </c>
      <c r="C8" s="248">
        <v>30</v>
      </c>
      <c r="D8" s="163">
        <v>4.3</v>
      </c>
      <c r="E8" s="163">
        <v>3.84</v>
      </c>
      <c r="F8" s="230">
        <v>5</v>
      </c>
      <c r="G8" s="248">
        <v>34</v>
      </c>
      <c r="H8" s="163">
        <v>3.9117647058823528</v>
      </c>
      <c r="I8" s="163">
        <v>3.8</v>
      </c>
      <c r="J8" s="230">
        <v>40</v>
      </c>
      <c r="K8" s="158">
        <f t="shared" si="0"/>
        <v>45</v>
      </c>
      <c r="P8" s="43"/>
    </row>
    <row r="9" spans="1:16" x14ac:dyDescent="0.25">
      <c r="A9" s="159">
        <v>4</v>
      </c>
      <c r="B9" s="169" t="s">
        <v>69</v>
      </c>
      <c r="C9" s="248">
        <v>4</v>
      </c>
      <c r="D9" s="163">
        <v>3.75</v>
      </c>
      <c r="E9" s="163">
        <v>3.84</v>
      </c>
      <c r="F9" s="230">
        <v>45</v>
      </c>
      <c r="G9" s="248">
        <v>5</v>
      </c>
      <c r="H9" s="163">
        <v>4</v>
      </c>
      <c r="I9" s="163">
        <v>3.8</v>
      </c>
      <c r="J9" s="230">
        <v>18</v>
      </c>
      <c r="K9" s="158">
        <f t="shared" si="0"/>
        <v>63</v>
      </c>
      <c r="M9" s="44"/>
      <c r="N9" s="43"/>
      <c r="P9" s="43"/>
    </row>
    <row r="10" spans="1:16" x14ac:dyDescent="0.25">
      <c r="A10" s="159">
        <v>5</v>
      </c>
      <c r="B10" s="169" t="s">
        <v>129</v>
      </c>
      <c r="C10" s="248">
        <v>3</v>
      </c>
      <c r="D10" s="163">
        <v>3.3333333333333335</v>
      </c>
      <c r="E10" s="163">
        <v>3.84</v>
      </c>
      <c r="F10" s="230">
        <v>80</v>
      </c>
      <c r="G10" s="248">
        <v>3</v>
      </c>
      <c r="H10" s="163">
        <v>3</v>
      </c>
      <c r="I10" s="163">
        <v>3.8</v>
      </c>
      <c r="J10" s="230">
        <v>97</v>
      </c>
      <c r="K10" s="158">
        <f t="shared" si="0"/>
        <v>177</v>
      </c>
      <c r="M10" s="44"/>
      <c r="N10" s="43"/>
      <c r="P10" s="43"/>
    </row>
    <row r="11" spans="1:16" x14ac:dyDescent="0.25">
      <c r="A11" s="159">
        <v>6</v>
      </c>
      <c r="B11" s="169" t="s">
        <v>130</v>
      </c>
      <c r="C11" s="248">
        <v>19</v>
      </c>
      <c r="D11" s="163">
        <v>3.6315789473684212</v>
      </c>
      <c r="E11" s="163">
        <v>3.84</v>
      </c>
      <c r="F11" s="230">
        <v>62</v>
      </c>
      <c r="G11" s="248">
        <v>21</v>
      </c>
      <c r="H11" s="163">
        <v>3.0476190476190474</v>
      </c>
      <c r="I11" s="163">
        <v>3.8</v>
      </c>
      <c r="J11" s="230">
        <v>95</v>
      </c>
      <c r="K11" s="98">
        <f t="shared" si="0"/>
        <v>157</v>
      </c>
      <c r="M11" s="44"/>
      <c r="N11" s="43"/>
      <c r="P11" s="43"/>
    </row>
    <row r="12" spans="1:16" x14ac:dyDescent="0.25">
      <c r="A12" s="184">
        <v>7</v>
      </c>
      <c r="B12" s="169" t="s">
        <v>72</v>
      </c>
      <c r="C12" s="248">
        <v>6</v>
      </c>
      <c r="D12" s="163">
        <v>3.8333333333333335</v>
      </c>
      <c r="E12" s="163">
        <v>3.84</v>
      </c>
      <c r="F12" s="230">
        <v>38</v>
      </c>
      <c r="G12" s="248">
        <v>9</v>
      </c>
      <c r="H12" s="163">
        <v>4</v>
      </c>
      <c r="I12" s="163">
        <v>3.8</v>
      </c>
      <c r="J12" s="230">
        <v>19</v>
      </c>
      <c r="K12" s="158">
        <f t="shared" si="0"/>
        <v>57</v>
      </c>
      <c r="M12" s="44"/>
      <c r="N12" s="43"/>
      <c r="P12" s="43"/>
    </row>
    <row r="13" spans="1:16" ht="15.75" thickBot="1" x14ac:dyDescent="0.3">
      <c r="A13" s="184">
        <v>8</v>
      </c>
      <c r="B13" s="183" t="s">
        <v>128</v>
      </c>
      <c r="C13" s="274">
        <v>8</v>
      </c>
      <c r="D13" s="275">
        <v>3.5</v>
      </c>
      <c r="E13" s="275">
        <v>3.84</v>
      </c>
      <c r="F13" s="246">
        <v>71</v>
      </c>
      <c r="G13" s="274">
        <v>8</v>
      </c>
      <c r="H13" s="275">
        <v>3.25</v>
      </c>
      <c r="I13" s="275">
        <v>3.8</v>
      </c>
      <c r="J13" s="246">
        <v>88</v>
      </c>
      <c r="K13" s="185">
        <f t="shared" si="0"/>
        <v>159</v>
      </c>
      <c r="M13" s="44"/>
      <c r="N13" s="43"/>
      <c r="P13" s="43"/>
    </row>
    <row r="14" spans="1:16" ht="15.75" thickBot="1" x14ac:dyDescent="0.3">
      <c r="A14" s="96"/>
      <c r="B14" s="97" t="s">
        <v>112</v>
      </c>
      <c r="C14" s="144">
        <f>SUM(C15:C25)</f>
        <v>88</v>
      </c>
      <c r="D14" s="102">
        <f>AVERAGE(D15:D25)</f>
        <v>3.7070013320013318</v>
      </c>
      <c r="E14" s="102">
        <v>3.84</v>
      </c>
      <c r="F14" s="229"/>
      <c r="G14" s="144">
        <f>SUM(G15:G25)</f>
        <v>98</v>
      </c>
      <c r="H14" s="102">
        <f>AVERAGE(H15:H25)</f>
        <v>3.8008117330697972</v>
      </c>
      <c r="I14" s="102">
        <v>3.8</v>
      </c>
      <c r="J14" s="229"/>
      <c r="K14" s="106"/>
      <c r="M14" s="44"/>
      <c r="N14" s="43"/>
      <c r="P14" s="43"/>
    </row>
    <row r="15" spans="1:16" x14ac:dyDescent="0.25">
      <c r="A15" s="45">
        <v>1</v>
      </c>
      <c r="B15" s="169" t="s">
        <v>50</v>
      </c>
      <c r="C15" s="248">
        <v>10</v>
      </c>
      <c r="D15" s="163">
        <v>3.7</v>
      </c>
      <c r="E15" s="163">
        <v>3.84</v>
      </c>
      <c r="F15" s="230">
        <v>51</v>
      </c>
      <c r="G15" s="248">
        <v>4</v>
      </c>
      <c r="H15" s="163">
        <v>4.25</v>
      </c>
      <c r="I15" s="163">
        <v>3.8</v>
      </c>
      <c r="J15" s="230">
        <v>9</v>
      </c>
      <c r="K15" s="47">
        <f t="shared" si="0"/>
        <v>60</v>
      </c>
      <c r="M15" s="44"/>
      <c r="N15" s="43"/>
      <c r="P15" s="43"/>
    </row>
    <row r="16" spans="1:16" x14ac:dyDescent="0.25">
      <c r="A16" s="159">
        <v>2</v>
      </c>
      <c r="B16" s="169" t="s">
        <v>49</v>
      </c>
      <c r="C16" s="248">
        <v>8</v>
      </c>
      <c r="D16" s="163">
        <v>4</v>
      </c>
      <c r="E16" s="163">
        <v>3.84</v>
      </c>
      <c r="F16" s="230">
        <v>13</v>
      </c>
      <c r="G16" s="248">
        <v>5</v>
      </c>
      <c r="H16" s="163">
        <v>3.4</v>
      </c>
      <c r="I16" s="163">
        <v>3.8</v>
      </c>
      <c r="J16" s="230">
        <v>78</v>
      </c>
      <c r="K16" s="158">
        <f t="shared" si="0"/>
        <v>91</v>
      </c>
      <c r="M16" s="44"/>
      <c r="N16" s="43"/>
      <c r="P16" s="43"/>
    </row>
    <row r="17" spans="1:16" x14ac:dyDescent="0.25">
      <c r="A17" s="159">
        <v>3</v>
      </c>
      <c r="B17" s="169" t="s">
        <v>51</v>
      </c>
      <c r="C17" s="248">
        <v>10</v>
      </c>
      <c r="D17" s="163">
        <v>3.6</v>
      </c>
      <c r="E17" s="163">
        <v>3.84</v>
      </c>
      <c r="F17" s="230">
        <v>65</v>
      </c>
      <c r="G17" s="248">
        <v>8</v>
      </c>
      <c r="H17" s="163">
        <v>4.25</v>
      </c>
      <c r="I17" s="163">
        <v>3.8</v>
      </c>
      <c r="J17" s="230">
        <v>10</v>
      </c>
      <c r="K17" s="98">
        <f t="shared" si="0"/>
        <v>75</v>
      </c>
      <c r="M17" s="43"/>
      <c r="N17" s="43"/>
      <c r="P17" s="43"/>
    </row>
    <row r="18" spans="1:16" x14ac:dyDescent="0.25">
      <c r="A18" s="159">
        <v>4</v>
      </c>
      <c r="B18" s="171" t="s">
        <v>52</v>
      </c>
      <c r="C18" s="250">
        <v>24</v>
      </c>
      <c r="D18" s="165">
        <v>4.125</v>
      </c>
      <c r="E18" s="165">
        <v>3.84</v>
      </c>
      <c r="F18" s="232">
        <v>10</v>
      </c>
      <c r="G18" s="250">
        <v>31</v>
      </c>
      <c r="H18" s="165">
        <v>4.354838709677419</v>
      </c>
      <c r="I18" s="165">
        <v>3.8</v>
      </c>
      <c r="J18" s="232">
        <v>6</v>
      </c>
      <c r="K18" s="158">
        <f t="shared" si="0"/>
        <v>16</v>
      </c>
      <c r="M18" s="43"/>
      <c r="N18" s="43"/>
      <c r="P18" s="43"/>
    </row>
    <row r="19" spans="1:16" x14ac:dyDescent="0.25">
      <c r="A19" s="111">
        <v>5</v>
      </c>
      <c r="B19" s="172" t="s">
        <v>53</v>
      </c>
      <c r="C19" s="251">
        <v>7</v>
      </c>
      <c r="D19" s="164">
        <v>3.8571428571428572</v>
      </c>
      <c r="E19" s="164">
        <v>3.84</v>
      </c>
      <c r="F19" s="233">
        <v>36</v>
      </c>
      <c r="G19" s="251">
        <v>13</v>
      </c>
      <c r="H19" s="164">
        <v>3.8461538461538463</v>
      </c>
      <c r="I19" s="164">
        <v>3.8</v>
      </c>
      <c r="J19" s="233">
        <v>46</v>
      </c>
      <c r="K19" s="158">
        <f t="shared" si="0"/>
        <v>82</v>
      </c>
      <c r="M19" s="43"/>
      <c r="N19" s="43"/>
      <c r="P19" s="43"/>
    </row>
    <row r="20" spans="1:16" x14ac:dyDescent="0.25">
      <c r="A20" s="159">
        <v>6</v>
      </c>
      <c r="B20" s="172" t="s">
        <v>183</v>
      </c>
      <c r="C20" s="251">
        <v>5</v>
      </c>
      <c r="D20" s="164">
        <v>3.2</v>
      </c>
      <c r="E20" s="164">
        <v>3.84</v>
      </c>
      <c r="F20" s="233">
        <v>86</v>
      </c>
      <c r="G20" s="251">
        <v>3</v>
      </c>
      <c r="H20" s="164">
        <v>4.333333333333333</v>
      </c>
      <c r="I20" s="164">
        <v>3.8</v>
      </c>
      <c r="J20" s="233">
        <v>7</v>
      </c>
      <c r="K20" s="158">
        <f t="shared" si="0"/>
        <v>93</v>
      </c>
      <c r="M20" s="43"/>
      <c r="N20" s="43"/>
      <c r="P20" s="43"/>
    </row>
    <row r="21" spans="1:16" x14ac:dyDescent="0.25">
      <c r="A21" s="159">
        <v>7</v>
      </c>
      <c r="B21" s="172" t="s">
        <v>191</v>
      </c>
      <c r="C21" s="251">
        <v>3</v>
      </c>
      <c r="D21" s="164">
        <v>3.3333333333333335</v>
      </c>
      <c r="E21" s="164">
        <v>3.84</v>
      </c>
      <c r="F21" s="233">
        <v>81</v>
      </c>
      <c r="G21" s="251">
        <v>9</v>
      </c>
      <c r="H21" s="164">
        <v>3.8888888888888888</v>
      </c>
      <c r="I21" s="164">
        <v>3.8</v>
      </c>
      <c r="J21" s="233">
        <v>41</v>
      </c>
      <c r="K21" s="158">
        <f t="shared" si="0"/>
        <v>122</v>
      </c>
      <c r="M21" s="43"/>
      <c r="N21" s="43"/>
      <c r="P21" s="43"/>
    </row>
    <row r="22" spans="1:16" x14ac:dyDescent="0.25">
      <c r="A22" s="159">
        <v>8</v>
      </c>
      <c r="B22" s="173" t="s">
        <v>47</v>
      </c>
      <c r="C22" s="252">
        <v>2</v>
      </c>
      <c r="D22" s="264">
        <v>3.5</v>
      </c>
      <c r="E22" s="264">
        <v>3.84</v>
      </c>
      <c r="F22" s="234">
        <v>72</v>
      </c>
      <c r="G22" s="252">
        <v>5</v>
      </c>
      <c r="H22" s="264">
        <v>3.2</v>
      </c>
      <c r="I22" s="264">
        <v>3.8</v>
      </c>
      <c r="J22" s="234">
        <v>93</v>
      </c>
      <c r="K22" s="158">
        <f t="shared" si="0"/>
        <v>165</v>
      </c>
      <c r="M22" s="43"/>
      <c r="N22" s="43"/>
      <c r="P22" s="43"/>
    </row>
    <row r="23" spans="1:16" x14ac:dyDescent="0.25">
      <c r="A23" s="159">
        <v>9</v>
      </c>
      <c r="B23" s="172" t="s">
        <v>48</v>
      </c>
      <c r="C23" s="251">
        <v>2</v>
      </c>
      <c r="D23" s="164">
        <v>4</v>
      </c>
      <c r="E23" s="164">
        <v>3.84</v>
      </c>
      <c r="F23" s="233">
        <v>15</v>
      </c>
      <c r="G23" s="251">
        <v>3</v>
      </c>
      <c r="H23" s="164">
        <v>3.3333333333333335</v>
      </c>
      <c r="I23" s="164">
        <v>3.8</v>
      </c>
      <c r="J23" s="233">
        <v>83</v>
      </c>
      <c r="K23" s="158">
        <f t="shared" si="0"/>
        <v>98</v>
      </c>
      <c r="M23" s="43"/>
      <c r="N23" s="43"/>
      <c r="P23" s="43"/>
    </row>
    <row r="24" spans="1:16" x14ac:dyDescent="0.25">
      <c r="A24" s="159">
        <v>10</v>
      </c>
      <c r="B24" s="172" t="s">
        <v>182</v>
      </c>
      <c r="C24" s="251">
        <v>13</v>
      </c>
      <c r="D24" s="164">
        <v>3.4615384615384617</v>
      </c>
      <c r="E24" s="164">
        <v>3.84</v>
      </c>
      <c r="F24" s="233">
        <v>76</v>
      </c>
      <c r="G24" s="251">
        <v>3</v>
      </c>
      <c r="H24" s="164">
        <v>3.6666666666666665</v>
      </c>
      <c r="I24" s="164">
        <v>3.8</v>
      </c>
      <c r="J24" s="233">
        <v>58</v>
      </c>
      <c r="K24" s="158">
        <f t="shared" si="0"/>
        <v>134</v>
      </c>
      <c r="M24" s="43"/>
      <c r="N24" s="43"/>
      <c r="P24" s="43"/>
    </row>
    <row r="25" spans="1:16" ht="15.75" thickBot="1" x14ac:dyDescent="0.3">
      <c r="A25" s="159">
        <v>11</v>
      </c>
      <c r="B25" s="174" t="s">
        <v>181</v>
      </c>
      <c r="C25" s="253">
        <v>4</v>
      </c>
      <c r="D25" s="161">
        <v>4</v>
      </c>
      <c r="E25" s="161">
        <v>3.84</v>
      </c>
      <c r="F25" s="235">
        <v>14</v>
      </c>
      <c r="G25" s="253">
        <v>14</v>
      </c>
      <c r="H25" s="161">
        <v>3.2857142857142856</v>
      </c>
      <c r="I25" s="161">
        <v>3.8</v>
      </c>
      <c r="J25" s="235">
        <v>86</v>
      </c>
      <c r="K25" s="158">
        <f t="shared" si="0"/>
        <v>100</v>
      </c>
      <c r="M25" s="43"/>
      <c r="N25" s="43"/>
      <c r="P25" s="43"/>
    </row>
    <row r="26" spans="1:16" ht="15.75" thickBot="1" x14ac:dyDescent="0.3">
      <c r="A26" s="96"/>
      <c r="B26" s="97" t="s">
        <v>113</v>
      </c>
      <c r="C26" s="144">
        <f>SUM(C27:C43)</f>
        <v>55</v>
      </c>
      <c r="D26" s="102">
        <f>AVERAGE(D27:D43)</f>
        <v>3.5904761904761906</v>
      </c>
      <c r="E26" s="102">
        <v>3.84</v>
      </c>
      <c r="F26" s="229"/>
      <c r="G26" s="144">
        <f>SUM(G27:G43)</f>
        <v>100</v>
      </c>
      <c r="H26" s="102">
        <f>AVERAGE(H27:H43)</f>
        <v>3.4938082750582748</v>
      </c>
      <c r="I26" s="102">
        <v>3.8</v>
      </c>
      <c r="J26" s="229"/>
      <c r="K26" s="106"/>
      <c r="M26" s="43"/>
      <c r="N26" s="43"/>
      <c r="P26" s="43"/>
    </row>
    <row r="27" spans="1:16" x14ac:dyDescent="0.25">
      <c r="A27" s="45">
        <v>1</v>
      </c>
      <c r="B27" s="169" t="s">
        <v>73</v>
      </c>
      <c r="C27" s="248">
        <v>7</v>
      </c>
      <c r="D27" s="163">
        <v>3.7142857142857144</v>
      </c>
      <c r="E27" s="163">
        <v>3.84</v>
      </c>
      <c r="F27" s="230">
        <v>49</v>
      </c>
      <c r="G27" s="248">
        <v>13</v>
      </c>
      <c r="H27" s="163">
        <v>3.4615384615384617</v>
      </c>
      <c r="I27" s="163">
        <v>3.8</v>
      </c>
      <c r="J27" s="230">
        <v>76</v>
      </c>
      <c r="K27" s="47">
        <f t="shared" si="0"/>
        <v>125</v>
      </c>
      <c r="M27" s="43"/>
      <c r="N27" s="43"/>
      <c r="P27" s="43"/>
    </row>
    <row r="28" spans="1:16" ht="15" customHeight="1" x14ac:dyDescent="0.25">
      <c r="A28" s="159">
        <v>2</v>
      </c>
      <c r="B28" s="175" t="s">
        <v>133</v>
      </c>
      <c r="C28" s="254">
        <v>6</v>
      </c>
      <c r="D28" s="273">
        <v>3.6666666666666665</v>
      </c>
      <c r="E28" s="273">
        <v>3.84</v>
      </c>
      <c r="F28" s="236">
        <v>53</v>
      </c>
      <c r="G28" s="254">
        <v>5</v>
      </c>
      <c r="H28" s="273">
        <v>4</v>
      </c>
      <c r="I28" s="273">
        <v>3.8</v>
      </c>
      <c r="J28" s="236">
        <v>20</v>
      </c>
      <c r="K28" s="98">
        <f t="shared" si="0"/>
        <v>73</v>
      </c>
      <c r="M28" s="43"/>
      <c r="N28" s="43"/>
      <c r="P28" s="43"/>
    </row>
    <row r="29" spans="1:16" x14ac:dyDescent="0.25">
      <c r="A29" s="159">
        <v>3</v>
      </c>
      <c r="B29" s="169" t="s">
        <v>67</v>
      </c>
      <c r="C29" s="248">
        <v>2</v>
      </c>
      <c r="D29" s="163">
        <v>3</v>
      </c>
      <c r="E29" s="163">
        <v>3.84</v>
      </c>
      <c r="F29" s="230">
        <v>89</v>
      </c>
      <c r="G29" s="248">
        <v>4</v>
      </c>
      <c r="H29" s="163">
        <v>3.75</v>
      </c>
      <c r="I29" s="163">
        <v>3.8</v>
      </c>
      <c r="J29" s="230">
        <v>53</v>
      </c>
      <c r="K29" s="158">
        <f t="shared" si="0"/>
        <v>142</v>
      </c>
      <c r="M29" s="43"/>
      <c r="N29" s="43"/>
      <c r="P29" s="43"/>
    </row>
    <row r="30" spans="1:16" x14ac:dyDescent="0.25">
      <c r="A30" s="159">
        <v>4</v>
      </c>
      <c r="B30" s="169" t="s">
        <v>148</v>
      </c>
      <c r="C30" s="248">
        <v>1</v>
      </c>
      <c r="D30" s="163">
        <v>4</v>
      </c>
      <c r="E30" s="163">
        <v>3.84</v>
      </c>
      <c r="F30" s="230">
        <v>16</v>
      </c>
      <c r="G30" s="248">
        <v>10</v>
      </c>
      <c r="H30" s="163">
        <v>4.2</v>
      </c>
      <c r="I30" s="163">
        <v>3.8</v>
      </c>
      <c r="J30" s="230">
        <v>13</v>
      </c>
      <c r="K30" s="158">
        <f t="shared" si="0"/>
        <v>29</v>
      </c>
      <c r="M30" s="43"/>
      <c r="N30" s="43"/>
      <c r="P30" s="43"/>
    </row>
    <row r="31" spans="1:16" x14ac:dyDescent="0.25">
      <c r="A31" s="159">
        <v>5</v>
      </c>
      <c r="B31" s="169" t="s">
        <v>65</v>
      </c>
      <c r="C31" s="248">
        <v>7</v>
      </c>
      <c r="D31" s="163">
        <v>4</v>
      </c>
      <c r="E31" s="163">
        <v>3.84</v>
      </c>
      <c r="F31" s="230">
        <v>17</v>
      </c>
      <c r="G31" s="248">
        <v>3</v>
      </c>
      <c r="H31" s="163">
        <v>3.6666666666666665</v>
      </c>
      <c r="I31" s="163">
        <v>3.8</v>
      </c>
      <c r="J31" s="230">
        <v>59</v>
      </c>
      <c r="K31" s="158">
        <f t="shared" si="0"/>
        <v>76</v>
      </c>
      <c r="M31" s="43"/>
      <c r="N31" s="43"/>
      <c r="P31" s="43"/>
    </row>
    <row r="32" spans="1:16" x14ac:dyDescent="0.25">
      <c r="A32" s="159">
        <v>6</v>
      </c>
      <c r="B32" s="169" t="s">
        <v>41</v>
      </c>
      <c r="C32" s="248">
        <v>1</v>
      </c>
      <c r="D32" s="163">
        <v>5</v>
      </c>
      <c r="E32" s="163">
        <v>3.84</v>
      </c>
      <c r="F32" s="230">
        <v>1</v>
      </c>
      <c r="G32" s="248">
        <v>8</v>
      </c>
      <c r="H32" s="163">
        <v>3.25</v>
      </c>
      <c r="I32" s="163">
        <v>3.8</v>
      </c>
      <c r="J32" s="230">
        <v>89</v>
      </c>
      <c r="K32" s="158">
        <f t="shared" si="0"/>
        <v>90</v>
      </c>
      <c r="M32" s="43"/>
      <c r="N32" s="43"/>
      <c r="P32" s="43"/>
    </row>
    <row r="33" spans="1:16" x14ac:dyDescent="0.25">
      <c r="A33" s="159">
        <v>7</v>
      </c>
      <c r="B33" s="169" t="s">
        <v>147</v>
      </c>
      <c r="C33" s="248">
        <v>2</v>
      </c>
      <c r="D33" s="163">
        <v>4</v>
      </c>
      <c r="E33" s="163">
        <v>3.84</v>
      </c>
      <c r="F33" s="230">
        <v>18</v>
      </c>
      <c r="G33" s="248"/>
      <c r="H33" s="163"/>
      <c r="I33" s="163">
        <v>3.8</v>
      </c>
      <c r="J33" s="230">
        <v>103</v>
      </c>
      <c r="K33" s="158">
        <f t="shared" si="0"/>
        <v>121</v>
      </c>
      <c r="M33" s="43"/>
      <c r="N33" s="43"/>
      <c r="P33" s="43"/>
    </row>
    <row r="34" spans="1:16" x14ac:dyDescent="0.25">
      <c r="A34" s="159">
        <v>8</v>
      </c>
      <c r="B34" s="170" t="s">
        <v>39</v>
      </c>
      <c r="C34" s="249">
        <v>2</v>
      </c>
      <c r="D34" s="263">
        <v>3</v>
      </c>
      <c r="E34" s="263">
        <v>3.84</v>
      </c>
      <c r="F34" s="231">
        <v>90</v>
      </c>
      <c r="G34" s="249">
        <v>1</v>
      </c>
      <c r="H34" s="263">
        <v>3</v>
      </c>
      <c r="I34" s="263">
        <v>3.8</v>
      </c>
      <c r="J34" s="231">
        <v>98</v>
      </c>
      <c r="K34" s="158">
        <f t="shared" si="0"/>
        <v>188</v>
      </c>
      <c r="M34" s="43"/>
      <c r="N34" s="43"/>
      <c r="P34" s="43"/>
    </row>
    <row r="35" spans="1:16" x14ac:dyDescent="0.25">
      <c r="A35" s="159">
        <v>9</v>
      </c>
      <c r="B35" s="169" t="s">
        <v>40</v>
      </c>
      <c r="C35" s="248">
        <v>2</v>
      </c>
      <c r="D35" s="163">
        <v>3</v>
      </c>
      <c r="E35" s="163">
        <v>3.84</v>
      </c>
      <c r="F35" s="230">
        <v>91</v>
      </c>
      <c r="G35" s="248">
        <v>2</v>
      </c>
      <c r="H35" s="163">
        <v>2.5</v>
      </c>
      <c r="I35" s="163">
        <v>3.8</v>
      </c>
      <c r="J35" s="230">
        <v>102</v>
      </c>
      <c r="K35" s="158">
        <f t="shared" si="0"/>
        <v>193</v>
      </c>
      <c r="M35" s="43"/>
      <c r="N35" s="43"/>
      <c r="P35" s="43"/>
    </row>
    <row r="36" spans="1:16" x14ac:dyDescent="0.25">
      <c r="A36" s="159">
        <v>10</v>
      </c>
      <c r="B36" s="170" t="s">
        <v>190</v>
      </c>
      <c r="C36" s="249"/>
      <c r="D36" s="263"/>
      <c r="E36" s="263">
        <v>3.84</v>
      </c>
      <c r="F36" s="231">
        <v>96</v>
      </c>
      <c r="G36" s="249">
        <v>4</v>
      </c>
      <c r="H36" s="263">
        <v>3.25</v>
      </c>
      <c r="I36" s="263">
        <v>3.8</v>
      </c>
      <c r="J36" s="231">
        <v>90</v>
      </c>
      <c r="K36" s="158">
        <f t="shared" si="0"/>
        <v>186</v>
      </c>
      <c r="M36" s="43"/>
      <c r="N36" s="43"/>
      <c r="P36" s="43"/>
    </row>
    <row r="37" spans="1:16" x14ac:dyDescent="0.25">
      <c r="A37" s="159">
        <v>11</v>
      </c>
      <c r="B37" s="174" t="s">
        <v>149</v>
      </c>
      <c r="C37" s="253">
        <v>4</v>
      </c>
      <c r="D37" s="161">
        <v>3</v>
      </c>
      <c r="E37" s="161">
        <v>3.84</v>
      </c>
      <c r="F37" s="235">
        <v>92</v>
      </c>
      <c r="G37" s="253">
        <v>11</v>
      </c>
      <c r="H37" s="161">
        <v>3.2727272727272729</v>
      </c>
      <c r="I37" s="161">
        <v>3.8</v>
      </c>
      <c r="J37" s="235">
        <v>87</v>
      </c>
      <c r="K37" s="158">
        <f t="shared" si="0"/>
        <v>179</v>
      </c>
      <c r="M37" s="43"/>
      <c r="N37" s="43"/>
      <c r="P37" s="43"/>
    </row>
    <row r="38" spans="1:16" x14ac:dyDescent="0.25">
      <c r="A38" s="159">
        <v>12</v>
      </c>
      <c r="B38" s="169" t="s">
        <v>44</v>
      </c>
      <c r="C38" s="248">
        <v>9</v>
      </c>
      <c r="D38" s="163">
        <v>3.6666666666666665</v>
      </c>
      <c r="E38" s="163">
        <v>3.84</v>
      </c>
      <c r="F38" s="230">
        <v>54</v>
      </c>
      <c r="G38" s="248">
        <v>16</v>
      </c>
      <c r="H38" s="163">
        <v>3.5</v>
      </c>
      <c r="I38" s="163">
        <v>3.8</v>
      </c>
      <c r="J38" s="230">
        <v>68</v>
      </c>
      <c r="K38" s="158">
        <f t="shared" si="0"/>
        <v>122</v>
      </c>
      <c r="M38" s="43"/>
      <c r="N38" s="43"/>
      <c r="P38" s="43"/>
    </row>
    <row r="39" spans="1:16" x14ac:dyDescent="0.25">
      <c r="A39" s="159">
        <v>13</v>
      </c>
      <c r="B39" s="169" t="s">
        <v>189</v>
      </c>
      <c r="C39" s="248"/>
      <c r="D39" s="163"/>
      <c r="E39" s="163">
        <v>3.84</v>
      </c>
      <c r="F39" s="230">
        <v>96</v>
      </c>
      <c r="G39" s="248">
        <v>6</v>
      </c>
      <c r="H39" s="163">
        <v>3.5</v>
      </c>
      <c r="I39" s="163">
        <v>3.8</v>
      </c>
      <c r="J39" s="230">
        <v>69</v>
      </c>
      <c r="K39" s="158">
        <f t="shared" si="0"/>
        <v>165</v>
      </c>
      <c r="M39" s="43"/>
      <c r="N39" s="43"/>
      <c r="P39" s="43"/>
    </row>
    <row r="40" spans="1:16" x14ac:dyDescent="0.25">
      <c r="A40" s="159">
        <v>14</v>
      </c>
      <c r="B40" s="169" t="s">
        <v>64</v>
      </c>
      <c r="C40" s="248"/>
      <c r="D40" s="163"/>
      <c r="E40" s="163">
        <v>3.84</v>
      </c>
      <c r="F40" s="230">
        <v>96</v>
      </c>
      <c r="G40" s="248">
        <v>4</v>
      </c>
      <c r="H40" s="163">
        <v>3.25</v>
      </c>
      <c r="I40" s="163">
        <v>3.8</v>
      </c>
      <c r="J40" s="230">
        <v>91</v>
      </c>
      <c r="K40" s="158">
        <f t="shared" si="0"/>
        <v>187</v>
      </c>
      <c r="M40" s="43"/>
      <c r="N40" s="43"/>
      <c r="P40" s="43"/>
    </row>
    <row r="41" spans="1:16" x14ac:dyDescent="0.25">
      <c r="A41" s="159">
        <v>15</v>
      </c>
      <c r="B41" s="170" t="s">
        <v>188</v>
      </c>
      <c r="C41" s="249"/>
      <c r="D41" s="263"/>
      <c r="E41" s="263">
        <v>3.84</v>
      </c>
      <c r="F41" s="231">
        <v>96</v>
      </c>
      <c r="G41" s="249">
        <v>1</v>
      </c>
      <c r="H41" s="263">
        <v>4</v>
      </c>
      <c r="I41" s="263">
        <v>3.8</v>
      </c>
      <c r="J41" s="231">
        <v>21</v>
      </c>
      <c r="K41" s="158">
        <f t="shared" si="0"/>
        <v>117</v>
      </c>
      <c r="M41" s="43"/>
      <c r="N41" s="43"/>
      <c r="P41" s="43"/>
    </row>
    <row r="42" spans="1:16" x14ac:dyDescent="0.25">
      <c r="A42" s="159">
        <v>16</v>
      </c>
      <c r="B42" s="170" t="s">
        <v>35</v>
      </c>
      <c r="C42" s="249">
        <v>5</v>
      </c>
      <c r="D42" s="263">
        <v>3.2</v>
      </c>
      <c r="E42" s="263">
        <v>3.84</v>
      </c>
      <c r="F42" s="231">
        <v>87</v>
      </c>
      <c r="G42" s="249">
        <v>10</v>
      </c>
      <c r="H42" s="263">
        <v>3.3</v>
      </c>
      <c r="I42" s="263">
        <v>3.8</v>
      </c>
      <c r="J42" s="231">
        <v>85</v>
      </c>
      <c r="K42" s="158">
        <f t="shared" si="0"/>
        <v>172</v>
      </c>
      <c r="M42" s="43"/>
      <c r="N42" s="43"/>
      <c r="P42" s="43"/>
    </row>
    <row r="43" spans="1:16" ht="15.75" thickBot="1" x14ac:dyDescent="0.3">
      <c r="A43" s="159">
        <v>17</v>
      </c>
      <c r="B43" s="174" t="s">
        <v>42</v>
      </c>
      <c r="C43" s="253">
        <v>7</v>
      </c>
      <c r="D43" s="161">
        <v>3.4285714285714284</v>
      </c>
      <c r="E43" s="161">
        <v>3.84</v>
      </c>
      <c r="F43" s="235">
        <v>77</v>
      </c>
      <c r="G43" s="253">
        <v>2</v>
      </c>
      <c r="H43" s="161">
        <v>4</v>
      </c>
      <c r="I43" s="161">
        <v>3.8</v>
      </c>
      <c r="J43" s="235">
        <v>22</v>
      </c>
      <c r="K43" s="158">
        <f t="shared" si="0"/>
        <v>99</v>
      </c>
      <c r="M43" s="43"/>
      <c r="N43" s="43"/>
      <c r="P43" s="43"/>
    </row>
    <row r="44" spans="1:16" ht="15.75" thickBot="1" x14ac:dyDescent="0.3">
      <c r="A44" s="96"/>
      <c r="B44" s="97" t="s">
        <v>114</v>
      </c>
      <c r="C44" s="144">
        <f>SUM(C45:C61)</f>
        <v>191</v>
      </c>
      <c r="D44" s="102">
        <f>AVERAGE(D45:D61)</f>
        <v>3.7379286661614253</v>
      </c>
      <c r="E44" s="102">
        <v>3.84</v>
      </c>
      <c r="F44" s="229"/>
      <c r="G44" s="144">
        <f>SUM(G45:G61)</f>
        <v>127</v>
      </c>
      <c r="H44" s="102">
        <f>AVERAGE(H45:H61)</f>
        <v>3.8852645502645502</v>
      </c>
      <c r="I44" s="102">
        <v>3.8</v>
      </c>
      <c r="J44" s="229"/>
      <c r="K44" s="106"/>
      <c r="M44" s="43"/>
      <c r="N44" s="43"/>
      <c r="P44" s="43"/>
    </row>
    <row r="45" spans="1:16" ht="15" customHeight="1" x14ac:dyDescent="0.25">
      <c r="A45" s="42">
        <v>1</v>
      </c>
      <c r="B45" s="169" t="s">
        <v>134</v>
      </c>
      <c r="C45" s="248">
        <v>30</v>
      </c>
      <c r="D45" s="163">
        <v>4</v>
      </c>
      <c r="E45" s="163">
        <v>3.84</v>
      </c>
      <c r="F45" s="230">
        <v>19</v>
      </c>
      <c r="G45" s="248">
        <v>20</v>
      </c>
      <c r="H45" s="163">
        <v>4</v>
      </c>
      <c r="I45" s="163">
        <v>3.8</v>
      </c>
      <c r="J45" s="230">
        <v>23</v>
      </c>
      <c r="K45" s="47">
        <f t="shared" si="0"/>
        <v>42</v>
      </c>
      <c r="M45" s="43"/>
      <c r="N45" s="43"/>
      <c r="P45" s="43"/>
    </row>
    <row r="46" spans="1:16" ht="15" customHeight="1" x14ac:dyDescent="0.25">
      <c r="A46" s="159">
        <v>2</v>
      </c>
      <c r="B46" s="170" t="s">
        <v>127</v>
      </c>
      <c r="C46" s="249">
        <v>5</v>
      </c>
      <c r="D46" s="263">
        <v>4.2</v>
      </c>
      <c r="E46" s="263">
        <v>3.84</v>
      </c>
      <c r="F46" s="231">
        <v>6</v>
      </c>
      <c r="G46" s="249">
        <v>1</v>
      </c>
      <c r="H46" s="263">
        <v>3</v>
      </c>
      <c r="I46" s="263">
        <v>3.8</v>
      </c>
      <c r="J46" s="231">
        <v>99</v>
      </c>
      <c r="K46" s="158">
        <f t="shared" si="0"/>
        <v>105</v>
      </c>
      <c r="M46" s="43"/>
      <c r="N46" s="43"/>
      <c r="P46" s="43"/>
    </row>
    <row r="47" spans="1:16" ht="15" customHeight="1" x14ac:dyDescent="0.25">
      <c r="A47" s="159">
        <v>3</v>
      </c>
      <c r="B47" s="169" t="s">
        <v>75</v>
      </c>
      <c r="C47" s="248">
        <v>58</v>
      </c>
      <c r="D47" s="163">
        <v>4.1896551724137927</v>
      </c>
      <c r="E47" s="163">
        <v>3.84</v>
      </c>
      <c r="F47" s="230">
        <v>8</v>
      </c>
      <c r="G47" s="248">
        <v>27</v>
      </c>
      <c r="H47" s="163">
        <v>4.2222222222222223</v>
      </c>
      <c r="I47" s="163">
        <v>3.8</v>
      </c>
      <c r="J47" s="230">
        <v>12</v>
      </c>
      <c r="K47" s="158">
        <f t="shared" si="0"/>
        <v>20</v>
      </c>
      <c r="M47" s="43"/>
      <c r="N47" s="43"/>
      <c r="P47" s="43"/>
    </row>
    <row r="48" spans="1:16" ht="15" customHeight="1" x14ac:dyDescent="0.25">
      <c r="A48" s="159">
        <v>4</v>
      </c>
      <c r="B48" s="169" t="s">
        <v>85</v>
      </c>
      <c r="C48" s="248">
        <v>26</v>
      </c>
      <c r="D48" s="163">
        <v>4.1923076923076925</v>
      </c>
      <c r="E48" s="163">
        <v>3.84</v>
      </c>
      <c r="F48" s="230">
        <v>7</v>
      </c>
      <c r="G48" s="248">
        <v>28</v>
      </c>
      <c r="H48" s="163">
        <v>3.8928571428571428</v>
      </c>
      <c r="I48" s="163">
        <v>3.8</v>
      </c>
      <c r="J48" s="230">
        <v>42</v>
      </c>
      <c r="K48" s="158">
        <f t="shared" si="0"/>
        <v>49</v>
      </c>
      <c r="M48" s="43"/>
      <c r="N48" s="43"/>
      <c r="P48" s="43"/>
    </row>
    <row r="49" spans="1:16" ht="15" customHeight="1" x14ac:dyDescent="0.25">
      <c r="A49" s="159">
        <v>5</v>
      </c>
      <c r="B49" s="169" t="s">
        <v>32</v>
      </c>
      <c r="C49" s="248">
        <v>7</v>
      </c>
      <c r="D49" s="163">
        <v>4</v>
      </c>
      <c r="E49" s="163">
        <v>3.84</v>
      </c>
      <c r="F49" s="230">
        <v>20</v>
      </c>
      <c r="G49" s="248">
        <v>5</v>
      </c>
      <c r="H49" s="163">
        <v>3.4</v>
      </c>
      <c r="I49" s="163">
        <v>3.8</v>
      </c>
      <c r="J49" s="230">
        <v>79</v>
      </c>
      <c r="K49" s="158">
        <f t="shared" si="0"/>
        <v>99</v>
      </c>
      <c r="M49" s="43"/>
      <c r="N49" s="43"/>
      <c r="P49" s="43"/>
    </row>
    <row r="50" spans="1:16" ht="15" customHeight="1" x14ac:dyDescent="0.25">
      <c r="A50" s="159">
        <v>6</v>
      </c>
      <c r="B50" s="169" t="s">
        <v>31</v>
      </c>
      <c r="C50" s="248">
        <v>9</v>
      </c>
      <c r="D50" s="163">
        <v>3.6666666666666665</v>
      </c>
      <c r="E50" s="163">
        <v>3.84</v>
      </c>
      <c r="F50" s="230">
        <v>55</v>
      </c>
      <c r="G50" s="248">
        <v>6</v>
      </c>
      <c r="H50" s="163">
        <v>3.8333333333333335</v>
      </c>
      <c r="I50" s="163">
        <v>3.8</v>
      </c>
      <c r="J50" s="230">
        <v>47</v>
      </c>
      <c r="K50" s="158">
        <f t="shared" si="0"/>
        <v>102</v>
      </c>
      <c r="M50" s="43"/>
      <c r="N50" s="43"/>
      <c r="P50" s="43"/>
    </row>
    <row r="51" spans="1:16" ht="15" customHeight="1" x14ac:dyDescent="0.25">
      <c r="A51" s="159">
        <v>7</v>
      </c>
      <c r="B51" s="170" t="s">
        <v>187</v>
      </c>
      <c r="C51" s="249"/>
      <c r="D51" s="263"/>
      <c r="E51" s="263">
        <v>3.84</v>
      </c>
      <c r="F51" s="231">
        <v>96</v>
      </c>
      <c r="G51" s="249">
        <v>1</v>
      </c>
      <c r="H51" s="263">
        <v>5</v>
      </c>
      <c r="I51" s="263">
        <v>3.8</v>
      </c>
      <c r="J51" s="231">
        <v>1</v>
      </c>
      <c r="K51" s="185">
        <f t="shared" si="0"/>
        <v>97</v>
      </c>
      <c r="M51" s="43"/>
      <c r="N51" s="43"/>
      <c r="P51" s="43"/>
    </row>
    <row r="52" spans="1:16" ht="15" customHeight="1" x14ac:dyDescent="0.25">
      <c r="A52" s="111">
        <v>8</v>
      </c>
      <c r="B52" s="169" t="s">
        <v>34</v>
      </c>
      <c r="C52" s="248">
        <v>3</v>
      </c>
      <c r="D52" s="163">
        <v>4</v>
      </c>
      <c r="E52" s="163">
        <v>3.84</v>
      </c>
      <c r="F52" s="230">
        <v>21</v>
      </c>
      <c r="G52" s="248">
        <v>8</v>
      </c>
      <c r="H52" s="163">
        <v>4.625</v>
      </c>
      <c r="I52" s="163">
        <v>3.8</v>
      </c>
      <c r="J52" s="230">
        <v>3</v>
      </c>
      <c r="K52" s="158">
        <f t="shared" si="0"/>
        <v>24</v>
      </c>
      <c r="M52" s="43"/>
      <c r="N52" s="43"/>
      <c r="P52" s="43"/>
    </row>
    <row r="53" spans="1:16" ht="15" customHeight="1" x14ac:dyDescent="0.25">
      <c r="A53" s="159">
        <v>9</v>
      </c>
      <c r="B53" s="173" t="s">
        <v>61</v>
      </c>
      <c r="C53" s="252"/>
      <c r="D53" s="264"/>
      <c r="E53" s="264">
        <v>3.84</v>
      </c>
      <c r="F53" s="234">
        <v>96</v>
      </c>
      <c r="G53" s="252">
        <v>1</v>
      </c>
      <c r="H53" s="264">
        <v>5</v>
      </c>
      <c r="I53" s="264">
        <v>3.8</v>
      </c>
      <c r="J53" s="234">
        <v>2</v>
      </c>
      <c r="K53" s="158">
        <f t="shared" si="0"/>
        <v>98</v>
      </c>
      <c r="M53" s="43"/>
      <c r="N53" s="43"/>
      <c r="P53" s="43"/>
    </row>
    <row r="54" spans="1:16" ht="15" customHeight="1" x14ac:dyDescent="0.25">
      <c r="A54" s="159">
        <v>10</v>
      </c>
      <c r="B54" s="173" t="s">
        <v>60</v>
      </c>
      <c r="C54" s="252">
        <v>3</v>
      </c>
      <c r="D54" s="264">
        <v>3.3333333333333335</v>
      </c>
      <c r="E54" s="264">
        <v>3.84</v>
      </c>
      <c r="F54" s="234">
        <v>82</v>
      </c>
      <c r="G54" s="252">
        <v>4</v>
      </c>
      <c r="H54" s="264">
        <v>3.25</v>
      </c>
      <c r="I54" s="264">
        <v>3.8</v>
      </c>
      <c r="J54" s="234">
        <v>92</v>
      </c>
      <c r="K54" s="158">
        <f t="shared" si="0"/>
        <v>174</v>
      </c>
      <c r="M54" s="43"/>
      <c r="N54" s="43"/>
      <c r="P54" s="43"/>
    </row>
    <row r="55" spans="1:16" ht="15" customHeight="1" x14ac:dyDescent="0.25">
      <c r="A55" s="159">
        <v>11</v>
      </c>
      <c r="B55" s="172" t="s">
        <v>29</v>
      </c>
      <c r="C55" s="251"/>
      <c r="D55" s="164"/>
      <c r="E55" s="164">
        <v>3.84</v>
      </c>
      <c r="F55" s="233">
        <v>96</v>
      </c>
      <c r="G55" s="251">
        <v>3</v>
      </c>
      <c r="H55" s="164">
        <v>3</v>
      </c>
      <c r="I55" s="164">
        <v>3.8</v>
      </c>
      <c r="J55" s="233">
        <v>100</v>
      </c>
      <c r="K55" s="158">
        <f t="shared" si="0"/>
        <v>196</v>
      </c>
      <c r="M55" s="43"/>
      <c r="N55" s="43"/>
      <c r="P55" s="43"/>
    </row>
    <row r="56" spans="1:16" ht="15" customHeight="1" x14ac:dyDescent="0.25">
      <c r="A56" s="159">
        <v>12</v>
      </c>
      <c r="B56" s="174" t="s">
        <v>109</v>
      </c>
      <c r="C56" s="253">
        <v>16</v>
      </c>
      <c r="D56" s="161">
        <v>3.6875</v>
      </c>
      <c r="E56" s="161">
        <v>3.84</v>
      </c>
      <c r="F56" s="235">
        <v>52</v>
      </c>
      <c r="G56" s="253">
        <v>6</v>
      </c>
      <c r="H56" s="161">
        <v>3.8333333333333335</v>
      </c>
      <c r="I56" s="161">
        <v>3.8</v>
      </c>
      <c r="J56" s="235">
        <v>48</v>
      </c>
      <c r="K56" s="158">
        <f t="shared" si="0"/>
        <v>100</v>
      </c>
      <c r="M56" s="43"/>
      <c r="N56" s="43"/>
      <c r="P56" s="43"/>
    </row>
    <row r="57" spans="1:16" ht="15" customHeight="1" x14ac:dyDescent="0.25">
      <c r="A57" s="159">
        <v>13</v>
      </c>
      <c r="B57" s="176" t="s">
        <v>151</v>
      </c>
      <c r="C57" s="255">
        <v>1</v>
      </c>
      <c r="D57" s="262">
        <v>3</v>
      </c>
      <c r="E57" s="262">
        <v>3.84</v>
      </c>
      <c r="F57" s="237">
        <v>93</v>
      </c>
      <c r="G57" s="255"/>
      <c r="H57" s="262"/>
      <c r="I57" s="262">
        <v>3.8</v>
      </c>
      <c r="J57" s="237">
        <v>103</v>
      </c>
      <c r="K57" s="158">
        <f t="shared" si="0"/>
        <v>196</v>
      </c>
      <c r="M57" s="43"/>
      <c r="N57" s="43"/>
      <c r="P57" s="43"/>
    </row>
    <row r="58" spans="1:16" ht="15" customHeight="1" x14ac:dyDescent="0.25">
      <c r="A58" s="159">
        <v>14</v>
      </c>
      <c r="B58" s="176" t="s">
        <v>150</v>
      </c>
      <c r="C58" s="255">
        <v>13</v>
      </c>
      <c r="D58" s="262">
        <v>3.6153846153846154</v>
      </c>
      <c r="E58" s="262">
        <v>3.84</v>
      </c>
      <c r="F58" s="237">
        <v>64</v>
      </c>
      <c r="G58" s="255">
        <v>6</v>
      </c>
      <c r="H58" s="262">
        <v>3.8333333333333335</v>
      </c>
      <c r="I58" s="262">
        <v>3.8</v>
      </c>
      <c r="J58" s="237">
        <v>49</v>
      </c>
      <c r="K58" s="158">
        <f t="shared" si="0"/>
        <v>113</v>
      </c>
      <c r="M58" s="43"/>
      <c r="N58" s="43"/>
      <c r="P58" s="43"/>
    </row>
    <row r="59" spans="1:16" ht="15" customHeight="1" x14ac:dyDescent="0.25">
      <c r="A59" s="159">
        <v>15</v>
      </c>
      <c r="B59" s="176" t="s">
        <v>74</v>
      </c>
      <c r="C59" s="255">
        <v>2</v>
      </c>
      <c r="D59" s="262">
        <v>3</v>
      </c>
      <c r="E59" s="262">
        <v>3.84</v>
      </c>
      <c r="F59" s="237">
        <v>94</v>
      </c>
      <c r="G59" s="255">
        <v>2</v>
      </c>
      <c r="H59" s="262">
        <v>3.5</v>
      </c>
      <c r="I59" s="262">
        <v>3.8</v>
      </c>
      <c r="J59" s="237">
        <v>70</v>
      </c>
      <c r="K59" s="158">
        <f t="shared" si="0"/>
        <v>164</v>
      </c>
      <c r="M59" s="43"/>
      <c r="N59" s="43"/>
      <c r="P59" s="43"/>
    </row>
    <row r="60" spans="1:16" ht="15" customHeight="1" x14ac:dyDescent="0.25">
      <c r="A60" s="159">
        <v>16</v>
      </c>
      <c r="B60" s="169" t="s">
        <v>33</v>
      </c>
      <c r="C60" s="248">
        <v>13</v>
      </c>
      <c r="D60" s="163">
        <v>3.8461538461538463</v>
      </c>
      <c r="E60" s="163">
        <v>3.84</v>
      </c>
      <c r="F60" s="230">
        <v>37</v>
      </c>
      <c r="G60" s="248">
        <v>9</v>
      </c>
      <c r="H60" s="163">
        <v>3.8888888888888888</v>
      </c>
      <c r="I60" s="163">
        <v>3.8</v>
      </c>
      <c r="J60" s="230">
        <v>43</v>
      </c>
      <c r="K60" s="158">
        <f t="shared" si="0"/>
        <v>80</v>
      </c>
      <c r="M60" s="43"/>
      <c r="N60" s="43"/>
      <c r="P60" s="43"/>
    </row>
    <row r="61" spans="1:16" ht="15" customHeight="1" thickBot="1" x14ac:dyDescent="0.3">
      <c r="A61" s="159">
        <v>17</v>
      </c>
      <c r="B61" s="169" t="s">
        <v>152</v>
      </c>
      <c r="C61" s="248">
        <v>5</v>
      </c>
      <c r="D61" s="163">
        <v>3.6</v>
      </c>
      <c r="E61" s="163">
        <v>3.84</v>
      </c>
      <c r="F61" s="230">
        <v>66</v>
      </c>
      <c r="G61" s="248"/>
      <c r="H61" s="163"/>
      <c r="I61" s="163">
        <v>3.8</v>
      </c>
      <c r="J61" s="230">
        <v>103</v>
      </c>
      <c r="K61" s="158">
        <f t="shared" si="0"/>
        <v>169</v>
      </c>
      <c r="M61" s="43"/>
      <c r="N61" s="43"/>
      <c r="P61" s="43"/>
    </row>
    <row r="62" spans="1:16" ht="15" customHeight="1" thickBot="1" x14ac:dyDescent="0.3">
      <c r="A62" s="96"/>
      <c r="B62" s="97" t="s">
        <v>115</v>
      </c>
      <c r="C62" s="144">
        <f>SUM(C63:C76)</f>
        <v>111</v>
      </c>
      <c r="D62" s="102">
        <f>AVERAGE(D63:D76)</f>
        <v>3.6922631290278343</v>
      </c>
      <c r="E62" s="102">
        <v>3.84</v>
      </c>
      <c r="F62" s="229"/>
      <c r="G62" s="144">
        <f>SUM(G63:G76)</f>
        <v>97</v>
      </c>
      <c r="H62" s="102">
        <f>AVERAGE(H63:H76)</f>
        <v>3.7992063492063495</v>
      </c>
      <c r="I62" s="102">
        <v>3.8</v>
      </c>
      <c r="J62" s="229"/>
      <c r="K62" s="106"/>
      <c r="M62" s="43"/>
      <c r="N62" s="43"/>
      <c r="P62" s="43"/>
    </row>
    <row r="63" spans="1:16" x14ac:dyDescent="0.25">
      <c r="A63" s="42">
        <v>1</v>
      </c>
      <c r="B63" s="178" t="s">
        <v>123</v>
      </c>
      <c r="C63" s="257">
        <v>20</v>
      </c>
      <c r="D63" s="157">
        <v>3.95</v>
      </c>
      <c r="E63" s="157">
        <v>3.84</v>
      </c>
      <c r="F63" s="240">
        <v>32</v>
      </c>
      <c r="G63" s="257">
        <v>2</v>
      </c>
      <c r="H63" s="157">
        <v>4</v>
      </c>
      <c r="I63" s="157">
        <v>3.8</v>
      </c>
      <c r="J63" s="240">
        <v>24</v>
      </c>
      <c r="K63" s="47">
        <f t="shared" si="0"/>
        <v>56</v>
      </c>
      <c r="M63" s="43"/>
      <c r="N63" s="43"/>
      <c r="P63" s="43"/>
    </row>
    <row r="64" spans="1:16" x14ac:dyDescent="0.25">
      <c r="A64" s="159">
        <v>2</v>
      </c>
      <c r="B64" s="156" t="s">
        <v>88</v>
      </c>
      <c r="C64" s="247">
        <v>6</v>
      </c>
      <c r="D64" s="265">
        <v>4.333333333333333</v>
      </c>
      <c r="E64" s="265">
        <v>3.84</v>
      </c>
      <c r="F64" s="239">
        <v>3</v>
      </c>
      <c r="G64" s="247">
        <v>10</v>
      </c>
      <c r="H64" s="265">
        <v>4.0999999999999996</v>
      </c>
      <c r="I64" s="265">
        <v>3.8</v>
      </c>
      <c r="J64" s="239">
        <v>15</v>
      </c>
      <c r="K64" s="158">
        <f t="shared" si="0"/>
        <v>18</v>
      </c>
      <c r="M64" s="43"/>
      <c r="N64" s="43"/>
      <c r="P64" s="43"/>
    </row>
    <row r="65" spans="1:16" x14ac:dyDescent="0.25">
      <c r="A65" s="159">
        <v>3</v>
      </c>
      <c r="B65" s="156" t="s">
        <v>153</v>
      </c>
      <c r="C65" s="247">
        <v>10</v>
      </c>
      <c r="D65" s="265">
        <v>3.6</v>
      </c>
      <c r="E65" s="265">
        <v>3.84</v>
      </c>
      <c r="F65" s="239">
        <v>67</v>
      </c>
      <c r="G65" s="247">
        <v>6</v>
      </c>
      <c r="H65" s="265">
        <v>3.6666666666666665</v>
      </c>
      <c r="I65" s="265">
        <v>3.8</v>
      </c>
      <c r="J65" s="239">
        <v>60</v>
      </c>
      <c r="K65" s="158">
        <f t="shared" si="0"/>
        <v>127</v>
      </c>
      <c r="M65" s="43"/>
      <c r="N65" s="43"/>
      <c r="P65" s="43"/>
    </row>
    <row r="66" spans="1:16" x14ac:dyDescent="0.25">
      <c r="A66" s="159">
        <v>4</v>
      </c>
      <c r="B66" s="156" t="s">
        <v>154</v>
      </c>
      <c r="C66" s="247">
        <v>3</v>
      </c>
      <c r="D66" s="265">
        <v>3.6666666666666665</v>
      </c>
      <c r="E66" s="265">
        <v>3.84</v>
      </c>
      <c r="F66" s="239">
        <v>56</v>
      </c>
      <c r="G66" s="247">
        <v>2</v>
      </c>
      <c r="H66" s="265">
        <v>3.5</v>
      </c>
      <c r="I66" s="265">
        <v>3.8</v>
      </c>
      <c r="J66" s="239">
        <v>71</v>
      </c>
      <c r="K66" s="158">
        <f t="shared" si="0"/>
        <v>127</v>
      </c>
      <c r="M66" s="43"/>
      <c r="N66" s="43"/>
      <c r="P66" s="43"/>
    </row>
    <row r="67" spans="1:16" x14ac:dyDescent="0.25">
      <c r="A67" s="159">
        <v>5</v>
      </c>
      <c r="B67" s="156" t="s">
        <v>136</v>
      </c>
      <c r="C67" s="247">
        <v>6</v>
      </c>
      <c r="D67" s="265">
        <v>3.6666666666666665</v>
      </c>
      <c r="E67" s="265">
        <v>3.84</v>
      </c>
      <c r="F67" s="239">
        <v>57</v>
      </c>
      <c r="G67" s="247">
        <v>6</v>
      </c>
      <c r="H67" s="265">
        <v>4.333333333333333</v>
      </c>
      <c r="I67" s="265">
        <v>3.8</v>
      </c>
      <c r="J67" s="239">
        <v>8</v>
      </c>
      <c r="K67" s="158">
        <f t="shared" si="0"/>
        <v>65</v>
      </c>
      <c r="M67" s="43"/>
      <c r="N67" s="43"/>
      <c r="P67" s="43"/>
    </row>
    <row r="68" spans="1:16" x14ac:dyDescent="0.25">
      <c r="A68" s="159">
        <v>6</v>
      </c>
      <c r="B68" s="178" t="s">
        <v>155</v>
      </c>
      <c r="C68" s="257">
        <v>6</v>
      </c>
      <c r="D68" s="157">
        <v>3.8333333333333335</v>
      </c>
      <c r="E68" s="157">
        <v>3.84</v>
      </c>
      <c r="F68" s="240">
        <v>39</v>
      </c>
      <c r="G68" s="257">
        <v>4</v>
      </c>
      <c r="H68" s="157">
        <v>3.5</v>
      </c>
      <c r="I68" s="157">
        <v>3.8</v>
      </c>
      <c r="J68" s="240">
        <v>72</v>
      </c>
      <c r="K68" s="158">
        <f t="shared" si="0"/>
        <v>111</v>
      </c>
      <c r="M68" s="43"/>
      <c r="N68" s="43"/>
      <c r="P68" s="43"/>
    </row>
    <row r="69" spans="1:16" x14ac:dyDescent="0.25">
      <c r="A69" s="159">
        <v>7</v>
      </c>
      <c r="B69" s="156" t="s">
        <v>156</v>
      </c>
      <c r="C69" s="247">
        <v>11</v>
      </c>
      <c r="D69" s="265">
        <v>3.7272727272727271</v>
      </c>
      <c r="E69" s="265">
        <v>3.84</v>
      </c>
      <c r="F69" s="239">
        <v>48</v>
      </c>
      <c r="G69" s="247">
        <v>4</v>
      </c>
      <c r="H69" s="265">
        <v>4</v>
      </c>
      <c r="I69" s="265">
        <v>3.8</v>
      </c>
      <c r="J69" s="239">
        <v>25</v>
      </c>
      <c r="K69" s="158">
        <f t="shared" si="0"/>
        <v>73</v>
      </c>
      <c r="M69" s="43"/>
      <c r="N69" s="43"/>
      <c r="P69" s="43"/>
    </row>
    <row r="70" spans="1:16" x14ac:dyDescent="0.25">
      <c r="A70" s="159">
        <v>8</v>
      </c>
      <c r="B70" s="156" t="s">
        <v>157</v>
      </c>
      <c r="C70" s="247">
        <v>2</v>
      </c>
      <c r="D70" s="265">
        <v>3.5</v>
      </c>
      <c r="E70" s="265">
        <v>3.84</v>
      </c>
      <c r="F70" s="239">
        <v>73</v>
      </c>
      <c r="G70" s="247">
        <v>1</v>
      </c>
      <c r="H70" s="265">
        <v>4</v>
      </c>
      <c r="I70" s="265">
        <v>3.8</v>
      </c>
      <c r="J70" s="239">
        <v>26</v>
      </c>
      <c r="K70" s="186">
        <f t="shared" si="0"/>
        <v>99</v>
      </c>
      <c r="M70" s="43"/>
      <c r="N70" s="43"/>
      <c r="P70" s="43"/>
    </row>
    <row r="71" spans="1:16" x14ac:dyDescent="0.25">
      <c r="A71" s="159">
        <v>9</v>
      </c>
      <c r="B71" s="156" t="s">
        <v>24</v>
      </c>
      <c r="C71" s="247">
        <v>9</v>
      </c>
      <c r="D71" s="265">
        <v>3.6666666666666665</v>
      </c>
      <c r="E71" s="265">
        <v>3.84</v>
      </c>
      <c r="F71" s="239">
        <v>58</v>
      </c>
      <c r="G71" s="247">
        <v>5</v>
      </c>
      <c r="H71" s="265">
        <v>3.8</v>
      </c>
      <c r="I71" s="265">
        <v>3.8</v>
      </c>
      <c r="J71" s="239">
        <v>52</v>
      </c>
      <c r="K71" s="158">
        <f t="shared" ref="K71:K116" si="1">J71+F71</f>
        <v>110</v>
      </c>
      <c r="M71" s="43"/>
      <c r="N71" s="43"/>
      <c r="P71" s="43"/>
    </row>
    <row r="72" spans="1:16" x14ac:dyDescent="0.25">
      <c r="A72" s="159">
        <v>10</v>
      </c>
      <c r="B72" s="156" t="s">
        <v>137</v>
      </c>
      <c r="C72" s="247">
        <v>11</v>
      </c>
      <c r="D72" s="265">
        <v>3.6363636363636362</v>
      </c>
      <c r="E72" s="265">
        <v>3.84</v>
      </c>
      <c r="F72" s="239">
        <v>61</v>
      </c>
      <c r="G72" s="247">
        <v>30</v>
      </c>
      <c r="H72" s="265">
        <v>3.3333333333333335</v>
      </c>
      <c r="I72" s="265">
        <v>3.8</v>
      </c>
      <c r="J72" s="239">
        <v>84</v>
      </c>
      <c r="K72" s="107">
        <f t="shared" si="1"/>
        <v>145</v>
      </c>
      <c r="M72" s="43"/>
      <c r="N72" s="43"/>
      <c r="P72" s="43"/>
    </row>
    <row r="73" spans="1:16" x14ac:dyDescent="0.25">
      <c r="A73" s="159">
        <v>11</v>
      </c>
      <c r="B73" s="156" t="s">
        <v>158</v>
      </c>
      <c r="C73" s="247">
        <v>8</v>
      </c>
      <c r="D73" s="265">
        <v>3.125</v>
      </c>
      <c r="E73" s="265">
        <v>3.84</v>
      </c>
      <c r="F73" s="239">
        <v>88</v>
      </c>
      <c r="G73" s="247">
        <v>9</v>
      </c>
      <c r="H73" s="265">
        <v>3.5555555555555554</v>
      </c>
      <c r="I73" s="265">
        <v>3.8</v>
      </c>
      <c r="J73" s="239">
        <v>67</v>
      </c>
      <c r="K73" s="158">
        <f t="shared" si="1"/>
        <v>155</v>
      </c>
      <c r="M73" s="43"/>
      <c r="N73" s="43"/>
      <c r="P73" s="43"/>
    </row>
    <row r="74" spans="1:16" x14ac:dyDescent="0.25">
      <c r="A74" s="159">
        <v>12</v>
      </c>
      <c r="B74" s="156" t="s">
        <v>186</v>
      </c>
      <c r="C74" s="247"/>
      <c r="D74" s="265"/>
      <c r="E74" s="265">
        <v>3.84</v>
      </c>
      <c r="F74" s="239">
        <v>96</v>
      </c>
      <c r="G74" s="247">
        <v>1</v>
      </c>
      <c r="H74" s="265">
        <v>4</v>
      </c>
      <c r="I74" s="265">
        <v>3.8</v>
      </c>
      <c r="J74" s="239">
        <v>27</v>
      </c>
      <c r="K74" s="158">
        <f t="shared" si="1"/>
        <v>123</v>
      </c>
      <c r="M74" s="43"/>
      <c r="N74" s="43"/>
      <c r="P74" s="43"/>
    </row>
    <row r="75" spans="1:16" x14ac:dyDescent="0.25">
      <c r="A75" s="159">
        <v>13</v>
      </c>
      <c r="B75" s="156" t="s">
        <v>138</v>
      </c>
      <c r="C75" s="247">
        <v>2</v>
      </c>
      <c r="D75" s="265">
        <v>4</v>
      </c>
      <c r="E75" s="265">
        <v>3.84</v>
      </c>
      <c r="F75" s="239">
        <v>22</v>
      </c>
      <c r="G75" s="247">
        <v>5</v>
      </c>
      <c r="H75" s="265">
        <v>3.4</v>
      </c>
      <c r="I75" s="265">
        <v>3.8</v>
      </c>
      <c r="J75" s="239">
        <v>80</v>
      </c>
      <c r="K75" s="158">
        <f t="shared" si="1"/>
        <v>102</v>
      </c>
      <c r="M75" s="43"/>
      <c r="N75" s="43"/>
      <c r="P75" s="43"/>
    </row>
    <row r="76" spans="1:16" ht="15.75" thickBot="1" x14ac:dyDescent="0.3">
      <c r="A76" s="159">
        <v>14</v>
      </c>
      <c r="B76" s="156" t="s">
        <v>159</v>
      </c>
      <c r="C76" s="247">
        <v>17</v>
      </c>
      <c r="D76" s="265">
        <v>3.2941176470588234</v>
      </c>
      <c r="E76" s="265">
        <v>3.84</v>
      </c>
      <c r="F76" s="239">
        <v>85</v>
      </c>
      <c r="G76" s="247">
        <v>12</v>
      </c>
      <c r="H76" s="265">
        <v>4</v>
      </c>
      <c r="I76" s="265">
        <v>3.8</v>
      </c>
      <c r="J76" s="239">
        <v>28</v>
      </c>
      <c r="K76" s="158">
        <f t="shared" si="1"/>
        <v>113</v>
      </c>
      <c r="M76" s="43"/>
      <c r="N76" s="43"/>
      <c r="P76" s="43"/>
    </row>
    <row r="77" spans="1:16" ht="15.75" thickBot="1" x14ac:dyDescent="0.3">
      <c r="A77" s="96"/>
      <c r="B77" s="99" t="s">
        <v>116</v>
      </c>
      <c r="C77" s="145">
        <f>SUM(C78:C106)</f>
        <v>398</v>
      </c>
      <c r="D77" s="103">
        <f>AVERAGE(D78:D106)</f>
        <v>3.766664302945383</v>
      </c>
      <c r="E77" s="103">
        <v>3.84</v>
      </c>
      <c r="F77" s="241"/>
      <c r="G77" s="145">
        <f>SUM(G78:G106)</f>
        <v>342</v>
      </c>
      <c r="H77" s="103">
        <f>AVERAGE(H78:H106)</f>
        <v>3.8255672488431105</v>
      </c>
      <c r="I77" s="103">
        <v>3.8</v>
      </c>
      <c r="J77" s="241"/>
      <c r="K77" s="106"/>
      <c r="M77" s="43"/>
      <c r="N77" s="43"/>
      <c r="P77" s="43"/>
    </row>
    <row r="78" spans="1:16" x14ac:dyDescent="0.25">
      <c r="A78" s="42">
        <v>1</v>
      </c>
      <c r="B78" s="156" t="s">
        <v>160</v>
      </c>
      <c r="C78" s="247">
        <v>17</v>
      </c>
      <c r="D78" s="265">
        <v>3.4705882352941178</v>
      </c>
      <c r="E78" s="265">
        <v>3.84</v>
      </c>
      <c r="F78" s="239">
        <v>75</v>
      </c>
      <c r="G78" s="247">
        <v>9</v>
      </c>
      <c r="H78" s="265">
        <v>3.6666666666666665</v>
      </c>
      <c r="I78" s="265">
        <v>3.8</v>
      </c>
      <c r="J78" s="239">
        <v>61</v>
      </c>
      <c r="K78" s="158">
        <f t="shared" si="1"/>
        <v>136</v>
      </c>
      <c r="M78" s="43"/>
      <c r="N78" s="43"/>
      <c r="P78" s="43"/>
    </row>
    <row r="79" spans="1:16" x14ac:dyDescent="0.25">
      <c r="A79" s="159">
        <v>2</v>
      </c>
      <c r="B79" s="156" t="s">
        <v>161</v>
      </c>
      <c r="C79" s="247">
        <v>10</v>
      </c>
      <c r="D79" s="265">
        <v>3.9</v>
      </c>
      <c r="E79" s="265">
        <v>3.84</v>
      </c>
      <c r="F79" s="239">
        <v>33</v>
      </c>
      <c r="G79" s="247">
        <v>9</v>
      </c>
      <c r="H79" s="265">
        <v>3.4444444444444446</v>
      </c>
      <c r="I79" s="265">
        <v>3.8</v>
      </c>
      <c r="J79" s="239">
        <v>77</v>
      </c>
      <c r="K79" s="158">
        <f t="shared" si="1"/>
        <v>110</v>
      </c>
      <c r="M79" s="43"/>
      <c r="N79" s="43"/>
      <c r="P79" s="43"/>
    </row>
    <row r="80" spans="1:16" x14ac:dyDescent="0.25">
      <c r="A80" s="159">
        <v>3</v>
      </c>
      <c r="B80" s="156" t="s">
        <v>162</v>
      </c>
      <c r="C80" s="247">
        <v>12</v>
      </c>
      <c r="D80" s="265">
        <v>3.8333333333333335</v>
      </c>
      <c r="E80" s="265">
        <v>3.84</v>
      </c>
      <c r="F80" s="239">
        <v>40</v>
      </c>
      <c r="G80" s="247">
        <v>5</v>
      </c>
      <c r="H80" s="265">
        <v>3.6</v>
      </c>
      <c r="I80" s="265">
        <v>3.8</v>
      </c>
      <c r="J80" s="239">
        <v>65</v>
      </c>
      <c r="K80" s="158">
        <f t="shared" si="1"/>
        <v>105</v>
      </c>
      <c r="M80" s="43"/>
      <c r="N80" s="43"/>
      <c r="P80" s="43"/>
    </row>
    <row r="81" spans="1:16" x14ac:dyDescent="0.25">
      <c r="A81" s="159">
        <v>4</v>
      </c>
      <c r="B81" s="156" t="s">
        <v>163</v>
      </c>
      <c r="C81" s="247">
        <v>16</v>
      </c>
      <c r="D81" s="265">
        <v>3.625</v>
      </c>
      <c r="E81" s="265">
        <v>3.84</v>
      </c>
      <c r="F81" s="239">
        <v>63</v>
      </c>
      <c r="G81" s="247">
        <v>6</v>
      </c>
      <c r="H81" s="265">
        <v>4</v>
      </c>
      <c r="I81" s="265">
        <v>3.8</v>
      </c>
      <c r="J81" s="239">
        <v>29</v>
      </c>
      <c r="K81" s="158">
        <f t="shared" si="1"/>
        <v>92</v>
      </c>
      <c r="M81" s="43"/>
      <c r="N81" s="43"/>
      <c r="P81" s="43"/>
    </row>
    <row r="82" spans="1:16" x14ac:dyDescent="0.25">
      <c r="A82" s="159">
        <v>5</v>
      </c>
      <c r="B82" s="156" t="s">
        <v>164</v>
      </c>
      <c r="C82" s="247">
        <v>27</v>
      </c>
      <c r="D82" s="265">
        <v>3.7407407407407409</v>
      </c>
      <c r="E82" s="265">
        <v>3.84</v>
      </c>
      <c r="F82" s="239">
        <v>47</v>
      </c>
      <c r="G82" s="247">
        <v>32</v>
      </c>
      <c r="H82" s="265">
        <v>4</v>
      </c>
      <c r="I82" s="265">
        <v>3.8</v>
      </c>
      <c r="J82" s="239">
        <v>30</v>
      </c>
      <c r="K82" s="158">
        <f t="shared" si="1"/>
        <v>77</v>
      </c>
      <c r="M82" s="43"/>
      <c r="N82" s="43"/>
      <c r="P82" s="43"/>
    </row>
    <row r="83" spans="1:16" x14ac:dyDescent="0.25">
      <c r="A83" s="159">
        <v>6</v>
      </c>
      <c r="B83" s="156" t="s">
        <v>22</v>
      </c>
      <c r="C83" s="247">
        <v>5</v>
      </c>
      <c r="D83" s="265">
        <v>3.6</v>
      </c>
      <c r="E83" s="265">
        <v>3.84</v>
      </c>
      <c r="F83" s="239">
        <v>68</v>
      </c>
      <c r="G83" s="247">
        <v>2</v>
      </c>
      <c r="H83" s="265">
        <v>4</v>
      </c>
      <c r="I83" s="265">
        <v>3.8</v>
      </c>
      <c r="J83" s="239">
        <v>31</v>
      </c>
      <c r="K83" s="158">
        <f t="shared" si="1"/>
        <v>99</v>
      </c>
      <c r="M83" s="43"/>
      <c r="N83" s="43"/>
      <c r="P83" s="43"/>
    </row>
    <row r="84" spans="1:16" x14ac:dyDescent="0.25">
      <c r="A84" s="159">
        <v>7</v>
      </c>
      <c r="B84" s="156" t="s">
        <v>185</v>
      </c>
      <c r="C84" s="247"/>
      <c r="D84" s="265"/>
      <c r="E84" s="265">
        <v>3.84</v>
      </c>
      <c r="F84" s="239">
        <v>96</v>
      </c>
      <c r="G84" s="247">
        <v>5</v>
      </c>
      <c r="H84" s="265">
        <v>3.4</v>
      </c>
      <c r="I84" s="265">
        <v>3.8</v>
      </c>
      <c r="J84" s="239">
        <v>81</v>
      </c>
      <c r="K84" s="158">
        <f t="shared" si="1"/>
        <v>177</v>
      </c>
      <c r="M84" s="43"/>
      <c r="N84" s="43"/>
      <c r="P84" s="43"/>
    </row>
    <row r="85" spans="1:16" x14ac:dyDescent="0.25">
      <c r="A85" s="159">
        <v>8</v>
      </c>
      <c r="B85" s="156" t="s">
        <v>165</v>
      </c>
      <c r="C85" s="247">
        <v>10</v>
      </c>
      <c r="D85" s="265">
        <v>3.4</v>
      </c>
      <c r="E85" s="265">
        <v>3.84</v>
      </c>
      <c r="F85" s="239">
        <v>78</v>
      </c>
      <c r="G85" s="247">
        <v>8</v>
      </c>
      <c r="H85" s="265">
        <v>3.625</v>
      </c>
      <c r="I85" s="265">
        <v>3.8</v>
      </c>
      <c r="J85" s="239">
        <v>63</v>
      </c>
      <c r="K85" s="158">
        <f t="shared" si="1"/>
        <v>141</v>
      </c>
      <c r="M85" s="43"/>
      <c r="N85" s="43"/>
      <c r="P85" s="43"/>
    </row>
    <row r="86" spans="1:16" x14ac:dyDescent="0.25">
      <c r="A86" s="159">
        <v>9</v>
      </c>
      <c r="B86" s="179" t="s">
        <v>166</v>
      </c>
      <c r="C86" s="258">
        <v>4</v>
      </c>
      <c r="D86" s="277">
        <v>3.75</v>
      </c>
      <c r="E86" s="277">
        <v>3.84</v>
      </c>
      <c r="F86" s="242">
        <v>46</v>
      </c>
      <c r="G86" s="258">
        <v>4</v>
      </c>
      <c r="H86" s="277">
        <v>4.5</v>
      </c>
      <c r="I86" s="277">
        <v>3.8</v>
      </c>
      <c r="J86" s="242">
        <v>4</v>
      </c>
      <c r="K86" s="158">
        <f t="shared" si="1"/>
        <v>50</v>
      </c>
      <c r="M86" s="43"/>
      <c r="N86" s="43"/>
      <c r="P86" s="43"/>
    </row>
    <row r="87" spans="1:16" x14ac:dyDescent="0.25">
      <c r="A87" s="159">
        <v>10</v>
      </c>
      <c r="B87" s="156" t="s">
        <v>15</v>
      </c>
      <c r="C87" s="247">
        <v>1</v>
      </c>
      <c r="D87" s="265">
        <v>4</v>
      </c>
      <c r="E87" s="265">
        <v>3.84</v>
      </c>
      <c r="F87" s="239">
        <v>23</v>
      </c>
      <c r="G87" s="247">
        <v>1</v>
      </c>
      <c r="H87" s="265">
        <v>3</v>
      </c>
      <c r="I87" s="265">
        <v>3.8</v>
      </c>
      <c r="J87" s="239">
        <v>101</v>
      </c>
      <c r="K87" s="158">
        <f t="shared" si="1"/>
        <v>124</v>
      </c>
      <c r="M87" s="43"/>
      <c r="N87" s="43"/>
      <c r="P87" s="43"/>
    </row>
    <row r="88" spans="1:16" x14ac:dyDescent="0.25">
      <c r="A88" s="159">
        <v>11</v>
      </c>
      <c r="B88" s="156" t="s">
        <v>5</v>
      </c>
      <c r="C88" s="247">
        <v>14</v>
      </c>
      <c r="D88" s="265">
        <v>3.7142857142857144</v>
      </c>
      <c r="E88" s="265">
        <v>3.84</v>
      </c>
      <c r="F88" s="239">
        <v>50</v>
      </c>
      <c r="G88" s="247">
        <v>15</v>
      </c>
      <c r="H88" s="265">
        <v>3.8666666666666667</v>
      </c>
      <c r="I88" s="265">
        <v>3.8</v>
      </c>
      <c r="J88" s="239">
        <v>45</v>
      </c>
      <c r="K88" s="158">
        <f t="shared" si="1"/>
        <v>95</v>
      </c>
      <c r="M88" s="43"/>
      <c r="N88" s="43"/>
      <c r="P88" s="43"/>
    </row>
    <row r="89" spans="1:16" x14ac:dyDescent="0.25">
      <c r="A89" s="159">
        <v>12</v>
      </c>
      <c r="B89" s="156" t="s">
        <v>167</v>
      </c>
      <c r="C89" s="247">
        <v>14</v>
      </c>
      <c r="D89" s="265">
        <v>3.5714285714285716</v>
      </c>
      <c r="E89" s="265">
        <v>3.84</v>
      </c>
      <c r="F89" s="239">
        <v>69</v>
      </c>
      <c r="G89" s="247">
        <v>14</v>
      </c>
      <c r="H89" s="265">
        <v>3.3571428571428572</v>
      </c>
      <c r="I89" s="265">
        <v>3.8</v>
      </c>
      <c r="J89" s="239">
        <v>82</v>
      </c>
      <c r="K89" s="158">
        <f t="shared" si="1"/>
        <v>151</v>
      </c>
      <c r="M89" s="43"/>
      <c r="N89" s="43"/>
      <c r="P89" s="43"/>
    </row>
    <row r="90" spans="1:16" x14ac:dyDescent="0.25">
      <c r="A90" s="159">
        <v>13</v>
      </c>
      <c r="B90" s="156" t="s">
        <v>168</v>
      </c>
      <c r="C90" s="247">
        <v>12</v>
      </c>
      <c r="D90" s="265">
        <v>3.8333333333333335</v>
      </c>
      <c r="E90" s="265">
        <v>3.84</v>
      </c>
      <c r="F90" s="239">
        <v>41</v>
      </c>
      <c r="G90" s="247">
        <v>11</v>
      </c>
      <c r="H90" s="265">
        <v>3.8181818181818183</v>
      </c>
      <c r="I90" s="265">
        <v>3.8</v>
      </c>
      <c r="J90" s="239">
        <v>51</v>
      </c>
      <c r="K90" s="98">
        <f t="shared" si="1"/>
        <v>92</v>
      </c>
      <c r="M90" s="43"/>
      <c r="N90" s="43"/>
      <c r="P90" s="43"/>
    </row>
    <row r="91" spans="1:16" x14ac:dyDescent="0.25">
      <c r="A91" s="159">
        <v>14</v>
      </c>
      <c r="B91" s="156" t="s">
        <v>169</v>
      </c>
      <c r="C91" s="247">
        <v>2</v>
      </c>
      <c r="D91" s="265">
        <v>3</v>
      </c>
      <c r="E91" s="265">
        <v>3.84</v>
      </c>
      <c r="F91" s="239">
        <v>95</v>
      </c>
      <c r="G91" s="247">
        <v>2</v>
      </c>
      <c r="H91" s="265">
        <v>4</v>
      </c>
      <c r="I91" s="265">
        <v>3.8</v>
      </c>
      <c r="J91" s="239">
        <v>32</v>
      </c>
      <c r="K91" s="158">
        <f t="shared" si="1"/>
        <v>127</v>
      </c>
      <c r="M91" s="43"/>
      <c r="N91" s="43"/>
      <c r="P91" s="43"/>
    </row>
    <row r="92" spans="1:16" x14ac:dyDescent="0.25">
      <c r="A92" s="111">
        <v>15</v>
      </c>
      <c r="B92" s="156" t="s">
        <v>13</v>
      </c>
      <c r="C92" s="247">
        <v>1</v>
      </c>
      <c r="D92" s="265">
        <v>4</v>
      </c>
      <c r="E92" s="265">
        <v>3.84</v>
      </c>
      <c r="F92" s="239">
        <v>24</v>
      </c>
      <c r="G92" s="247">
        <v>2</v>
      </c>
      <c r="H92" s="265">
        <v>3.5</v>
      </c>
      <c r="I92" s="265">
        <v>3.8</v>
      </c>
      <c r="J92" s="239">
        <v>73</v>
      </c>
      <c r="K92" s="98">
        <f t="shared" si="1"/>
        <v>97</v>
      </c>
      <c r="M92" s="43"/>
      <c r="N92" s="43"/>
      <c r="P92" s="43"/>
    </row>
    <row r="93" spans="1:16" x14ac:dyDescent="0.25">
      <c r="A93" s="159">
        <v>16</v>
      </c>
      <c r="B93" s="156" t="s">
        <v>180</v>
      </c>
      <c r="C93" s="247">
        <v>19</v>
      </c>
      <c r="D93" s="265">
        <v>3.4736842105263159</v>
      </c>
      <c r="E93" s="265">
        <v>3.84</v>
      </c>
      <c r="F93" s="239">
        <v>74</v>
      </c>
      <c r="G93" s="247">
        <v>12</v>
      </c>
      <c r="H93" s="265">
        <v>3.9166666666666665</v>
      </c>
      <c r="I93" s="265">
        <v>3.8</v>
      </c>
      <c r="J93" s="239">
        <v>38</v>
      </c>
      <c r="K93" s="158">
        <f t="shared" si="1"/>
        <v>112</v>
      </c>
      <c r="M93" s="43"/>
      <c r="N93" s="43"/>
      <c r="P93" s="43"/>
    </row>
    <row r="94" spans="1:16" x14ac:dyDescent="0.25">
      <c r="A94" s="159">
        <v>17</v>
      </c>
      <c r="B94" s="156" t="s">
        <v>179</v>
      </c>
      <c r="C94" s="247">
        <v>6</v>
      </c>
      <c r="D94" s="265">
        <v>3.6666666666666665</v>
      </c>
      <c r="E94" s="265">
        <v>3.84</v>
      </c>
      <c r="F94" s="239">
        <v>59</v>
      </c>
      <c r="G94" s="247">
        <v>1</v>
      </c>
      <c r="H94" s="265">
        <v>4</v>
      </c>
      <c r="I94" s="265">
        <v>3.8</v>
      </c>
      <c r="J94" s="239">
        <v>33</v>
      </c>
      <c r="K94" s="158">
        <f t="shared" si="1"/>
        <v>92</v>
      </c>
      <c r="M94" s="43"/>
      <c r="N94" s="43"/>
      <c r="P94" s="43"/>
    </row>
    <row r="95" spans="1:16" x14ac:dyDescent="0.25">
      <c r="A95" s="159">
        <v>18</v>
      </c>
      <c r="B95" s="156" t="s">
        <v>178</v>
      </c>
      <c r="C95" s="247">
        <v>9</v>
      </c>
      <c r="D95" s="265">
        <v>3.6666666666666665</v>
      </c>
      <c r="E95" s="265">
        <v>3.84</v>
      </c>
      <c r="F95" s="239">
        <v>60</v>
      </c>
      <c r="G95" s="247">
        <v>11</v>
      </c>
      <c r="H95" s="265">
        <v>3.6363636363636362</v>
      </c>
      <c r="I95" s="265">
        <v>3.8</v>
      </c>
      <c r="J95" s="239">
        <v>62</v>
      </c>
      <c r="K95" s="158">
        <f t="shared" si="1"/>
        <v>122</v>
      </c>
      <c r="M95" s="43"/>
      <c r="N95" s="43"/>
      <c r="P95" s="43"/>
    </row>
    <row r="96" spans="1:16" x14ac:dyDescent="0.25">
      <c r="A96" s="159">
        <v>19</v>
      </c>
      <c r="B96" s="156" t="s">
        <v>177</v>
      </c>
      <c r="C96" s="247">
        <v>36</v>
      </c>
      <c r="D96" s="265">
        <v>4</v>
      </c>
      <c r="E96" s="265">
        <v>3.84</v>
      </c>
      <c r="F96" s="239">
        <v>25</v>
      </c>
      <c r="G96" s="247">
        <v>26</v>
      </c>
      <c r="H96" s="265">
        <v>4.0769230769230766</v>
      </c>
      <c r="I96" s="265">
        <v>3.8</v>
      </c>
      <c r="J96" s="239">
        <v>16</v>
      </c>
      <c r="K96" s="158">
        <f t="shared" si="1"/>
        <v>41</v>
      </c>
      <c r="M96" s="43"/>
      <c r="N96" s="43"/>
      <c r="P96" s="43"/>
    </row>
    <row r="97" spans="1:16" x14ac:dyDescent="0.25">
      <c r="A97" s="159">
        <v>20</v>
      </c>
      <c r="B97" s="156" t="s">
        <v>176</v>
      </c>
      <c r="C97" s="247">
        <v>5</v>
      </c>
      <c r="D97" s="265">
        <v>4</v>
      </c>
      <c r="E97" s="265">
        <v>3.84</v>
      </c>
      <c r="F97" s="239">
        <v>26</v>
      </c>
      <c r="G97" s="247">
        <v>6</v>
      </c>
      <c r="H97" s="265">
        <v>4</v>
      </c>
      <c r="I97" s="265">
        <v>3.8</v>
      </c>
      <c r="J97" s="239">
        <v>34</v>
      </c>
      <c r="K97" s="158">
        <f t="shared" si="1"/>
        <v>60</v>
      </c>
      <c r="M97" s="43"/>
      <c r="N97" s="43"/>
      <c r="P97" s="43"/>
    </row>
    <row r="98" spans="1:16" x14ac:dyDescent="0.25">
      <c r="A98" s="159">
        <v>21</v>
      </c>
      <c r="B98" s="156" t="s">
        <v>175</v>
      </c>
      <c r="C98" s="247">
        <v>26</v>
      </c>
      <c r="D98" s="265">
        <v>4</v>
      </c>
      <c r="E98" s="265">
        <v>3.84</v>
      </c>
      <c r="F98" s="239">
        <v>27</v>
      </c>
      <c r="G98" s="247">
        <v>26</v>
      </c>
      <c r="H98" s="265">
        <v>3.9230769230769229</v>
      </c>
      <c r="I98" s="265">
        <v>3.8</v>
      </c>
      <c r="J98" s="239">
        <v>39</v>
      </c>
      <c r="K98" s="158">
        <f t="shared" si="1"/>
        <v>66</v>
      </c>
      <c r="M98" s="43"/>
      <c r="N98" s="43"/>
      <c r="P98" s="43"/>
    </row>
    <row r="99" spans="1:16" x14ac:dyDescent="0.25">
      <c r="A99" s="159">
        <v>22</v>
      </c>
      <c r="B99" s="179" t="s">
        <v>3</v>
      </c>
      <c r="C99" s="258">
        <v>5</v>
      </c>
      <c r="D99" s="277">
        <v>4</v>
      </c>
      <c r="E99" s="277">
        <v>3.84</v>
      </c>
      <c r="F99" s="242">
        <v>28</v>
      </c>
      <c r="G99" s="258">
        <v>4</v>
      </c>
      <c r="H99" s="277">
        <v>3.5</v>
      </c>
      <c r="I99" s="277">
        <v>3.8</v>
      </c>
      <c r="J99" s="242">
        <v>74</v>
      </c>
      <c r="K99" s="98">
        <f t="shared" si="1"/>
        <v>102</v>
      </c>
      <c r="M99" s="43"/>
      <c r="N99" s="43"/>
      <c r="P99" s="43"/>
    </row>
    <row r="100" spans="1:16" x14ac:dyDescent="0.25">
      <c r="A100" s="159">
        <v>23</v>
      </c>
      <c r="B100" s="156" t="s">
        <v>174</v>
      </c>
      <c r="C100" s="247">
        <v>26</v>
      </c>
      <c r="D100" s="265">
        <v>3.8846153846153846</v>
      </c>
      <c r="E100" s="265">
        <v>3.84</v>
      </c>
      <c r="F100" s="239">
        <v>35</v>
      </c>
      <c r="G100" s="247">
        <v>35</v>
      </c>
      <c r="H100" s="265">
        <v>3.9714285714285715</v>
      </c>
      <c r="I100" s="265">
        <v>3.8</v>
      </c>
      <c r="J100" s="239">
        <v>36</v>
      </c>
      <c r="K100" s="158">
        <f t="shared" si="1"/>
        <v>71</v>
      </c>
      <c r="M100" s="43"/>
      <c r="N100" s="43"/>
      <c r="P100" s="43"/>
    </row>
    <row r="101" spans="1:16" x14ac:dyDescent="0.25">
      <c r="A101" s="159">
        <v>24</v>
      </c>
      <c r="B101" s="179" t="s">
        <v>173</v>
      </c>
      <c r="C101" s="258">
        <v>23</v>
      </c>
      <c r="D101" s="277">
        <v>3.5652173913043477</v>
      </c>
      <c r="E101" s="277">
        <v>3.84</v>
      </c>
      <c r="F101" s="242">
        <v>70</v>
      </c>
      <c r="G101" s="258">
        <v>24</v>
      </c>
      <c r="H101" s="277">
        <v>3.875</v>
      </c>
      <c r="I101" s="277">
        <v>3.8</v>
      </c>
      <c r="J101" s="242">
        <v>44</v>
      </c>
      <c r="K101" s="158">
        <f t="shared" si="1"/>
        <v>114</v>
      </c>
      <c r="M101" s="43"/>
      <c r="N101" s="43"/>
      <c r="P101" s="43"/>
    </row>
    <row r="102" spans="1:16" x14ac:dyDescent="0.25">
      <c r="A102" s="159">
        <v>25</v>
      </c>
      <c r="B102" s="156" t="s">
        <v>14</v>
      </c>
      <c r="C102" s="247">
        <v>28</v>
      </c>
      <c r="D102" s="265">
        <v>4.1785714285714288</v>
      </c>
      <c r="E102" s="265">
        <v>3.84</v>
      </c>
      <c r="F102" s="239">
        <v>9</v>
      </c>
      <c r="G102" s="247">
        <v>24</v>
      </c>
      <c r="H102" s="265">
        <v>3.9583333333333335</v>
      </c>
      <c r="I102" s="265">
        <v>3.8</v>
      </c>
      <c r="J102" s="239">
        <v>37</v>
      </c>
      <c r="K102" s="158">
        <f t="shared" si="1"/>
        <v>46</v>
      </c>
      <c r="M102" s="43"/>
      <c r="N102" s="43"/>
      <c r="P102" s="43"/>
    </row>
    <row r="103" spans="1:16" x14ac:dyDescent="0.25">
      <c r="A103" s="159">
        <v>26</v>
      </c>
      <c r="B103" s="179" t="s">
        <v>172</v>
      </c>
      <c r="C103" s="258">
        <v>33</v>
      </c>
      <c r="D103" s="277">
        <v>4.3939393939393936</v>
      </c>
      <c r="E103" s="277">
        <v>3.84</v>
      </c>
      <c r="F103" s="242">
        <v>2</v>
      </c>
      <c r="G103" s="258">
        <v>36</v>
      </c>
      <c r="H103" s="277">
        <v>4.0555555555555554</v>
      </c>
      <c r="I103" s="277">
        <v>3.8</v>
      </c>
      <c r="J103" s="242">
        <v>17</v>
      </c>
      <c r="K103" s="158">
        <f t="shared" si="1"/>
        <v>19</v>
      </c>
      <c r="M103" s="43"/>
      <c r="N103" s="43"/>
      <c r="P103" s="43"/>
    </row>
    <row r="104" spans="1:16" x14ac:dyDescent="0.25">
      <c r="A104" s="159">
        <v>27</v>
      </c>
      <c r="B104" s="179" t="s">
        <v>171</v>
      </c>
      <c r="C104" s="258">
        <v>17</v>
      </c>
      <c r="D104" s="277">
        <v>3.8235294117647061</v>
      </c>
      <c r="E104" s="277">
        <v>3.84</v>
      </c>
      <c r="F104" s="242">
        <v>42</v>
      </c>
      <c r="G104" s="258">
        <v>4</v>
      </c>
      <c r="H104" s="277">
        <v>4.5</v>
      </c>
      <c r="I104" s="277">
        <v>3.8</v>
      </c>
      <c r="J104" s="242">
        <v>5</v>
      </c>
      <c r="K104" s="158">
        <f t="shared" si="1"/>
        <v>47</v>
      </c>
      <c r="M104" s="43"/>
      <c r="N104" s="43"/>
      <c r="P104" s="43"/>
    </row>
    <row r="105" spans="1:16" x14ac:dyDescent="0.25">
      <c r="A105" s="159">
        <v>28</v>
      </c>
      <c r="B105" s="156" t="s">
        <v>170</v>
      </c>
      <c r="C105" s="247">
        <v>8</v>
      </c>
      <c r="D105" s="265">
        <v>3.375</v>
      </c>
      <c r="E105" s="265">
        <v>3.84</v>
      </c>
      <c r="F105" s="239">
        <v>79</v>
      </c>
      <c r="G105" s="247">
        <v>4</v>
      </c>
      <c r="H105" s="265">
        <v>3.75</v>
      </c>
      <c r="I105" s="265">
        <v>3.8</v>
      </c>
      <c r="J105" s="239">
        <v>54</v>
      </c>
      <c r="K105" s="158">
        <f t="shared" si="1"/>
        <v>133</v>
      </c>
      <c r="M105" s="43"/>
      <c r="N105" s="43"/>
      <c r="P105" s="43"/>
    </row>
    <row r="106" spans="1:16" ht="15.75" thickBot="1" x14ac:dyDescent="0.3">
      <c r="A106" s="159">
        <v>29</v>
      </c>
      <c r="B106" s="179" t="s">
        <v>126</v>
      </c>
      <c r="C106" s="258">
        <v>12</v>
      </c>
      <c r="D106" s="277">
        <v>4</v>
      </c>
      <c r="E106" s="277">
        <v>3.84</v>
      </c>
      <c r="F106" s="242">
        <v>29</v>
      </c>
      <c r="G106" s="258">
        <v>4</v>
      </c>
      <c r="H106" s="277">
        <v>4</v>
      </c>
      <c r="I106" s="277">
        <v>3.8</v>
      </c>
      <c r="J106" s="242">
        <v>35</v>
      </c>
      <c r="K106" s="158">
        <f t="shared" si="1"/>
        <v>64</v>
      </c>
      <c r="M106" s="43"/>
      <c r="N106" s="43"/>
      <c r="P106" s="43"/>
    </row>
    <row r="107" spans="1:16" ht="15.75" thickBot="1" x14ac:dyDescent="0.3">
      <c r="A107" s="96"/>
      <c r="B107" s="99" t="s">
        <v>117</v>
      </c>
      <c r="C107" s="145">
        <f>SUM(C108:C116)</f>
        <v>74</v>
      </c>
      <c r="D107" s="103">
        <f>AVERAGE(D108:D116)</f>
        <v>3.8299498746867169</v>
      </c>
      <c r="E107" s="103">
        <v>3.84</v>
      </c>
      <c r="F107" s="241"/>
      <c r="G107" s="145">
        <f>SUM(G108:G116)</f>
        <v>76</v>
      </c>
      <c r="H107" s="103">
        <f>AVERAGE(H108:H116)</f>
        <v>3.7481481481481485</v>
      </c>
      <c r="I107" s="103">
        <v>3.8</v>
      </c>
      <c r="J107" s="241"/>
      <c r="K107" s="106"/>
      <c r="M107" s="43"/>
      <c r="N107" s="43"/>
      <c r="P107" s="43"/>
    </row>
    <row r="108" spans="1:16" x14ac:dyDescent="0.25">
      <c r="A108" s="42">
        <v>1</v>
      </c>
      <c r="B108" s="368" t="s">
        <v>81</v>
      </c>
      <c r="C108" s="260">
        <v>3</v>
      </c>
      <c r="D108" s="112">
        <v>4</v>
      </c>
      <c r="E108" s="112">
        <v>3.84</v>
      </c>
      <c r="F108" s="244">
        <v>30</v>
      </c>
      <c r="G108" s="260">
        <v>10</v>
      </c>
      <c r="H108" s="112">
        <v>3.7</v>
      </c>
      <c r="I108" s="112">
        <v>3.8</v>
      </c>
      <c r="J108" s="244">
        <v>56</v>
      </c>
      <c r="K108" s="47">
        <f t="shared" si="1"/>
        <v>86</v>
      </c>
      <c r="M108" s="43"/>
      <c r="N108" s="43"/>
      <c r="P108" s="43"/>
    </row>
    <row r="109" spans="1:16" x14ac:dyDescent="0.25">
      <c r="A109" s="159">
        <v>2</v>
      </c>
      <c r="B109" s="175" t="s">
        <v>84</v>
      </c>
      <c r="C109" s="254">
        <v>4</v>
      </c>
      <c r="D109" s="273">
        <v>4</v>
      </c>
      <c r="E109" s="273">
        <v>3.84</v>
      </c>
      <c r="F109" s="236">
        <v>31</v>
      </c>
      <c r="G109" s="254">
        <v>4</v>
      </c>
      <c r="H109" s="273">
        <v>3.75</v>
      </c>
      <c r="I109" s="273">
        <v>3.8</v>
      </c>
      <c r="J109" s="236">
        <v>55</v>
      </c>
      <c r="K109" s="158">
        <f t="shared" si="1"/>
        <v>86</v>
      </c>
      <c r="M109" s="43"/>
      <c r="N109" s="43"/>
      <c r="P109" s="43"/>
    </row>
    <row r="110" spans="1:16" x14ac:dyDescent="0.25">
      <c r="A110" s="45">
        <v>3</v>
      </c>
      <c r="B110" s="169" t="s">
        <v>80</v>
      </c>
      <c r="C110" s="248">
        <v>14</v>
      </c>
      <c r="D110" s="163">
        <v>4.0714285714285712</v>
      </c>
      <c r="E110" s="163">
        <v>3.84</v>
      </c>
      <c r="F110" s="230">
        <v>11</v>
      </c>
      <c r="G110" s="248">
        <v>10</v>
      </c>
      <c r="H110" s="163">
        <v>4.2</v>
      </c>
      <c r="I110" s="163">
        <v>3.8</v>
      </c>
      <c r="J110" s="230">
        <v>14</v>
      </c>
      <c r="K110" s="158">
        <f t="shared" si="1"/>
        <v>25</v>
      </c>
      <c r="M110" s="43"/>
      <c r="N110" s="43"/>
      <c r="P110" s="43"/>
    </row>
    <row r="111" spans="1:16" x14ac:dyDescent="0.25">
      <c r="A111" s="45">
        <v>4</v>
      </c>
      <c r="B111" s="169" t="s">
        <v>59</v>
      </c>
      <c r="C111" s="248">
        <v>3</v>
      </c>
      <c r="D111" s="163">
        <v>3.3333333333333335</v>
      </c>
      <c r="E111" s="163">
        <v>3.84</v>
      </c>
      <c r="F111" s="230">
        <v>83</v>
      </c>
      <c r="G111" s="248">
        <v>4</v>
      </c>
      <c r="H111" s="163">
        <v>3.5</v>
      </c>
      <c r="I111" s="163">
        <v>3.8</v>
      </c>
      <c r="J111" s="230">
        <v>75</v>
      </c>
      <c r="K111" s="158">
        <f t="shared" si="1"/>
        <v>158</v>
      </c>
      <c r="M111" s="43"/>
      <c r="N111" s="43"/>
      <c r="P111" s="43"/>
    </row>
    <row r="112" spans="1:16" x14ac:dyDescent="0.25">
      <c r="A112" s="45">
        <v>5</v>
      </c>
      <c r="B112" s="172" t="s">
        <v>118</v>
      </c>
      <c r="C112" s="251">
        <v>19</v>
      </c>
      <c r="D112" s="164">
        <v>4.3157894736842106</v>
      </c>
      <c r="E112" s="164">
        <v>3.84</v>
      </c>
      <c r="F112" s="233">
        <v>4</v>
      </c>
      <c r="G112" s="251">
        <v>12</v>
      </c>
      <c r="H112" s="164">
        <v>4.25</v>
      </c>
      <c r="I112" s="164">
        <v>3.8</v>
      </c>
      <c r="J112" s="233">
        <v>11</v>
      </c>
      <c r="K112" s="185">
        <f t="shared" si="1"/>
        <v>15</v>
      </c>
      <c r="M112" s="43"/>
      <c r="N112" s="43"/>
      <c r="P112" s="43"/>
    </row>
    <row r="113" spans="1:16" x14ac:dyDescent="0.25">
      <c r="A113" s="45">
        <v>6</v>
      </c>
      <c r="B113" s="175" t="s">
        <v>82</v>
      </c>
      <c r="C113" s="254">
        <v>5</v>
      </c>
      <c r="D113" s="273">
        <v>3.8</v>
      </c>
      <c r="E113" s="273">
        <v>3.84</v>
      </c>
      <c r="F113" s="236">
        <v>43</v>
      </c>
      <c r="G113" s="254">
        <v>5</v>
      </c>
      <c r="H113" s="273">
        <v>3.6</v>
      </c>
      <c r="I113" s="273">
        <v>3.8</v>
      </c>
      <c r="J113" s="236">
        <v>66</v>
      </c>
      <c r="K113" s="158">
        <f t="shared" si="1"/>
        <v>109</v>
      </c>
      <c r="M113" s="43"/>
      <c r="N113" s="43"/>
      <c r="P113" s="43"/>
    </row>
    <row r="114" spans="1:16" x14ac:dyDescent="0.25">
      <c r="A114" s="45">
        <v>7</v>
      </c>
      <c r="B114" s="175" t="s">
        <v>58</v>
      </c>
      <c r="C114" s="254"/>
      <c r="D114" s="273"/>
      <c r="E114" s="273">
        <v>3.84</v>
      </c>
      <c r="F114" s="236">
        <v>96</v>
      </c>
      <c r="G114" s="254">
        <v>5</v>
      </c>
      <c r="H114" s="273">
        <v>3.2</v>
      </c>
      <c r="I114" s="273">
        <v>3.8</v>
      </c>
      <c r="J114" s="236">
        <v>94</v>
      </c>
      <c r="K114" s="158">
        <f t="shared" si="1"/>
        <v>190</v>
      </c>
      <c r="M114" s="43"/>
      <c r="N114" s="43"/>
      <c r="P114" s="43"/>
    </row>
    <row r="115" spans="1:16" ht="15" customHeight="1" x14ac:dyDescent="0.25">
      <c r="A115" s="45">
        <v>8</v>
      </c>
      <c r="B115" s="169" t="s">
        <v>184</v>
      </c>
      <c r="C115" s="248">
        <v>12</v>
      </c>
      <c r="D115" s="163">
        <v>3.3333333333333335</v>
      </c>
      <c r="E115" s="163">
        <v>3.84</v>
      </c>
      <c r="F115" s="230">
        <v>84</v>
      </c>
      <c r="G115" s="248">
        <v>20</v>
      </c>
      <c r="H115" s="163">
        <v>3.7</v>
      </c>
      <c r="I115" s="163">
        <v>3.8</v>
      </c>
      <c r="J115" s="230">
        <v>57</v>
      </c>
      <c r="K115" s="158">
        <f t="shared" si="1"/>
        <v>141</v>
      </c>
      <c r="M115" s="43"/>
      <c r="N115" s="43"/>
      <c r="P115" s="43"/>
    </row>
    <row r="116" spans="1:16" ht="15.75" thickBot="1" x14ac:dyDescent="0.3">
      <c r="A116" s="369">
        <v>9</v>
      </c>
      <c r="B116" s="370" t="s">
        <v>125</v>
      </c>
      <c r="C116" s="371">
        <v>14</v>
      </c>
      <c r="D116" s="372">
        <v>3.7857142857142856</v>
      </c>
      <c r="E116" s="372">
        <v>3.84</v>
      </c>
      <c r="F116" s="373">
        <v>44</v>
      </c>
      <c r="G116" s="371">
        <v>6</v>
      </c>
      <c r="H116" s="372">
        <v>3.8333333333333335</v>
      </c>
      <c r="I116" s="372">
        <v>3.8</v>
      </c>
      <c r="J116" s="373">
        <v>50</v>
      </c>
      <c r="K116" s="374">
        <f t="shared" si="1"/>
        <v>94</v>
      </c>
      <c r="M116" s="43"/>
      <c r="N116" s="43"/>
      <c r="P116" s="43"/>
    </row>
    <row r="117" spans="1:16" x14ac:dyDescent="0.25">
      <c r="A117" s="108" t="s">
        <v>121</v>
      </c>
      <c r="B117" s="46"/>
      <c r="C117" s="46"/>
      <c r="D117" s="527">
        <f>$D$4</f>
        <v>3.7276522222601605</v>
      </c>
      <c r="E117" s="46"/>
      <c r="F117" s="46"/>
      <c r="G117" s="46"/>
      <c r="H117" s="527">
        <f>$H$4</f>
        <v>3.7419340247669299</v>
      </c>
      <c r="I117" s="46"/>
      <c r="J117" s="46"/>
    </row>
    <row r="118" spans="1:16" x14ac:dyDescent="0.25">
      <c r="A118" s="109" t="s">
        <v>122</v>
      </c>
      <c r="D118" s="528">
        <v>3.84</v>
      </c>
      <c r="E118" s="529"/>
      <c r="F118" s="529"/>
      <c r="G118" s="529"/>
      <c r="H118" s="528">
        <v>3.8</v>
      </c>
    </row>
  </sheetData>
  <mergeCells count="5">
    <mergeCell ref="K2:K3"/>
    <mergeCell ref="A2:A3"/>
    <mergeCell ref="B2:B3"/>
    <mergeCell ref="G2:J2"/>
    <mergeCell ref="C2:F2"/>
  </mergeCells>
  <conditionalFormatting sqref="H4:H118">
    <cfRule type="containsBlanks" dxfId="56" priority="2">
      <formula>LEN(TRIM(H4))=0</formula>
    </cfRule>
    <cfRule type="cellIs" dxfId="55" priority="9" operator="equal">
      <formula>$H$117</formula>
    </cfRule>
    <cfRule type="cellIs" dxfId="54" priority="10" operator="lessThan">
      <formula>3.5</formula>
    </cfRule>
    <cfRule type="cellIs" dxfId="53" priority="11" operator="between">
      <formula>$H$117</formula>
      <formula>3.5</formula>
    </cfRule>
    <cfRule type="cellIs" dxfId="52" priority="12" operator="between">
      <formula>4.499</formula>
      <formula>$H$117</formula>
    </cfRule>
    <cfRule type="cellIs" dxfId="51" priority="13" operator="greaterThanOrEqual">
      <formula>4.5</formula>
    </cfRule>
  </conditionalFormatting>
  <conditionalFormatting sqref="D4:D118">
    <cfRule type="containsBlanks" dxfId="50" priority="1">
      <formula>LEN(TRIM(D4))=0</formula>
    </cfRule>
    <cfRule type="cellIs" dxfId="49" priority="3" operator="between">
      <formula>$D$117</formula>
      <formula>3.726</formula>
    </cfRule>
    <cfRule type="cellIs" dxfId="48" priority="4" operator="lessThan">
      <formula>3.5</formula>
    </cfRule>
    <cfRule type="cellIs" dxfId="47" priority="5" operator="between">
      <formula>$D$117</formula>
      <formula>3.5</formula>
    </cfRule>
    <cfRule type="cellIs" dxfId="46" priority="6" operator="between">
      <formula>4.499</formula>
      <formula>$D$117</formula>
    </cfRule>
    <cfRule type="cellIs" dxfId="45" priority="7" operator="greaterThanOrEqual">
      <formula>4.5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"/>
  <sheetViews>
    <sheetView zoomScale="90" zoomScaleNormal="90" workbookViewId="0">
      <selection activeCell="B2" sqref="B2:B3"/>
    </sheetView>
  </sheetViews>
  <sheetFormatPr defaultRowHeight="15" x14ac:dyDescent="0.25"/>
  <cols>
    <col min="1" max="1" width="5.7109375" customWidth="1"/>
    <col min="2" max="2" width="33.5703125" customWidth="1"/>
    <col min="3" max="10" width="7.7109375" customWidth="1"/>
    <col min="11" max="11" width="8.28515625" customWidth="1"/>
    <col min="12" max="12" width="7.7109375" customWidth="1"/>
  </cols>
  <sheetData>
    <row r="1" spans="1:16" ht="409.5" customHeight="1" thickBot="1" x14ac:dyDescent="0.3"/>
    <row r="2" spans="1:16" ht="15" customHeight="1" x14ac:dyDescent="0.25">
      <c r="A2" s="411" t="s">
        <v>57</v>
      </c>
      <c r="B2" s="413" t="s">
        <v>107</v>
      </c>
      <c r="C2" s="415">
        <v>2023</v>
      </c>
      <c r="D2" s="416"/>
      <c r="E2" s="416"/>
      <c r="F2" s="409"/>
      <c r="G2" s="415">
        <v>2022</v>
      </c>
      <c r="H2" s="416"/>
      <c r="I2" s="416"/>
      <c r="J2" s="409"/>
      <c r="K2" s="409" t="s">
        <v>95</v>
      </c>
    </row>
    <row r="3" spans="1:16" ht="40.5" customHeight="1" thickBot="1" x14ac:dyDescent="0.3">
      <c r="A3" s="412"/>
      <c r="B3" s="414"/>
      <c r="C3" s="181" t="s">
        <v>96</v>
      </c>
      <c r="D3" s="167" t="s">
        <v>97</v>
      </c>
      <c r="E3" s="167" t="s">
        <v>98</v>
      </c>
      <c r="F3" s="182" t="s">
        <v>108</v>
      </c>
      <c r="G3" s="181" t="s">
        <v>96</v>
      </c>
      <c r="H3" s="167" t="s">
        <v>97</v>
      </c>
      <c r="I3" s="167" t="s">
        <v>98</v>
      </c>
      <c r="J3" s="182" t="s">
        <v>108</v>
      </c>
      <c r="K3" s="410"/>
    </row>
    <row r="4" spans="1:16" ht="15" customHeight="1" thickBot="1" x14ac:dyDescent="0.3">
      <c r="A4" s="100"/>
      <c r="B4" s="101" t="s">
        <v>119</v>
      </c>
      <c r="C4" s="142">
        <f>C5+C14+C26+C44+C62+C77+C107</f>
        <v>1009</v>
      </c>
      <c r="D4" s="160">
        <f>AVERAGE(D6:D13,D15:D25,D27:D43,D45:D61,D63:D76,D78:D106,D108:D116)</f>
        <v>3.7276522222601605</v>
      </c>
      <c r="E4" s="160">
        <v>3.84</v>
      </c>
      <c r="F4" s="143"/>
      <c r="G4" s="142">
        <f>G5+G14+G26+G44+G62+G77+G107</f>
        <v>960</v>
      </c>
      <c r="H4" s="160">
        <f>AVERAGE(H6:H13,H15:H25,H27:H43,H45:H61,H63:H76,H78:H106,H108:H116)</f>
        <v>3.7419340247669304</v>
      </c>
      <c r="I4" s="160">
        <v>3.8</v>
      </c>
      <c r="J4" s="143"/>
      <c r="K4" s="104"/>
      <c r="M4" s="75"/>
      <c r="N4" s="35" t="s">
        <v>99</v>
      </c>
    </row>
    <row r="5" spans="1:16" ht="15" customHeight="1" thickBot="1" x14ac:dyDescent="0.3">
      <c r="A5" s="96"/>
      <c r="B5" s="97" t="s">
        <v>111</v>
      </c>
      <c r="C5" s="144">
        <f>SUM(C6:C13)</f>
        <v>92</v>
      </c>
      <c r="D5" s="102">
        <f>AVERAGE(D6:D13)</f>
        <v>3.7796418128654969</v>
      </c>
      <c r="E5" s="102">
        <v>3.84</v>
      </c>
      <c r="F5" s="229"/>
      <c r="G5" s="144">
        <f>SUM(G6:G13)</f>
        <v>120</v>
      </c>
      <c r="H5" s="102">
        <f>AVERAGE(H6:H13)</f>
        <v>3.478096046110752</v>
      </c>
      <c r="I5" s="102">
        <v>3.8</v>
      </c>
      <c r="J5" s="229"/>
      <c r="K5" s="105"/>
      <c r="M5" s="61"/>
      <c r="N5" s="35" t="s">
        <v>100</v>
      </c>
    </row>
    <row r="6" spans="1:16" x14ac:dyDescent="0.25">
      <c r="A6" s="147">
        <v>1</v>
      </c>
      <c r="B6" s="169" t="s">
        <v>68</v>
      </c>
      <c r="C6" s="248">
        <v>30</v>
      </c>
      <c r="D6" s="163">
        <v>4.3</v>
      </c>
      <c r="E6" s="163">
        <v>3.84</v>
      </c>
      <c r="F6" s="230">
        <v>5</v>
      </c>
      <c r="G6" s="248">
        <v>34</v>
      </c>
      <c r="H6" s="163">
        <v>3.9117647058823528</v>
      </c>
      <c r="I6" s="163">
        <v>3.8</v>
      </c>
      <c r="J6" s="230">
        <v>40</v>
      </c>
      <c r="K6" s="148">
        <f>J6+F6</f>
        <v>45</v>
      </c>
      <c r="M6" s="455"/>
      <c r="N6" s="35" t="s">
        <v>101</v>
      </c>
      <c r="P6" s="43"/>
    </row>
    <row r="7" spans="1:16" x14ac:dyDescent="0.25">
      <c r="A7" s="149">
        <v>2</v>
      </c>
      <c r="B7" s="169" t="s">
        <v>145</v>
      </c>
      <c r="C7" s="248">
        <v>4</v>
      </c>
      <c r="D7" s="163">
        <v>4</v>
      </c>
      <c r="E7" s="163">
        <v>3.84</v>
      </c>
      <c r="F7" s="230">
        <v>12</v>
      </c>
      <c r="G7" s="248">
        <v>1</v>
      </c>
      <c r="H7" s="163">
        <v>3</v>
      </c>
      <c r="I7" s="163">
        <v>3.8</v>
      </c>
      <c r="J7" s="230">
        <v>96</v>
      </c>
      <c r="K7" s="146">
        <f t="shared" ref="K7:K73" si="0">J7+F7</f>
        <v>108</v>
      </c>
      <c r="M7" s="36"/>
      <c r="N7" s="35" t="s">
        <v>102</v>
      </c>
      <c r="P7" s="43"/>
    </row>
    <row r="8" spans="1:16" x14ac:dyDescent="0.25">
      <c r="A8" s="149">
        <v>3</v>
      </c>
      <c r="B8" s="169" t="s">
        <v>71</v>
      </c>
      <c r="C8" s="248">
        <v>18</v>
      </c>
      <c r="D8" s="163">
        <v>3.8888888888888888</v>
      </c>
      <c r="E8" s="163">
        <v>3.84</v>
      </c>
      <c r="F8" s="230">
        <v>34</v>
      </c>
      <c r="G8" s="248">
        <v>39</v>
      </c>
      <c r="H8" s="163">
        <v>3.6153846153846154</v>
      </c>
      <c r="I8" s="163">
        <v>3.8</v>
      </c>
      <c r="J8" s="230">
        <v>64</v>
      </c>
      <c r="K8" s="146">
        <f t="shared" si="0"/>
        <v>98</v>
      </c>
      <c r="P8" s="43"/>
    </row>
    <row r="9" spans="1:16" ht="15" customHeight="1" x14ac:dyDescent="0.25">
      <c r="A9" s="149">
        <v>4</v>
      </c>
      <c r="B9" s="169" t="s">
        <v>72</v>
      </c>
      <c r="C9" s="248">
        <v>6</v>
      </c>
      <c r="D9" s="163">
        <v>3.8333333333333335</v>
      </c>
      <c r="E9" s="163">
        <v>3.84</v>
      </c>
      <c r="F9" s="230">
        <v>38</v>
      </c>
      <c r="G9" s="248">
        <v>9</v>
      </c>
      <c r="H9" s="163">
        <v>4</v>
      </c>
      <c r="I9" s="163">
        <v>3.8</v>
      </c>
      <c r="J9" s="230">
        <v>19</v>
      </c>
      <c r="K9" s="146">
        <f t="shared" si="0"/>
        <v>57</v>
      </c>
      <c r="P9" s="43"/>
    </row>
    <row r="10" spans="1:16" x14ac:dyDescent="0.25">
      <c r="A10" s="149">
        <v>5</v>
      </c>
      <c r="B10" s="169" t="s">
        <v>69</v>
      </c>
      <c r="C10" s="248">
        <v>4</v>
      </c>
      <c r="D10" s="163">
        <v>3.75</v>
      </c>
      <c r="E10" s="163">
        <v>3.84</v>
      </c>
      <c r="F10" s="230">
        <v>45</v>
      </c>
      <c r="G10" s="248">
        <v>5</v>
      </c>
      <c r="H10" s="163">
        <v>4</v>
      </c>
      <c r="I10" s="163">
        <v>3.8</v>
      </c>
      <c r="J10" s="230">
        <v>18</v>
      </c>
      <c r="K10" s="146">
        <f t="shared" si="0"/>
        <v>63</v>
      </c>
      <c r="M10" s="44"/>
      <c r="N10" s="43"/>
      <c r="P10" s="43"/>
    </row>
    <row r="11" spans="1:16" x14ac:dyDescent="0.25">
      <c r="A11" s="149">
        <v>6</v>
      </c>
      <c r="B11" s="169" t="s">
        <v>130</v>
      </c>
      <c r="C11" s="248">
        <v>19</v>
      </c>
      <c r="D11" s="163">
        <v>3.6315789473684212</v>
      </c>
      <c r="E11" s="163">
        <v>3.84</v>
      </c>
      <c r="F11" s="230">
        <v>62</v>
      </c>
      <c r="G11" s="248">
        <v>21</v>
      </c>
      <c r="H11" s="163">
        <v>3.0476190476190474</v>
      </c>
      <c r="I11" s="163">
        <v>3.8</v>
      </c>
      <c r="J11" s="230">
        <v>95</v>
      </c>
      <c r="K11" s="146">
        <f t="shared" si="0"/>
        <v>157</v>
      </c>
      <c r="M11" s="44"/>
      <c r="N11" s="43"/>
      <c r="P11" s="43"/>
    </row>
    <row r="12" spans="1:16" x14ac:dyDescent="0.25">
      <c r="A12" s="149">
        <v>7</v>
      </c>
      <c r="B12" s="169" t="s">
        <v>128</v>
      </c>
      <c r="C12" s="248">
        <v>8</v>
      </c>
      <c r="D12" s="163">
        <v>3.5</v>
      </c>
      <c r="E12" s="163">
        <v>3.84</v>
      </c>
      <c r="F12" s="230">
        <v>71</v>
      </c>
      <c r="G12" s="248">
        <v>8</v>
      </c>
      <c r="H12" s="163">
        <v>3.25</v>
      </c>
      <c r="I12" s="163">
        <v>3.8</v>
      </c>
      <c r="J12" s="230">
        <v>88</v>
      </c>
      <c r="K12" s="150">
        <f t="shared" si="0"/>
        <v>159</v>
      </c>
      <c r="M12" s="44"/>
      <c r="N12" s="43"/>
      <c r="P12" s="43"/>
    </row>
    <row r="13" spans="1:16" ht="15.75" thickBot="1" x14ac:dyDescent="0.3">
      <c r="A13" s="151">
        <v>8</v>
      </c>
      <c r="B13" s="170" t="s">
        <v>129</v>
      </c>
      <c r="C13" s="249">
        <v>3</v>
      </c>
      <c r="D13" s="263">
        <v>3.3333333333333335</v>
      </c>
      <c r="E13" s="263">
        <v>3.84</v>
      </c>
      <c r="F13" s="231">
        <v>80</v>
      </c>
      <c r="G13" s="249">
        <v>3</v>
      </c>
      <c r="H13" s="263">
        <v>3</v>
      </c>
      <c r="I13" s="263">
        <v>3.8</v>
      </c>
      <c r="J13" s="231">
        <v>97</v>
      </c>
      <c r="K13" s="152">
        <f t="shared" si="0"/>
        <v>177</v>
      </c>
      <c r="M13" s="44"/>
      <c r="N13" s="43"/>
      <c r="P13" s="43"/>
    </row>
    <row r="14" spans="1:16" ht="15.75" thickBot="1" x14ac:dyDescent="0.3">
      <c r="A14" s="96"/>
      <c r="B14" s="97" t="s">
        <v>112</v>
      </c>
      <c r="C14" s="144">
        <f>SUM(C15:C25)</f>
        <v>88</v>
      </c>
      <c r="D14" s="102">
        <f>AVERAGE(D15:D25)</f>
        <v>3.7070013320013326</v>
      </c>
      <c r="E14" s="102">
        <v>3.84</v>
      </c>
      <c r="F14" s="229"/>
      <c r="G14" s="144">
        <f>SUM(G15:G25)</f>
        <v>98</v>
      </c>
      <c r="H14" s="102">
        <f>AVERAGE(H15:H25)</f>
        <v>3.8008117330697972</v>
      </c>
      <c r="I14" s="102">
        <v>3.8</v>
      </c>
      <c r="J14" s="229"/>
      <c r="K14" s="106"/>
      <c r="M14" s="44"/>
      <c r="N14" s="43"/>
      <c r="P14" s="43"/>
    </row>
    <row r="15" spans="1:16" x14ac:dyDescent="0.25">
      <c r="A15" s="147">
        <v>1</v>
      </c>
      <c r="B15" s="171" t="s">
        <v>52</v>
      </c>
      <c r="C15" s="250">
        <v>24</v>
      </c>
      <c r="D15" s="165">
        <v>4.125</v>
      </c>
      <c r="E15" s="165">
        <v>3.84</v>
      </c>
      <c r="F15" s="232">
        <v>10</v>
      </c>
      <c r="G15" s="250">
        <v>31</v>
      </c>
      <c r="H15" s="165">
        <v>4.354838709677419</v>
      </c>
      <c r="I15" s="165">
        <v>3.8</v>
      </c>
      <c r="J15" s="232">
        <v>6</v>
      </c>
      <c r="K15" s="148">
        <f t="shared" si="0"/>
        <v>16</v>
      </c>
      <c r="M15" s="43"/>
      <c r="N15" s="43"/>
      <c r="P15" s="43"/>
    </row>
    <row r="16" spans="1:16" x14ac:dyDescent="0.25">
      <c r="A16" s="149">
        <v>2</v>
      </c>
      <c r="B16" s="169" t="s">
        <v>49</v>
      </c>
      <c r="C16" s="248">
        <v>8</v>
      </c>
      <c r="D16" s="163">
        <v>4</v>
      </c>
      <c r="E16" s="163">
        <v>3.84</v>
      </c>
      <c r="F16" s="230">
        <v>13</v>
      </c>
      <c r="G16" s="248">
        <v>5</v>
      </c>
      <c r="H16" s="163">
        <v>3.4</v>
      </c>
      <c r="I16" s="163">
        <v>3.8</v>
      </c>
      <c r="J16" s="230">
        <v>78</v>
      </c>
      <c r="K16" s="146">
        <f t="shared" si="0"/>
        <v>91</v>
      </c>
      <c r="M16" s="43"/>
      <c r="N16" s="43"/>
      <c r="P16" s="43"/>
    </row>
    <row r="17" spans="1:16" x14ac:dyDescent="0.25">
      <c r="A17" s="149">
        <v>3</v>
      </c>
      <c r="B17" s="172" t="s">
        <v>181</v>
      </c>
      <c r="C17" s="251">
        <v>4</v>
      </c>
      <c r="D17" s="164">
        <v>4</v>
      </c>
      <c r="E17" s="164">
        <v>3.84</v>
      </c>
      <c r="F17" s="233">
        <v>14</v>
      </c>
      <c r="G17" s="251">
        <v>14</v>
      </c>
      <c r="H17" s="164">
        <v>3.2857142857142856</v>
      </c>
      <c r="I17" s="164">
        <v>3.8</v>
      </c>
      <c r="J17" s="233">
        <v>86</v>
      </c>
      <c r="K17" s="146">
        <f t="shared" si="0"/>
        <v>100</v>
      </c>
      <c r="M17" s="43"/>
      <c r="N17" s="43"/>
      <c r="P17" s="43"/>
    </row>
    <row r="18" spans="1:16" x14ac:dyDescent="0.25">
      <c r="A18" s="149">
        <v>4</v>
      </c>
      <c r="B18" s="172" t="s">
        <v>48</v>
      </c>
      <c r="C18" s="251">
        <v>2</v>
      </c>
      <c r="D18" s="164">
        <v>4</v>
      </c>
      <c r="E18" s="164">
        <v>3.84</v>
      </c>
      <c r="F18" s="233">
        <v>15</v>
      </c>
      <c r="G18" s="251">
        <v>3</v>
      </c>
      <c r="H18" s="164">
        <v>3.3333333333333335</v>
      </c>
      <c r="I18" s="164">
        <v>3.8</v>
      </c>
      <c r="J18" s="233">
        <v>83</v>
      </c>
      <c r="K18" s="146">
        <f t="shared" si="0"/>
        <v>98</v>
      </c>
      <c r="M18" s="43"/>
      <c r="N18" s="43"/>
      <c r="P18" s="43"/>
    </row>
    <row r="19" spans="1:16" x14ac:dyDescent="0.25">
      <c r="A19" s="149">
        <v>5</v>
      </c>
      <c r="B19" s="172" t="s">
        <v>53</v>
      </c>
      <c r="C19" s="251">
        <v>7</v>
      </c>
      <c r="D19" s="164">
        <v>3.8571428571428572</v>
      </c>
      <c r="E19" s="164">
        <v>3.84</v>
      </c>
      <c r="F19" s="233">
        <v>36</v>
      </c>
      <c r="G19" s="251">
        <v>13</v>
      </c>
      <c r="H19" s="164">
        <v>3.8461538461538463</v>
      </c>
      <c r="I19" s="164">
        <v>3.8</v>
      </c>
      <c r="J19" s="233">
        <v>46</v>
      </c>
      <c r="K19" s="146">
        <f t="shared" si="0"/>
        <v>82</v>
      </c>
      <c r="M19" s="43"/>
      <c r="N19" s="43"/>
      <c r="P19" s="43"/>
    </row>
    <row r="20" spans="1:16" x14ac:dyDescent="0.25">
      <c r="A20" s="149">
        <v>6</v>
      </c>
      <c r="B20" s="173" t="s">
        <v>50</v>
      </c>
      <c r="C20" s="252">
        <v>10</v>
      </c>
      <c r="D20" s="264">
        <v>3.7</v>
      </c>
      <c r="E20" s="264">
        <v>3.84</v>
      </c>
      <c r="F20" s="234">
        <v>51</v>
      </c>
      <c r="G20" s="252">
        <v>4</v>
      </c>
      <c r="H20" s="264">
        <v>4.25</v>
      </c>
      <c r="I20" s="264">
        <v>3.8</v>
      </c>
      <c r="J20" s="234">
        <v>9</v>
      </c>
      <c r="K20" s="146">
        <f t="shared" si="0"/>
        <v>60</v>
      </c>
      <c r="M20" s="43"/>
      <c r="N20" s="43"/>
      <c r="P20" s="43"/>
    </row>
    <row r="21" spans="1:16" x14ac:dyDescent="0.25">
      <c r="A21" s="149">
        <v>7</v>
      </c>
      <c r="B21" s="169" t="s">
        <v>51</v>
      </c>
      <c r="C21" s="248">
        <v>10</v>
      </c>
      <c r="D21" s="163">
        <v>3.6</v>
      </c>
      <c r="E21" s="163">
        <v>3.84</v>
      </c>
      <c r="F21" s="230">
        <v>65</v>
      </c>
      <c r="G21" s="248">
        <v>8</v>
      </c>
      <c r="H21" s="163">
        <v>4.25</v>
      </c>
      <c r="I21" s="163">
        <v>3.8</v>
      </c>
      <c r="J21" s="230">
        <v>10</v>
      </c>
      <c r="K21" s="150">
        <f t="shared" si="0"/>
        <v>75</v>
      </c>
      <c r="M21" s="43"/>
      <c r="N21" s="43"/>
      <c r="P21" s="43"/>
    </row>
    <row r="22" spans="1:16" x14ac:dyDescent="0.25">
      <c r="A22" s="149">
        <v>8</v>
      </c>
      <c r="B22" s="172" t="s">
        <v>47</v>
      </c>
      <c r="C22" s="251">
        <v>2</v>
      </c>
      <c r="D22" s="164">
        <v>3.5</v>
      </c>
      <c r="E22" s="164">
        <v>3.84</v>
      </c>
      <c r="F22" s="233">
        <v>72</v>
      </c>
      <c r="G22" s="251">
        <v>5</v>
      </c>
      <c r="H22" s="164">
        <v>3.2</v>
      </c>
      <c r="I22" s="164">
        <v>3.8</v>
      </c>
      <c r="J22" s="233">
        <v>93</v>
      </c>
      <c r="K22" s="146">
        <f t="shared" si="0"/>
        <v>165</v>
      </c>
      <c r="M22" s="43"/>
      <c r="N22" s="43"/>
      <c r="P22" s="43"/>
    </row>
    <row r="23" spans="1:16" x14ac:dyDescent="0.25">
      <c r="A23" s="149">
        <v>9</v>
      </c>
      <c r="B23" s="174" t="s">
        <v>182</v>
      </c>
      <c r="C23" s="253">
        <v>13</v>
      </c>
      <c r="D23" s="161">
        <v>3.4615384615384617</v>
      </c>
      <c r="E23" s="161">
        <v>3.84</v>
      </c>
      <c r="F23" s="235">
        <v>76</v>
      </c>
      <c r="G23" s="253">
        <v>3</v>
      </c>
      <c r="H23" s="161">
        <v>3.6666666666666665</v>
      </c>
      <c r="I23" s="161">
        <v>3.8</v>
      </c>
      <c r="J23" s="235">
        <v>58</v>
      </c>
      <c r="K23" s="146">
        <f t="shared" si="0"/>
        <v>134</v>
      </c>
      <c r="M23" s="43"/>
      <c r="N23" s="43"/>
      <c r="P23" s="43"/>
    </row>
    <row r="24" spans="1:16" x14ac:dyDescent="0.25">
      <c r="A24" s="149">
        <v>10</v>
      </c>
      <c r="B24" s="172" t="s">
        <v>191</v>
      </c>
      <c r="C24" s="251">
        <v>3</v>
      </c>
      <c r="D24" s="164">
        <v>3.3333333333333335</v>
      </c>
      <c r="E24" s="164">
        <v>3.84</v>
      </c>
      <c r="F24" s="233">
        <v>81</v>
      </c>
      <c r="G24" s="251">
        <v>9</v>
      </c>
      <c r="H24" s="164">
        <v>3.8888888888888888</v>
      </c>
      <c r="I24" s="164">
        <v>3.8</v>
      </c>
      <c r="J24" s="233">
        <v>41</v>
      </c>
      <c r="K24" s="146">
        <f t="shared" si="0"/>
        <v>122</v>
      </c>
      <c r="M24" s="43"/>
      <c r="N24" s="43"/>
      <c r="P24" s="43"/>
    </row>
    <row r="25" spans="1:16" ht="15.75" thickBot="1" x14ac:dyDescent="0.3">
      <c r="A25" s="149">
        <v>11</v>
      </c>
      <c r="B25" s="172" t="s">
        <v>183</v>
      </c>
      <c r="C25" s="251">
        <v>5</v>
      </c>
      <c r="D25" s="164">
        <v>3.2</v>
      </c>
      <c r="E25" s="164">
        <v>3.84</v>
      </c>
      <c r="F25" s="233">
        <v>86</v>
      </c>
      <c r="G25" s="251">
        <v>3</v>
      </c>
      <c r="H25" s="164">
        <v>4.333333333333333</v>
      </c>
      <c r="I25" s="164">
        <v>3.8</v>
      </c>
      <c r="J25" s="233">
        <v>7</v>
      </c>
      <c r="K25" s="146">
        <f t="shared" si="0"/>
        <v>93</v>
      </c>
      <c r="M25" s="43"/>
      <c r="N25" s="43"/>
      <c r="P25" s="43"/>
    </row>
    <row r="26" spans="1:16" ht="15.75" thickBot="1" x14ac:dyDescent="0.3">
      <c r="A26" s="96"/>
      <c r="B26" s="97" t="s">
        <v>113</v>
      </c>
      <c r="C26" s="144">
        <f>SUM(C27:C43)</f>
        <v>55</v>
      </c>
      <c r="D26" s="102">
        <f>AVERAGE(D27:D43)</f>
        <v>3.5904761904761906</v>
      </c>
      <c r="E26" s="102">
        <v>3.84</v>
      </c>
      <c r="F26" s="229"/>
      <c r="G26" s="144">
        <f>SUM(G27:G43)</f>
        <v>100</v>
      </c>
      <c r="H26" s="102">
        <f>AVERAGE(H27:H43)</f>
        <v>3.4938082750582748</v>
      </c>
      <c r="I26" s="102">
        <v>3.8</v>
      </c>
      <c r="J26" s="229"/>
      <c r="K26" s="106"/>
      <c r="M26" s="43"/>
      <c r="N26" s="43"/>
      <c r="P26" s="43"/>
    </row>
    <row r="27" spans="1:16" ht="15" customHeight="1" x14ac:dyDescent="0.25">
      <c r="A27" s="147">
        <v>1</v>
      </c>
      <c r="B27" s="169" t="s">
        <v>41</v>
      </c>
      <c r="C27" s="248">
        <v>1</v>
      </c>
      <c r="D27" s="163">
        <v>5</v>
      </c>
      <c r="E27" s="163">
        <v>3.84</v>
      </c>
      <c r="F27" s="230">
        <v>1</v>
      </c>
      <c r="G27" s="248">
        <v>8</v>
      </c>
      <c r="H27" s="163">
        <v>3.25</v>
      </c>
      <c r="I27" s="163">
        <v>3.8</v>
      </c>
      <c r="J27" s="230">
        <v>89</v>
      </c>
      <c r="K27" s="148">
        <f t="shared" si="0"/>
        <v>90</v>
      </c>
      <c r="M27" s="43"/>
      <c r="N27" s="43"/>
      <c r="P27" s="43"/>
    </row>
    <row r="28" spans="1:16" x14ac:dyDescent="0.25">
      <c r="A28" s="149">
        <v>2</v>
      </c>
      <c r="B28" s="169" t="s">
        <v>148</v>
      </c>
      <c r="C28" s="248">
        <v>1</v>
      </c>
      <c r="D28" s="163">
        <v>4</v>
      </c>
      <c r="E28" s="163">
        <v>3.84</v>
      </c>
      <c r="F28" s="230">
        <v>16</v>
      </c>
      <c r="G28" s="248">
        <v>10</v>
      </c>
      <c r="H28" s="163">
        <v>4.2</v>
      </c>
      <c r="I28" s="163">
        <v>3.8</v>
      </c>
      <c r="J28" s="230">
        <v>13</v>
      </c>
      <c r="K28" s="146">
        <f t="shared" si="0"/>
        <v>29</v>
      </c>
      <c r="M28" s="43"/>
      <c r="N28" s="43"/>
      <c r="P28" s="43"/>
    </row>
    <row r="29" spans="1:16" x14ac:dyDescent="0.25">
      <c r="A29" s="149">
        <v>3</v>
      </c>
      <c r="B29" s="169" t="s">
        <v>65</v>
      </c>
      <c r="C29" s="248">
        <v>7</v>
      </c>
      <c r="D29" s="163">
        <v>4</v>
      </c>
      <c r="E29" s="163">
        <v>3.84</v>
      </c>
      <c r="F29" s="230">
        <v>17</v>
      </c>
      <c r="G29" s="248">
        <v>3</v>
      </c>
      <c r="H29" s="163">
        <v>3.6666666666666665</v>
      </c>
      <c r="I29" s="163">
        <v>3.8</v>
      </c>
      <c r="J29" s="230">
        <v>59</v>
      </c>
      <c r="K29" s="146">
        <f t="shared" si="0"/>
        <v>76</v>
      </c>
      <c r="M29" s="43"/>
      <c r="N29" s="43"/>
      <c r="P29" s="43"/>
    </row>
    <row r="30" spans="1:16" x14ac:dyDescent="0.25">
      <c r="A30" s="149">
        <v>4</v>
      </c>
      <c r="B30" s="175" t="s">
        <v>147</v>
      </c>
      <c r="C30" s="254">
        <v>2</v>
      </c>
      <c r="D30" s="273">
        <v>4</v>
      </c>
      <c r="E30" s="273">
        <v>3.84</v>
      </c>
      <c r="F30" s="236">
        <v>18</v>
      </c>
      <c r="G30" s="254"/>
      <c r="H30" s="273"/>
      <c r="I30" s="273">
        <v>3.8</v>
      </c>
      <c r="J30" s="236">
        <v>103</v>
      </c>
      <c r="K30" s="146">
        <f t="shared" si="0"/>
        <v>121</v>
      </c>
      <c r="M30" s="43"/>
      <c r="N30" s="43"/>
      <c r="P30" s="43"/>
    </row>
    <row r="31" spans="1:16" x14ac:dyDescent="0.25">
      <c r="A31" s="149">
        <v>5</v>
      </c>
      <c r="B31" s="170" t="s">
        <v>73</v>
      </c>
      <c r="C31" s="249">
        <v>7</v>
      </c>
      <c r="D31" s="263">
        <v>3.7142857142857144</v>
      </c>
      <c r="E31" s="263">
        <v>3.84</v>
      </c>
      <c r="F31" s="231">
        <v>49</v>
      </c>
      <c r="G31" s="249">
        <v>13</v>
      </c>
      <c r="H31" s="263">
        <v>3.4615384615384617</v>
      </c>
      <c r="I31" s="263">
        <v>3.8</v>
      </c>
      <c r="J31" s="231">
        <v>76</v>
      </c>
      <c r="K31" s="146">
        <f t="shared" si="0"/>
        <v>125</v>
      </c>
      <c r="M31" s="43"/>
      <c r="N31" s="43"/>
      <c r="P31" s="43"/>
    </row>
    <row r="32" spans="1:16" x14ac:dyDescent="0.25">
      <c r="A32" s="149">
        <v>6</v>
      </c>
      <c r="B32" s="170" t="s">
        <v>133</v>
      </c>
      <c r="C32" s="249">
        <v>6</v>
      </c>
      <c r="D32" s="263">
        <v>3.6666666666666665</v>
      </c>
      <c r="E32" s="263">
        <v>3.84</v>
      </c>
      <c r="F32" s="231">
        <v>53</v>
      </c>
      <c r="G32" s="249">
        <v>5</v>
      </c>
      <c r="H32" s="263">
        <v>4</v>
      </c>
      <c r="I32" s="263">
        <v>3.8</v>
      </c>
      <c r="J32" s="231">
        <v>20</v>
      </c>
      <c r="K32" s="146">
        <f t="shared" si="0"/>
        <v>73</v>
      </c>
      <c r="M32" s="43"/>
      <c r="N32" s="43"/>
      <c r="P32" s="43"/>
    </row>
    <row r="33" spans="1:16" x14ac:dyDescent="0.25">
      <c r="A33" s="149">
        <v>7</v>
      </c>
      <c r="B33" s="169" t="s">
        <v>44</v>
      </c>
      <c r="C33" s="248">
        <v>9</v>
      </c>
      <c r="D33" s="163">
        <v>3.6666666666666665</v>
      </c>
      <c r="E33" s="163">
        <v>3.84</v>
      </c>
      <c r="F33" s="230">
        <v>54</v>
      </c>
      <c r="G33" s="248">
        <v>16</v>
      </c>
      <c r="H33" s="163">
        <v>3.5</v>
      </c>
      <c r="I33" s="163">
        <v>3.8</v>
      </c>
      <c r="J33" s="230">
        <v>68</v>
      </c>
      <c r="K33" s="146">
        <f t="shared" si="0"/>
        <v>122</v>
      </c>
      <c r="M33" s="43"/>
      <c r="N33" s="43"/>
      <c r="P33" s="43"/>
    </row>
    <row r="34" spans="1:16" x14ac:dyDescent="0.25">
      <c r="A34" s="149">
        <v>8</v>
      </c>
      <c r="B34" s="169" t="s">
        <v>42</v>
      </c>
      <c r="C34" s="248">
        <v>7</v>
      </c>
      <c r="D34" s="163">
        <v>3.4285714285714284</v>
      </c>
      <c r="E34" s="163">
        <v>3.84</v>
      </c>
      <c r="F34" s="230">
        <v>77</v>
      </c>
      <c r="G34" s="248">
        <v>2</v>
      </c>
      <c r="H34" s="163">
        <v>4</v>
      </c>
      <c r="I34" s="163">
        <v>3.8</v>
      </c>
      <c r="J34" s="230">
        <v>22</v>
      </c>
      <c r="K34" s="146">
        <f t="shared" si="0"/>
        <v>99</v>
      </c>
      <c r="M34" s="43"/>
      <c r="N34" s="43"/>
      <c r="P34" s="43"/>
    </row>
    <row r="35" spans="1:16" x14ac:dyDescent="0.25">
      <c r="A35" s="149">
        <v>9</v>
      </c>
      <c r="B35" s="170" t="s">
        <v>35</v>
      </c>
      <c r="C35" s="249">
        <v>5</v>
      </c>
      <c r="D35" s="263">
        <v>3.2</v>
      </c>
      <c r="E35" s="263">
        <v>3.84</v>
      </c>
      <c r="F35" s="231">
        <v>87</v>
      </c>
      <c r="G35" s="249">
        <v>10</v>
      </c>
      <c r="H35" s="263">
        <v>3.3</v>
      </c>
      <c r="I35" s="263">
        <v>3.8</v>
      </c>
      <c r="J35" s="231">
        <v>85</v>
      </c>
      <c r="K35" s="146">
        <f t="shared" si="0"/>
        <v>172</v>
      </c>
      <c r="M35" s="43"/>
      <c r="N35" s="43"/>
      <c r="P35" s="43"/>
    </row>
    <row r="36" spans="1:16" x14ac:dyDescent="0.25">
      <c r="A36" s="149">
        <v>10</v>
      </c>
      <c r="B36" s="169" t="s">
        <v>67</v>
      </c>
      <c r="C36" s="248">
        <v>2</v>
      </c>
      <c r="D36" s="163">
        <v>3</v>
      </c>
      <c r="E36" s="163">
        <v>3.84</v>
      </c>
      <c r="F36" s="230">
        <v>89</v>
      </c>
      <c r="G36" s="248">
        <v>4</v>
      </c>
      <c r="H36" s="163">
        <v>3.75</v>
      </c>
      <c r="I36" s="163">
        <v>3.8</v>
      </c>
      <c r="J36" s="230">
        <v>53</v>
      </c>
      <c r="K36" s="146">
        <f t="shared" si="0"/>
        <v>142</v>
      </c>
      <c r="M36" s="43"/>
      <c r="N36" s="43"/>
      <c r="P36" s="43"/>
    </row>
    <row r="37" spans="1:16" x14ac:dyDescent="0.25">
      <c r="A37" s="149">
        <v>11</v>
      </c>
      <c r="B37" s="169" t="s">
        <v>39</v>
      </c>
      <c r="C37" s="248">
        <v>2</v>
      </c>
      <c r="D37" s="163">
        <v>3</v>
      </c>
      <c r="E37" s="163">
        <v>3.84</v>
      </c>
      <c r="F37" s="230">
        <v>90</v>
      </c>
      <c r="G37" s="248">
        <v>1</v>
      </c>
      <c r="H37" s="163">
        <v>3</v>
      </c>
      <c r="I37" s="163">
        <v>3.8</v>
      </c>
      <c r="J37" s="230">
        <v>98</v>
      </c>
      <c r="K37" s="146">
        <f t="shared" si="0"/>
        <v>188</v>
      </c>
      <c r="M37" s="43"/>
      <c r="N37" s="43"/>
      <c r="P37" s="43"/>
    </row>
    <row r="38" spans="1:16" x14ac:dyDescent="0.25">
      <c r="A38" s="149">
        <v>12</v>
      </c>
      <c r="B38" s="169" t="s">
        <v>40</v>
      </c>
      <c r="C38" s="248">
        <v>2</v>
      </c>
      <c r="D38" s="163">
        <v>3</v>
      </c>
      <c r="E38" s="163">
        <v>3.84</v>
      </c>
      <c r="F38" s="230">
        <v>91</v>
      </c>
      <c r="G38" s="248">
        <v>2</v>
      </c>
      <c r="H38" s="163">
        <v>2.5</v>
      </c>
      <c r="I38" s="163">
        <v>3.8</v>
      </c>
      <c r="J38" s="230">
        <v>102</v>
      </c>
      <c r="K38" s="146">
        <f t="shared" si="0"/>
        <v>193</v>
      </c>
      <c r="M38" s="43"/>
      <c r="N38" s="43"/>
      <c r="P38" s="43"/>
    </row>
    <row r="39" spans="1:16" x14ac:dyDescent="0.25">
      <c r="A39" s="149">
        <v>13</v>
      </c>
      <c r="B39" s="169" t="s">
        <v>149</v>
      </c>
      <c r="C39" s="248">
        <v>4</v>
      </c>
      <c r="D39" s="163">
        <v>3</v>
      </c>
      <c r="E39" s="163">
        <v>3.84</v>
      </c>
      <c r="F39" s="230">
        <v>92</v>
      </c>
      <c r="G39" s="248">
        <v>11</v>
      </c>
      <c r="H39" s="163">
        <v>3.2727272727272729</v>
      </c>
      <c r="I39" s="163">
        <v>3.8</v>
      </c>
      <c r="J39" s="230">
        <v>87</v>
      </c>
      <c r="K39" s="146">
        <f t="shared" si="0"/>
        <v>179</v>
      </c>
      <c r="M39" s="43"/>
      <c r="N39" s="43"/>
      <c r="P39" s="43"/>
    </row>
    <row r="40" spans="1:16" x14ac:dyDescent="0.25">
      <c r="A40" s="149">
        <v>14</v>
      </c>
      <c r="B40" s="169" t="s">
        <v>190</v>
      </c>
      <c r="C40" s="248"/>
      <c r="D40" s="163"/>
      <c r="E40" s="163">
        <v>3.84</v>
      </c>
      <c r="F40" s="230">
        <v>96</v>
      </c>
      <c r="G40" s="248">
        <v>4</v>
      </c>
      <c r="H40" s="163">
        <v>3.25</v>
      </c>
      <c r="I40" s="163">
        <v>3.8</v>
      </c>
      <c r="J40" s="230">
        <v>90</v>
      </c>
      <c r="K40" s="146">
        <f t="shared" si="0"/>
        <v>186</v>
      </c>
      <c r="M40" s="43"/>
      <c r="N40" s="43"/>
      <c r="P40" s="43"/>
    </row>
    <row r="41" spans="1:16" x14ac:dyDescent="0.25">
      <c r="A41" s="149">
        <v>15</v>
      </c>
      <c r="B41" s="169" t="s">
        <v>189</v>
      </c>
      <c r="C41" s="248"/>
      <c r="D41" s="163"/>
      <c r="E41" s="163">
        <v>3.84</v>
      </c>
      <c r="F41" s="230">
        <v>96</v>
      </c>
      <c r="G41" s="248">
        <v>6</v>
      </c>
      <c r="H41" s="163">
        <v>3.5</v>
      </c>
      <c r="I41" s="163">
        <v>3.8</v>
      </c>
      <c r="J41" s="230">
        <v>69</v>
      </c>
      <c r="K41" s="146">
        <f t="shared" si="0"/>
        <v>165</v>
      </c>
      <c r="M41" s="43"/>
      <c r="N41" s="43"/>
      <c r="P41" s="43"/>
    </row>
    <row r="42" spans="1:16" x14ac:dyDescent="0.25">
      <c r="A42" s="530">
        <v>16</v>
      </c>
      <c r="B42" s="169" t="s">
        <v>188</v>
      </c>
      <c r="C42" s="248"/>
      <c r="D42" s="163"/>
      <c r="E42" s="163">
        <v>3.84</v>
      </c>
      <c r="F42" s="230">
        <v>96</v>
      </c>
      <c r="G42" s="248">
        <v>1</v>
      </c>
      <c r="H42" s="163">
        <v>4</v>
      </c>
      <c r="I42" s="163">
        <v>3.8</v>
      </c>
      <c r="J42" s="230">
        <v>21</v>
      </c>
      <c r="K42" s="166">
        <f t="shared" si="0"/>
        <v>117</v>
      </c>
      <c r="M42" s="43"/>
      <c r="N42" s="43"/>
      <c r="P42" s="43"/>
    </row>
    <row r="43" spans="1:16" ht="15.75" thickBot="1" x14ac:dyDescent="0.3">
      <c r="A43" s="149">
        <v>17</v>
      </c>
      <c r="B43" s="174" t="s">
        <v>64</v>
      </c>
      <c r="C43" s="253"/>
      <c r="D43" s="161"/>
      <c r="E43" s="161">
        <v>3.84</v>
      </c>
      <c r="F43" s="235">
        <v>96</v>
      </c>
      <c r="G43" s="253">
        <v>4</v>
      </c>
      <c r="H43" s="161">
        <v>3.25</v>
      </c>
      <c r="I43" s="161">
        <v>3.8</v>
      </c>
      <c r="J43" s="235">
        <v>91</v>
      </c>
      <c r="K43" s="146">
        <f t="shared" si="0"/>
        <v>187</v>
      </c>
      <c r="M43" s="43"/>
      <c r="N43" s="43"/>
      <c r="P43" s="43"/>
    </row>
    <row r="44" spans="1:16" ht="15.75" thickBot="1" x14ac:dyDescent="0.3">
      <c r="A44" s="96"/>
      <c r="B44" s="97" t="s">
        <v>114</v>
      </c>
      <c r="C44" s="144">
        <f>SUM(C45:C61)</f>
        <v>191</v>
      </c>
      <c r="D44" s="102">
        <f>AVERAGE(D45:D61)</f>
        <v>3.7379286661614244</v>
      </c>
      <c r="E44" s="102">
        <v>3.84</v>
      </c>
      <c r="F44" s="229"/>
      <c r="G44" s="144">
        <f>SUM(G45:G61)</f>
        <v>127</v>
      </c>
      <c r="H44" s="102">
        <f>AVERAGE(H45:H61)</f>
        <v>3.8852645502645502</v>
      </c>
      <c r="I44" s="102">
        <v>3.8</v>
      </c>
      <c r="J44" s="229"/>
      <c r="K44" s="106"/>
      <c r="M44" s="43"/>
      <c r="N44" s="43"/>
      <c r="P44" s="43"/>
    </row>
    <row r="45" spans="1:16" ht="15" customHeight="1" x14ac:dyDescent="0.25">
      <c r="A45" s="147">
        <v>1</v>
      </c>
      <c r="B45" s="176" t="s">
        <v>127</v>
      </c>
      <c r="C45" s="255">
        <v>5</v>
      </c>
      <c r="D45" s="262">
        <v>4.2</v>
      </c>
      <c r="E45" s="262">
        <v>3.84</v>
      </c>
      <c r="F45" s="237">
        <v>6</v>
      </c>
      <c r="G45" s="255">
        <v>1</v>
      </c>
      <c r="H45" s="262">
        <v>3</v>
      </c>
      <c r="I45" s="262">
        <v>3.8</v>
      </c>
      <c r="J45" s="237">
        <v>99</v>
      </c>
      <c r="K45" s="148">
        <f t="shared" si="0"/>
        <v>105</v>
      </c>
      <c r="M45" s="43"/>
      <c r="N45" s="43"/>
      <c r="P45" s="43"/>
    </row>
    <row r="46" spans="1:16" ht="15" customHeight="1" x14ac:dyDescent="0.25">
      <c r="A46" s="149">
        <v>2</v>
      </c>
      <c r="B46" s="169" t="s">
        <v>85</v>
      </c>
      <c r="C46" s="248">
        <v>26</v>
      </c>
      <c r="D46" s="163">
        <v>4.1923076923076925</v>
      </c>
      <c r="E46" s="163">
        <v>3.84</v>
      </c>
      <c r="F46" s="230">
        <v>7</v>
      </c>
      <c r="G46" s="248">
        <v>28</v>
      </c>
      <c r="H46" s="163">
        <v>3.8928571428571428</v>
      </c>
      <c r="I46" s="163">
        <v>3.8</v>
      </c>
      <c r="J46" s="230">
        <v>42</v>
      </c>
      <c r="K46" s="146">
        <f t="shared" si="0"/>
        <v>49</v>
      </c>
      <c r="M46" s="43"/>
      <c r="N46" s="43"/>
      <c r="P46" s="43"/>
    </row>
    <row r="47" spans="1:16" ht="15" customHeight="1" x14ac:dyDescent="0.25">
      <c r="A47" s="149">
        <v>3</v>
      </c>
      <c r="B47" s="170" t="s">
        <v>75</v>
      </c>
      <c r="C47" s="249">
        <v>58</v>
      </c>
      <c r="D47" s="263">
        <v>4.1896551724137927</v>
      </c>
      <c r="E47" s="263">
        <v>3.84</v>
      </c>
      <c r="F47" s="231">
        <v>8</v>
      </c>
      <c r="G47" s="249">
        <v>27</v>
      </c>
      <c r="H47" s="263">
        <v>4.2222222222222223</v>
      </c>
      <c r="I47" s="263">
        <v>3.8</v>
      </c>
      <c r="J47" s="231">
        <v>12</v>
      </c>
      <c r="K47" s="146">
        <f t="shared" si="0"/>
        <v>20</v>
      </c>
      <c r="M47" s="43"/>
      <c r="N47" s="43"/>
      <c r="P47" s="43"/>
    </row>
    <row r="48" spans="1:16" ht="15" customHeight="1" x14ac:dyDescent="0.25">
      <c r="A48" s="149">
        <v>4</v>
      </c>
      <c r="B48" s="169" t="s">
        <v>134</v>
      </c>
      <c r="C48" s="248">
        <v>30</v>
      </c>
      <c r="D48" s="163">
        <v>4</v>
      </c>
      <c r="E48" s="163">
        <v>3.84</v>
      </c>
      <c r="F48" s="230">
        <v>19</v>
      </c>
      <c r="G48" s="248">
        <v>20</v>
      </c>
      <c r="H48" s="163">
        <v>4</v>
      </c>
      <c r="I48" s="163">
        <v>3.8</v>
      </c>
      <c r="J48" s="230">
        <v>23</v>
      </c>
      <c r="K48" s="146">
        <f t="shared" si="0"/>
        <v>42</v>
      </c>
      <c r="M48" s="43"/>
      <c r="N48" s="43"/>
      <c r="P48" s="43"/>
    </row>
    <row r="49" spans="1:16" ht="15" customHeight="1" x14ac:dyDescent="0.25">
      <c r="A49" s="149">
        <v>5</v>
      </c>
      <c r="B49" s="169" t="s">
        <v>32</v>
      </c>
      <c r="C49" s="248">
        <v>7</v>
      </c>
      <c r="D49" s="163">
        <v>4</v>
      </c>
      <c r="E49" s="163">
        <v>3.84</v>
      </c>
      <c r="F49" s="230">
        <v>20</v>
      </c>
      <c r="G49" s="248">
        <v>5</v>
      </c>
      <c r="H49" s="163">
        <v>3.4</v>
      </c>
      <c r="I49" s="163">
        <v>3.8</v>
      </c>
      <c r="J49" s="230">
        <v>79</v>
      </c>
      <c r="K49" s="146">
        <f t="shared" si="0"/>
        <v>99</v>
      </c>
      <c r="M49" s="43"/>
      <c r="N49" s="43"/>
      <c r="P49" s="43"/>
    </row>
    <row r="50" spans="1:16" ht="15" customHeight="1" x14ac:dyDescent="0.25">
      <c r="A50" s="149">
        <v>6</v>
      </c>
      <c r="B50" s="169" t="s">
        <v>34</v>
      </c>
      <c r="C50" s="248">
        <v>3</v>
      </c>
      <c r="D50" s="163">
        <v>4</v>
      </c>
      <c r="E50" s="163">
        <v>3.84</v>
      </c>
      <c r="F50" s="230">
        <v>21</v>
      </c>
      <c r="G50" s="248">
        <v>8</v>
      </c>
      <c r="H50" s="163">
        <v>4.625</v>
      </c>
      <c r="I50" s="163">
        <v>3.8</v>
      </c>
      <c r="J50" s="230">
        <v>3</v>
      </c>
      <c r="K50" s="146">
        <f t="shared" si="0"/>
        <v>24</v>
      </c>
      <c r="M50" s="43"/>
      <c r="N50" s="43"/>
      <c r="P50" s="43"/>
    </row>
    <row r="51" spans="1:16" ht="15" customHeight="1" x14ac:dyDescent="0.25">
      <c r="A51" s="149">
        <v>7</v>
      </c>
      <c r="B51" s="170" t="s">
        <v>33</v>
      </c>
      <c r="C51" s="249">
        <v>13</v>
      </c>
      <c r="D51" s="263">
        <v>3.8461538461538463</v>
      </c>
      <c r="E51" s="263">
        <v>3.84</v>
      </c>
      <c r="F51" s="231">
        <v>37</v>
      </c>
      <c r="G51" s="249">
        <v>9</v>
      </c>
      <c r="H51" s="263">
        <v>3.8888888888888888</v>
      </c>
      <c r="I51" s="263">
        <v>3.8</v>
      </c>
      <c r="J51" s="231">
        <v>43</v>
      </c>
      <c r="K51" s="146">
        <f t="shared" si="0"/>
        <v>80</v>
      </c>
      <c r="M51" s="43"/>
      <c r="N51" s="43"/>
      <c r="P51" s="43"/>
    </row>
    <row r="52" spans="1:16" ht="15" customHeight="1" x14ac:dyDescent="0.25">
      <c r="A52" s="149">
        <v>8</v>
      </c>
      <c r="B52" s="169" t="s">
        <v>109</v>
      </c>
      <c r="C52" s="248">
        <v>16</v>
      </c>
      <c r="D52" s="163">
        <v>3.6875</v>
      </c>
      <c r="E52" s="163">
        <v>3.84</v>
      </c>
      <c r="F52" s="230">
        <v>52</v>
      </c>
      <c r="G52" s="248">
        <v>6</v>
      </c>
      <c r="H52" s="163">
        <v>3.8333333333333335</v>
      </c>
      <c r="I52" s="163">
        <v>3.8</v>
      </c>
      <c r="J52" s="230">
        <v>48</v>
      </c>
      <c r="K52" s="146">
        <f t="shared" si="0"/>
        <v>100</v>
      </c>
      <c r="M52" s="43"/>
      <c r="N52" s="43"/>
      <c r="P52" s="43"/>
    </row>
    <row r="53" spans="1:16" ht="15" customHeight="1" x14ac:dyDescent="0.25">
      <c r="A53" s="149">
        <v>9</v>
      </c>
      <c r="B53" s="169" t="s">
        <v>31</v>
      </c>
      <c r="C53" s="248">
        <v>9</v>
      </c>
      <c r="D53" s="163">
        <v>3.6666666666666665</v>
      </c>
      <c r="E53" s="163">
        <v>3.84</v>
      </c>
      <c r="F53" s="230">
        <v>55</v>
      </c>
      <c r="G53" s="248">
        <v>6</v>
      </c>
      <c r="H53" s="163">
        <v>3.8333333333333335</v>
      </c>
      <c r="I53" s="163">
        <v>3.8</v>
      </c>
      <c r="J53" s="230">
        <v>47</v>
      </c>
      <c r="K53" s="146">
        <f t="shared" si="0"/>
        <v>102</v>
      </c>
      <c r="M53" s="43"/>
      <c r="N53" s="43"/>
      <c r="P53" s="43"/>
    </row>
    <row r="54" spans="1:16" ht="15" customHeight="1" x14ac:dyDescent="0.25">
      <c r="A54" s="149">
        <v>10</v>
      </c>
      <c r="B54" s="177" t="s">
        <v>150</v>
      </c>
      <c r="C54" s="256">
        <v>13</v>
      </c>
      <c r="D54" s="276">
        <v>3.6153846153846154</v>
      </c>
      <c r="E54" s="276">
        <v>3.84</v>
      </c>
      <c r="F54" s="238">
        <v>64</v>
      </c>
      <c r="G54" s="256">
        <v>6</v>
      </c>
      <c r="H54" s="276">
        <v>3.8333333333333335</v>
      </c>
      <c r="I54" s="276">
        <v>3.8</v>
      </c>
      <c r="J54" s="238">
        <v>49</v>
      </c>
      <c r="K54" s="146">
        <f t="shared" si="0"/>
        <v>113</v>
      </c>
      <c r="M54" s="43"/>
      <c r="N54" s="43"/>
      <c r="P54" s="43"/>
    </row>
    <row r="55" spans="1:16" ht="15" customHeight="1" x14ac:dyDescent="0.25">
      <c r="A55" s="149">
        <v>11</v>
      </c>
      <c r="B55" s="169" t="s">
        <v>152</v>
      </c>
      <c r="C55" s="248">
        <v>5</v>
      </c>
      <c r="D55" s="163">
        <v>3.6</v>
      </c>
      <c r="E55" s="163">
        <v>3.84</v>
      </c>
      <c r="F55" s="230">
        <v>66</v>
      </c>
      <c r="G55" s="248"/>
      <c r="H55" s="163"/>
      <c r="I55" s="163">
        <v>3.8</v>
      </c>
      <c r="J55" s="230">
        <v>103</v>
      </c>
      <c r="K55" s="146">
        <f t="shared" si="0"/>
        <v>169</v>
      </c>
      <c r="M55" s="43"/>
      <c r="N55" s="43"/>
      <c r="P55" s="43"/>
    </row>
    <row r="56" spans="1:16" ht="15" customHeight="1" x14ac:dyDescent="0.25">
      <c r="A56" s="149">
        <v>12</v>
      </c>
      <c r="B56" s="169" t="s">
        <v>60</v>
      </c>
      <c r="C56" s="248">
        <v>3</v>
      </c>
      <c r="D56" s="163">
        <v>3.3333333333333335</v>
      </c>
      <c r="E56" s="163">
        <v>3.84</v>
      </c>
      <c r="F56" s="230">
        <v>82</v>
      </c>
      <c r="G56" s="248">
        <v>4</v>
      </c>
      <c r="H56" s="163">
        <v>3.25</v>
      </c>
      <c r="I56" s="163">
        <v>3.8</v>
      </c>
      <c r="J56" s="230">
        <v>92</v>
      </c>
      <c r="K56" s="146">
        <f t="shared" si="0"/>
        <v>174</v>
      </c>
      <c r="M56" s="43"/>
      <c r="N56" s="43"/>
      <c r="P56" s="43"/>
    </row>
    <row r="57" spans="1:16" ht="15" customHeight="1" x14ac:dyDescent="0.25">
      <c r="A57" s="149">
        <v>13</v>
      </c>
      <c r="B57" s="169" t="s">
        <v>151</v>
      </c>
      <c r="C57" s="248">
        <v>1</v>
      </c>
      <c r="D57" s="163">
        <v>3</v>
      </c>
      <c r="E57" s="163">
        <v>3.84</v>
      </c>
      <c r="F57" s="230">
        <v>93</v>
      </c>
      <c r="G57" s="248"/>
      <c r="H57" s="163"/>
      <c r="I57" s="163">
        <v>3.8</v>
      </c>
      <c r="J57" s="230">
        <v>103</v>
      </c>
      <c r="K57" s="146">
        <f t="shared" si="0"/>
        <v>196</v>
      </c>
      <c r="M57" s="43"/>
      <c r="N57" s="43"/>
      <c r="P57" s="43"/>
    </row>
    <row r="58" spans="1:16" ht="15" customHeight="1" x14ac:dyDescent="0.25">
      <c r="A58" s="530">
        <v>14</v>
      </c>
      <c r="B58" s="169" t="s">
        <v>74</v>
      </c>
      <c r="C58" s="248">
        <v>2</v>
      </c>
      <c r="D58" s="163">
        <v>3</v>
      </c>
      <c r="E58" s="163">
        <v>3.84</v>
      </c>
      <c r="F58" s="230">
        <v>94</v>
      </c>
      <c r="G58" s="248">
        <v>2</v>
      </c>
      <c r="H58" s="163">
        <v>3.5</v>
      </c>
      <c r="I58" s="163">
        <v>3.8</v>
      </c>
      <c r="J58" s="230">
        <v>70</v>
      </c>
      <c r="K58" s="166">
        <f t="shared" si="0"/>
        <v>164</v>
      </c>
      <c r="M58" s="43"/>
      <c r="N58" s="43"/>
      <c r="P58" s="43"/>
    </row>
    <row r="59" spans="1:16" ht="15" customHeight="1" x14ac:dyDescent="0.25">
      <c r="A59" s="530">
        <v>15</v>
      </c>
      <c r="B59" s="169" t="s">
        <v>187</v>
      </c>
      <c r="C59" s="248"/>
      <c r="D59" s="163"/>
      <c r="E59" s="163">
        <v>3.84</v>
      </c>
      <c r="F59" s="230">
        <v>96</v>
      </c>
      <c r="G59" s="248">
        <v>1</v>
      </c>
      <c r="H59" s="163">
        <v>5</v>
      </c>
      <c r="I59" s="163">
        <v>3.8</v>
      </c>
      <c r="J59" s="230">
        <v>1</v>
      </c>
      <c r="K59" s="166">
        <f t="shared" si="0"/>
        <v>97</v>
      </c>
      <c r="M59" s="43"/>
      <c r="N59" s="43"/>
      <c r="P59" s="43"/>
    </row>
    <row r="60" spans="1:16" ht="15" customHeight="1" x14ac:dyDescent="0.25">
      <c r="A60" s="149">
        <v>16</v>
      </c>
      <c r="B60" s="173" t="s">
        <v>61</v>
      </c>
      <c r="C60" s="252"/>
      <c r="D60" s="264"/>
      <c r="E60" s="264">
        <v>3.84</v>
      </c>
      <c r="F60" s="234">
        <v>96</v>
      </c>
      <c r="G60" s="252">
        <v>1</v>
      </c>
      <c r="H60" s="264">
        <v>5</v>
      </c>
      <c r="I60" s="264">
        <v>3.8</v>
      </c>
      <c r="J60" s="234">
        <v>2</v>
      </c>
      <c r="K60" s="146">
        <f t="shared" si="0"/>
        <v>98</v>
      </c>
      <c r="M60" s="43"/>
      <c r="N60" s="43"/>
      <c r="P60" s="43"/>
    </row>
    <row r="61" spans="1:16" ht="15" customHeight="1" thickBot="1" x14ac:dyDescent="0.3">
      <c r="A61" s="149">
        <v>17</v>
      </c>
      <c r="B61" s="169" t="s">
        <v>29</v>
      </c>
      <c r="C61" s="248"/>
      <c r="D61" s="163"/>
      <c r="E61" s="163">
        <v>3.84</v>
      </c>
      <c r="F61" s="230">
        <v>96</v>
      </c>
      <c r="G61" s="248">
        <v>3</v>
      </c>
      <c r="H61" s="163">
        <v>3</v>
      </c>
      <c r="I61" s="163">
        <v>3.8</v>
      </c>
      <c r="J61" s="230">
        <v>100</v>
      </c>
      <c r="K61" s="146">
        <f t="shared" si="0"/>
        <v>196</v>
      </c>
      <c r="M61" s="43"/>
      <c r="N61" s="43"/>
      <c r="P61" s="43"/>
    </row>
    <row r="62" spans="1:16" ht="15" customHeight="1" thickBot="1" x14ac:dyDescent="0.3">
      <c r="A62" s="96"/>
      <c r="B62" s="97" t="s">
        <v>115</v>
      </c>
      <c r="C62" s="144">
        <f>SUM(C63:C76)</f>
        <v>111</v>
      </c>
      <c r="D62" s="102">
        <f>AVERAGE(D63:D76)</f>
        <v>3.6922631290278352</v>
      </c>
      <c r="E62" s="102">
        <v>3.84</v>
      </c>
      <c r="F62" s="229"/>
      <c r="G62" s="144">
        <f>SUM(G63:G76)</f>
        <v>97</v>
      </c>
      <c r="H62" s="102">
        <f>AVERAGE(H63:H76)</f>
        <v>3.7992063492063495</v>
      </c>
      <c r="I62" s="102">
        <v>3.8</v>
      </c>
      <c r="J62" s="229"/>
      <c r="K62" s="106"/>
      <c r="M62" s="43"/>
      <c r="N62" s="43"/>
      <c r="P62" s="43"/>
    </row>
    <row r="63" spans="1:16" x14ac:dyDescent="0.25">
      <c r="A63" s="147">
        <v>1</v>
      </c>
      <c r="B63" s="156" t="s">
        <v>88</v>
      </c>
      <c r="C63" s="247">
        <v>6</v>
      </c>
      <c r="D63" s="265">
        <v>4.333333333333333</v>
      </c>
      <c r="E63" s="265">
        <v>3.84</v>
      </c>
      <c r="F63" s="239">
        <v>3</v>
      </c>
      <c r="G63" s="247">
        <v>10</v>
      </c>
      <c r="H63" s="265">
        <v>4.0999999999999996</v>
      </c>
      <c r="I63" s="265">
        <v>3.8</v>
      </c>
      <c r="J63" s="239">
        <v>15</v>
      </c>
      <c r="K63" s="148">
        <f t="shared" si="0"/>
        <v>18</v>
      </c>
      <c r="M63" s="43"/>
      <c r="N63" s="43"/>
      <c r="P63" s="43"/>
    </row>
    <row r="64" spans="1:16" x14ac:dyDescent="0.25">
      <c r="A64" s="149">
        <v>2</v>
      </c>
      <c r="B64" s="156" t="s">
        <v>138</v>
      </c>
      <c r="C64" s="247">
        <v>2</v>
      </c>
      <c r="D64" s="265">
        <v>4</v>
      </c>
      <c r="E64" s="265">
        <v>3.84</v>
      </c>
      <c r="F64" s="239">
        <v>22</v>
      </c>
      <c r="G64" s="247">
        <v>5</v>
      </c>
      <c r="H64" s="265">
        <v>3.4</v>
      </c>
      <c r="I64" s="265">
        <v>3.8</v>
      </c>
      <c r="J64" s="239">
        <v>80</v>
      </c>
      <c r="K64" s="146">
        <f t="shared" si="0"/>
        <v>102</v>
      </c>
      <c r="M64" s="43"/>
      <c r="N64" s="43"/>
      <c r="P64" s="43"/>
    </row>
    <row r="65" spans="1:16" x14ac:dyDescent="0.25">
      <c r="A65" s="149">
        <v>3</v>
      </c>
      <c r="B65" s="156" t="s">
        <v>123</v>
      </c>
      <c r="C65" s="247">
        <v>20</v>
      </c>
      <c r="D65" s="265">
        <v>3.95</v>
      </c>
      <c r="E65" s="265">
        <v>3.84</v>
      </c>
      <c r="F65" s="239">
        <v>32</v>
      </c>
      <c r="G65" s="247">
        <v>2</v>
      </c>
      <c r="H65" s="265">
        <v>4</v>
      </c>
      <c r="I65" s="265">
        <v>3.8</v>
      </c>
      <c r="J65" s="239">
        <v>24</v>
      </c>
      <c r="K65" s="146">
        <f t="shared" si="0"/>
        <v>56</v>
      </c>
      <c r="M65" s="43"/>
      <c r="N65" s="43"/>
      <c r="P65" s="43"/>
    </row>
    <row r="66" spans="1:16" x14ac:dyDescent="0.25">
      <c r="A66" s="149">
        <v>4</v>
      </c>
      <c r="B66" s="156" t="s">
        <v>155</v>
      </c>
      <c r="C66" s="247">
        <v>6</v>
      </c>
      <c r="D66" s="265">
        <v>3.8333333333333335</v>
      </c>
      <c r="E66" s="265">
        <v>3.84</v>
      </c>
      <c r="F66" s="239">
        <v>39</v>
      </c>
      <c r="G66" s="247">
        <v>4</v>
      </c>
      <c r="H66" s="265">
        <v>3.5</v>
      </c>
      <c r="I66" s="265">
        <v>3.8</v>
      </c>
      <c r="J66" s="239">
        <v>72</v>
      </c>
      <c r="K66" s="146">
        <f t="shared" si="0"/>
        <v>111</v>
      </c>
      <c r="M66" s="43"/>
      <c r="N66" s="43"/>
      <c r="P66" s="43"/>
    </row>
    <row r="67" spans="1:16" x14ac:dyDescent="0.25">
      <c r="A67" s="149">
        <v>5</v>
      </c>
      <c r="B67" s="156" t="s">
        <v>156</v>
      </c>
      <c r="C67" s="247">
        <v>11</v>
      </c>
      <c r="D67" s="265">
        <v>3.7272727272727271</v>
      </c>
      <c r="E67" s="265">
        <v>3.84</v>
      </c>
      <c r="F67" s="239">
        <v>48</v>
      </c>
      <c r="G67" s="247">
        <v>4</v>
      </c>
      <c r="H67" s="265">
        <v>4</v>
      </c>
      <c r="I67" s="265">
        <v>3.8</v>
      </c>
      <c r="J67" s="239">
        <v>25</v>
      </c>
      <c r="K67" s="146">
        <f t="shared" si="0"/>
        <v>73</v>
      </c>
      <c r="M67" s="43"/>
      <c r="N67" s="43"/>
      <c r="P67" s="43"/>
    </row>
    <row r="68" spans="1:16" x14ac:dyDescent="0.25">
      <c r="A68" s="149">
        <v>6</v>
      </c>
      <c r="B68" s="156" t="s">
        <v>154</v>
      </c>
      <c r="C68" s="247">
        <v>3</v>
      </c>
      <c r="D68" s="265">
        <v>3.6666666666666665</v>
      </c>
      <c r="E68" s="265">
        <v>3.84</v>
      </c>
      <c r="F68" s="239">
        <v>56</v>
      </c>
      <c r="G68" s="247">
        <v>2</v>
      </c>
      <c r="H68" s="265">
        <v>3.5</v>
      </c>
      <c r="I68" s="265">
        <v>3.8</v>
      </c>
      <c r="J68" s="239">
        <v>71</v>
      </c>
      <c r="K68" s="146">
        <f t="shared" si="0"/>
        <v>127</v>
      </c>
      <c r="M68" s="43"/>
      <c r="N68" s="43"/>
      <c r="P68" s="43"/>
    </row>
    <row r="69" spans="1:16" x14ac:dyDescent="0.25">
      <c r="A69" s="149">
        <v>7</v>
      </c>
      <c r="B69" s="156" t="s">
        <v>136</v>
      </c>
      <c r="C69" s="247">
        <v>6</v>
      </c>
      <c r="D69" s="265">
        <v>3.6666666666666665</v>
      </c>
      <c r="E69" s="265">
        <v>3.84</v>
      </c>
      <c r="F69" s="239">
        <v>57</v>
      </c>
      <c r="G69" s="247">
        <v>6</v>
      </c>
      <c r="H69" s="265">
        <v>4.333333333333333</v>
      </c>
      <c r="I69" s="265">
        <v>3.8</v>
      </c>
      <c r="J69" s="239">
        <v>8</v>
      </c>
      <c r="K69" s="146">
        <f t="shared" si="0"/>
        <v>65</v>
      </c>
      <c r="M69" s="43"/>
      <c r="N69" s="43"/>
      <c r="P69" s="43"/>
    </row>
    <row r="70" spans="1:16" x14ac:dyDescent="0.25">
      <c r="A70" s="149">
        <v>8</v>
      </c>
      <c r="B70" s="178" t="s">
        <v>24</v>
      </c>
      <c r="C70" s="257">
        <v>9</v>
      </c>
      <c r="D70" s="157">
        <v>3.6666666666666665</v>
      </c>
      <c r="E70" s="157">
        <v>3.84</v>
      </c>
      <c r="F70" s="240">
        <v>58</v>
      </c>
      <c r="G70" s="257">
        <v>5</v>
      </c>
      <c r="H70" s="157">
        <v>3.8</v>
      </c>
      <c r="I70" s="157">
        <v>3.8</v>
      </c>
      <c r="J70" s="240">
        <v>52</v>
      </c>
      <c r="K70" s="146">
        <f t="shared" si="0"/>
        <v>110</v>
      </c>
      <c r="M70" s="43"/>
      <c r="N70" s="43"/>
      <c r="P70" s="43"/>
    </row>
    <row r="71" spans="1:16" x14ac:dyDescent="0.25">
      <c r="A71" s="149">
        <v>9</v>
      </c>
      <c r="B71" s="156" t="s">
        <v>137</v>
      </c>
      <c r="C71" s="247">
        <v>11</v>
      </c>
      <c r="D71" s="265">
        <v>3.6363636363636362</v>
      </c>
      <c r="E71" s="265">
        <v>3.84</v>
      </c>
      <c r="F71" s="239">
        <v>61</v>
      </c>
      <c r="G71" s="247">
        <v>30</v>
      </c>
      <c r="H71" s="265">
        <v>3.3333333333333335</v>
      </c>
      <c r="I71" s="265">
        <v>3.8</v>
      </c>
      <c r="J71" s="239">
        <v>84</v>
      </c>
      <c r="K71" s="146">
        <f t="shared" si="0"/>
        <v>145</v>
      </c>
      <c r="M71" s="43"/>
      <c r="N71" s="43"/>
      <c r="P71" s="43"/>
    </row>
    <row r="72" spans="1:16" x14ac:dyDescent="0.25">
      <c r="A72" s="149">
        <v>10</v>
      </c>
      <c r="B72" s="156" t="s">
        <v>153</v>
      </c>
      <c r="C72" s="247">
        <v>10</v>
      </c>
      <c r="D72" s="265">
        <v>3.6</v>
      </c>
      <c r="E72" s="265">
        <v>3.84</v>
      </c>
      <c r="F72" s="239">
        <v>67</v>
      </c>
      <c r="G72" s="247">
        <v>6</v>
      </c>
      <c r="H72" s="265">
        <v>3.6666666666666665</v>
      </c>
      <c r="I72" s="265">
        <v>3.8</v>
      </c>
      <c r="J72" s="239">
        <v>60</v>
      </c>
      <c r="K72" s="146">
        <f t="shared" si="0"/>
        <v>127</v>
      </c>
      <c r="M72" s="43"/>
      <c r="N72" s="43"/>
      <c r="P72" s="43"/>
    </row>
    <row r="73" spans="1:16" x14ac:dyDescent="0.25">
      <c r="A73" s="149">
        <v>11</v>
      </c>
      <c r="B73" s="156" t="s">
        <v>157</v>
      </c>
      <c r="C73" s="247">
        <v>2</v>
      </c>
      <c r="D73" s="265">
        <v>3.5</v>
      </c>
      <c r="E73" s="265">
        <v>3.84</v>
      </c>
      <c r="F73" s="239">
        <v>73</v>
      </c>
      <c r="G73" s="247">
        <v>1</v>
      </c>
      <c r="H73" s="265">
        <v>4</v>
      </c>
      <c r="I73" s="265">
        <v>3.8</v>
      </c>
      <c r="J73" s="239">
        <v>26</v>
      </c>
      <c r="K73" s="153">
        <f t="shared" si="0"/>
        <v>99</v>
      </c>
      <c r="M73" s="43"/>
      <c r="N73" s="43"/>
      <c r="P73" s="43"/>
    </row>
    <row r="74" spans="1:16" x14ac:dyDescent="0.25">
      <c r="A74" s="149">
        <v>12</v>
      </c>
      <c r="B74" s="156" t="s">
        <v>159</v>
      </c>
      <c r="C74" s="247">
        <v>17</v>
      </c>
      <c r="D74" s="265">
        <v>3.2941176470588234</v>
      </c>
      <c r="E74" s="265">
        <v>3.84</v>
      </c>
      <c r="F74" s="239">
        <v>85</v>
      </c>
      <c r="G74" s="247">
        <v>12</v>
      </c>
      <c r="H74" s="265">
        <v>4</v>
      </c>
      <c r="I74" s="265">
        <v>3.8</v>
      </c>
      <c r="J74" s="239">
        <v>28</v>
      </c>
      <c r="K74" s="146">
        <f t="shared" ref="K74:K116" si="1">J74+F74</f>
        <v>113</v>
      </c>
      <c r="M74" s="43"/>
      <c r="N74" s="43"/>
      <c r="P74" s="43"/>
    </row>
    <row r="75" spans="1:16" x14ac:dyDescent="0.25">
      <c r="A75" s="149">
        <v>13</v>
      </c>
      <c r="B75" s="156" t="s">
        <v>158</v>
      </c>
      <c r="C75" s="247">
        <v>8</v>
      </c>
      <c r="D75" s="265">
        <v>3.125</v>
      </c>
      <c r="E75" s="265">
        <v>3.84</v>
      </c>
      <c r="F75" s="239">
        <v>88</v>
      </c>
      <c r="G75" s="247">
        <v>9</v>
      </c>
      <c r="H75" s="265">
        <v>3.5555555555555554</v>
      </c>
      <c r="I75" s="265">
        <v>3.8</v>
      </c>
      <c r="J75" s="239">
        <v>67</v>
      </c>
      <c r="K75" s="146">
        <f t="shared" si="1"/>
        <v>155</v>
      </c>
      <c r="M75" s="43"/>
      <c r="N75" s="43"/>
      <c r="P75" s="43"/>
    </row>
    <row r="76" spans="1:16" ht="15.75" thickBot="1" x14ac:dyDescent="0.3">
      <c r="A76" s="149">
        <v>14</v>
      </c>
      <c r="B76" s="156" t="s">
        <v>186</v>
      </c>
      <c r="C76" s="247"/>
      <c r="D76" s="265"/>
      <c r="E76" s="265">
        <v>3.84</v>
      </c>
      <c r="F76" s="239">
        <v>96</v>
      </c>
      <c r="G76" s="247">
        <v>1</v>
      </c>
      <c r="H76" s="265">
        <v>4</v>
      </c>
      <c r="I76" s="265">
        <v>3.8</v>
      </c>
      <c r="J76" s="239">
        <v>27</v>
      </c>
      <c r="K76" s="146">
        <f t="shared" si="1"/>
        <v>123</v>
      </c>
      <c r="M76" s="43"/>
      <c r="N76" s="43"/>
      <c r="P76" s="43"/>
    </row>
    <row r="77" spans="1:16" ht="15.75" thickBot="1" x14ac:dyDescent="0.3">
      <c r="A77" s="96"/>
      <c r="B77" s="99" t="s">
        <v>116</v>
      </c>
      <c r="C77" s="145">
        <f>SUM(C78:C106)</f>
        <v>398</v>
      </c>
      <c r="D77" s="103">
        <f>AVERAGE(D78:D106)</f>
        <v>3.766664302945383</v>
      </c>
      <c r="E77" s="103">
        <v>3.84</v>
      </c>
      <c r="F77" s="241"/>
      <c r="G77" s="145">
        <f>SUM(G78:G106)</f>
        <v>342</v>
      </c>
      <c r="H77" s="103">
        <f>AVERAGE(H78:H106)</f>
        <v>3.8255672488431114</v>
      </c>
      <c r="I77" s="103">
        <v>3.8</v>
      </c>
      <c r="J77" s="241"/>
      <c r="K77" s="106"/>
      <c r="M77" s="43"/>
      <c r="N77" s="43"/>
      <c r="P77" s="43"/>
    </row>
    <row r="78" spans="1:16" x14ac:dyDescent="0.25">
      <c r="A78" s="147">
        <v>1</v>
      </c>
      <c r="B78" s="179" t="s">
        <v>172</v>
      </c>
      <c r="C78" s="258">
        <v>33</v>
      </c>
      <c r="D78" s="266">
        <v>4.3939393939393936</v>
      </c>
      <c r="E78" s="277">
        <v>3.84</v>
      </c>
      <c r="F78" s="242">
        <v>2</v>
      </c>
      <c r="G78" s="258">
        <v>36</v>
      </c>
      <c r="H78" s="266">
        <v>4.0555555555555554</v>
      </c>
      <c r="I78" s="277">
        <v>3.8</v>
      </c>
      <c r="J78" s="242">
        <v>17</v>
      </c>
      <c r="K78" s="148">
        <f t="shared" si="1"/>
        <v>19</v>
      </c>
      <c r="M78" s="43"/>
      <c r="N78" s="43"/>
      <c r="P78" s="43"/>
    </row>
    <row r="79" spans="1:16" x14ac:dyDescent="0.25">
      <c r="A79" s="149">
        <v>2</v>
      </c>
      <c r="B79" s="179" t="s">
        <v>14</v>
      </c>
      <c r="C79" s="258">
        <v>28</v>
      </c>
      <c r="D79" s="266">
        <v>4.1785714285714288</v>
      </c>
      <c r="E79" s="277">
        <v>3.84</v>
      </c>
      <c r="F79" s="242">
        <v>9</v>
      </c>
      <c r="G79" s="258">
        <v>24</v>
      </c>
      <c r="H79" s="266">
        <v>3.9583333333333335</v>
      </c>
      <c r="I79" s="277">
        <v>3.8</v>
      </c>
      <c r="J79" s="242">
        <v>37</v>
      </c>
      <c r="K79" s="146">
        <f t="shared" si="1"/>
        <v>46</v>
      </c>
      <c r="M79" s="43"/>
      <c r="N79" s="43"/>
      <c r="P79" s="43"/>
    </row>
    <row r="80" spans="1:16" x14ac:dyDescent="0.25">
      <c r="A80" s="149">
        <v>3</v>
      </c>
      <c r="B80" s="179" t="s">
        <v>15</v>
      </c>
      <c r="C80" s="258">
        <v>1</v>
      </c>
      <c r="D80" s="266">
        <v>4</v>
      </c>
      <c r="E80" s="277">
        <v>3.84</v>
      </c>
      <c r="F80" s="242">
        <v>23</v>
      </c>
      <c r="G80" s="258">
        <v>1</v>
      </c>
      <c r="H80" s="266">
        <v>3</v>
      </c>
      <c r="I80" s="277">
        <v>3.8</v>
      </c>
      <c r="J80" s="242">
        <v>101</v>
      </c>
      <c r="K80" s="146">
        <f t="shared" si="1"/>
        <v>124</v>
      </c>
      <c r="M80" s="43"/>
      <c r="N80" s="43"/>
      <c r="P80" s="43"/>
    </row>
    <row r="81" spans="1:16" x14ac:dyDescent="0.25">
      <c r="A81" s="149">
        <v>4</v>
      </c>
      <c r="B81" s="156" t="s">
        <v>13</v>
      </c>
      <c r="C81" s="247">
        <v>1</v>
      </c>
      <c r="D81" s="267">
        <v>4</v>
      </c>
      <c r="E81" s="265">
        <v>3.84</v>
      </c>
      <c r="F81" s="239">
        <v>24</v>
      </c>
      <c r="G81" s="247">
        <v>2</v>
      </c>
      <c r="H81" s="267">
        <v>3.5</v>
      </c>
      <c r="I81" s="265">
        <v>3.8</v>
      </c>
      <c r="J81" s="239">
        <v>73</v>
      </c>
      <c r="K81" s="146">
        <f t="shared" si="1"/>
        <v>97</v>
      </c>
      <c r="M81" s="43"/>
      <c r="N81" s="43"/>
      <c r="P81" s="43"/>
    </row>
    <row r="82" spans="1:16" x14ac:dyDescent="0.25">
      <c r="A82" s="149">
        <v>5</v>
      </c>
      <c r="B82" s="156" t="s">
        <v>177</v>
      </c>
      <c r="C82" s="247">
        <v>36</v>
      </c>
      <c r="D82" s="267">
        <v>4</v>
      </c>
      <c r="E82" s="265">
        <v>3.84</v>
      </c>
      <c r="F82" s="239">
        <v>25</v>
      </c>
      <c r="G82" s="247">
        <v>26</v>
      </c>
      <c r="H82" s="267">
        <v>4.0769230769230766</v>
      </c>
      <c r="I82" s="265">
        <v>3.8</v>
      </c>
      <c r="J82" s="239">
        <v>16</v>
      </c>
      <c r="K82" s="146">
        <f t="shared" si="1"/>
        <v>41</v>
      </c>
      <c r="M82" s="43"/>
      <c r="N82" s="43"/>
      <c r="P82" s="43"/>
    </row>
    <row r="83" spans="1:16" x14ac:dyDescent="0.25">
      <c r="A83" s="149">
        <v>6</v>
      </c>
      <c r="B83" s="156" t="s">
        <v>176</v>
      </c>
      <c r="C83" s="247">
        <v>5</v>
      </c>
      <c r="D83" s="267">
        <v>4</v>
      </c>
      <c r="E83" s="265">
        <v>3.84</v>
      </c>
      <c r="F83" s="239">
        <v>26</v>
      </c>
      <c r="G83" s="247">
        <v>6</v>
      </c>
      <c r="H83" s="267">
        <v>4</v>
      </c>
      <c r="I83" s="265">
        <v>3.8</v>
      </c>
      <c r="J83" s="239">
        <v>34</v>
      </c>
      <c r="K83" s="146">
        <f t="shared" si="1"/>
        <v>60</v>
      </c>
      <c r="M83" s="43"/>
      <c r="N83" s="43"/>
      <c r="P83" s="43"/>
    </row>
    <row r="84" spans="1:16" x14ac:dyDescent="0.25">
      <c r="A84" s="149">
        <v>7</v>
      </c>
      <c r="B84" s="156" t="s">
        <v>175</v>
      </c>
      <c r="C84" s="247">
        <v>26</v>
      </c>
      <c r="D84" s="267">
        <v>4</v>
      </c>
      <c r="E84" s="265">
        <v>3.84</v>
      </c>
      <c r="F84" s="239">
        <v>27</v>
      </c>
      <c r="G84" s="247">
        <v>26</v>
      </c>
      <c r="H84" s="267">
        <v>3.9230769230769229</v>
      </c>
      <c r="I84" s="265">
        <v>3.8</v>
      </c>
      <c r="J84" s="239">
        <v>39</v>
      </c>
      <c r="K84" s="146">
        <f t="shared" si="1"/>
        <v>66</v>
      </c>
      <c r="M84" s="43"/>
      <c r="N84" s="43"/>
      <c r="P84" s="43"/>
    </row>
    <row r="85" spans="1:16" x14ac:dyDescent="0.25">
      <c r="A85" s="149">
        <v>8</v>
      </c>
      <c r="B85" s="179" t="s">
        <v>3</v>
      </c>
      <c r="C85" s="258">
        <v>5</v>
      </c>
      <c r="D85" s="266">
        <v>4</v>
      </c>
      <c r="E85" s="277">
        <v>3.84</v>
      </c>
      <c r="F85" s="242">
        <v>28</v>
      </c>
      <c r="G85" s="258">
        <v>4</v>
      </c>
      <c r="H85" s="266">
        <v>3.5</v>
      </c>
      <c r="I85" s="277">
        <v>3.8</v>
      </c>
      <c r="J85" s="242">
        <v>74</v>
      </c>
      <c r="K85" s="146">
        <f t="shared" si="1"/>
        <v>102</v>
      </c>
      <c r="M85" s="43"/>
      <c r="N85" s="43"/>
      <c r="P85" s="43"/>
    </row>
    <row r="86" spans="1:16" x14ac:dyDescent="0.25">
      <c r="A86" s="149">
        <v>9</v>
      </c>
      <c r="B86" s="156" t="s">
        <v>126</v>
      </c>
      <c r="C86" s="247">
        <v>12</v>
      </c>
      <c r="D86" s="267">
        <v>4</v>
      </c>
      <c r="E86" s="265">
        <v>3.84</v>
      </c>
      <c r="F86" s="239">
        <v>29</v>
      </c>
      <c r="G86" s="247">
        <v>4</v>
      </c>
      <c r="H86" s="267">
        <v>4</v>
      </c>
      <c r="I86" s="265">
        <v>3.8</v>
      </c>
      <c r="J86" s="239">
        <v>35</v>
      </c>
      <c r="K86" s="146">
        <f t="shared" si="1"/>
        <v>64</v>
      </c>
      <c r="M86" s="43"/>
      <c r="N86" s="43"/>
      <c r="P86" s="43"/>
    </row>
    <row r="87" spans="1:16" x14ac:dyDescent="0.25">
      <c r="A87" s="149">
        <v>10</v>
      </c>
      <c r="B87" s="156" t="s">
        <v>161</v>
      </c>
      <c r="C87" s="247">
        <v>10</v>
      </c>
      <c r="D87" s="267">
        <v>3.9</v>
      </c>
      <c r="E87" s="265">
        <v>3.84</v>
      </c>
      <c r="F87" s="239">
        <v>33</v>
      </c>
      <c r="G87" s="247">
        <v>9</v>
      </c>
      <c r="H87" s="267">
        <v>3.4444444444444446</v>
      </c>
      <c r="I87" s="265">
        <v>3.8</v>
      </c>
      <c r="J87" s="239">
        <v>77</v>
      </c>
      <c r="K87" s="146">
        <f t="shared" si="1"/>
        <v>110</v>
      </c>
      <c r="M87" s="43"/>
      <c r="N87" s="43"/>
      <c r="P87" s="43"/>
    </row>
    <row r="88" spans="1:16" x14ac:dyDescent="0.25">
      <c r="A88" s="149">
        <v>11</v>
      </c>
      <c r="B88" s="156" t="s">
        <v>174</v>
      </c>
      <c r="C88" s="247">
        <v>26</v>
      </c>
      <c r="D88" s="267">
        <v>3.8846153846153846</v>
      </c>
      <c r="E88" s="265">
        <v>3.84</v>
      </c>
      <c r="F88" s="239">
        <v>35</v>
      </c>
      <c r="G88" s="247">
        <v>35</v>
      </c>
      <c r="H88" s="267">
        <v>3.9714285714285715</v>
      </c>
      <c r="I88" s="265">
        <v>3.8</v>
      </c>
      <c r="J88" s="239">
        <v>36</v>
      </c>
      <c r="K88" s="146">
        <f t="shared" si="1"/>
        <v>71</v>
      </c>
      <c r="M88" s="43"/>
      <c r="N88" s="43"/>
      <c r="P88" s="43"/>
    </row>
    <row r="89" spans="1:16" x14ac:dyDescent="0.25">
      <c r="A89" s="149">
        <v>12</v>
      </c>
      <c r="B89" s="156" t="s">
        <v>162</v>
      </c>
      <c r="C89" s="247">
        <v>12</v>
      </c>
      <c r="D89" s="265">
        <v>3.8333333333333335</v>
      </c>
      <c r="E89" s="265">
        <v>3.84</v>
      </c>
      <c r="F89" s="239">
        <v>40</v>
      </c>
      <c r="G89" s="247">
        <v>5</v>
      </c>
      <c r="H89" s="265">
        <v>3.6</v>
      </c>
      <c r="I89" s="265">
        <v>3.8</v>
      </c>
      <c r="J89" s="239">
        <v>65</v>
      </c>
      <c r="K89" s="146">
        <f t="shared" si="1"/>
        <v>105</v>
      </c>
      <c r="M89" s="43"/>
      <c r="N89" s="43"/>
      <c r="P89" s="43"/>
    </row>
    <row r="90" spans="1:16" x14ac:dyDescent="0.25">
      <c r="A90" s="149">
        <v>13</v>
      </c>
      <c r="B90" s="179" t="s">
        <v>168</v>
      </c>
      <c r="C90" s="258">
        <v>12</v>
      </c>
      <c r="D90" s="277">
        <v>3.8333333333333335</v>
      </c>
      <c r="E90" s="277">
        <v>3.84</v>
      </c>
      <c r="F90" s="242">
        <v>41</v>
      </c>
      <c r="G90" s="258">
        <v>11</v>
      </c>
      <c r="H90" s="277">
        <v>3.8181818181818183</v>
      </c>
      <c r="I90" s="277">
        <v>3.8</v>
      </c>
      <c r="J90" s="242">
        <v>51</v>
      </c>
      <c r="K90" s="146">
        <f t="shared" si="1"/>
        <v>92</v>
      </c>
      <c r="M90" s="43"/>
      <c r="N90" s="43"/>
      <c r="P90" s="43"/>
    </row>
    <row r="91" spans="1:16" x14ac:dyDescent="0.25">
      <c r="A91" s="149">
        <v>14</v>
      </c>
      <c r="B91" s="156" t="s">
        <v>171</v>
      </c>
      <c r="C91" s="247">
        <v>17</v>
      </c>
      <c r="D91" s="265">
        <v>3.8235294117647061</v>
      </c>
      <c r="E91" s="265">
        <v>3.84</v>
      </c>
      <c r="F91" s="239">
        <v>42</v>
      </c>
      <c r="G91" s="247">
        <v>4</v>
      </c>
      <c r="H91" s="265">
        <v>4.5</v>
      </c>
      <c r="I91" s="265">
        <v>3.8</v>
      </c>
      <c r="J91" s="239">
        <v>5</v>
      </c>
      <c r="K91" s="146">
        <f t="shared" si="1"/>
        <v>47</v>
      </c>
      <c r="M91" s="43"/>
      <c r="N91" s="43"/>
      <c r="P91" s="43"/>
    </row>
    <row r="92" spans="1:16" x14ac:dyDescent="0.25">
      <c r="A92" s="149">
        <v>15</v>
      </c>
      <c r="B92" s="156" t="s">
        <v>166</v>
      </c>
      <c r="C92" s="247">
        <v>4</v>
      </c>
      <c r="D92" s="265">
        <v>3.75</v>
      </c>
      <c r="E92" s="265">
        <v>3.84</v>
      </c>
      <c r="F92" s="239">
        <v>46</v>
      </c>
      <c r="G92" s="247">
        <v>4</v>
      </c>
      <c r="H92" s="265">
        <v>4.5</v>
      </c>
      <c r="I92" s="265">
        <v>3.8</v>
      </c>
      <c r="J92" s="239">
        <v>4</v>
      </c>
      <c r="K92" s="146">
        <f t="shared" si="1"/>
        <v>50</v>
      </c>
      <c r="M92" s="43"/>
      <c r="N92" s="43"/>
      <c r="P92" s="43"/>
    </row>
    <row r="93" spans="1:16" x14ac:dyDescent="0.25">
      <c r="A93" s="149">
        <v>16</v>
      </c>
      <c r="B93" s="179" t="s">
        <v>164</v>
      </c>
      <c r="C93" s="258">
        <v>27</v>
      </c>
      <c r="D93" s="277">
        <v>3.7407407407407409</v>
      </c>
      <c r="E93" s="277">
        <v>3.84</v>
      </c>
      <c r="F93" s="242">
        <v>47</v>
      </c>
      <c r="G93" s="258">
        <v>32</v>
      </c>
      <c r="H93" s="277">
        <v>4</v>
      </c>
      <c r="I93" s="277">
        <v>3.8</v>
      </c>
      <c r="J93" s="242">
        <v>30</v>
      </c>
      <c r="K93" s="146">
        <f t="shared" si="1"/>
        <v>77</v>
      </c>
      <c r="M93" s="43"/>
      <c r="N93" s="43"/>
      <c r="P93" s="43"/>
    </row>
    <row r="94" spans="1:16" x14ac:dyDescent="0.25">
      <c r="A94" s="149">
        <v>17</v>
      </c>
      <c r="B94" s="156" t="s">
        <v>5</v>
      </c>
      <c r="C94" s="247">
        <v>14</v>
      </c>
      <c r="D94" s="265">
        <v>3.7142857142857144</v>
      </c>
      <c r="E94" s="265">
        <v>3.84</v>
      </c>
      <c r="F94" s="239">
        <v>50</v>
      </c>
      <c r="G94" s="247">
        <v>15</v>
      </c>
      <c r="H94" s="265">
        <v>3.8666666666666667</v>
      </c>
      <c r="I94" s="265">
        <v>3.8</v>
      </c>
      <c r="J94" s="239">
        <v>45</v>
      </c>
      <c r="K94" s="146">
        <f t="shared" si="1"/>
        <v>95</v>
      </c>
      <c r="M94" s="43"/>
      <c r="N94" s="43"/>
      <c r="P94" s="43"/>
    </row>
    <row r="95" spans="1:16" x14ac:dyDescent="0.25">
      <c r="A95" s="149">
        <v>18</v>
      </c>
      <c r="B95" s="156" t="s">
        <v>179</v>
      </c>
      <c r="C95" s="247">
        <v>6</v>
      </c>
      <c r="D95" s="265">
        <v>3.6666666666666665</v>
      </c>
      <c r="E95" s="265">
        <v>3.84</v>
      </c>
      <c r="F95" s="239">
        <v>59</v>
      </c>
      <c r="G95" s="247">
        <v>1</v>
      </c>
      <c r="H95" s="265">
        <v>4</v>
      </c>
      <c r="I95" s="265">
        <v>3.8</v>
      </c>
      <c r="J95" s="239">
        <v>33</v>
      </c>
      <c r="K95" s="146">
        <f t="shared" si="1"/>
        <v>92</v>
      </c>
      <c r="M95" s="43"/>
      <c r="N95" s="43"/>
      <c r="P95" s="43"/>
    </row>
    <row r="96" spans="1:16" x14ac:dyDescent="0.25">
      <c r="A96" s="149">
        <v>19</v>
      </c>
      <c r="B96" s="156" t="s">
        <v>178</v>
      </c>
      <c r="C96" s="247">
        <v>9</v>
      </c>
      <c r="D96" s="265">
        <v>3.6666666666666665</v>
      </c>
      <c r="E96" s="265">
        <v>3.84</v>
      </c>
      <c r="F96" s="239">
        <v>60</v>
      </c>
      <c r="G96" s="247">
        <v>11</v>
      </c>
      <c r="H96" s="265">
        <v>3.6363636363636362</v>
      </c>
      <c r="I96" s="265">
        <v>3.8</v>
      </c>
      <c r="J96" s="239">
        <v>62</v>
      </c>
      <c r="K96" s="146">
        <f t="shared" si="1"/>
        <v>122</v>
      </c>
      <c r="M96" s="43"/>
      <c r="N96" s="43"/>
      <c r="P96" s="43"/>
    </row>
    <row r="97" spans="1:16" x14ac:dyDescent="0.25">
      <c r="A97" s="149">
        <v>20</v>
      </c>
      <c r="B97" s="180" t="s">
        <v>163</v>
      </c>
      <c r="C97" s="259">
        <v>16</v>
      </c>
      <c r="D97" s="364">
        <v>3.625</v>
      </c>
      <c r="E97" s="364">
        <v>3.84</v>
      </c>
      <c r="F97" s="243">
        <v>63</v>
      </c>
      <c r="G97" s="259">
        <v>6</v>
      </c>
      <c r="H97" s="364">
        <v>4</v>
      </c>
      <c r="I97" s="364">
        <v>3.8</v>
      </c>
      <c r="J97" s="243">
        <v>29</v>
      </c>
      <c r="K97" s="146">
        <f t="shared" si="1"/>
        <v>92</v>
      </c>
      <c r="M97" s="43"/>
      <c r="N97" s="43"/>
      <c r="P97" s="43"/>
    </row>
    <row r="98" spans="1:16" x14ac:dyDescent="0.25">
      <c r="A98" s="149">
        <v>21</v>
      </c>
      <c r="B98" s="156" t="s">
        <v>22</v>
      </c>
      <c r="C98" s="247">
        <v>5</v>
      </c>
      <c r="D98" s="265">
        <v>3.6</v>
      </c>
      <c r="E98" s="265">
        <v>3.84</v>
      </c>
      <c r="F98" s="239">
        <v>68</v>
      </c>
      <c r="G98" s="247">
        <v>2</v>
      </c>
      <c r="H98" s="265">
        <v>4</v>
      </c>
      <c r="I98" s="265">
        <v>3.8</v>
      </c>
      <c r="J98" s="239">
        <v>31</v>
      </c>
      <c r="K98" s="146">
        <f t="shared" si="1"/>
        <v>99</v>
      </c>
      <c r="M98" s="43"/>
      <c r="N98" s="43"/>
      <c r="P98" s="43"/>
    </row>
    <row r="99" spans="1:16" x14ac:dyDescent="0.25">
      <c r="A99" s="149">
        <v>22</v>
      </c>
      <c r="B99" s="156" t="s">
        <v>167</v>
      </c>
      <c r="C99" s="247">
        <v>14</v>
      </c>
      <c r="D99" s="265">
        <v>3.5714285714285716</v>
      </c>
      <c r="E99" s="265">
        <v>3.84</v>
      </c>
      <c r="F99" s="239">
        <v>69</v>
      </c>
      <c r="G99" s="247">
        <v>14</v>
      </c>
      <c r="H99" s="265">
        <v>3.3571428571428572</v>
      </c>
      <c r="I99" s="265">
        <v>3.8</v>
      </c>
      <c r="J99" s="239">
        <v>82</v>
      </c>
      <c r="K99" s="146">
        <f t="shared" si="1"/>
        <v>151</v>
      </c>
      <c r="M99" s="43"/>
      <c r="N99" s="43"/>
      <c r="P99" s="43"/>
    </row>
    <row r="100" spans="1:16" x14ac:dyDescent="0.25">
      <c r="A100" s="149">
        <v>23</v>
      </c>
      <c r="B100" s="156" t="s">
        <v>173</v>
      </c>
      <c r="C100" s="247">
        <v>23</v>
      </c>
      <c r="D100" s="265">
        <v>3.5652173913043477</v>
      </c>
      <c r="E100" s="265">
        <v>3.84</v>
      </c>
      <c r="F100" s="239">
        <v>70</v>
      </c>
      <c r="G100" s="247">
        <v>24</v>
      </c>
      <c r="H100" s="265">
        <v>3.875</v>
      </c>
      <c r="I100" s="265">
        <v>3.8</v>
      </c>
      <c r="J100" s="239">
        <v>44</v>
      </c>
      <c r="K100" s="146">
        <f t="shared" si="1"/>
        <v>114</v>
      </c>
      <c r="M100" s="43"/>
      <c r="N100" s="43"/>
      <c r="P100" s="43"/>
    </row>
    <row r="101" spans="1:16" x14ac:dyDescent="0.25">
      <c r="A101" s="149">
        <v>24</v>
      </c>
      <c r="B101" s="156" t="s">
        <v>180</v>
      </c>
      <c r="C101" s="247">
        <v>19</v>
      </c>
      <c r="D101" s="265">
        <v>3.4736842105263159</v>
      </c>
      <c r="E101" s="265">
        <v>3.84</v>
      </c>
      <c r="F101" s="239">
        <v>74</v>
      </c>
      <c r="G101" s="247">
        <v>12</v>
      </c>
      <c r="H101" s="265">
        <v>3.9166666666666665</v>
      </c>
      <c r="I101" s="265">
        <v>3.8</v>
      </c>
      <c r="J101" s="239">
        <v>38</v>
      </c>
      <c r="K101" s="146">
        <f t="shared" si="1"/>
        <v>112</v>
      </c>
      <c r="M101" s="43"/>
      <c r="N101" s="43"/>
      <c r="P101" s="43"/>
    </row>
    <row r="102" spans="1:16" x14ac:dyDescent="0.25">
      <c r="A102" s="149">
        <v>25</v>
      </c>
      <c r="B102" s="156" t="s">
        <v>160</v>
      </c>
      <c r="C102" s="247">
        <v>17</v>
      </c>
      <c r="D102" s="265">
        <v>3.4705882352941178</v>
      </c>
      <c r="E102" s="265">
        <v>3.84</v>
      </c>
      <c r="F102" s="239">
        <v>75</v>
      </c>
      <c r="G102" s="247">
        <v>9</v>
      </c>
      <c r="H102" s="265">
        <v>3.6666666666666665</v>
      </c>
      <c r="I102" s="265">
        <v>3.8</v>
      </c>
      <c r="J102" s="239">
        <v>61</v>
      </c>
      <c r="K102" s="146">
        <f t="shared" si="1"/>
        <v>136</v>
      </c>
      <c r="M102" s="43"/>
      <c r="N102" s="43"/>
      <c r="P102" s="43"/>
    </row>
    <row r="103" spans="1:16" x14ac:dyDescent="0.25">
      <c r="A103" s="149">
        <v>26</v>
      </c>
      <c r="B103" s="156" t="s">
        <v>165</v>
      </c>
      <c r="C103" s="247">
        <v>10</v>
      </c>
      <c r="D103" s="265">
        <v>3.4</v>
      </c>
      <c r="E103" s="265">
        <v>3.84</v>
      </c>
      <c r="F103" s="239">
        <v>78</v>
      </c>
      <c r="G103" s="247">
        <v>8</v>
      </c>
      <c r="H103" s="265">
        <v>3.625</v>
      </c>
      <c r="I103" s="265">
        <v>3.8</v>
      </c>
      <c r="J103" s="239">
        <v>63</v>
      </c>
      <c r="K103" s="146">
        <f t="shared" si="1"/>
        <v>141</v>
      </c>
      <c r="M103" s="43"/>
      <c r="N103" s="43"/>
      <c r="P103" s="43"/>
    </row>
    <row r="104" spans="1:16" x14ac:dyDescent="0.25">
      <c r="A104" s="149">
        <v>27</v>
      </c>
      <c r="B104" s="156" t="s">
        <v>170</v>
      </c>
      <c r="C104" s="247">
        <v>8</v>
      </c>
      <c r="D104" s="265">
        <v>3.375</v>
      </c>
      <c r="E104" s="265">
        <v>3.84</v>
      </c>
      <c r="F104" s="239">
        <v>79</v>
      </c>
      <c r="G104" s="247">
        <v>4</v>
      </c>
      <c r="H104" s="265">
        <v>3.75</v>
      </c>
      <c r="I104" s="265">
        <v>3.8</v>
      </c>
      <c r="J104" s="239">
        <v>54</v>
      </c>
      <c r="K104" s="146">
        <f t="shared" si="1"/>
        <v>133</v>
      </c>
      <c r="M104" s="43"/>
      <c r="N104" s="43"/>
      <c r="P104" s="43"/>
    </row>
    <row r="105" spans="1:16" x14ac:dyDescent="0.25">
      <c r="A105" s="149">
        <v>28</v>
      </c>
      <c r="B105" s="156" t="s">
        <v>169</v>
      </c>
      <c r="C105" s="247">
        <v>2</v>
      </c>
      <c r="D105" s="265">
        <v>3</v>
      </c>
      <c r="E105" s="265">
        <v>3.84</v>
      </c>
      <c r="F105" s="239">
        <v>95</v>
      </c>
      <c r="G105" s="247">
        <v>2</v>
      </c>
      <c r="H105" s="265">
        <v>4</v>
      </c>
      <c r="I105" s="265">
        <v>3.8</v>
      </c>
      <c r="J105" s="239">
        <v>32</v>
      </c>
      <c r="K105" s="150">
        <f t="shared" si="1"/>
        <v>127</v>
      </c>
      <c r="M105" s="43"/>
      <c r="N105" s="43"/>
      <c r="P105" s="43"/>
    </row>
    <row r="106" spans="1:16" ht="15.75" thickBot="1" x14ac:dyDescent="0.3">
      <c r="A106" s="149">
        <v>29</v>
      </c>
      <c r="B106" s="156" t="s">
        <v>185</v>
      </c>
      <c r="C106" s="247"/>
      <c r="D106" s="265"/>
      <c r="E106" s="265">
        <v>3.84</v>
      </c>
      <c r="F106" s="239">
        <v>96</v>
      </c>
      <c r="G106" s="247">
        <v>5</v>
      </c>
      <c r="H106" s="265">
        <v>3.4</v>
      </c>
      <c r="I106" s="265">
        <v>3.8</v>
      </c>
      <c r="J106" s="239">
        <v>81</v>
      </c>
      <c r="K106" s="166">
        <f t="shared" si="1"/>
        <v>177</v>
      </c>
      <c r="M106" s="43"/>
      <c r="N106" s="43"/>
      <c r="P106" s="43"/>
    </row>
    <row r="107" spans="1:16" ht="15.75" thickBot="1" x14ac:dyDescent="0.3">
      <c r="A107" s="96"/>
      <c r="B107" s="99" t="s">
        <v>117</v>
      </c>
      <c r="C107" s="145">
        <f>SUM(C108:C116)</f>
        <v>74</v>
      </c>
      <c r="D107" s="103">
        <f>AVERAGE(D108:D116)</f>
        <v>3.8299498746867164</v>
      </c>
      <c r="E107" s="103">
        <v>3.84</v>
      </c>
      <c r="F107" s="241"/>
      <c r="G107" s="145">
        <f>SUM(G108:G116)</f>
        <v>76</v>
      </c>
      <c r="H107" s="103">
        <f>AVERAGE(H108:H116)</f>
        <v>3.7481481481481485</v>
      </c>
      <c r="I107" s="103">
        <v>3.8</v>
      </c>
      <c r="J107" s="241"/>
      <c r="K107" s="106"/>
      <c r="M107" s="43"/>
      <c r="N107" s="43"/>
      <c r="P107" s="43"/>
    </row>
    <row r="108" spans="1:16" x14ac:dyDescent="0.25">
      <c r="A108" s="147">
        <v>1</v>
      </c>
      <c r="B108" s="268" t="s">
        <v>118</v>
      </c>
      <c r="C108" s="260">
        <v>19</v>
      </c>
      <c r="D108" s="112">
        <v>4.3157894736842106</v>
      </c>
      <c r="E108" s="112">
        <v>3.84</v>
      </c>
      <c r="F108" s="244">
        <v>4</v>
      </c>
      <c r="G108" s="260">
        <v>12</v>
      </c>
      <c r="H108" s="112">
        <v>4.25</v>
      </c>
      <c r="I108" s="112">
        <v>3.8</v>
      </c>
      <c r="J108" s="244">
        <v>11</v>
      </c>
      <c r="K108" s="148">
        <f t="shared" si="1"/>
        <v>15</v>
      </c>
      <c r="M108" s="43"/>
      <c r="N108" s="43"/>
      <c r="P108" s="43"/>
    </row>
    <row r="109" spans="1:16" ht="15" customHeight="1" x14ac:dyDescent="0.25">
      <c r="A109" s="155">
        <v>2</v>
      </c>
      <c r="B109" s="269" t="s">
        <v>80</v>
      </c>
      <c r="C109" s="248">
        <v>14</v>
      </c>
      <c r="D109" s="163">
        <v>4.0714285714285712</v>
      </c>
      <c r="E109" s="163">
        <v>3.84</v>
      </c>
      <c r="F109" s="230">
        <v>11</v>
      </c>
      <c r="G109" s="248">
        <v>10</v>
      </c>
      <c r="H109" s="163">
        <v>4.2</v>
      </c>
      <c r="I109" s="163">
        <v>3.8</v>
      </c>
      <c r="J109" s="230">
        <v>14</v>
      </c>
      <c r="K109" s="166">
        <f t="shared" si="1"/>
        <v>25</v>
      </c>
      <c r="M109" s="43"/>
      <c r="N109" s="43"/>
      <c r="P109" s="43"/>
    </row>
    <row r="110" spans="1:16" x14ac:dyDescent="0.25">
      <c r="A110" s="155">
        <v>3</v>
      </c>
      <c r="B110" s="270" t="s">
        <v>81</v>
      </c>
      <c r="C110" s="254">
        <v>3</v>
      </c>
      <c r="D110" s="273">
        <v>4</v>
      </c>
      <c r="E110" s="273">
        <v>3.84</v>
      </c>
      <c r="F110" s="236">
        <v>30</v>
      </c>
      <c r="G110" s="254">
        <v>10</v>
      </c>
      <c r="H110" s="273">
        <v>3.7</v>
      </c>
      <c r="I110" s="273">
        <v>3.8</v>
      </c>
      <c r="J110" s="236">
        <v>56</v>
      </c>
      <c r="K110" s="166">
        <f t="shared" si="1"/>
        <v>86</v>
      </c>
      <c r="M110" s="43"/>
      <c r="N110" s="43"/>
      <c r="P110" s="43"/>
    </row>
    <row r="111" spans="1:16" x14ac:dyDescent="0.25">
      <c r="A111" s="155">
        <v>4</v>
      </c>
      <c r="B111" s="269" t="s">
        <v>84</v>
      </c>
      <c r="C111" s="248">
        <v>4</v>
      </c>
      <c r="D111" s="163">
        <v>4</v>
      </c>
      <c r="E111" s="163">
        <v>3.84</v>
      </c>
      <c r="F111" s="230">
        <v>31</v>
      </c>
      <c r="G111" s="248">
        <v>4</v>
      </c>
      <c r="H111" s="163">
        <v>3.75</v>
      </c>
      <c r="I111" s="163">
        <v>3.8</v>
      </c>
      <c r="J111" s="230">
        <v>55</v>
      </c>
      <c r="K111" s="166">
        <f t="shared" si="1"/>
        <v>86</v>
      </c>
      <c r="M111" s="43"/>
      <c r="N111" s="43"/>
      <c r="P111" s="43"/>
    </row>
    <row r="112" spans="1:16" x14ac:dyDescent="0.25">
      <c r="A112" s="155">
        <v>5</v>
      </c>
      <c r="B112" s="271" t="s">
        <v>82</v>
      </c>
      <c r="C112" s="251">
        <v>5</v>
      </c>
      <c r="D112" s="164">
        <v>3.8</v>
      </c>
      <c r="E112" s="164">
        <v>3.84</v>
      </c>
      <c r="F112" s="233">
        <v>43</v>
      </c>
      <c r="G112" s="251">
        <v>5</v>
      </c>
      <c r="H112" s="164">
        <v>3.6</v>
      </c>
      <c r="I112" s="164">
        <v>3.8</v>
      </c>
      <c r="J112" s="233">
        <v>66</v>
      </c>
      <c r="K112" s="166">
        <f t="shared" si="1"/>
        <v>109</v>
      </c>
      <c r="M112" s="43"/>
      <c r="N112" s="43"/>
      <c r="P112" s="43"/>
    </row>
    <row r="113" spans="1:16" x14ac:dyDescent="0.25">
      <c r="A113" s="155">
        <v>6</v>
      </c>
      <c r="B113" s="269" t="s">
        <v>125</v>
      </c>
      <c r="C113" s="248">
        <v>14</v>
      </c>
      <c r="D113" s="163">
        <v>3.7857142857142856</v>
      </c>
      <c r="E113" s="163">
        <v>3.84</v>
      </c>
      <c r="F113" s="230">
        <v>44</v>
      </c>
      <c r="G113" s="248">
        <v>6</v>
      </c>
      <c r="H113" s="163">
        <v>3.8333333333333335</v>
      </c>
      <c r="I113" s="163">
        <v>3.8</v>
      </c>
      <c r="J113" s="230">
        <v>50</v>
      </c>
      <c r="K113" s="166">
        <f t="shared" si="1"/>
        <v>94</v>
      </c>
      <c r="M113" s="43"/>
      <c r="N113" s="43"/>
      <c r="P113" s="43"/>
    </row>
    <row r="114" spans="1:16" x14ac:dyDescent="0.25">
      <c r="A114" s="155">
        <v>7</v>
      </c>
      <c r="B114" s="271" t="s">
        <v>59</v>
      </c>
      <c r="C114" s="251">
        <v>3</v>
      </c>
      <c r="D114" s="164">
        <v>3.3333333333333335</v>
      </c>
      <c r="E114" s="164">
        <v>3.84</v>
      </c>
      <c r="F114" s="233">
        <v>83</v>
      </c>
      <c r="G114" s="251">
        <v>4</v>
      </c>
      <c r="H114" s="164">
        <v>3.5</v>
      </c>
      <c r="I114" s="164">
        <v>3.8</v>
      </c>
      <c r="J114" s="233">
        <v>75</v>
      </c>
      <c r="K114" s="166">
        <f t="shared" si="1"/>
        <v>158</v>
      </c>
      <c r="M114" s="43"/>
      <c r="N114" s="43"/>
      <c r="P114" s="43"/>
    </row>
    <row r="115" spans="1:16" ht="15" customHeight="1" x14ac:dyDescent="0.25">
      <c r="A115" s="155">
        <v>8</v>
      </c>
      <c r="B115" s="272" t="s">
        <v>184</v>
      </c>
      <c r="C115" s="249">
        <v>12</v>
      </c>
      <c r="D115" s="263">
        <v>3.3333333333333335</v>
      </c>
      <c r="E115" s="263">
        <v>3.84</v>
      </c>
      <c r="F115" s="231">
        <v>84</v>
      </c>
      <c r="G115" s="249">
        <v>20</v>
      </c>
      <c r="H115" s="263">
        <v>3.7</v>
      </c>
      <c r="I115" s="263">
        <v>3.8</v>
      </c>
      <c r="J115" s="231">
        <v>57</v>
      </c>
      <c r="K115" s="166">
        <f t="shared" si="1"/>
        <v>141</v>
      </c>
      <c r="M115" s="43"/>
      <c r="N115" s="43"/>
      <c r="P115" s="43"/>
    </row>
    <row r="116" spans="1:16" ht="15.75" thickBot="1" x14ac:dyDescent="0.3">
      <c r="A116" s="366">
        <v>9</v>
      </c>
      <c r="B116" s="367" t="s">
        <v>58</v>
      </c>
      <c r="C116" s="261"/>
      <c r="D116" s="365"/>
      <c r="E116" s="365">
        <v>3.84</v>
      </c>
      <c r="F116" s="245">
        <v>96</v>
      </c>
      <c r="G116" s="261">
        <v>5</v>
      </c>
      <c r="H116" s="365">
        <v>3.2</v>
      </c>
      <c r="I116" s="365">
        <v>3.8</v>
      </c>
      <c r="J116" s="245">
        <v>94</v>
      </c>
      <c r="K116" s="154">
        <f t="shared" si="1"/>
        <v>190</v>
      </c>
      <c r="M116" s="43"/>
      <c r="N116" s="43"/>
      <c r="P116" s="43"/>
    </row>
    <row r="117" spans="1:16" x14ac:dyDescent="0.25">
      <c r="A117" s="108" t="s">
        <v>121</v>
      </c>
      <c r="B117" s="46"/>
      <c r="C117" s="46"/>
      <c r="D117" s="527">
        <f>AVERAGE(D6:D13,D15:D25,D27:D43,D45:D61,D63:D76,D78:D106,D108:D116)</f>
        <v>3.7276522222601605</v>
      </c>
      <c r="E117" s="46"/>
      <c r="F117" s="46"/>
      <c r="G117" s="46"/>
      <c r="H117" s="527">
        <f>AVERAGE(H6:H13,H15:H25,H27:H43,H45:H61,H63:H76,H78:H106,H108:H116)</f>
        <v>3.7419340247669304</v>
      </c>
      <c r="I117" s="46"/>
      <c r="J117" s="46"/>
    </row>
    <row r="118" spans="1:16" x14ac:dyDescent="0.25">
      <c r="A118" s="109" t="s">
        <v>122</v>
      </c>
      <c r="D118" s="528">
        <v>3.84</v>
      </c>
      <c r="E118" s="529"/>
      <c r="F118" s="529"/>
      <c r="G118" s="529"/>
      <c r="H118" s="528">
        <v>3.8</v>
      </c>
    </row>
  </sheetData>
  <mergeCells count="5">
    <mergeCell ref="K2:K3"/>
    <mergeCell ref="A2:A3"/>
    <mergeCell ref="B2:B3"/>
    <mergeCell ref="G2:J2"/>
    <mergeCell ref="C2:F2"/>
  </mergeCells>
  <conditionalFormatting sqref="H4:H118">
    <cfRule type="containsBlanks" dxfId="44" priority="2">
      <formula>LEN(TRIM(H4))=0</formula>
    </cfRule>
    <cfRule type="cellIs" dxfId="43" priority="8" operator="equal">
      <formula>$H$117</formula>
    </cfRule>
    <cfRule type="cellIs" dxfId="42" priority="9" operator="lessThan">
      <formula>3.5</formula>
    </cfRule>
    <cfRule type="cellIs" dxfId="41" priority="10" operator="between">
      <formula>$H$117</formula>
      <formula>3.5</formula>
    </cfRule>
    <cfRule type="cellIs" dxfId="40" priority="11" operator="between">
      <formula>4.499</formula>
      <formula>$H$117</formula>
    </cfRule>
    <cfRule type="cellIs" dxfId="39" priority="12" operator="greaterThanOrEqual">
      <formula>4.5</formula>
    </cfRule>
  </conditionalFormatting>
  <conditionalFormatting sqref="D4:D118">
    <cfRule type="containsBlanks" dxfId="38" priority="1">
      <formula>LEN(TRIM(D4))=0</formula>
    </cfRule>
    <cfRule type="cellIs" dxfId="37" priority="3" operator="between">
      <formula>$D$117</formula>
      <formula>3.726</formula>
    </cfRule>
    <cfRule type="cellIs" dxfId="36" priority="4" operator="lessThan">
      <formula>3.5</formula>
    </cfRule>
    <cfRule type="cellIs" dxfId="35" priority="5" operator="between">
      <formula>$D$117</formula>
      <formula>3.5</formula>
    </cfRule>
    <cfRule type="cellIs" dxfId="34" priority="6" operator="between">
      <formula>4.499</formula>
      <formula>$D$117</formula>
    </cfRule>
    <cfRule type="cellIs" dxfId="33" priority="7" operator="greaterThanOrEqual">
      <formula>4.5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3"/>
  <sheetViews>
    <sheetView zoomScale="90" zoomScaleNormal="90" workbookViewId="0">
      <pane xSplit="9" ySplit="5" topLeftCell="J6" activePane="bottomRight" state="frozen"/>
      <selection pane="topRight" activeCell="F1" sqref="F1"/>
      <selection pane="bottomLeft" activeCell="A6" sqref="A6"/>
      <selection pane="bottomRight" activeCell="C5" sqref="C5"/>
    </sheetView>
  </sheetViews>
  <sheetFormatPr defaultColWidth="8.85546875" defaultRowHeight="15" x14ac:dyDescent="0.25"/>
  <cols>
    <col min="1" max="1" width="5.7109375" style="4" customWidth="1"/>
    <col min="2" max="2" width="18.7109375" style="4" customWidth="1"/>
    <col min="3" max="3" width="31.7109375" style="4" customWidth="1"/>
    <col min="4" max="5" width="7.7109375" style="4" customWidth="1"/>
    <col min="6" max="6" width="18.7109375" style="4" customWidth="1"/>
    <col min="7" max="7" width="31.7109375" style="4" customWidth="1"/>
    <col min="8" max="9" width="7.7109375" style="4" customWidth="1"/>
    <col min="10" max="10" width="7.140625" style="4" customWidth="1"/>
    <col min="11" max="16384" width="8.85546875" style="4"/>
  </cols>
  <sheetData>
    <row r="1" spans="1:12" x14ac:dyDescent="0.25">
      <c r="K1" s="75"/>
      <c r="L1" s="35" t="s">
        <v>99</v>
      </c>
    </row>
    <row r="2" spans="1:12" ht="15.75" x14ac:dyDescent="0.25">
      <c r="C2" s="375" t="s">
        <v>89</v>
      </c>
      <c r="K2" s="61"/>
      <c r="L2" s="35" t="s">
        <v>100</v>
      </c>
    </row>
    <row r="3" spans="1:12" ht="15.75" thickBot="1" x14ac:dyDescent="0.3">
      <c r="K3" s="455"/>
      <c r="L3" s="35" t="s">
        <v>101</v>
      </c>
    </row>
    <row r="4" spans="1:12" s="6" customFormat="1" ht="16.5" customHeight="1" thickBot="1" x14ac:dyDescent="0.3">
      <c r="A4" s="417" t="s">
        <v>57</v>
      </c>
      <c r="B4" s="419">
        <v>2023</v>
      </c>
      <c r="C4" s="420"/>
      <c r="D4" s="420"/>
      <c r="E4" s="421"/>
      <c r="F4" s="419">
        <v>2022</v>
      </c>
      <c r="G4" s="420"/>
      <c r="H4" s="420"/>
      <c r="I4" s="421"/>
      <c r="K4" s="36"/>
      <c r="L4" s="35" t="s">
        <v>102</v>
      </c>
    </row>
    <row r="5" spans="1:12" s="6" customFormat="1" ht="45.75" thickBot="1" x14ac:dyDescent="0.3">
      <c r="A5" s="418"/>
      <c r="B5" s="376" t="s">
        <v>56</v>
      </c>
      <c r="C5" s="11" t="s">
        <v>104</v>
      </c>
      <c r="D5" s="37" t="s">
        <v>105</v>
      </c>
      <c r="E5" s="40" t="s">
        <v>106</v>
      </c>
      <c r="F5" s="376" t="s">
        <v>56</v>
      </c>
      <c r="G5" s="11" t="s">
        <v>104</v>
      </c>
      <c r="H5" s="37" t="s">
        <v>105</v>
      </c>
      <c r="I5" s="40" t="s">
        <v>106</v>
      </c>
    </row>
    <row r="6" spans="1:12" s="6" customFormat="1" ht="15" customHeight="1" x14ac:dyDescent="0.25">
      <c r="A6" s="23">
        <v>1</v>
      </c>
      <c r="B6" s="125" t="s">
        <v>36</v>
      </c>
      <c r="C6" s="125" t="s">
        <v>41</v>
      </c>
      <c r="D6" s="72">
        <v>5</v>
      </c>
      <c r="E6" s="360">
        <v>3.84</v>
      </c>
      <c r="F6" s="125" t="s">
        <v>28</v>
      </c>
      <c r="G6" s="125" t="s">
        <v>135</v>
      </c>
      <c r="H6" s="220">
        <v>5</v>
      </c>
      <c r="I6" s="360">
        <v>3.8</v>
      </c>
    </row>
    <row r="7" spans="1:12" s="6" customFormat="1" ht="15" customHeight="1" x14ac:dyDescent="0.25">
      <c r="A7" s="20">
        <v>2</v>
      </c>
      <c r="B7" s="122" t="s">
        <v>1</v>
      </c>
      <c r="C7" s="122" t="s">
        <v>21</v>
      </c>
      <c r="D7" s="192">
        <v>4.3939393939393936</v>
      </c>
      <c r="E7" s="361">
        <v>3.84</v>
      </c>
      <c r="F7" s="122" t="s">
        <v>28</v>
      </c>
      <c r="G7" s="122" t="s">
        <v>61</v>
      </c>
      <c r="H7" s="221">
        <v>5</v>
      </c>
      <c r="I7" s="361">
        <v>3.8</v>
      </c>
    </row>
    <row r="8" spans="1:12" s="6" customFormat="1" ht="15" customHeight="1" x14ac:dyDescent="0.25">
      <c r="A8" s="20">
        <v>3</v>
      </c>
      <c r="B8" s="122" t="s">
        <v>25</v>
      </c>
      <c r="C8" s="122" t="s">
        <v>88</v>
      </c>
      <c r="D8" s="384">
        <v>4.333333333333333</v>
      </c>
      <c r="E8" s="361">
        <v>3.84</v>
      </c>
      <c r="F8" s="122" t="s">
        <v>28</v>
      </c>
      <c r="G8" s="122" t="s">
        <v>34</v>
      </c>
      <c r="H8" s="221">
        <v>4.625</v>
      </c>
      <c r="I8" s="361">
        <v>3.8</v>
      </c>
    </row>
    <row r="9" spans="1:12" s="6" customFormat="1" ht="15" customHeight="1" x14ac:dyDescent="0.25">
      <c r="A9" s="20">
        <v>4</v>
      </c>
      <c r="B9" s="122" t="s">
        <v>0</v>
      </c>
      <c r="C9" s="122" t="s">
        <v>146</v>
      </c>
      <c r="D9" s="192">
        <v>4.3157894736842106</v>
      </c>
      <c r="E9" s="361">
        <v>3.84</v>
      </c>
      <c r="F9" s="122" t="s">
        <v>1</v>
      </c>
      <c r="G9" s="122" t="s">
        <v>18</v>
      </c>
      <c r="H9" s="221">
        <v>4.5</v>
      </c>
      <c r="I9" s="361">
        <v>3.8</v>
      </c>
    </row>
    <row r="10" spans="1:12" s="6" customFormat="1" ht="15" customHeight="1" x14ac:dyDescent="0.25">
      <c r="A10" s="20">
        <v>5</v>
      </c>
      <c r="B10" s="122" t="s">
        <v>54</v>
      </c>
      <c r="C10" s="122" t="s">
        <v>68</v>
      </c>
      <c r="D10" s="192">
        <v>4.3</v>
      </c>
      <c r="E10" s="361">
        <v>3.84</v>
      </c>
      <c r="F10" s="122" t="s">
        <v>1</v>
      </c>
      <c r="G10" s="122" t="s">
        <v>124</v>
      </c>
      <c r="H10" s="221">
        <v>4.5</v>
      </c>
      <c r="I10" s="361">
        <v>3.8</v>
      </c>
    </row>
    <row r="11" spans="1:12" s="6" customFormat="1" ht="15" customHeight="1" x14ac:dyDescent="0.25">
      <c r="A11" s="20">
        <v>6</v>
      </c>
      <c r="B11" s="122" t="s">
        <v>28</v>
      </c>
      <c r="C11" s="122" t="s">
        <v>127</v>
      </c>
      <c r="D11" s="192">
        <v>4.2</v>
      </c>
      <c r="E11" s="361">
        <v>3.84</v>
      </c>
      <c r="F11" s="122" t="s">
        <v>45</v>
      </c>
      <c r="G11" s="122" t="s">
        <v>52</v>
      </c>
      <c r="H11" s="221">
        <v>4.354838709677419</v>
      </c>
      <c r="I11" s="361">
        <v>3.8</v>
      </c>
    </row>
    <row r="12" spans="1:12" s="6" customFormat="1" ht="15" customHeight="1" x14ac:dyDescent="0.25">
      <c r="A12" s="20">
        <v>7</v>
      </c>
      <c r="B12" s="122" t="s">
        <v>28</v>
      </c>
      <c r="C12" s="122" t="s">
        <v>85</v>
      </c>
      <c r="D12" s="192">
        <v>4.1923076923076925</v>
      </c>
      <c r="E12" s="361">
        <v>3.84</v>
      </c>
      <c r="F12" s="122" t="s">
        <v>45</v>
      </c>
      <c r="G12" s="122" t="s">
        <v>132</v>
      </c>
      <c r="H12" s="221">
        <v>4.333333333333333</v>
      </c>
      <c r="I12" s="361">
        <v>3.8</v>
      </c>
    </row>
    <row r="13" spans="1:12" s="6" customFormat="1" ht="15" customHeight="1" x14ac:dyDescent="0.25">
      <c r="A13" s="20">
        <v>8</v>
      </c>
      <c r="B13" s="122" t="s">
        <v>28</v>
      </c>
      <c r="C13" s="122" t="s">
        <v>75</v>
      </c>
      <c r="D13" s="192">
        <v>4.1896551724137927</v>
      </c>
      <c r="E13" s="361">
        <v>3.84</v>
      </c>
      <c r="F13" s="122" t="s">
        <v>25</v>
      </c>
      <c r="G13" s="122" t="s">
        <v>136</v>
      </c>
      <c r="H13" s="221">
        <v>4.333333333333333</v>
      </c>
      <c r="I13" s="361">
        <v>3.8</v>
      </c>
    </row>
    <row r="14" spans="1:12" s="6" customFormat="1" ht="15" customHeight="1" x14ac:dyDescent="0.25">
      <c r="A14" s="20">
        <v>9</v>
      </c>
      <c r="B14" s="122" t="s">
        <v>1</v>
      </c>
      <c r="C14" s="122" t="s">
        <v>14</v>
      </c>
      <c r="D14" s="73">
        <v>4.1785714285714288</v>
      </c>
      <c r="E14" s="361">
        <v>3.84</v>
      </c>
      <c r="F14" s="122" t="s">
        <v>45</v>
      </c>
      <c r="G14" s="122" t="s">
        <v>50</v>
      </c>
      <c r="H14" s="221">
        <v>4.25</v>
      </c>
      <c r="I14" s="361">
        <v>3.8</v>
      </c>
    </row>
    <row r="15" spans="1:12" s="6" customFormat="1" ht="15" customHeight="1" thickBot="1" x14ac:dyDescent="0.3">
      <c r="A15" s="22">
        <v>10</v>
      </c>
      <c r="B15" s="124" t="s">
        <v>45</v>
      </c>
      <c r="C15" s="124" t="s">
        <v>52</v>
      </c>
      <c r="D15" s="197">
        <v>4.125</v>
      </c>
      <c r="E15" s="362">
        <v>3.84</v>
      </c>
      <c r="F15" s="124" t="s">
        <v>45</v>
      </c>
      <c r="G15" s="124" t="s">
        <v>51</v>
      </c>
      <c r="H15" s="222">
        <v>4.25</v>
      </c>
      <c r="I15" s="362">
        <v>3.8</v>
      </c>
    </row>
    <row r="16" spans="1:12" s="6" customFormat="1" ht="15" customHeight="1" x14ac:dyDescent="0.25">
      <c r="A16" s="20">
        <v>11</v>
      </c>
      <c r="B16" s="122" t="s">
        <v>0</v>
      </c>
      <c r="C16" s="122" t="s">
        <v>80</v>
      </c>
      <c r="D16" s="72">
        <v>4.0714285714285712</v>
      </c>
      <c r="E16" s="361">
        <v>3.84</v>
      </c>
      <c r="F16" s="122" t="s">
        <v>0</v>
      </c>
      <c r="G16" s="122" t="s">
        <v>118</v>
      </c>
      <c r="H16" s="221">
        <v>4.25</v>
      </c>
      <c r="I16" s="361">
        <v>3.8</v>
      </c>
    </row>
    <row r="17" spans="1:9" s="6" customFormat="1" ht="15" customHeight="1" x14ac:dyDescent="0.25">
      <c r="A17" s="20">
        <v>12</v>
      </c>
      <c r="B17" s="122" t="s">
        <v>54</v>
      </c>
      <c r="C17" s="122" t="s">
        <v>145</v>
      </c>
      <c r="D17" s="192">
        <v>4</v>
      </c>
      <c r="E17" s="361">
        <v>3.84</v>
      </c>
      <c r="F17" s="122" t="s">
        <v>28</v>
      </c>
      <c r="G17" s="122" t="s">
        <v>75</v>
      </c>
      <c r="H17" s="221">
        <v>4.2222222222222223</v>
      </c>
      <c r="I17" s="361">
        <v>3.8</v>
      </c>
    </row>
    <row r="18" spans="1:9" s="6" customFormat="1" ht="15" customHeight="1" x14ac:dyDescent="0.25">
      <c r="A18" s="20">
        <v>13</v>
      </c>
      <c r="B18" s="122" t="s">
        <v>45</v>
      </c>
      <c r="C18" s="122" t="s">
        <v>49</v>
      </c>
      <c r="D18" s="192">
        <v>4</v>
      </c>
      <c r="E18" s="361">
        <v>3.84</v>
      </c>
      <c r="F18" s="122" t="s">
        <v>36</v>
      </c>
      <c r="G18" s="122" t="s">
        <v>66</v>
      </c>
      <c r="H18" s="221">
        <v>4.2</v>
      </c>
      <c r="I18" s="361">
        <v>3.8</v>
      </c>
    </row>
    <row r="19" spans="1:9" s="6" customFormat="1" ht="15" customHeight="1" x14ac:dyDescent="0.25">
      <c r="A19" s="20">
        <v>14</v>
      </c>
      <c r="B19" s="122" t="s">
        <v>45</v>
      </c>
      <c r="C19" s="122" t="s">
        <v>55</v>
      </c>
      <c r="D19" s="192">
        <v>4</v>
      </c>
      <c r="E19" s="361">
        <v>3.84</v>
      </c>
      <c r="F19" s="122" t="s">
        <v>0</v>
      </c>
      <c r="G19" s="122" t="s">
        <v>80</v>
      </c>
      <c r="H19" s="221">
        <v>4.2</v>
      </c>
      <c r="I19" s="361">
        <v>3.8</v>
      </c>
    </row>
    <row r="20" spans="1:9" s="6" customFormat="1" ht="15" customHeight="1" x14ac:dyDescent="0.25">
      <c r="A20" s="20">
        <v>15</v>
      </c>
      <c r="B20" s="122" t="s">
        <v>45</v>
      </c>
      <c r="C20" s="122" t="s">
        <v>48</v>
      </c>
      <c r="D20" s="192">
        <v>4</v>
      </c>
      <c r="E20" s="361">
        <v>3.84</v>
      </c>
      <c r="F20" s="122" t="s">
        <v>25</v>
      </c>
      <c r="G20" s="122" t="s">
        <v>88</v>
      </c>
      <c r="H20" s="221">
        <v>4.0999999999999996</v>
      </c>
      <c r="I20" s="361">
        <v>3.8</v>
      </c>
    </row>
    <row r="21" spans="1:9" s="6" customFormat="1" ht="15" customHeight="1" x14ac:dyDescent="0.25">
      <c r="A21" s="20">
        <v>16</v>
      </c>
      <c r="B21" s="122" t="s">
        <v>36</v>
      </c>
      <c r="C21" s="122" t="s">
        <v>148</v>
      </c>
      <c r="D21" s="192">
        <v>4</v>
      </c>
      <c r="E21" s="361">
        <v>3.84</v>
      </c>
      <c r="F21" s="122" t="s">
        <v>1</v>
      </c>
      <c r="G21" s="122" t="s">
        <v>140</v>
      </c>
      <c r="H21" s="221">
        <v>4.0769230769230766</v>
      </c>
      <c r="I21" s="361">
        <v>3.8</v>
      </c>
    </row>
    <row r="22" spans="1:9" s="6" customFormat="1" ht="15" customHeight="1" x14ac:dyDescent="0.25">
      <c r="A22" s="20">
        <v>17</v>
      </c>
      <c r="B22" s="122" t="s">
        <v>36</v>
      </c>
      <c r="C22" s="122" t="s">
        <v>65</v>
      </c>
      <c r="D22" s="192">
        <v>4</v>
      </c>
      <c r="E22" s="361">
        <v>3.84</v>
      </c>
      <c r="F22" s="122" t="s">
        <v>1</v>
      </c>
      <c r="G22" s="122" t="s">
        <v>21</v>
      </c>
      <c r="H22" s="221">
        <v>4.0555555555555554</v>
      </c>
      <c r="I22" s="361">
        <v>3.8</v>
      </c>
    </row>
    <row r="23" spans="1:9" s="6" customFormat="1" ht="15" customHeight="1" x14ac:dyDescent="0.25">
      <c r="A23" s="20">
        <v>18</v>
      </c>
      <c r="B23" s="122" t="s">
        <v>36</v>
      </c>
      <c r="C23" s="122" t="s">
        <v>147</v>
      </c>
      <c r="D23" s="192">
        <v>4</v>
      </c>
      <c r="E23" s="361">
        <v>3.84</v>
      </c>
      <c r="F23" s="122" t="s">
        <v>54</v>
      </c>
      <c r="G23" s="122" t="s">
        <v>69</v>
      </c>
      <c r="H23" s="221">
        <v>4</v>
      </c>
      <c r="I23" s="361">
        <v>3.8</v>
      </c>
    </row>
    <row r="24" spans="1:9" s="6" customFormat="1" ht="15" customHeight="1" x14ac:dyDescent="0.25">
      <c r="A24" s="20">
        <v>19</v>
      </c>
      <c r="B24" s="122" t="s">
        <v>28</v>
      </c>
      <c r="C24" s="122" t="s">
        <v>134</v>
      </c>
      <c r="D24" s="192">
        <v>4</v>
      </c>
      <c r="E24" s="361">
        <v>3.84</v>
      </c>
      <c r="F24" s="122" t="s">
        <v>54</v>
      </c>
      <c r="G24" s="122" t="s">
        <v>72</v>
      </c>
      <c r="H24" s="221">
        <v>4</v>
      </c>
      <c r="I24" s="361">
        <v>3.8</v>
      </c>
    </row>
    <row r="25" spans="1:9" s="6" customFormat="1" ht="15" customHeight="1" thickBot="1" x14ac:dyDescent="0.3">
      <c r="A25" s="21">
        <v>20</v>
      </c>
      <c r="B25" s="123" t="s">
        <v>28</v>
      </c>
      <c r="C25" s="123" t="s">
        <v>32</v>
      </c>
      <c r="D25" s="384">
        <v>4</v>
      </c>
      <c r="E25" s="363">
        <v>3.84</v>
      </c>
      <c r="F25" s="123" t="s">
        <v>36</v>
      </c>
      <c r="G25" s="123" t="s">
        <v>133</v>
      </c>
      <c r="H25" s="223">
        <v>4</v>
      </c>
      <c r="I25" s="363">
        <v>3.8</v>
      </c>
    </row>
    <row r="26" spans="1:9" s="6" customFormat="1" ht="15" customHeight="1" x14ac:dyDescent="0.25">
      <c r="A26" s="23">
        <v>21</v>
      </c>
      <c r="B26" s="125" t="s">
        <v>28</v>
      </c>
      <c r="C26" s="125" t="s">
        <v>34</v>
      </c>
      <c r="D26" s="72">
        <v>4</v>
      </c>
      <c r="E26" s="360">
        <v>3.84</v>
      </c>
      <c r="F26" s="125" t="s">
        <v>36</v>
      </c>
      <c r="G26" s="125" t="s">
        <v>37</v>
      </c>
      <c r="H26" s="220">
        <v>4</v>
      </c>
      <c r="I26" s="360">
        <v>3.8</v>
      </c>
    </row>
    <row r="27" spans="1:9" s="6" customFormat="1" ht="15" customHeight="1" x14ac:dyDescent="0.25">
      <c r="A27" s="20">
        <v>22</v>
      </c>
      <c r="B27" s="122" t="s">
        <v>25</v>
      </c>
      <c r="C27" s="122" t="s">
        <v>138</v>
      </c>
      <c r="D27" s="192">
        <v>4</v>
      </c>
      <c r="E27" s="361">
        <v>3.84</v>
      </c>
      <c r="F27" s="122" t="s">
        <v>36</v>
      </c>
      <c r="G27" s="122" t="s">
        <v>42</v>
      </c>
      <c r="H27" s="221">
        <v>4</v>
      </c>
      <c r="I27" s="361">
        <v>3.8</v>
      </c>
    </row>
    <row r="28" spans="1:9" s="6" customFormat="1" ht="15" customHeight="1" x14ac:dyDescent="0.25">
      <c r="A28" s="20">
        <v>23</v>
      </c>
      <c r="B28" s="122" t="s">
        <v>1</v>
      </c>
      <c r="C28" s="122" t="s">
        <v>15</v>
      </c>
      <c r="D28" s="384">
        <v>4</v>
      </c>
      <c r="E28" s="361">
        <v>3.84</v>
      </c>
      <c r="F28" s="122" t="s">
        <v>28</v>
      </c>
      <c r="G28" s="122" t="s">
        <v>134</v>
      </c>
      <c r="H28" s="221">
        <v>4</v>
      </c>
      <c r="I28" s="361">
        <v>3.8</v>
      </c>
    </row>
    <row r="29" spans="1:9" s="6" customFormat="1" ht="15" customHeight="1" x14ac:dyDescent="0.25">
      <c r="A29" s="20">
        <v>24</v>
      </c>
      <c r="B29" s="122" t="s">
        <v>1</v>
      </c>
      <c r="C29" s="122" t="s">
        <v>13</v>
      </c>
      <c r="D29" s="192">
        <v>4</v>
      </c>
      <c r="E29" s="361">
        <v>3.84</v>
      </c>
      <c r="F29" s="122" t="s">
        <v>25</v>
      </c>
      <c r="G29" s="122" t="s">
        <v>123</v>
      </c>
      <c r="H29" s="221">
        <v>4</v>
      </c>
      <c r="I29" s="361">
        <v>3.8</v>
      </c>
    </row>
    <row r="30" spans="1:9" s="6" customFormat="1" ht="15" customHeight="1" x14ac:dyDescent="0.25">
      <c r="A30" s="20">
        <v>25</v>
      </c>
      <c r="B30" s="122" t="s">
        <v>1</v>
      </c>
      <c r="C30" s="122" t="s">
        <v>140</v>
      </c>
      <c r="D30" s="192">
        <v>4</v>
      </c>
      <c r="E30" s="361">
        <v>3.84</v>
      </c>
      <c r="F30" s="122" t="s">
        <v>25</v>
      </c>
      <c r="G30" s="122" t="s">
        <v>77</v>
      </c>
      <c r="H30" s="221">
        <v>4</v>
      </c>
      <c r="I30" s="361">
        <v>3.8</v>
      </c>
    </row>
    <row r="31" spans="1:9" s="6" customFormat="1" ht="15" customHeight="1" x14ac:dyDescent="0.25">
      <c r="A31" s="20">
        <v>26</v>
      </c>
      <c r="B31" s="122" t="s">
        <v>1</v>
      </c>
      <c r="C31" s="122" t="s">
        <v>16</v>
      </c>
      <c r="D31" s="192">
        <v>4</v>
      </c>
      <c r="E31" s="361">
        <v>3.84</v>
      </c>
      <c r="F31" s="122" t="s">
        <v>25</v>
      </c>
      <c r="G31" s="122" t="s">
        <v>78</v>
      </c>
      <c r="H31" s="221">
        <v>4</v>
      </c>
      <c r="I31" s="361">
        <v>3.8</v>
      </c>
    </row>
    <row r="32" spans="1:9" s="6" customFormat="1" ht="15" customHeight="1" x14ac:dyDescent="0.25">
      <c r="A32" s="20">
        <v>27</v>
      </c>
      <c r="B32" s="122" t="s">
        <v>1</v>
      </c>
      <c r="C32" s="122" t="s">
        <v>141</v>
      </c>
      <c r="D32" s="192">
        <v>4</v>
      </c>
      <c r="E32" s="361">
        <v>3.84</v>
      </c>
      <c r="F32" s="122" t="s">
        <v>25</v>
      </c>
      <c r="G32" s="122" t="s">
        <v>76</v>
      </c>
      <c r="H32" s="221">
        <v>4</v>
      </c>
      <c r="I32" s="361">
        <v>3.8</v>
      </c>
    </row>
    <row r="33" spans="1:9" s="6" customFormat="1" ht="15" customHeight="1" x14ac:dyDescent="0.25">
      <c r="A33" s="20">
        <v>28</v>
      </c>
      <c r="B33" s="122" t="s">
        <v>1</v>
      </c>
      <c r="C33" s="122" t="s">
        <v>3</v>
      </c>
      <c r="D33" s="192">
        <v>4</v>
      </c>
      <c r="E33" s="361">
        <v>3.84</v>
      </c>
      <c r="F33" s="122" t="s">
        <v>25</v>
      </c>
      <c r="G33" s="122" t="s">
        <v>139</v>
      </c>
      <c r="H33" s="221">
        <v>4</v>
      </c>
      <c r="I33" s="361">
        <v>3.8</v>
      </c>
    </row>
    <row r="34" spans="1:9" s="6" customFormat="1" ht="15" customHeight="1" x14ac:dyDescent="0.25">
      <c r="A34" s="20">
        <v>29</v>
      </c>
      <c r="B34" s="122" t="s">
        <v>1</v>
      </c>
      <c r="C34" s="122" t="s">
        <v>126</v>
      </c>
      <c r="D34" s="192">
        <v>4</v>
      </c>
      <c r="E34" s="361">
        <v>3.84</v>
      </c>
      <c r="F34" s="122" t="s">
        <v>1</v>
      </c>
      <c r="G34" s="122" t="s">
        <v>11</v>
      </c>
      <c r="H34" s="221">
        <v>4</v>
      </c>
      <c r="I34" s="361">
        <v>3.8</v>
      </c>
    </row>
    <row r="35" spans="1:9" s="6" customFormat="1" ht="15" customHeight="1" thickBot="1" x14ac:dyDescent="0.3">
      <c r="A35" s="22">
        <v>30</v>
      </c>
      <c r="B35" s="124" t="s">
        <v>0</v>
      </c>
      <c r="C35" s="124" t="s">
        <v>81</v>
      </c>
      <c r="D35" s="197">
        <v>4</v>
      </c>
      <c r="E35" s="362">
        <v>3.84</v>
      </c>
      <c r="F35" s="124" t="s">
        <v>1</v>
      </c>
      <c r="G35" s="124" t="s">
        <v>17</v>
      </c>
      <c r="H35" s="222">
        <v>4</v>
      </c>
      <c r="I35" s="362">
        <v>3.8</v>
      </c>
    </row>
    <row r="36" spans="1:9" s="6" customFormat="1" ht="15" customHeight="1" x14ac:dyDescent="0.25">
      <c r="A36" s="20">
        <v>31</v>
      </c>
      <c r="B36" s="122" t="s">
        <v>0</v>
      </c>
      <c r="C36" s="122" t="s">
        <v>84</v>
      </c>
      <c r="D36" s="72">
        <v>4</v>
      </c>
      <c r="E36" s="361">
        <v>3.84</v>
      </c>
      <c r="F36" s="122" t="s">
        <v>1</v>
      </c>
      <c r="G36" s="122" t="s">
        <v>22</v>
      </c>
      <c r="H36" s="221">
        <v>4</v>
      </c>
      <c r="I36" s="361">
        <v>3.8</v>
      </c>
    </row>
    <row r="37" spans="1:9" s="6" customFormat="1" ht="15" customHeight="1" x14ac:dyDescent="0.25">
      <c r="A37" s="20">
        <v>32</v>
      </c>
      <c r="B37" s="122" t="s">
        <v>25</v>
      </c>
      <c r="C37" s="122" t="s">
        <v>123</v>
      </c>
      <c r="D37" s="192">
        <v>3.95</v>
      </c>
      <c r="E37" s="361">
        <v>3.84</v>
      </c>
      <c r="F37" s="122" t="s">
        <v>1</v>
      </c>
      <c r="G37" s="122" t="s">
        <v>20</v>
      </c>
      <c r="H37" s="221">
        <v>4</v>
      </c>
      <c r="I37" s="361">
        <v>3.8</v>
      </c>
    </row>
    <row r="38" spans="1:9" s="6" customFormat="1" ht="15" customHeight="1" x14ac:dyDescent="0.25">
      <c r="A38" s="20">
        <v>33</v>
      </c>
      <c r="B38" s="122" t="s">
        <v>1</v>
      </c>
      <c r="C38" s="122" t="s">
        <v>161</v>
      </c>
      <c r="D38" s="192">
        <v>3.9</v>
      </c>
      <c r="E38" s="361">
        <v>3.84</v>
      </c>
      <c r="F38" s="122" t="s">
        <v>1</v>
      </c>
      <c r="G38" s="122" t="s">
        <v>7</v>
      </c>
      <c r="H38" s="221">
        <v>4</v>
      </c>
      <c r="I38" s="361">
        <v>3.8</v>
      </c>
    </row>
    <row r="39" spans="1:9" s="6" customFormat="1" ht="15" customHeight="1" x14ac:dyDescent="0.25">
      <c r="A39" s="20">
        <v>34</v>
      </c>
      <c r="B39" s="122" t="s">
        <v>54</v>
      </c>
      <c r="C39" s="122" t="s">
        <v>71</v>
      </c>
      <c r="D39" s="192">
        <v>3.8888888888888888</v>
      </c>
      <c r="E39" s="361">
        <v>3.84</v>
      </c>
      <c r="F39" s="122" t="s">
        <v>1</v>
      </c>
      <c r="G39" s="122" t="s">
        <v>16</v>
      </c>
      <c r="H39" s="221">
        <v>4</v>
      </c>
      <c r="I39" s="361">
        <v>3.8</v>
      </c>
    </row>
    <row r="40" spans="1:9" s="6" customFormat="1" ht="15" customHeight="1" x14ac:dyDescent="0.25">
      <c r="A40" s="20">
        <v>35</v>
      </c>
      <c r="B40" s="122" t="s">
        <v>1</v>
      </c>
      <c r="C40" s="122" t="s">
        <v>142</v>
      </c>
      <c r="D40" s="192">
        <v>3.8846153846153846</v>
      </c>
      <c r="E40" s="361">
        <v>3.84</v>
      </c>
      <c r="F40" s="122" t="s">
        <v>1</v>
      </c>
      <c r="G40" s="122" t="s">
        <v>126</v>
      </c>
      <c r="H40" s="221">
        <v>4</v>
      </c>
      <c r="I40" s="361">
        <v>3.8</v>
      </c>
    </row>
    <row r="41" spans="1:9" s="6" customFormat="1" ht="15" customHeight="1" x14ac:dyDescent="0.25">
      <c r="A41" s="20">
        <v>36</v>
      </c>
      <c r="B41" s="122" t="s">
        <v>45</v>
      </c>
      <c r="C41" s="122" t="s">
        <v>53</v>
      </c>
      <c r="D41" s="192">
        <v>3.8571428571428572</v>
      </c>
      <c r="E41" s="361">
        <v>3.84</v>
      </c>
      <c r="F41" s="122" t="s">
        <v>1</v>
      </c>
      <c r="G41" s="122" t="s">
        <v>142</v>
      </c>
      <c r="H41" s="221">
        <v>3.9714285714285715</v>
      </c>
      <c r="I41" s="361">
        <v>3.8</v>
      </c>
    </row>
    <row r="42" spans="1:9" s="6" customFormat="1" ht="15" customHeight="1" x14ac:dyDescent="0.25">
      <c r="A42" s="20">
        <v>37</v>
      </c>
      <c r="B42" s="122" t="s">
        <v>28</v>
      </c>
      <c r="C42" s="122" t="s">
        <v>33</v>
      </c>
      <c r="D42" s="192">
        <v>3.8461538461538463</v>
      </c>
      <c r="E42" s="361">
        <v>3.84</v>
      </c>
      <c r="F42" s="122" t="s">
        <v>1</v>
      </c>
      <c r="G42" s="122" t="s">
        <v>14</v>
      </c>
      <c r="H42" s="221">
        <v>3.9583333333333335</v>
      </c>
      <c r="I42" s="361">
        <v>3.8</v>
      </c>
    </row>
    <row r="43" spans="1:9" s="6" customFormat="1" ht="15" customHeight="1" x14ac:dyDescent="0.25">
      <c r="A43" s="20">
        <v>38</v>
      </c>
      <c r="B43" s="122" t="s">
        <v>54</v>
      </c>
      <c r="C43" s="122" t="s">
        <v>72</v>
      </c>
      <c r="D43" s="192">
        <v>3.8333333333333335</v>
      </c>
      <c r="E43" s="361">
        <v>3.84</v>
      </c>
      <c r="F43" s="122" t="s">
        <v>1</v>
      </c>
      <c r="G43" s="122" t="s">
        <v>10</v>
      </c>
      <c r="H43" s="221">
        <v>3.9166666666666665</v>
      </c>
      <c r="I43" s="361">
        <v>3.8</v>
      </c>
    </row>
    <row r="44" spans="1:9" s="6" customFormat="1" ht="15" customHeight="1" x14ac:dyDescent="0.25">
      <c r="A44" s="20">
        <v>39</v>
      </c>
      <c r="B44" s="122" t="s">
        <v>25</v>
      </c>
      <c r="C44" s="122" t="s">
        <v>155</v>
      </c>
      <c r="D44" s="192">
        <v>3.8333333333333335</v>
      </c>
      <c r="E44" s="361">
        <v>3.84</v>
      </c>
      <c r="F44" s="122" t="s">
        <v>1</v>
      </c>
      <c r="G44" s="122" t="s">
        <v>141</v>
      </c>
      <c r="H44" s="221">
        <v>3.9230769230769229</v>
      </c>
      <c r="I44" s="361">
        <v>3.8</v>
      </c>
    </row>
    <row r="45" spans="1:9" s="6" customFormat="1" ht="15" customHeight="1" thickBot="1" x14ac:dyDescent="0.3">
      <c r="A45" s="21">
        <v>40</v>
      </c>
      <c r="B45" s="123" t="s">
        <v>1</v>
      </c>
      <c r="C45" s="123" t="s">
        <v>162</v>
      </c>
      <c r="D45" s="197">
        <v>3.8333333333333335</v>
      </c>
      <c r="E45" s="363">
        <v>3.84</v>
      </c>
      <c r="F45" s="123" t="s">
        <v>54</v>
      </c>
      <c r="G45" s="123" t="s">
        <v>68</v>
      </c>
      <c r="H45" s="223">
        <v>3.9117647058823528</v>
      </c>
      <c r="I45" s="363">
        <v>3.8</v>
      </c>
    </row>
    <row r="46" spans="1:9" s="6" customFormat="1" ht="15" customHeight="1" x14ac:dyDescent="0.25">
      <c r="A46" s="23">
        <v>41</v>
      </c>
      <c r="B46" s="125" t="s">
        <v>1</v>
      </c>
      <c r="C46" s="125" t="s">
        <v>168</v>
      </c>
      <c r="D46" s="72">
        <v>3.8333333333333335</v>
      </c>
      <c r="E46" s="360">
        <v>3.84</v>
      </c>
      <c r="F46" s="125" t="s">
        <v>45</v>
      </c>
      <c r="G46" s="125" t="s">
        <v>55</v>
      </c>
      <c r="H46" s="220">
        <v>3.8888888888888888</v>
      </c>
      <c r="I46" s="360">
        <v>3.8</v>
      </c>
    </row>
    <row r="47" spans="1:9" s="6" customFormat="1" ht="15" customHeight="1" x14ac:dyDescent="0.25">
      <c r="A47" s="20">
        <v>42</v>
      </c>
      <c r="B47" s="122" t="s">
        <v>1</v>
      </c>
      <c r="C47" s="122" t="s">
        <v>124</v>
      </c>
      <c r="D47" s="73">
        <v>3.8235294117647061</v>
      </c>
      <c r="E47" s="361">
        <v>3.84</v>
      </c>
      <c r="F47" s="122" t="s">
        <v>28</v>
      </c>
      <c r="G47" s="122" t="s">
        <v>85</v>
      </c>
      <c r="H47" s="221">
        <v>3.8928571428571428</v>
      </c>
      <c r="I47" s="361">
        <v>3.8</v>
      </c>
    </row>
    <row r="48" spans="1:9" s="6" customFormat="1" ht="15" customHeight="1" x14ac:dyDescent="0.25">
      <c r="A48" s="20">
        <v>43</v>
      </c>
      <c r="B48" s="122" t="s">
        <v>0</v>
      </c>
      <c r="C48" s="122" t="s">
        <v>82</v>
      </c>
      <c r="D48" s="192">
        <v>3.8</v>
      </c>
      <c r="E48" s="361">
        <v>3.84</v>
      </c>
      <c r="F48" s="122" t="s">
        <v>28</v>
      </c>
      <c r="G48" s="122" t="s">
        <v>33</v>
      </c>
      <c r="H48" s="221">
        <v>3.8888888888888888</v>
      </c>
      <c r="I48" s="361">
        <v>3.8</v>
      </c>
    </row>
    <row r="49" spans="1:9" s="6" customFormat="1" ht="15" customHeight="1" x14ac:dyDescent="0.25">
      <c r="A49" s="20">
        <v>44</v>
      </c>
      <c r="B49" s="122" t="s">
        <v>0</v>
      </c>
      <c r="C49" s="122" t="s">
        <v>125</v>
      </c>
      <c r="D49" s="192">
        <v>3.7857142857142856</v>
      </c>
      <c r="E49" s="361">
        <v>3.84</v>
      </c>
      <c r="F49" s="122" t="s">
        <v>1</v>
      </c>
      <c r="G49" s="122" t="s">
        <v>143</v>
      </c>
      <c r="H49" s="221">
        <v>3.875</v>
      </c>
      <c r="I49" s="361">
        <v>3.8</v>
      </c>
    </row>
    <row r="50" spans="1:9" s="6" customFormat="1" ht="15" customHeight="1" x14ac:dyDescent="0.25">
      <c r="A50" s="20">
        <v>45</v>
      </c>
      <c r="B50" s="122" t="s">
        <v>54</v>
      </c>
      <c r="C50" s="122" t="s">
        <v>69</v>
      </c>
      <c r="D50" s="192">
        <v>3.75</v>
      </c>
      <c r="E50" s="361">
        <v>3.84</v>
      </c>
      <c r="F50" s="122" t="s">
        <v>1</v>
      </c>
      <c r="G50" s="122" t="s">
        <v>5</v>
      </c>
      <c r="H50" s="221">
        <v>3.8666666666666667</v>
      </c>
      <c r="I50" s="361">
        <v>3.8</v>
      </c>
    </row>
    <row r="51" spans="1:9" s="6" customFormat="1" ht="15" customHeight="1" x14ac:dyDescent="0.25">
      <c r="A51" s="20">
        <v>46</v>
      </c>
      <c r="B51" s="122" t="s">
        <v>1</v>
      </c>
      <c r="C51" s="122" t="s">
        <v>166</v>
      </c>
      <c r="D51" s="192">
        <v>3.75</v>
      </c>
      <c r="E51" s="361">
        <v>3.84</v>
      </c>
      <c r="F51" s="122" t="s">
        <v>45</v>
      </c>
      <c r="G51" s="122" t="s">
        <v>53</v>
      </c>
      <c r="H51" s="221">
        <v>3.8461538461538463</v>
      </c>
      <c r="I51" s="361">
        <v>3.8</v>
      </c>
    </row>
    <row r="52" spans="1:9" s="6" customFormat="1" ht="15" customHeight="1" x14ac:dyDescent="0.25">
      <c r="A52" s="20">
        <v>47</v>
      </c>
      <c r="B52" s="122" t="s">
        <v>1</v>
      </c>
      <c r="C52" s="122" t="s">
        <v>164</v>
      </c>
      <c r="D52" s="192">
        <v>3.7407407407407409</v>
      </c>
      <c r="E52" s="361">
        <v>3.84</v>
      </c>
      <c r="F52" s="122" t="s">
        <v>28</v>
      </c>
      <c r="G52" s="122" t="s">
        <v>31</v>
      </c>
      <c r="H52" s="221">
        <v>3.8333333333333335</v>
      </c>
      <c r="I52" s="361">
        <v>3.8</v>
      </c>
    </row>
    <row r="53" spans="1:9" s="6" customFormat="1" ht="15" customHeight="1" x14ac:dyDescent="0.25">
      <c r="A53" s="20">
        <v>48</v>
      </c>
      <c r="B53" s="122" t="s">
        <v>25</v>
      </c>
      <c r="C53" s="122" t="s">
        <v>156</v>
      </c>
      <c r="D53" s="192">
        <v>3.7272727272727271</v>
      </c>
      <c r="E53" s="361">
        <v>3.84</v>
      </c>
      <c r="F53" s="122" t="s">
        <v>28</v>
      </c>
      <c r="G53" s="122" t="s">
        <v>109</v>
      </c>
      <c r="H53" s="221">
        <v>3.8333333333333335</v>
      </c>
      <c r="I53" s="361">
        <v>3.8</v>
      </c>
    </row>
    <row r="54" spans="1:9" s="6" customFormat="1" ht="15" customHeight="1" x14ac:dyDescent="0.25">
      <c r="A54" s="20">
        <v>49</v>
      </c>
      <c r="B54" s="122" t="s">
        <v>36</v>
      </c>
      <c r="C54" s="122" t="s">
        <v>73</v>
      </c>
      <c r="D54" s="192">
        <v>3.7142857142857144</v>
      </c>
      <c r="E54" s="361">
        <v>3.84</v>
      </c>
      <c r="F54" s="122" t="s">
        <v>28</v>
      </c>
      <c r="G54" s="122" t="s">
        <v>30</v>
      </c>
      <c r="H54" s="221">
        <v>3.8333333333333335</v>
      </c>
      <c r="I54" s="361">
        <v>3.8</v>
      </c>
    </row>
    <row r="55" spans="1:9" s="6" customFormat="1" ht="15" customHeight="1" thickBot="1" x14ac:dyDescent="0.3">
      <c r="A55" s="22">
        <v>50</v>
      </c>
      <c r="B55" s="124" t="s">
        <v>1</v>
      </c>
      <c r="C55" s="124" t="s">
        <v>5</v>
      </c>
      <c r="D55" s="197">
        <v>3.7142857142857144</v>
      </c>
      <c r="E55" s="362">
        <v>3.84</v>
      </c>
      <c r="F55" s="124" t="s">
        <v>0</v>
      </c>
      <c r="G55" s="124" t="s">
        <v>125</v>
      </c>
      <c r="H55" s="222">
        <v>3.8333333333333335</v>
      </c>
      <c r="I55" s="362">
        <v>3.8</v>
      </c>
    </row>
    <row r="56" spans="1:9" s="6" customFormat="1" ht="15" customHeight="1" x14ac:dyDescent="0.25">
      <c r="A56" s="20">
        <v>51</v>
      </c>
      <c r="B56" s="122" t="s">
        <v>45</v>
      </c>
      <c r="C56" s="122" t="s">
        <v>50</v>
      </c>
      <c r="D56" s="72">
        <v>3.7</v>
      </c>
      <c r="E56" s="361">
        <v>3.84</v>
      </c>
      <c r="F56" s="122" t="s">
        <v>1</v>
      </c>
      <c r="G56" s="122" t="s">
        <v>9</v>
      </c>
      <c r="H56" s="221">
        <v>3.8181818181818183</v>
      </c>
      <c r="I56" s="361">
        <v>3.8</v>
      </c>
    </row>
    <row r="57" spans="1:9" s="6" customFormat="1" ht="15" customHeight="1" x14ac:dyDescent="0.25">
      <c r="A57" s="20">
        <v>52</v>
      </c>
      <c r="B57" s="122" t="s">
        <v>28</v>
      </c>
      <c r="C57" s="122" t="s">
        <v>109</v>
      </c>
      <c r="D57" s="192">
        <v>3.6875</v>
      </c>
      <c r="E57" s="361">
        <v>3.84</v>
      </c>
      <c r="F57" s="122" t="s">
        <v>25</v>
      </c>
      <c r="G57" s="122" t="s">
        <v>24</v>
      </c>
      <c r="H57" s="221">
        <v>3.8</v>
      </c>
      <c r="I57" s="361">
        <v>3.8</v>
      </c>
    </row>
    <row r="58" spans="1:9" s="6" customFormat="1" ht="15" customHeight="1" x14ac:dyDescent="0.25">
      <c r="A58" s="20">
        <v>53</v>
      </c>
      <c r="B58" s="122" t="s">
        <v>36</v>
      </c>
      <c r="C58" s="122" t="s">
        <v>133</v>
      </c>
      <c r="D58" s="192">
        <v>3.6666666666666665</v>
      </c>
      <c r="E58" s="361">
        <v>3.84</v>
      </c>
      <c r="F58" s="122" t="s">
        <v>36</v>
      </c>
      <c r="G58" s="122" t="s">
        <v>67</v>
      </c>
      <c r="H58" s="221">
        <v>3.75</v>
      </c>
      <c r="I58" s="361">
        <v>3.8</v>
      </c>
    </row>
    <row r="59" spans="1:9" s="6" customFormat="1" ht="15" customHeight="1" x14ac:dyDescent="0.25">
      <c r="A59" s="20">
        <v>54</v>
      </c>
      <c r="B59" s="122" t="s">
        <v>36</v>
      </c>
      <c r="C59" s="122" t="s">
        <v>44</v>
      </c>
      <c r="D59" s="192">
        <v>3.6666666666666665</v>
      </c>
      <c r="E59" s="361">
        <v>3.84</v>
      </c>
      <c r="F59" s="122" t="s">
        <v>1</v>
      </c>
      <c r="G59" s="122" t="s">
        <v>144</v>
      </c>
      <c r="H59" s="221">
        <v>3.75</v>
      </c>
      <c r="I59" s="361">
        <v>3.8</v>
      </c>
    </row>
    <row r="60" spans="1:9" s="6" customFormat="1" ht="15" customHeight="1" x14ac:dyDescent="0.25">
      <c r="A60" s="20">
        <v>55</v>
      </c>
      <c r="B60" s="122" t="s">
        <v>28</v>
      </c>
      <c r="C60" s="122" t="s">
        <v>31</v>
      </c>
      <c r="D60" s="192">
        <v>3.6666666666666665</v>
      </c>
      <c r="E60" s="361">
        <v>3.84</v>
      </c>
      <c r="F60" s="122" t="s">
        <v>0</v>
      </c>
      <c r="G60" s="122" t="s">
        <v>84</v>
      </c>
      <c r="H60" s="221">
        <v>3.75</v>
      </c>
      <c r="I60" s="361">
        <v>3.8</v>
      </c>
    </row>
    <row r="61" spans="1:9" s="6" customFormat="1" ht="15" customHeight="1" x14ac:dyDescent="0.25">
      <c r="A61" s="20">
        <v>56</v>
      </c>
      <c r="B61" s="122" t="s">
        <v>25</v>
      </c>
      <c r="C61" s="122" t="s">
        <v>154</v>
      </c>
      <c r="D61" s="192">
        <v>3.6666666666666665</v>
      </c>
      <c r="E61" s="361">
        <v>3.84</v>
      </c>
      <c r="F61" s="122" t="s">
        <v>0</v>
      </c>
      <c r="G61" s="122" t="s">
        <v>81</v>
      </c>
      <c r="H61" s="221">
        <v>3.7</v>
      </c>
      <c r="I61" s="361">
        <v>3.8</v>
      </c>
    </row>
    <row r="62" spans="1:9" s="6" customFormat="1" ht="15" customHeight="1" x14ac:dyDescent="0.25">
      <c r="A62" s="20">
        <v>57</v>
      </c>
      <c r="B62" s="122" t="s">
        <v>25</v>
      </c>
      <c r="C62" s="122" t="s">
        <v>136</v>
      </c>
      <c r="D62" s="192">
        <v>3.6666666666666665</v>
      </c>
      <c r="E62" s="361">
        <v>3.84</v>
      </c>
      <c r="F62" s="122" t="s">
        <v>0</v>
      </c>
      <c r="G62" s="122" t="s">
        <v>131</v>
      </c>
      <c r="H62" s="221">
        <v>3.7</v>
      </c>
      <c r="I62" s="361">
        <v>3.8</v>
      </c>
    </row>
    <row r="63" spans="1:9" s="6" customFormat="1" ht="15" customHeight="1" x14ac:dyDescent="0.25">
      <c r="A63" s="20">
        <v>58</v>
      </c>
      <c r="B63" s="122" t="s">
        <v>25</v>
      </c>
      <c r="C63" s="122" t="s">
        <v>24</v>
      </c>
      <c r="D63" s="192">
        <v>3.6666666666666665</v>
      </c>
      <c r="E63" s="361">
        <v>3.84</v>
      </c>
      <c r="F63" s="122" t="s">
        <v>45</v>
      </c>
      <c r="G63" s="122" t="s">
        <v>46</v>
      </c>
      <c r="H63" s="221">
        <v>3.6666666666666665</v>
      </c>
      <c r="I63" s="361">
        <v>3.8</v>
      </c>
    </row>
    <row r="64" spans="1:9" s="6" customFormat="1" ht="15" customHeight="1" x14ac:dyDescent="0.25">
      <c r="A64" s="20">
        <v>59</v>
      </c>
      <c r="B64" s="122" t="s">
        <v>1</v>
      </c>
      <c r="C64" s="122" t="s">
        <v>7</v>
      </c>
      <c r="D64" s="192">
        <v>3.6666666666666665</v>
      </c>
      <c r="E64" s="361">
        <v>3.84</v>
      </c>
      <c r="F64" s="122" t="s">
        <v>36</v>
      </c>
      <c r="G64" s="122" t="s">
        <v>65</v>
      </c>
      <c r="H64" s="221">
        <v>3.6666666666666665</v>
      </c>
      <c r="I64" s="361">
        <v>3.8</v>
      </c>
    </row>
    <row r="65" spans="1:9" s="6" customFormat="1" ht="15" customHeight="1" thickBot="1" x14ac:dyDescent="0.3">
      <c r="A65" s="21">
        <v>60</v>
      </c>
      <c r="B65" s="123" t="s">
        <v>1</v>
      </c>
      <c r="C65" s="123" t="s">
        <v>23</v>
      </c>
      <c r="D65" s="197">
        <v>3.6666666666666665</v>
      </c>
      <c r="E65" s="363">
        <v>3.84</v>
      </c>
      <c r="F65" s="123" t="s">
        <v>25</v>
      </c>
      <c r="G65" s="123" t="s">
        <v>27</v>
      </c>
      <c r="H65" s="223">
        <v>3.6666666666666665</v>
      </c>
      <c r="I65" s="363">
        <v>3.8</v>
      </c>
    </row>
    <row r="66" spans="1:9" s="6" customFormat="1" ht="15" customHeight="1" x14ac:dyDescent="0.25">
      <c r="A66" s="23">
        <v>61</v>
      </c>
      <c r="B66" s="125" t="s">
        <v>25</v>
      </c>
      <c r="C66" s="125" t="s">
        <v>137</v>
      </c>
      <c r="D66" s="72">
        <v>3.6363636363636362</v>
      </c>
      <c r="E66" s="360">
        <v>3.84</v>
      </c>
      <c r="F66" s="125" t="s">
        <v>1</v>
      </c>
      <c r="G66" s="125" t="s">
        <v>6</v>
      </c>
      <c r="H66" s="220">
        <v>3.6666666666666665</v>
      </c>
      <c r="I66" s="360">
        <v>3.8</v>
      </c>
    </row>
    <row r="67" spans="1:9" s="6" customFormat="1" ht="15" customHeight="1" x14ac:dyDescent="0.25">
      <c r="A67" s="20">
        <v>62</v>
      </c>
      <c r="B67" s="122" t="s">
        <v>54</v>
      </c>
      <c r="C67" s="122" t="s">
        <v>130</v>
      </c>
      <c r="D67" s="192">
        <v>3.6315789473684212</v>
      </c>
      <c r="E67" s="361">
        <v>3.84</v>
      </c>
      <c r="F67" s="122" t="s">
        <v>1</v>
      </c>
      <c r="G67" s="122" t="s">
        <v>23</v>
      </c>
      <c r="H67" s="221">
        <v>3.6363636363636362</v>
      </c>
      <c r="I67" s="361">
        <v>3.8</v>
      </c>
    </row>
    <row r="68" spans="1:9" s="6" customFormat="1" ht="15" customHeight="1" x14ac:dyDescent="0.25">
      <c r="A68" s="20">
        <v>63</v>
      </c>
      <c r="B68" s="122" t="s">
        <v>1</v>
      </c>
      <c r="C68" s="122" t="s">
        <v>163</v>
      </c>
      <c r="D68" s="192">
        <v>3.625</v>
      </c>
      <c r="E68" s="361">
        <v>3.84</v>
      </c>
      <c r="F68" s="122" t="s">
        <v>1</v>
      </c>
      <c r="G68" s="122" t="s">
        <v>4</v>
      </c>
      <c r="H68" s="221">
        <v>3.625</v>
      </c>
      <c r="I68" s="361">
        <v>3.8</v>
      </c>
    </row>
    <row r="69" spans="1:9" s="6" customFormat="1" ht="15" customHeight="1" x14ac:dyDescent="0.25">
      <c r="A69" s="20">
        <v>64</v>
      </c>
      <c r="B69" s="122" t="s">
        <v>28</v>
      </c>
      <c r="C69" s="122" t="s">
        <v>150</v>
      </c>
      <c r="D69" s="192">
        <v>3.6153846153846154</v>
      </c>
      <c r="E69" s="361">
        <v>3.84</v>
      </c>
      <c r="F69" s="122" t="s">
        <v>54</v>
      </c>
      <c r="G69" s="122" t="s">
        <v>71</v>
      </c>
      <c r="H69" s="221">
        <v>3.6153846153846154</v>
      </c>
      <c r="I69" s="361">
        <v>3.8</v>
      </c>
    </row>
    <row r="70" spans="1:9" s="6" customFormat="1" ht="15" customHeight="1" x14ac:dyDescent="0.25">
      <c r="A70" s="20">
        <v>65</v>
      </c>
      <c r="B70" s="122" t="s">
        <v>45</v>
      </c>
      <c r="C70" s="122" t="s">
        <v>51</v>
      </c>
      <c r="D70" s="192">
        <v>3.6</v>
      </c>
      <c r="E70" s="361">
        <v>3.84</v>
      </c>
      <c r="F70" s="122" t="s">
        <v>1</v>
      </c>
      <c r="G70" s="122" t="s">
        <v>19</v>
      </c>
      <c r="H70" s="221">
        <v>3.6</v>
      </c>
      <c r="I70" s="361">
        <v>3.8</v>
      </c>
    </row>
    <row r="71" spans="1:9" s="6" customFormat="1" ht="15" customHeight="1" x14ac:dyDescent="0.25">
      <c r="A71" s="20">
        <v>66</v>
      </c>
      <c r="B71" s="122" t="s">
        <v>28</v>
      </c>
      <c r="C71" s="122" t="s">
        <v>152</v>
      </c>
      <c r="D71" s="192">
        <v>3.6</v>
      </c>
      <c r="E71" s="361">
        <v>3.84</v>
      </c>
      <c r="F71" s="122" t="s">
        <v>0</v>
      </c>
      <c r="G71" s="122" t="s">
        <v>82</v>
      </c>
      <c r="H71" s="221">
        <v>3.6</v>
      </c>
      <c r="I71" s="361">
        <v>3.8</v>
      </c>
    </row>
    <row r="72" spans="1:9" s="6" customFormat="1" ht="15" customHeight="1" x14ac:dyDescent="0.25">
      <c r="A72" s="20">
        <v>67</v>
      </c>
      <c r="B72" s="122" t="s">
        <v>25</v>
      </c>
      <c r="C72" s="122" t="s">
        <v>153</v>
      </c>
      <c r="D72" s="192">
        <v>3.6</v>
      </c>
      <c r="E72" s="361">
        <v>3.84</v>
      </c>
      <c r="F72" s="122" t="s">
        <v>25</v>
      </c>
      <c r="G72" s="122" t="s">
        <v>86</v>
      </c>
      <c r="H72" s="221">
        <v>3.5555555555555554</v>
      </c>
      <c r="I72" s="361">
        <v>3.8</v>
      </c>
    </row>
    <row r="73" spans="1:9" s="6" customFormat="1" ht="15" customHeight="1" x14ac:dyDescent="0.25">
      <c r="A73" s="20">
        <v>68</v>
      </c>
      <c r="B73" s="122" t="s">
        <v>1</v>
      </c>
      <c r="C73" s="122" t="s">
        <v>22</v>
      </c>
      <c r="D73" s="192">
        <v>3.6</v>
      </c>
      <c r="E73" s="361">
        <v>3.84</v>
      </c>
      <c r="F73" s="122" t="s">
        <v>36</v>
      </c>
      <c r="G73" s="122" t="s">
        <v>44</v>
      </c>
      <c r="H73" s="221">
        <v>3.5</v>
      </c>
      <c r="I73" s="361">
        <v>3.8</v>
      </c>
    </row>
    <row r="74" spans="1:9" s="6" customFormat="1" ht="15" customHeight="1" x14ac:dyDescent="0.25">
      <c r="A74" s="20">
        <v>69</v>
      </c>
      <c r="B74" s="122" t="s">
        <v>1</v>
      </c>
      <c r="C74" s="122" t="s">
        <v>167</v>
      </c>
      <c r="D74" s="192">
        <v>3.5714285714285716</v>
      </c>
      <c r="E74" s="361">
        <v>3.84</v>
      </c>
      <c r="F74" s="122" t="s">
        <v>36</v>
      </c>
      <c r="G74" s="122" t="s">
        <v>63</v>
      </c>
      <c r="H74" s="221">
        <v>3.5</v>
      </c>
      <c r="I74" s="361">
        <v>3.8</v>
      </c>
    </row>
    <row r="75" spans="1:9" s="6" customFormat="1" ht="15" customHeight="1" thickBot="1" x14ac:dyDescent="0.3">
      <c r="A75" s="22">
        <v>70</v>
      </c>
      <c r="B75" s="124" t="s">
        <v>1</v>
      </c>
      <c r="C75" s="124" t="s">
        <v>143</v>
      </c>
      <c r="D75" s="197">
        <v>3.5652173913043477</v>
      </c>
      <c r="E75" s="362">
        <v>3.84</v>
      </c>
      <c r="F75" s="124" t="s">
        <v>28</v>
      </c>
      <c r="G75" s="124" t="s">
        <v>74</v>
      </c>
      <c r="H75" s="222">
        <v>3.5</v>
      </c>
      <c r="I75" s="362">
        <v>3.8</v>
      </c>
    </row>
    <row r="76" spans="1:9" s="6" customFormat="1" ht="15" customHeight="1" x14ac:dyDescent="0.25">
      <c r="A76" s="20">
        <v>71</v>
      </c>
      <c r="B76" s="122" t="s">
        <v>54</v>
      </c>
      <c r="C76" s="122" t="s">
        <v>128</v>
      </c>
      <c r="D76" s="72">
        <v>3.5</v>
      </c>
      <c r="E76" s="361">
        <v>3.84</v>
      </c>
      <c r="F76" s="122" t="s">
        <v>25</v>
      </c>
      <c r="G76" s="122" t="s">
        <v>26</v>
      </c>
      <c r="H76" s="221">
        <v>3.5</v>
      </c>
      <c r="I76" s="361">
        <v>3.8</v>
      </c>
    </row>
    <row r="77" spans="1:9" s="6" customFormat="1" ht="15" customHeight="1" x14ac:dyDescent="0.25">
      <c r="A77" s="20">
        <v>72</v>
      </c>
      <c r="B77" s="122" t="s">
        <v>45</v>
      </c>
      <c r="C77" s="122" t="s">
        <v>132</v>
      </c>
      <c r="D77" s="192">
        <v>3.5</v>
      </c>
      <c r="E77" s="361">
        <v>3.84</v>
      </c>
      <c r="F77" s="122" t="s">
        <v>25</v>
      </c>
      <c r="G77" s="122" t="s">
        <v>79</v>
      </c>
      <c r="H77" s="221">
        <v>3.5</v>
      </c>
      <c r="I77" s="361">
        <v>3.8</v>
      </c>
    </row>
    <row r="78" spans="1:9" s="6" customFormat="1" ht="15" customHeight="1" x14ac:dyDescent="0.25">
      <c r="A78" s="20">
        <v>73</v>
      </c>
      <c r="B78" s="122" t="s">
        <v>25</v>
      </c>
      <c r="C78" s="122" t="s">
        <v>157</v>
      </c>
      <c r="D78" s="192">
        <v>3.5</v>
      </c>
      <c r="E78" s="361">
        <v>3.84</v>
      </c>
      <c r="F78" s="122" t="s">
        <v>1</v>
      </c>
      <c r="G78" s="122" t="s">
        <v>13</v>
      </c>
      <c r="H78" s="221">
        <v>3.5</v>
      </c>
      <c r="I78" s="361">
        <v>3.8</v>
      </c>
    </row>
    <row r="79" spans="1:9" s="6" customFormat="1" ht="15" customHeight="1" x14ac:dyDescent="0.25">
      <c r="A79" s="20">
        <v>74</v>
      </c>
      <c r="B79" s="122" t="s">
        <v>1</v>
      </c>
      <c r="C79" s="122" t="s">
        <v>10</v>
      </c>
      <c r="D79" s="192">
        <v>3.4736842105263159</v>
      </c>
      <c r="E79" s="361">
        <v>3.84</v>
      </c>
      <c r="F79" s="122" t="s">
        <v>1</v>
      </c>
      <c r="G79" s="122" t="s">
        <v>3</v>
      </c>
      <c r="H79" s="221">
        <v>3.5</v>
      </c>
      <c r="I79" s="361">
        <v>3.8</v>
      </c>
    </row>
    <row r="80" spans="1:9" s="6" customFormat="1" ht="15" customHeight="1" x14ac:dyDescent="0.25">
      <c r="A80" s="20">
        <v>75</v>
      </c>
      <c r="B80" s="122" t="s">
        <v>1</v>
      </c>
      <c r="C80" s="122" t="s">
        <v>160</v>
      </c>
      <c r="D80" s="192">
        <v>3.4705882352941178</v>
      </c>
      <c r="E80" s="361">
        <v>3.84</v>
      </c>
      <c r="F80" s="122" t="s">
        <v>0</v>
      </c>
      <c r="G80" s="122" t="s">
        <v>59</v>
      </c>
      <c r="H80" s="221">
        <v>3.5</v>
      </c>
      <c r="I80" s="361">
        <v>3.8</v>
      </c>
    </row>
    <row r="81" spans="1:9" s="6" customFormat="1" ht="15" customHeight="1" x14ac:dyDescent="0.25">
      <c r="A81" s="20">
        <v>76</v>
      </c>
      <c r="B81" s="122" t="s">
        <v>45</v>
      </c>
      <c r="C81" s="122" t="s">
        <v>62</v>
      </c>
      <c r="D81" s="192">
        <v>3.4615384615384617</v>
      </c>
      <c r="E81" s="361">
        <v>3.84</v>
      </c>
      <c r="F81" s="122" t="s">
        <v>36</v>
      </c>
      <c r="G81" s="122" t="s">
        <v>73</v>
      </c>
      <c r="H81" s="221">
        <v>3.4615384615384617</v>
      </c>
      <c r="I81" s="361">
        <v>3.8</v>
      </c>
    </row>
    <row r="82" spans="1:9" s="6" customFormat="1" ht="15" customHeight="1" x14ac:dyDescent="0.25">
      <c r="A82" s="20">
        <v>77</v>
      </c>
      <c r="B82" s="122" t="s">
        <v>36</v>
      </c>
      <c r="C82" s="122" t="s">
        <v>42</v>
      </c>
      <c r="D82" s="192">
        <v>3.4285714285714284</v>
      </c>
      <c r="E82" s="361">
        <v>3.84</v>
      </c>
      <c r="F82" s="122" t="s">
        <v>1</v>
      </c>
      <c r="G82" s="122" t="s">
        <v>8</v>
      </c>
      <c r="H82" s="221">
        <v>3.4444444444444446</v>
      </c>
      <c r="I82" s="361">
        <v>3.8</v>
      </c>
    </row>
    <row r="83" spans="1:9" s="6" customFormat="1" ht="15" customHeight="1" x14ac:dyDescent="0.25">
      <c r="A83" s="20">
        <v>78</v>
      </c>
      <c r="B83" s="122" t="s">
        <v>1</v>
      </c>
      <c r="C83" s="122" t="s">
        <v>165</v>
      </c>
      <c r="D83" s="192">
        <v>3.4</v>
      </c>
      <c r="E83" s="361">
        <v>3.84</v>
      </c>
      <c r="F83" s="122" t="s">
        <v>45</v>
      </c>
      <c r="G83" s="122" t="s">
        <v>49</v>
      </c>
      <c r="H83" s="221">
        <v>3.4</v>
      </c>
      <c r="I83" s="361">
        <v>3.8</v>
      </c>
    </row>
    <row r="84" spans="1:9" s="6" customFormat="1" ht="15" customHeight="1" x14ac:dyDescent="0.25">
      <c r="A84" s="20">
        <v>79</v>
      </c>
      <c r="B84" s="122" t="s">
        <v>1</v>
      </c>
      <c r="C84" s="122" t="s">
        <v>144</v>
      </c>
      <c r="D84" s="192">
        <v>3.375</v>
      </c>
      <c r="E84" s="361">
        <v>3.84</v>
      </c>
      <c r="F84" s="122" t="s">
        <v>28</v>
      </c>
      <c r="G84" s="122" t="s">
        <v>32</v>
      </c>
      <c r="H84" s="221">
        <v>3.4</v>
      </c>
      <c r="I84" s="361">
        <v>3.8</v>
      </c>
    </row>
    <row r="85" spans="1:9" s="6" customFormat="1" ht="15" customHeight="1" thickBot="1" x14ac:dyDescent="0.3">
      <c r="A85" s="21">
        <v>80</v>
      </c>
      <c r="B85" s="123" t="s">
        <v>54</v>
      </c>
      <c r="C85" s="123" t="s">
        <v>129</v>
      </c>
      <c r="D85" s="197">
        <v>3.3333333333333335</v>
      </c>
      <c r="E85" s="363">
        <v>3.84</v>
      </c>
      <c r="F85" s="123" t="s">
        <v>25</v>
      </c>
      <c r="G85" s="123" t="s">
        <v>138</v>
      </c>
      <c r="H85" s="223">
        <v>3.4</v>
      </c>
      <c r="I85" s="363">
        <v>3.8</v>
      </c>
    </row>
    <row r="86" spans="1:9" s="6" customFormat="1" ht="15" customHeight="1" x14ac:dyDescent="0.25">
      <c r="A86" s="23">
        <v>81</v>
      </c>
      <c r="B86" s="125" t="s">
        <v>45</v>
      </c>
      <c r="C86" s="125" t="s">
        <v>47</v>
      </c>
      <c r="D86" s="72">
        <v>3.3333333333333335</v>
      </c>
      <c r="E86" s="360">
        <v>3.84</v>
      </c>
      <c r="F86" s="125" t="s">
        <v>1</v>
      </c>
      <c r="G86" s="125" t="s">
        <v>2</v>
      </c>
      <c r="H86" s="220">
        <v>3.4</v>
      </c>
      <c r="I86" s="360">
        <v>3.8</v>
      </c>
    </row>
    <row r="87" spans="1:9" s="6" customFormat="1" ht="15" customHeight="1" x14ac:dyDescent="0.25">
      <c r="A87" s="20">
        <v>82</v>
      </c>
      <c r="B87" s="122" t="s">
        <v>28</v>
      </c>
      <c r="C87" s="122" t="s">
        <v>60</v>
      </c>
      <c r="D87" s="192">
        <v>3.3333333333333335</v>
      </c>
      <c r="E87" s="361">
        <v>3.84</v>
      </c>
      <c r="F87" s="122" t="s">
        <v>1</v>
      </c>
      <c r="G87" s="122" t="s">
        <v>12</v>
      </c>
      <c r="H87" s="221">
        <v>3.3571428571428572</v>
      </c>
      <c r="I87" s="361">
        <v>3.8</v>
      </c>
    </row>
    <row r="88" spans="1:9" s="6" customFormat="1" ht="15" customHeight="1" x14ac:dyDescent="0.25">
      <c r="A88" s="20">
        <v>83</v>
      </c>
      <c r="B88" s="122" t="s">
        <v>0</v>
      </c>
      <c r="C88" s="122" t="s">
        <v>59</v>
      </c>
      <c r="D88" s="192">
        <v>3.3333333333333335</v>
      </c>
      <c r="E88" s="361">
        <v>3.84</v>
      </c>
      <c r="F88" s="122" t="s">
        <v>45</v>
      </c>
      <c r="G88" s="122" t="s">
        <v>48</v>
      </c>
      <c r="H88" s="221">
        <v>3.3333333333333335</v>
      </c>
      <c r="I88" s="361">
        <v>3.8</v>
      </c>
    </row>
    <row r="89" spans="1:9" s="6" customFormat="1" ht="15" customHeight="1" x14ac:dyDescent="0.25">
      <c r="A89" s="20">
        <v>84</v>
      </c>
      <c r="B89" s="122" t="s">
        <v>0</v>
      </c>
      <c r="C89" s="122" t="s">
        <v>131</v>
      </c>
      <c r="D89" s="198">
        <v>3.3333333333333335</v>
      </c>
      <c r="E89" s="361">
        <v>3.84</v>
      </c>
      <c r="F89" s="122" t="s">
        <v>25</v>
      </c>
      <c r="G89" s="122" t="s">
        <v>137</v>
      </c>
      <c r="H89" s="221">
        <v>3.3333333333333335</v>
      </c>
      <c r="I89" s="361">
        <v>3.8</v>
      </c>
    </row>
    <row r="90" spans="1:9" s="6" customFormat="1" ht="15" customHeight="1" x14ac:dyDescent="0.25">
      <c r="A90" s="20">
        <v>85</v>
      </c>
      <c r="B90" s="122" t="s">
        <v>25</v>
      </c>
      <c r="C90" s="122" t="s">
        <v>159</v>
      </c>
      <c r="D90" s="192">
        <v>3.2941176470588234</v>
      </c>
      <c r="E90" s="361">
        <v>3.84</v>
      </c>
      <c r="F90" s="122" t="s">
        <v>36</v>
      </c>
      <c r="G90" s="122" t="s">
        <v>35</v>
      </c>
      <c r="H90" s="221">
        <v>3.3</v>
      </c>
      <c r="I90" s="361">
        <v>3.8</v>
      </c>
    </row>
    <row r="91" spans="1:9" s="6" customFormat="1" ht="15" customHeight="1" x14ac:dyDescent="0.25">
      <c r="A91" s="20">
        <v>86</v>
      </c>
      <c r="B91" s="122" t="s">
        <v>45</v>
      </c>
      <c r="C91" s="122" t="s">
        <v>46</v>
      </c>
      <c r="D91" s="192">
        <v>3.2</v>
      </c>
      <c r="E91" s="361">
        <v>3.84</v>
      </c>
      <c r="F91" s="122" t="s">
        <v>45</v>
      </c>
      <c r="G91" s="122" t="s">
        <v>62</v>
      </c>
      <c r="H91" s="221">
        <v>3.2857142857142856</v>
      </c>
      <c r="I91" s="361">
        <v>3.8</v>
      </c>
    </row>
    <row r="92" spans="1:9" s="6" customFormat="1" ht="15" customHeight="1" x14ac:dyDescent="0.25">
      <c r="A92" s="20">
        <v>87</v>
      </c>
      <c r="B92" s="122" t="s">
        <v>36</v>
      </c>
      <c r="C92" s="122" t="s">
        <v>35</v>
      </c>
      <c r="D92" s="192">
        <v>3.2</v>
      </c>
      <c r="E92" s="361">
        <v>3.84</v>
      </c>
      <c r="F92" s="122" t="s">
        <v>36</v>
      </c>
      <c r="G92" s="122" t="s">
        <v>43</v>
      </c>
      <c r="H92" s="221">
        <v>3.2727272727272729</v>
      </c>
      <c r="I92" s="361">
        <v>3.8</v>
      </c>
    </row>
    <row r="93" spans="1:9" s="6" customFormat="1" ht="15" customHeight="1" x14ac:dyDescent="0.25">
      <c r="A93" s="20">
        <v>88</v>
      </c>
      <c r="B93" s="122" t="s">
        <v>25</v>
      </c>
      <c r="C93" s="122" t="s">
        <v>158</v>
      </c>
      <c r="D93" s="192">
        <v>3.125</v>
      </c>
      <c r="E93" s="361">
        <v>3.84</v>
      </c>
      <c r="F93" s="122" t="s">
        <v>54</v>
      </c>
      <c r="G93" s="122" t="s">
        <v>128</v>
      </c>
      <c r="H93" s="221">
        <v>3.25</v>
      </c>
      <c r="I93" s="361">
        <v>3.8</v>
      </c>
    </row>
    <row r="94" spans="1:9" s="6" customFormat="1" ht="15" customHeight="1" x14ac:dyDescent="0.25">
      <c r="A94" s="20">
        <v>89</v>
      </c>
      <c r="B94" s="122" t="s">
        <v>36</v>
      </c>
      <c r="C94" s="122" t="s">
        <v>67</v>
      </c>
      <c r="D94" s="192">
        <v>3</v>
      </c>
      <c r="E94" s="361">
        <v>3.84</v>
      </c>
      <c r="F94" s="122" t="s">
        <v>36</v>
      </c>
      <c r="G94" s="122" t="s">
        <v>41</v>
      </c>
      <c r="H94" s="221">
        <v>3.25</v>
      </c>
      <c r="I94" s="361">
        <v>3.8</v>
      </c>
    </row>
    <row r="95" spans="1:9" s="6" customFormat="1" ht="15" customHeight="1" thickBot="1" x14ac:dyDescent="0.3">
      <c r="A95" s="22">
        <v>90</v>
      </c>
      <c r="B95" s="124" t="s">
        <v>36</v>
      </c>
      <c r="C95" s="124" t="s">
        <v>39</v>
      </c>
      <c r="D95" s="197">
        <v>3</v>
      </c>
      <c r="E95" s="362">
        <v>3.84</v>
      </c>
      <c r="F95" s="124" t="s">
        <v>36</v>
      </c>
      <c r="G95" s="124" t="s">
        <v>38</v>
      </c>
      <c r="H95" s="222">
        <v>3.25</v>
      </c>
      <c r="I95" s="362">
        <v>3.8</v>
      </c>
    </row>
    <row r="96" spans="1:9" s="6" customFormat="1" ht="15" customHeight="1" x14ac:dyDescent="0.25">
      <c r="A96" s="23">
        <v>91</v>
      </c>
      <c r="B96" s="125" t="s">
        <v>36</v>
      </c>
      <c r="C96" s="125" t="s">
        <v>40</v>
      </c>
      <c r="D96" s="72">
        <v>3</v>
      </c>
      <c r="E96" s="360">
        <v>3.84</v>
      </c>
      <c r="F96" s="125" t="s">
        <v>36</v>
      </c>
      <c r="G96" s="125" t="s">
        <v>64</v>
      </c>
      <c r="H96" s="220">
        <v>3.25</v>
      </c>
      <c r="I96" s="360">
        <v>3.8</v>
      </c>
    </row>
    <row r="97" spans="1:9" s="6" customFormat="1" ht="15" customHeight="1" x14ac:dyDescent="0.25">
      <c r="A97" s="20">
        <v>92</v>
      </c>
      <c r="B97" s="122" t="s">
        <v>36</v>
      </c>
      <c r="C97" s="122" t="s">
        <v>149</v>
      </c>
      <c r="D97" s="192">
        <v>3</v>
      </c>
      <c r="E97" s="361">
        <v>3.84</v>
      </c>
      <c r="F97" s="122" t="s">
        <v>28</v>
      </c>
      <c r="G97" s="122" t="s">
        <v>60</v>
      </c>
      <c r="H97" s="221">
        <v>3.25</v>
      </c>
      <c r="I97" s="361">
        <v>3.8</v>
      </c>
    </row>
    <row r="98" spans="1:9" s="6" customFormat="1" ht="15" customHeight="1" x14ac:dyDescent="0.25">
      <c r="A98" s="20">
        <v>93</v>
      </c>
      <c r="B98" s="122" t="s">
        <v>28</v>
      </c>
      <c r="C98" s="122" t="s">
        <v>151</v>
      </c>
      <c r="D98" s="192">
        <v>3</v>
      </c>
      <c r="E98" s="361">
        <v>3.84</v>
      </c>
      <c r="F98" s="122" t="s">
        <v>45</v>
      </c>
      <c r="G98" s="122" t="s">
        <v>47</v>
      </c>
      <c r="H98" s="221">
        <v>3.2</v>
      </c>
      <c r="I98" s="361">
        <v>3.8</v>
      </c>
    </row>
    <row r="99" spans="1:9" s="6" customFormat="1" ht="15" customHeight="1" x14ac:dyDescent="0.25">
      <c r="A99" s="20">
        <v>94</v>
      </c>
      <c r="B99" s="122" t="s">
        <v>28</v>
      </c>
      <c r="C99" s="122" t="s">
        <v>74</v>
      </c>
      <c r="D99" s="192">
        <v>3</v>
      </c>
      <c r="E99" s="361">
        <v>3.84</v>
      </c>
      <c r="F99" s="122" t="s">
        <v>0</v>
      </c>
      <c r="G99" s="122" t="s">
        <v>58</v>
      </c>
      <c r="H99" s="221">
        <v>3.2</v>
      </c>
      <c r="I99" s="361">
        <v>3.8</v>
      </c>
    </row>
    <row r="100" spans="1:9" s="6" customFormat="1" ht="15" customHeight="1" x14ac:dyDescent="0.25">
      <c r="A100" s="20">
        <v>95</v>
      </c>
      <c r="B100" s="122" t="s">
        <v>1</v>
      </c>
      <c r="C100" s="122" t="s">
        <v>169</v>
      </c>
      <c r="D100" s="192">
        <v>3</v>
      </c>
      <c r="E100" s="361">
        <v>3.84</v>
      </c>
      <c r="F100" s="122" t="s">
        <v>54</v>
      </c>
      <c r="G100" s="122" t="s">
        <v>130</v>
      </c>
      <c r="H100" s="221">
        <v>3.0476190476190474</v>
      </c>
      <c r="I100" s="361">
        <v>3.8</v>
      </c>
    </row>
    <row r="101" spans="1:9" s="6" customFormat="1" ht="15" customHeight="1" x14ac:dyDescent="0.25">
      <c r="A101" s="20">
        <v>96</v>
      </c>
      <c r="B101" s="122" t="s">
        <v>36</v>
      </c>
      <c r="C101" s="122" t="s">
        <v>190</v>
      </c>
      <c r="D101" s="221"/>
      <c r="E101" s="361">
        <v>3.84</v>
      </c>
      <c r="F101" s="122" t="s">
        <v>54</v>
      </c>
      <c r="G101" s="122" t="s">
        <v>70</v>
      </c>
      <c r="H101" s="221">
        <v>3</v>
      </c>
      <c r="I101" s="361">
        <v>3.8</v>
      </c>
    </row>
    <row r="102" spans="1:9" s="6" customFormat="1" ht="15" customHeight="1" x14ac:dyDescent="0.25">
      <c r="A102" s="20">
        <v>97</v>
      </c>
      <c r="B102" s="122" t="s">
        <v>36</v>
      </c>
      <c r="C102" s="122" t="s">
        <v>189</v>
      </c>
      <c r="D102" s="221"/>
      <c r="E102" s="361">
        <v>3.84</v>
      </c>
      <c r="F102" s="122" t="s">
        <v>54</v>
      </c>
      <c r="G102" s="122" t="s">
        <v>129</v>
      </c>
      <c r="H102" s="221">
        <v>3</v>
      </c>
      <c r="I102" s="361">
        <v>3.8</v>
      </c>
    </row>
    <row r="103" spans="1:9" s="6" customFormat="1" ht="15" customHeight="1" x14ac:dyDescent="0.25">
      <c r="A103" s="20">
        <v>98</v>
      </c>
      <c r="B103" s="122" t="s">
        <v>36</v>
      </c>
      <c r="C103" s="122" t="s">
        <v>64</v>
      </c>
      <c r="D103" s="221"/>
      <c r="E103" s="361">
        <v>3.84</v>
      </c>
      <c r="F103" s="122" t="s">
        <v>36</v>
      </c>
      <c r="G103" s="122" t="s">
        <v>39</v>
      </c>
      <c r="H103" s="221">
        <v>3</v>
      </c>
      <c r="I103" s="361">
        <v>3.8</v>
      </c>
    </row>
    <row r="104" spans="1:9" s="6" customFormat="1" ht="15" customHeight="1" x14ac:dyDescent="0.25">
      <c r="A104" s="20">
        <v>99</v>
      </c>
      <c r="B104" s="122" t="s">
        <v>36</v>
      </c>
      <c r="C104" s="122" t="s">
        <v>188</v>
      </c>
      <c r="D104" s="221"/>
      <c r="E104" s="361">
        <v>3.84</v>
      </c>
      <c r="F104" s="122" t="s">
        <v>28</v>
      </c>
      <c r="G104" s="122" t="s">
        <v>127</v>
      </c>
      <c r="H104" s="221">
        <v>3</v>
      </c>
      <c r="I104" s="361">
        <v>3.8</v>
      </c>
    </row>
    <row r="105" spans="1:9" s="6" customFormat="1" ht="15" customHeight="1" thickBot="1" x14ac:dyDescent="0.3">
      <c r="A105" s="22">
        <v>100</v>
      </c>
      <c r="B105" s="124" t="s">
        <v>28</v>
      </c>
      <c r="C105" s="124" t="s">
        <v>187</v>
      </c>
      <c r="D105" s="222"/>
      <c r="E105" s="362">
        <v>3.84</v>
      </c>
      <c r="F105" s="124" t="s">
        <v>28</v>
      </c>
      <c r="G105" s="124" t="s">
        <v>29</v>
      </c>
      <c r="H105" s="222">
        <v>3</v>
      </c>
      <c r="I105" s="362">
        <v>3.8</v>
      </c>
    </row>
    <row r="106" spans="1:9" s="6" customFormat="1" ht="15" customHeight="1" x14ac:dyDescent="0.25">
      <c r="A106" s="23">
        <v>101</v>
      </c>
      <c r="B106" s="125" t="s">
        <v>28</v>
      </c>
      <c r="C106" s="125" t="s">
        <v>61</v>
      </c>
      <c r="D106" s="220"/>
      <c r="E106" s="360">
        <v>3.84</v>
      </c>
      <c r="F106" s="517" t="s">
        <v>1</v>
      </c>
      <c r="G106" s="125" t="s">
        <v>15</v>
      </c>
      <c r="H106" s="220">
        <v>3</v>
      </c>
      <c r="I106" s="360">
        <v>3.8</v>
      </c>
    </row>
    <row r="107" spans="1:9" s="6" customFormat="1" ht="15" customHeight="1" x14ac:dyDescent="0.25">
      <c r="A107" s="21">
        <v>102</v>
      </c>
      <c r="B107" s="123" t="s">
        <v>28</v>
      </c>
      <c r="C107" s="123" t="s">
        <v>29</v>
      </c>
      <c r="D107" s="223"/>
      <c r="E107" s="363">
        <v>3.84</v>
      </c>
      <c r="F107" s="518" t="s">
        <v>36</v>
      </c>
      <c r="G107" s="122" t="s">
        <v>40</v>
      </c>
      <c r="H107" s="221">
        <v>2.5</v>
      </c>
      <c r="I107" s="361">
        <v>3.8</v>
      </c>
    </row>
    <row r="108" spans="1:9" s="6" customFormat="1" ht="15" customHeight="1" x14ac:dyDescent="0.25">
      <c r="A108" s="203">
        <v>103</v>
      </c>
      <c r="B108" s="514" t="s">
        <v>25</v>
      </c>
      <c r="C108" s="514" t="s">
        <v>186</v>
      </c>
      <c r="D108" s="515"/>
      <c r="E108" s="516">
        <v>3.84</v>
      </c>
      <c r="F108" s="122"/>
      <c r="G108" s="122"/>
      <c r="H108" s="221"/>
      <c r="I108" s="361"/>
    </row>
    <row r="109" spans="1:9" s="6" customFormat="1" ht="15" customHeight="1" x14ac:dyDescent="0.25">
      <c r="A109" s="203">
        <v>104</v>
      </c>
      <c r="B109" s="514" t="s">
        <v>1</v>
      </c>
      <c r="C109" s="514" t="s">
        <v>185</v>
      </c>
      <c r="D109" s="515"/>
      <c r="E109" s="516">
        <v>3.84</v>
      </c>
      <c r="F109" s="514"/>
      <c r="G109" s="514"/>
      <c r="H109" s="515"/>
      <c r="I109" s="516"/>
    </row>
    <row r="110" spans="1:9" s="6" customFormat="1" ht="15" customHeight="1" thickBot="1" x14ac:dyDescent="0.3">
      <c r="A110" s="22">
        <v>105</v>
      </c>
      <c r="B110" s="124" t="s">
        <v>0</v>
      </c>
      <c r="C110" s="124" t="s">
        <v>58</v>
      </c>
      <c r="D110" s="222"/>
      <c r="E110" s="362">
        <v>3.84</v>
      </c>
      <c r="F110" s="124"/>
      <c r="G110" s="124"/>
      <c r="H110" s="222"/>
      <c r="I110" s="362"/>
    </row>
    <row r="111" spans="1:9" s="6" customFormat="1" x14ac:dyDescent="0.25">
      <c r="A111" s="9"/>
      <c r="B111" s="9"/>
      <c r="C111" s="39" t="s">
        <v>83</v>
      </c>
      <c r="D111" s="76">
        <f>AVERAGE(D6:D110)</f>
        <v>3.7276522222601605</v>
      </c>
      <c r="E111" s="9"/>
      <c r="F111" s="9"/>
      <c r="G111" s="39"/>
      <c r="H111" s="76">
        <f>AVERAGE(H6:H110)</f>
        <v>3.7419340247669282</v>
      </c>
      <c r="I111" s="9"/>
    </row>
    <row r="114" spans="2:3" x14ac:dyDescent="0.25">
      <c r="B114" s="4" t="s">
        <v>36</v>
      </c>
      <c r="C114" s="4" t="s">
        <v>190</v>
      </c>
    </row>
    <row r="115" spans="2:3" x14ac:dyDescent="0.25">
      <c r="B115" s="4" t="s">
        <v>36</v>
      </c>
      <c r="C115" s="4" t="s">
        <v>189</v>
      </c>
    </row>
    <row r="116" spans="2:3" x14ac:dyDescent="0.25">
      <c r="B116" s="4" t="s">
        <v>36</v>
      </c>
      <c r="C116" s="4" t="s">
        <v>64</v>
      </c>
    </row>
    <row r="117" spans="2:3" x14ac:dyDescent="0.25">
      <c r="B117" s="4" t="s">
        <v>36</v>
      </c>
      <c r="C117" s="4" t="s">
        <v>188</v>
      </c>
    </row>
    <row r="118" spans="2:3" x14ac:dyDescent="0.25">
      <c r="B118" s="4" t="s">
        <v>28</v>
      </c>
      <c r="C118" s="4" t="s">
        <v>187</v>
      </c>
    </row>
    <row r="119" spans="2:3" x14ac:dyDescent="0.25">
      <c r="B119" s="4" t="s">
        <v>28</v>
      </c>
      <c r="C119" s="4" t="s">
        <v>61</v>
      </c>
    </row>
    <row r="120" spans="2:3" x14ac:dyDescent="0.25">
      <c r="B120" s="4" t="s">
        <v>28</v>
      </c>
      <c r="C120" s="4" t="s">
        <v>29</v>
      </c>
    </row>
    <row r="121" spans="2:3" x14ac:dyDescent="0.25">
      <c r="B121" s="4" t="s">
        <v>25</v>
      </c>
      <c r="C121" s="4" t="s">
        <v>186</v>
      </c>
    </row>
    <row r="122" spans="2:3" x14ac:dyDescent="0.25">
      <c r="B122" s="4" t="s">
        <v>1</v>
      </c>
      <c r="C122" s="4" t="s">
        <v>185</v>
      </c>
    </row>
    <row r="123" spans="2:3" x14ac:dyDescent="0.25">
      <c r="B123" s="4" t="s">
        <v>0</v>
      </c>
      <c r="C123" s="4" t="s">
        <v>58</v>
      </c>
    </row>
  </sheetData>
  <sortState ref="B114:C123">
    <sortCondition ref="B114"/>
  </sortState>
  <mergeCells count="3">
    <mergeCell ref="A4:A5"/>
    <mergeCell ref="B4:E4"/>
    <mergeCell ref="F4:I4"/>
  </mergeCells>
  <conditionalFormatting sqref="D6:D110">
    <cfRule type="containsBlanks" dxfId="32" priority="10" stopIfTrue="1">
      <formula>LEN(TRIM(D6))=0</formula>
    </cfRule>
    <cfRule type="cellIs" dxfId="31" priority="11" stopIfTrue="1" operator="between">
      <formula>$D$111</formula>
      <formula>3.726</formula>
    </cfRule>
    <cfRule type="cellIs" dxfId="30" priority="12" stopIfTrue="1" operator="lessThan">
      <formula>3.5</formula>
    </cfRule>
    <cfRule type="cellIs" dxfId="29" priority="13" stopIfTrue="1" operator="between">
      <formula>$D$111</formula>
      <formula>3.5</formula>
    </cfRule>
    <cfRule type="cellIs" dxfId="28" priority="14" stopIfTrue="1" operator="between">
      <formula>4.499</formula>
      <formula>$D$111</formula>
    </cfRule>
    <cfRule type="cellIs" dxfId="27" priority="15" stopIfTrue="1" operator="greaterThanOrEqual">
      <formula>4.5</formula>
    </cfRule>
  </conditionalFormatting>
  <conditionalFormatting sqref="H6:H110">
    <cfRule type="cellIs" dxfId="26" priority="2" operator="lessThan">
      <formula>3.5</formula>
    </cfRule>
    <cfRule type="cellIs" dxfId="25" priority="3" operator="between">
      <formula>$H$111</formula>
      <formula>3.5</formula>
    </cfRule>
    <cfRule type="cellIs" dxfId="24" priority="4" operator="between">
      <formula>4.499</formula>
      <formula>$H$111</formula>
    </cfRule>
    <cfRule type="cellIs" dxfId="23" priority="5" operator="greaterThanOrEqual">
      <formula>4.5</formula>
    </cfRule>
  </conditionalFormatting>
  <conditionalFormatting sqref="H102:H110">
    <cfRule type="containsBlanks" dxfId="22" priority="1">
      <formula>LEN(TRIM(H102))=0</formula>
    </cfRule>
  </conditionalFormatting>
  <pageMargins left="0.23622047244094488" right="0" top="0" bottom="0" header="0.31496062992125984" footer="0.31496062992125984"/>
  <pageSetup paperSize="9" scale="7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5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4" sqref="C4:C5"/>
    </sheetView>
  </sheetViews>
  <sheetFormatPr defaultColWidth="8.85546875" defaultRowHeight="15" x14ac:dyDescent="0.25"/>
  <cols>
    <col min="1" max="1" width="5.7109375" style="4" customWidth="1"/>
    <col min="2" max="2" width="18.7109375" style="4" customWidth="1"/>
    <col min="3" max="3" width="31.7109375" style="4" customWidth="1"/>
    <col min="4" max="13" width="7.7109375" style="4" customWidth="1"/>
    <col min="14" max="14" width="9.7109375" style="4" customWidth="1"/>
    <col min="15" max="16384" width="8.85546875" style="4"/>
  </cols>
  <sheetData>
    <row r="1" spans="1:15" x14ac:dyDescent="0.25">
      <c r="N1" s="75"/>
      <c r="O1" s="35" t="s">
        <v>99</v>
      </c>
    </row>
    <row r="2" spans="1:15" ht="15.75" x14ac:dyDescent="0.25">
      <c r="C2" s="48" t="s">
        <v>89</v>
      </c>
      <c r="D2" s="375"/>
      <c r="E2" s="375"/>
      <c r="F2" s="375"/>
      <c r="G2" s="375"/>
      <c r="H2" s="375"/>
      <c r="I2" s="375"/>
      <c r="J2" s="375"/>
      <c r="K2" s="375"/>
      <c r="N2" s="61"/>
      <c r="O2" s="35" t="s">
        <v>100</v>
      </c>
    </row>
    <row r="3" spans="1:15" ht="15.75" thickBot="1" x14ac:dyDescent="0.3">
      <c r="N3" s="455"/>
      <c r="O3" s="35" t="s">
        <v>101</v>
      </c>
    </row>
    <row r="4" spans="1:15" s="6" customFormat="1" ht="16.5" customHeight="1" thickBot="1" x14ac:dyDescent="0.3">
      <c r="A4" s="417" t="s">
        <v>57</v>
      </c>
      <c r="B4" s="424" t="s">
        <v>56</v>
      </c>
      <c r="C4" s="426" t="s">
        <v>87</v>
      </c>
      <c r="D4" s="428">
        <v>2023</v>
      </c>
      <c r="E4" s="420"/>
      <c r="F4" s="421"/>
      <c r="G4" s="428">
        <v>2022</v>
      </c>
      <c r="H4" s="420"/>
      <c r="I4" s="421"/>
      <c r="J4" s="428" t="s">
        <v>94</v>
      </c>
      <c r="K4" s="420"/>
      <c r="L4" s="422" t="s">
        <v>95</v>
      </c>
      <c r="N4" s="36"/>
      <c r="O4" s="35" t="s">
        <v>102</v>
      </c>
    </row>
    <row r="5" spans="1:15" s="6" customFormat="1" ht="39.75" customHeight="1" thickBot="1" x14ac:dyDescent="0.25">
      <c r="A5" s="418"/>
      <c r="B5" s="425"/>
      <c r="C5" s="427"/>
      <c r="D5" s="121" t="s">
        <v>96</v>
      </c>
      <c r="E5" s="86" t="s">
        <v>97</v>
      </c>
      <c r="F5" s="78" t="s">
        <v>98</v>
      </c>
      <c r="G5" s="121" t="s">
        <v>96</v>
      </c>
      <c r="H5" s="86" t="s">
        <v>97</v>
      </c>
      <c r="I5" s="78" t="s">
        <v>98</v>
      </c>
      <c r="J5" s="385">
        <v>2023</v>
      </c>
      <c r="K5" s="86">
        <v>2022</v>
      </c>
      <c r="L5" s="423"/>
    </row>
    <row r="6" spans="1:15" s="6" customFormat="1" ht="15" customHeight="1" x14ac:dyDescent="0.25">
      <c r="A6" s="20">
        <v>1</v>
      </c>
      <c r="B6" s="19" t="s">
        <v>0</v>
      </c>
      <c r="C6" s="126" t="s">
        <v>118</v>
      </c>
      <c r="D6" s="444">
        <v>19</v>
      </c>
      <c r="E6" s="74">
        <v>4.3157894736842106</v>
      </c>
      <c r="F6" s="341">
        <v>3.84</v>
      </c>
      <c r="G6" s="444">
        <v>12</v>
      </c>
      <c r="H6" s="74">
        <v>4.25</v>
      </c>
      <c r="I6" s="341">
        <v>3.8</v>
      </c>
      <c r="J6" s="386">
        <v>4</v>
      </c>
      <c r="K6" s="392">
        <v>11</v>
      </c>
      <c r="L6" s="82">
        <f>K6+J6</f>
        <v>15</v>
      </c>
    </row>
    <row r="7" spans="1:15" s="6" customFormat="1" ht="15" customHeight="1" x14ac:dyDescent="0.25">
      <c r="A7" s="20">
        <v>2</v>
      </c>
      <c r="B7" s="19" t="s">
        <v>45</v>
      </c>
      <c r="C7" s="136" t="s">
        <v>52</v>
      </c>
      <c r="D7" s="195">
        <v>24</v>
      </c>
      <c r="E7" s="192">
        <v>4.125</v>
      </c>
      <c r="F7" s="344">
        <v>3.84</v>
      </c>
      <c r="G7" s="195">
        <v>31</v>
      </c>
      <c r="H7" s="192">
        <v>4.354838709677419</v>
      </c>
      <c r="I7" s="344">
        <v>3.8</v>
      </c>
      <c r="J7" s="387">
        <v>10</v>
      </c>
      <c r="K7" s="393">
        <v>6</v>
      </c>
      <c r="L7" s="190">
        <f>K7+J7</f>
        <v>16</v>
      </c>
    </row>
    <row r="8" spans="1:15" s="6" customFormat="1" ht="15" customHeight="1" x14ac:dyDescent="0.25">
      <c r="A8" s="20">
        <v>3</v>
      </c>
      <c r="B8" s="19" t="s">
        <v>25</v>
      </c>
      <c r="C8" s="113" t="s">
        <v>88</v>
      </c>
      <c r="D8" s="195">
        <v>6</v>
      </c>
      <c r="E8" s="202">
        <v>4.333333333333333</v>
      </c>
      <c r="F8" s="346">
        <v>3.84</v>
      </c>
      <c r="G8" s="195">
        <v>10</v>
      </c>
      <c r="H8" s="202">
        <v>4.0999999999999996</v>
      </c>
      <c r="I8" s="346">
        <v>3.8</v>
      </c>
      <c r="J8" s="387">
        <v>3</v>
      </c>
      <c r="K8" s="393">
        <v>15</v>
      </c>
      <c r="L8" s="190">
        <f>K8+J8</f>
        <v>18</v>
      </c>
    </row>
    <row r="9" spans="1:15" s="6" customFormat="1" ht="15" customHeight="1" x14ac:dyDescent="0.25">
      <c r="A9" s="20">
        <v>4</v>
      </c>
      <c r="B9" s="19" t="s">
        <v>1</v>
      </c>
      <c r="C9" s="471" t="s">
        <v>172</v>
      </c>
      <c r="D9" s="193">
        <v>33</v>
      </c>
      <c r="E9" s="192">
        <v>4.3939393939393936</v>
      </c>
      <c r="F9" s="351">
        <v>3.84</v>
      </c>
      <c r="G9" s="193">
        <v>36</v>
      </c>
      <c r="H9" s="192">
        <v>4.0555555555555554</v>
      </c>
      <c r="I9" s="351">
        <v>3.8</v>
      </c>
      <c r="J9" s="387">
        <v>2</v>
      </c>
      <c r="K9" s="393">
        <v>17</v>
      </c>
      <c r="L9" s="190">
        <f>K9+J9</f>
        <v>19</v>
      </c>
    </row>
    <row r="10" spans="1:15" s="6" customFormat="1" ht="15" customHeight="1" x14ac:dyDescent="0.25">
      <c r="A10" s="20">
        <v>5</v>
      </c>
      <c r="B10" s="19" t="s">
        <v>28</v>
      </c>
      <c r="C10" s="127" t="s">
        <v>75</v>
      </c>
      <c r="D10" s="191">
        <v>58</v>
      </c>
      <c r="E10" s="192">
        <v>4.1896551724137927</v>
      </c>
      <c r="F10" s="342">
        <v>3.84</v>
      </c>
      <c r="G10" s="191">
        <v>27</v>
      </c>
      <c r="H10" s="192">
        <v>4.2222222222222223</v>
      </c>
      <c r="I10" s="342">
        <v>3.8</v>
      </c>
      <c r="J10" s="387">
        <v>8</v>
      </c>
      <c r="K10" s="393">
        <v>12</v>
      </c>
      <c r="L10" s="190">
        <f>K10+J10</f>
        <v>20</v>
      </c>
    </row>
    <row r="11" spans="1:15" s="6" customFormat="1" ht="15" customHeight="1" x14ac:dyDescent="0.25">
      <c r="A11" s="20">
        <v>6</v>
      </c>
      <c r="B11" s="19" t="s">
        <v>28</v>
      </c>
      <c r="C11" s="127" t="s">
        <v>34</v>
      </c>
      <c r="D11" s="191">
        <v>3</v>
      </c>
      <c r="E11" s="192">
        <v>4</v>
      </c>
      <c r="F11" s="342">
        <v>3.84</v>
      </c>
      <c r="G11" s="191">
        <v>8</v>
      </c>
      <c r="H11" s="192">
        <v>4.625</v>
      </c>
      <c r="I11" s="342">
        <v>3.8</v>
      </c>
      <c r="J11" s="387">
        <v>21</v>
      </c>
      <c r="K11" s="393">
        <v>3</v>
      </c>
      <c r="L11" s="190">
        <f>K11+J11</f>
        <v>24</v>
      </c>
    </row>
    <row r="12" spans="1:15" s="6" customFormat="1" ht="15" customHeight="1" x14ac:dyDescent="0.25">
      <c r="A12" s="20">
        <v>7</v>
      </c>
      <c r="B12" s="19" t="s">
        <v>0</v>
      </c>
      <c r="C12" s="136" t="s">
        <v>80</v>
      </c>
      <c r="D12" s="195">
        <v>14</v>
      </c>
      <c r="E12" s="192">
        <v>4.0714285714285712</v>
      </c>
      <c r="F12" s="344">
        <v>3.84</v>
      </c>
      <c r="G12" s="195">
        <v>10</v>
      </c>
      <c r="H12" s="192">
        <v>4.2</v>
      </c>
      <c r="I12" s="344">
        <v>3.8</v>
      </c>
      <c r="J12" s="387">
        <v>11</v>
      </c>
      <c r="K12" s="393">
        <v>14</v>
      </c>
      <c r="L12" s="190">
        <f>K12+J12</f>
        <v>25</v>
      </c>
      <c r="M12" s="90"/>
    </row>
    <row r="13" spans="1:15" s="6" customFormat="1" ht="15" customHeight="1" x14ac:dyDescent="0.25">
      <c r="A13" s="20">
        <v>8</v>
      </c>
      <c r="B13" s="19" t="s">
        <v>36</v>
      </c>
      <c r="C13" s="469" t="s">
        <v>148</v>
      </c>
      <c r="D13" s="191">
        <v>1</v>
      </c>
      <c r="E13" s="194">
        <v>4</v>
      </c>
      <c r="F13" s="342">
        <v>3.84</v>
      </c>
      <c r="G13" s="191">
        <v>10</v>
      </c>
      <c r="H13" s="194">
        <v>4.2</v>
      </c>
      <c r="I13" s="342">
        <v>3.8</v>
      </c>
      <c r="J13" s="387">
        <v>16</v>
      </c>
      <c r="K13" s="393">
        <v>13</v>
      </c>
      <c r="L13" s="190">
        <f>K13+J13</f>
        <v>29</v>
      </c>
      <c r="M13" s="90"/>
    </row>
    <row r="14" spans="1:15" s="6" customFormat="1" ht="15" customHeight="1" x14ac:dyDescent="0.25">
      <c r="A14" s="20">
        <v>9</v>
      </c>
      <c r="B14" s="84" t="s">
        <v>1</v>
      </c>
      <c r="C14" s="469" t="s">
        <v>177</v>
      </c>
      <c r="D14" s="191">
        <v>36</v>
      </c>
      <c r="E14" s="73">
        <v>4</v>
      </c>
      <c r="F14" s="342">
        <v>3.84</v>
      </c>
      <c r="G14" s="191">
        <v>26</v>
      </c>
      <c r="H14" s="73">
        <v>4.0769230769230766</v>
      </c>
      <c r="I14" s="342">
        <v>3.8</v>
      </c>
      <c r="J14" s="387">
        <v>25</v>
      </c>
      <c r="K14" s="393">
        <v>16</v>
      </c>
      <c r="L14" s="190">
        <f>K14+J14</f>
        <v>41</v>
      </c>
      <c r="M14" s="90"/>
    </row>
    <row r="15" spans="1:15" s="6" customFormat="1" ht="15" customHeight="1" thickBot="1" x14ac:dyDescent="0.3">
      <c r="A15" s="21">
        <v>10</v>
      </c>
      <c r="B15" s="398" t="s">
        <v>28</v>
      </c>
      <c r="C15" s="402" t="s">
        <v>134</v>
      </c>
      <c r="D15" s="91">
        <v>30</v>
      </c>
      <c r="E15" s="197">
        <v>4</v>
      </c>
      <c r="F15" s="408">
        <v>3.84</v>
      </c>
      <c r="G15" s="91">
        <v>20</v>
      </c>
      <c r="H15" s="197">
        <v>4</v>
      </c>
      <c r="I15" s="408">
        <v>3.8</v>
      </c>
      <c r="J15" s="388">
        <v>19</v>
      </c>
      <c r="K15" s="394">
        <v>23</v>
      </c>
      <c r="L15" s="83">
        <f>K15+J15</f>
        <v>42</v>
      </c>
      <c r="M15" s="90"/>
    </row>
    <row r="16" spans="1:15" s="6" customFormat="1" ht="15" customHeight="1" x14ac:dyDescent="0.25">
      <c r="A16" s="23">
        <v>11</v>
      </c>
      <c r="B16" s="32" t="s">
        <v>54</v>
      </c>
      <c r="C16" s="135" t="s">
        <v>68</v>
      </c>
      <c r="D16" s="140">
        <v>30</v>
      </c>
      <c r="E16" s="72">
        <v>4.3</v>
      </c>
      <c r="F16" s="352">
        <v>3.84</v>
      </c>
      <c r="G16" s="140">
        <v>34</v>
      </c>
      <c r="H16" s="72">
        <v>3.9117647058823528</v>
      </c>
      <c r="I16" s="352">
        <v>3.8</v>
      </c>
      <c r="J16" s="389">
        <v>5</v>
      </c>
      <c r="K16" s="395">
        <v>40</v>
      </c>
      <c r="L16" s="79">
        <f>K16+J16</f>
        <v>45</v>
      </c>
      <c r="M16" s="90"/>
    </row>
    <row r="17" spans="1:13" s="6" customFormat="1" ht="15" customHeight="1" x14ac:dyDescent="0.25">
      <c r="A17" s="20">
        <v>12</v>
      </c>
      <c r="B17" s="84" t="s">
        <v>1</v>
      </c>
      <c r="C17" s="224" t="s">
        <v>14</v>
      </c>
      <c r="D17" s="94">
        <v>28</v>
      </c>
      <c r="E17" s="476">
        <v>4.1785714285714288</v>
      </c>
      <c r="F17" s="353">
        <v>3.84</v>
      </c>
      <c r="G17" s="94">
        <v>24</v>
      </c>
      <c r="H17" s="476">
        <v>3.9583333333333335</v>
      </c>
      <c r="I17" s="353">
        <v>3.8</v>
      </c>
      <c r="J17" s="387">
        <v>9</v>
      </c>
      <c r="K17" s="393">
        <v>37</v>
      </c>
      <c r="L17" s="80">
        <f>K17+J17</f>
        <v>46</v>
      </c>
      <c r="M17" s="90"/>
    </row>
    <row r="18" spans="1:13" s="6" customFormat="1" ht="15" customHeight="1" x14ac:dyDescent="0.25">
      <c r="A18" s="20">
        <v>13</v>
      </c>
      <c r="B18" s="84" t="s">
        <v>1</v>
      </c>
      <c r="C18" s="465" t="s">
        <v>171</v>
      </c>
      <c r="D18" s="195">
        <v>17</v>
      </c>
      <c r="E18" s="192">
        <v>3.8235294117647061</v>
      </c>
      <c r="F18" s="344">
        <v>3.84</v>
      </c>
      <c r="G18" s="195">
        <v>4</v>
      </c>
      <c r="H18" s="192">
        <v>4.5</v>
      </c>
      <c r="I18" s="344">
        <v>3.8</v>
      </c>
      <c r="J18" s="387">
        <v>42</v>
      </c>
      <c r="K18" s="393">
        <v>5</v>
      </c>
      <c r="L18" s="80">
        <f>K18+J18</f>
        <v>47</v>
      </c>
      <c r="M18" s="90"/>
    </row>
    <row r="19" spans="1:13" s="6" customFormat="1" ht="15" customHeight="1" x14ac:dyDescent="0.25">
      <c r="A19" s="20">
        <v>14</v>
      </c>
      <c r="B19" s="84" t="s">
        <v>28</v>
      </c>
      <c r="C19" s="129" t="s">
        <v>85</v>
      </c>
      <c r="D19" s="191">
        <v>26</v>
      </c>
      <c r="E19" s="194">
        <v>4.1923076923076925</v>
      </c>
      <c r="F19" s="345">
        <v>3.84</v>
      </c>
      <c r="G19" s="191">
        <v>28</v>
      </c>
      <c r="H19" s="194">
        <v>3.8928571428571428</v>
      </c>
      <c r="I19" s="345">
        <v>3.8</v>
      </c>
      <c r="J19" s="387">
        <v>7</v>
      </c>
      <c r="K19" s="393">
        <v>42</v>
      </c>
      <c r="L19" s="80">
        <f>K19+J19</f>
        <v>49</v>
      </c>
      <c r="M19" s="90"/>
    </row>
    <row r="20" spans="1:13" s="6" customFormat="1" ht="15" customHeight="1" x14ac:dyDescent="0.25">
      <c r="A20" s="20">
        <v>15</v>
      </c>
      <c r="B20" s="84" t="s">
        <v>1</v>
      </c>
      <c r="C20" s="469" t="s">
        <v>166</v>
      </c>
      <c r="D20" s="196">
        <v>4</v>
      </c>
      <c r="E20" s="194">
        <v>3.75</v>
      </c>
      <c r="F20" s="342">
        <v>3.84</v>
      </c>
      <c r="G20" s="196">
        <v>4</v>
      </c>
      <c r="H20" s="194">
        <v>4.5</v>
      </c>
      <c r="I20" s="342">
        <v>3.8</v>
      </c>
      <c r="J20" s="387">
        <v>46</v>
      </c>
      <c r="K20" s="393">
        <v>4</v>
      </c>
      <c r="L20" s="80">
        <f>K20+J20</f>
        <v>50</v>
      </c>
      <c r="M20" s="90"/>
    </row>
    <row r="21" spans="1:13" s="6" customFormat="1" ht="15" customHeight="1" x14ac:dyDescent="0.25">
      <c r="A21" s="20">
        <v>16</v>
      </c>
      <c r="B21" s="84" t="s">
        <v>25</v>
      </c>
      <c r="C21" s="127" t="s">
        <v>123</v>
      </c>
      <c r="D21" s="191">
        <v>20</v>
      </c>
      <c r="E21" s="194">
        <v>3.95</v>
      </c>
      <c r="F21" s="342">
        <v>3.84</v>
      </c>
      <c r="G21" s="191">
        <v>2</v>
      </c>
      <c r="H21" s="194">
        <v>4</v>
      </c>
      <c r="I21" s="342">
        <v>3.8</v>
      </c>
      <c r="J21" s="387">
        <v>32</v>
      </c>
      <c r="K21" s="393">
        <v>24</v>
      </c>
      <c r="L21" s="80">
        <f>K21+J21</f>
        <v>56</v>
      </c>
      <c r="M21" s="90"/>
    </row>
    <row r="22" spans="1:13" s="6" customFormat="1" ht="15" customHeight="1" x14ac:dyDescent="0.25">
      <c r="A22" s="20">
        <v>17</v>
      </c>
      <c r="B22" s="84" t="s">
        <v>54</v>
      </c>
      <c r="C22" s="131" t="s">
        <v>72</v>
      </c>
      <c r="D22" s="191">
        <v>6</v>
      </c>
      <c r="E22" s="192">
        <v>3.8333333333333335</v>
      </c>
      <c r="F22" s="348">
        <v>3.84</v>
      </c>
      <c r="G22" s="191">
        <v>9</v>
      </c>
      <c r="H22" s="192">
        <v>4</v>
      </c>
      <c r="I22" s="348">
        <v>3.8</v>
      </c>
      <c r="J22" s="387">
        <v>38</v>
      </c>
      <c r="K22" s="393">
        <v>19</v>
      </c>
      <c r="L22" s="80">
        <f>K22+J22</f>
        <v>57</v>
      </c>
      <c r="M22" s="90"/>
    </row>
    <row r="23" spans="1:13" s="6" customFormat="1" ht="15" customHeight="1" x14ac:dyDescent="0.25">
      <c r="A23" s="20">
        <v>18</v>
      </c>
      <c r="B23" s="84" t="s">
        <v>1</v>
      </c>
      <c r="C23" s="465" t="s">
        <v>176</v>
      </c>
      <c r="D23" s="195">
        <v>5</v>
      </c>
      <c r="E23" s="192">
        <v>4</v>
      </c>
      <c r="F23" s="346">
        <v>3.84</v>
      </c>
      <c r="G23" s="195">
        <v>6</v>
      </c>
      <c r="H23" s="192">
        <v>4</v>
      </c>
      <c r="I23" s="346">
        <v>3.8</v>
      </c>
      <c r="J23" s="387">
        <v>26</v>
      </c>
      <c r="K23" s="393">
        <v>34</v>
      </c>
      <c r="L23" s="80">
        <f>K23+J23</f>
        <v>60</v>
      </c>
      <c r="M23" s="90"/>
    </row>
    <row r="24" spans="1:13" s="6" customFormat="1" ht="15" customHeight="1" x14ac:dyDescent="0.25">
      <c r="A24" s="20">
        <v>19</v>
      </c>
      <c r="B24" s="84" t="s">
        <v>45</v>
      </c>
      <c r="C24" s="113" t="s">
        <v>50</v>
      </c>
      <c r="D24" s="195">
        <v>10</v>
      </c>
      <c r="E24" s="192">
        <v>3.7</v>
      </c>
      <c r="F24" s="346">
        <v>3.84</v>
      </c>
      <c r="G24" s="195">
        <v>4</v>
      </c>
      <c r="H24" s="192">
        <v>4.25</v>
      </c>
      <c r="I24" s="346">
        <v>3.8</v>
      </c>
      <c r="J24" s="387">
        <v>51</v>
      </c>
      <c r="K24" s="393">
        <v>9</v>
      </c>
      <c r="L24" s="80">
        <f>K24+J24</f>
        <v>60</v>
      </c>
      <c r="M24" s="90"/>
    </row>
    <row r="25" spans="1:13" s="6" customFormat="1" ht="15" customHeight="1" thickBot="1" x14ac:dyDescent="0.3">
      <c r="A25" s="22">
        <v>20</v>
      </c>
      <c r="B25" s="85" t="s">
        <v>54</v>
      </c>
      <c r="C25" s="139" t="s">
        <v>69</v>
      </c>
      <c r="D25" s="522">
        <v>4</v>
      </c>
      <c r="E25" s="197">
        <v>3.75</v>
      </c>
      <c r="F25" s="349">
        <v>3.84</v>
      </c>
      <c r="G25" s="522">
        <v>5</v>
      </c>
      <c r="H25" s="197">
        <v>4</v>
      </c>
      <c r="I25" s="349">
        <v>3.8</v>
      </c>
      <c r="J25" s="388">
        <v>45</v>
      </c>
      <c r="K25" s="394">
        <v>18</v>
      </c>
      <c r="L25" s="83">
        <f>K25+J25</f>
        <v>63</v>
      </c>
      <c r="M25" s="90"/>
    </row>
    <row r="26" spans="1:13" s="6" customFormat="1" ht="15" customHeight="1" x14ac:dyDescent="0.25">
      <c r="A26" s="23">
        <v>21</v>
      </c>
      <c r="B26" s="32" t="s">
        <v>1</v>
      </c>
      <c r="C26" s="134" t="s">
        <v>126</v>
      </c>
      <c r="D26" s="93">
        <v>12</v>
      </c>
      <c r="E26" s="72">
        <v>4</v>
      </c>
      <c r="F26" s="350">
        <v>3.84</v>
      </c>
      <c r="G26" s="93">
        <v>4</v>
      </c>
      <c r="H26" s="72">
        <v>4</v>
      </c>
      <c r="I26" s="350">
        <v>3.8</v>
      </c>
      <c r="J26" s="389">
        <v>29</v>
      </c>
      <c r="K26" s="395">
        <v>35</v>
      </c>
      <c r="L26" s="79">
        <f>K26+J26</f>
        <v>64</v>
      </c>
      <c r="M26" s="90"/>
    </row>
    <row r="27" spans="1:13" s="6" customFormat="1" ht="15" customHeight="1" x14ac:dyDescent="0.25">
      <c r="A27" s="20">
        <v>22</v>
      </c>
      <c r="B27" s="84" t="s">
        <v>25</v>
      </c>
      <c r="C27" s="401" t="s">
        <v>136</v>
      </c>
      <c r="D27" s="191">
        <v>6</v>
      </c>
      <c r="E27" s="194">
        <v>3.6666666666666665</v>
      </c>
      <c r="F27" s="400">
        <v>3.84</v>
      </c>
      <c r="G27" s="191">
        <v>6</v>
      </c>
      <c r="H27" s="194">
        <v>4.333333333333333</v>
      </c>
      <c r="I27" s="400">
        <v>3.8</v>
      </c>
      <c r="J27" s="389">
        <v>57</v>
      </c>
      <c r="K27" s="395">
        <v>8</v>
      </c>
      <c r="L27" s="80">
        <f>K27+J27</f>
        <v>65</v>
      </c>
    </row>
    <row r="28" spans="1:13" s="6" customFormat="1" ht="15" customHeight="1" x14ac:dyDescent="0.25">
      <c r="A28" s="20">
        <v>23</v>
      </c>
      <c r="B28" s="84" t="s">
        <v>1</v>
      </c>
      <c r="C28" s="521" t="s">
        <v>175</v>
      </c>
      <c r="D28" s="191">
        <v>26</v>
      </c>
      <c r="E28" s="192">
        <v>4</v>
      </c>
      <c r="F28" s="526">
        <v>3.84</v>
      </c>
      <c r="G28" s="191">
        <v>26</v>
      </c>
      <c r="H28" s="192">
        <v>3.9230769230769229</v>
      </c>
      <c r="I28" s="526">
        <v>3.8</v>
      </c>
      <c r="J28" s="389">
        <v>27</v>
      </c>
      <c r="K28" s="395">
        <v>39</v>
      </c>
      <c r="L28" s="80">
        <f>K28+J28</f>
        <v>66</v>
      </c>
    </row>
    <row r="29" spans="1:13" s="6" customFormat="1" ht="15" customHeight="1" x14ac:dyDescent="0.25">
      <c r="A29" s="20">
        <v>24</v>
      </c>
      <c r="B29" s="84" t="s">
        <v>1</v>
      </c>
      <c r="C29" s="465" t="s">
        <v>174</v>
      </c>
      <c r="D29" s="92">
        <v>26</v>
      </c>
      <c r="E29" s="73">
        <v>3.8846153846153846</v>
      </c>
      <c r="F29" s="346">
        <v>3.84</v>
      </c>
      <c r="G29" s="92">
        <v>35</v>
      </c>
      <c r="H29" s="73">
        <v>3.9714285714285715</v>
      </c>
      <c r="I29" s="346">
        <v>3.8</v>
      </c>
      <c r="J29" s="389">
        <v>35</v>
      </c>
      <c r="K29" s="395">
        <v>36</v>
      </c>
      <c r="L29" s="80">
        <f>K29+J29</f>
        <v>71</v>
      </c>
    </row>
    <row r="30" spans="1:13" s="6" customFormat="1" ht="15" customHeight="1" x14ac:dyDescent="0.25">
      <c r="A30" s="20">
        <v>25</v>
      </c>
      <c r="B30" s="84" t="s">
        <v>25</v>
      </c>
      <c r="C30" s="465" t="s">
        <v>156</v>
      </c>
      <c r="D30" s="193">
        <v>11</v>
      </c>
      <c r="E30" s="192">
        <v>3.7272727272727271</v>
      </c>
      <c r="F30" s="346">
        <v>3.84</v>
      </c>
      <c r="G30" s="193">
        <v>4</v>
      </c>
      <c r="H30" s="192">
        <v>4</v>
      </c>
      <c r="I30" s="346">
        <v>3.8</v>
      </c>
      <c r="J30" s="389">
        <v>48</v>
      </c>
      <c r="K30" s="395">
        <v>25</v>
      </c>
      <c r="L30" s="80">
        <f>K30+J30</f>
        <v>73</v>
      </c>
    </row>
    <row r="31" spans="1:13" s="6" customFormat="1" ht="15" customHeight="1" x14ac:dyDescent="0.25">
      <c r="A31" s="20">
        <v>26</v>
      </c>
      <c r="B31" s="84" t="s">
        <v>36</v>
      </c>
      <c r="C31" s="226" t="s">
        <v>133</v>
      </c>
      <c r="D31" s="191">
        <v>6</v>
      </c>
      <c r="E31" s="202">
        <v>3.6666666666666665</v>
      </c>
      <c r="F31" s="351">
        <v>3.84</v>
      </c>
      <c r="G31" s="191">
        <v>5</v>
      </c>
      <c r="H31" s="202">
        <v>4</v>
      </c>
      <c r="I31" s="351">
        <v>3.8</v>
      </c>
      <c r="J31" s="389">
        <v>53</v>
      </c>
      <c r="K31" s="395">
        <v>20</v>
      </c>
      <c r="L31" s="80">
        <f>K31+J31</f>
        <v>73</v>
      </c>
    </row>
    <row r="32" spans="1:13" s="6" customFormat="1" ht="15" customHeight="1" x14ac:dyDescent="0.25">
      <c r="A32" s="20">
        <v>27</v>
      </c>
      <c r="B32" s="77" t="s">
        <v>45</v>
      </c>
      <c r="C32" s="137" t="s">
        <v>51</v>
      </c>
      <c r="D32" s="191">
        <v>10</v>
      </c>
      <c r="E32" s="192">
        <v>3.6</v>
      </c>
      <c r="F32" s="354">
        <v>3.84</v>
      </c>
      <c r="G32" s="191">
        <v>8</v>
      </c>
      <c r="H32" s="192">
        <v>4.25</v>
      </c>
      <c r="I32" s="354">
        <v>3.8</v>
      </c>
      <c r="J32" s="389">
        <v>65</v>
      </c>
      <c r="K32" s="395">
        <v>10</v>
      </c>
      <c r="L32" s="80">
        <f>K32+J32</f>
        <v>75</v>
      </c>
    </row>
    <row r="33" spans="1:12" s="6" customFormat="1" ht="15" customHeight="1" x14ac:dyDescent="0.25">
      <c r="A33" s="20">
        <v>28</v>
      </c>
      <c r="B33" s="77" t="s">
        <v>36</v>
      </c>
      <c r="C33" s="127" t="s">
        <v>65</v>
      </c>
      <c r="D33" s="193">
        <v>7</v>
      </c>
      <c r="E33" s="192">
        <v>4</v>
      </c>
      <c r="F33" s="342">
        <v>3.84</v>
      </c>
      <c r="G33" s="193">
        <v>3</v>
      </c>
      <c r="H33" s="192">
        <v>3.6666666666666665</v>
      </c>
      <c r="I33" s="342">
        <v>3.8</v>
      </c>
      <c r="J33" s="389">
        <v>17</v>
      </c>
      <c r="K33" s="395">
        <v>59</v>
      </c>
      <c r="L33" s="80">
        <f>K33+J33</f>
        <v>76</v>
      </c>
    </row>
    <row r="34" spans="1:12" s="6" customFormat="1" ht="15" customHeight="1" x14ac:dyDescent="0.25">
      <c r="A34" s="20">
        <v>29</v>
      </c>
      <c r="B34" s="84" t="s">
        <v>1</v>
      </c>
      <c r="C34" s="465" t="s">
        <v>164</v>
      </c>
      <c r="D34" s="405">
        <v>27</v>
      </c>
      <c r="E34" s="192">
        <v>3.7407407407407409</v>
      </c>
      <c r="F34" s="346">
        <v>3.84</v>
      </c>
      <c r="G34" s="405">
        <v>32</v>
      </c>
      <c r="H34" s="192">
        <v>4</v>
      </c>
      <c r="I34" s="346">
        <v>3.8</v>
      </c>
      <c r="J34" s="389">
        <v>47</v>
      </c>
      <c r="K34" s="395">
        <v>30</v>
      </c>
      <c r="L34" s="80">
        <f>K34+J34</f>
        <v>77</v>
      </c>
    </row>
    <row r="35" spans="1:12" s="6" customFormat="1" ht="15" customHeight="1" thickBot="1" x14ac:dyDescent="0.3">
      <c r="A35" s="22">
        <v>30</v>
      </c>
      <c r="B35" s="85" t="s">
        <v>28</v>
      </c>
      <c r="C35" s="132" t="s">
        <v>33</v>
      </c>
      <c r="D35" s="95">
        <v>13</v>
      </c>
      <c r="E35" s="197">
        <v>3.8461538461538463</v>
      </c>
      <c r="F35" s="357">
        <v>3.84</v>
      </c>
      <c r="G35" s="95">
        <v>9</v>
      </c>
      <c r="H35" s="197">
        <v>3.8888888888888888</v>
      </c>
      <c r="I35" s="357">
        <v>3.8</v>
      </c>
      <c r="J35" s="390">
        <v>37</v>
      </c>
      <c r="K35" s="396">
        <v>43</v>
      </c>
      <c r="L35" s="81">
        <f>K35+J35</f>
        <v>80</v>
      </c>
    </row>
    <row r="36" spans="1:12" s="6" customFormat="1" ht="15" customHeight="1" x14ac:dyDescent="0.25">
      <c r="A36" s="20">
        <v>31</v>
      </c>
      <c r="B36" s="19" t="s">
        <v>45</v>
      </c>
      <c r="C36" s="130" t="s">
        <v>53</v>
      </c>
      <c r="D36" s="94">
        <v>7</v>
      </c>
      <c r="E36" s="71">
        <v>3.8571428571428572</v>
      </c>
      <c r="F36" s="347">
        <v>3.84</v>
      </c>
      <c r="G36" s="94">
        <v>13</v>
      </c>
      <c r="H36" s="71">
        <v>3.8461538461538463</v>
      </c>
      <c r="I36" s="347">
        <v>3.8</v>
      </c>
      <c r="J36" s="391">
        <v>36</v>
      </c>
      <c r="K36" s="397">
        <v>46</v>
      </c>
      <c r="L36" s="82">
        <f>K36+J36</f>
        <v>82</v>
      </c>
    </row>
    <row r="37" spans="1:12" s="6" customFormat="1" ht="15" customHeight="1" x14ac:dyDescent="0.25">
      <c r="A37" s="20">
        <v>32</v>
      </c>
      <c r="B37" s="84" t="s">
        <v>0</v>
      </c>
      <c r="C37" s="441" t="s">
        <v>81</v>
      </c>
      <c r="D37" s="195">
        <v>3</v>
      </c>
      <c r="E37" s="192">
        <v>4</v>
      </c>
      <c r="F37" s="450">
        <v>3.84</v>
      </c>
      <c r="G37" s="195">
        <v>10</v>
      </c>
      <c r="H37" s="192">
        <v>3.7</v>
      </c>
      <c r="I37" s="450">
        <v>3.8</v>
      </c>
      <c r="J37" s="389">
        <v>30</v>
      </c>
      <c r="K37" s="395">
        <v>56</v>
      </c>
      <c r="L37" s="80">
        <f>K37+J37</f>
        <v>86</v>
      </c>
    </row>
    <row r="38" spans="1:12" s="6" customFormat="1" ht="15" customHeight="1" x14ac:dyDescent="0.25">
      <c r="A38" s="20">
        <v>33</v>
      </c>
      <c r="B38" s="84" t="s">
        <v>0</v>
      </c>
      <c r="C38" s="496" t="s">
        <v>84</v>
      </c>
      <c r="D38" s="191">
        <v>4</v>
      </c>
      <c r="E38" s="194">
        <v>4</v>
      </c>
      <c r="F38" s="497">
        <v>3.84</v>
      </c>
      <c r="G38" s="191">
        <v>4</v>
      </c>
      <c r="H38" s="194">
        <v>3.75</v>
      </c>
      <c r="I38" s="497">
        <v>3.8</v>
      </c>
      <c r="J38" s="389">
        <v>31</v>
      </c>
      <c r="K38" s="395">
        <v>55</v>
      </c>
      <c r="L38" s="80">
        <f>K38+J38</f>
        <v>86</v>
      </c>
    </row>
    <row r="39" spans="1:12" s="6" customFormat="1" ht="15" customHeight="1" x14ac:dyDescent="0.25">
      <c r="A39" s="20">
        <v>34</v>
      </c>
      <c r="B39" s="84" t="s">
        <v>36</v>
      </c>
      <c r="C39" s="131" t="s">
        <v>41</v>
      </c>
      <c r="D39" s="94">
        <v>1</v>
      </c>
      <c r="E39" s="73">
        <v>5</v>
      </c>
      <c r="F39" s="348">
        <v>3.84</v>
      </c>
      <c r="G39" s="94">
        <v>8</v>
      </c>
      <c r="H39" s="73">
        <v>3.25</v>
      </c>
      <c r="I39" s="348">
        <v>3.8</v>
      </c>
      <c r="J39" s="389">
        <v>1</v>
      </c>
      <c r="K39" s="395">
        <v>89</v>
      </c>
      <c r="L39" s="80">
        <f>K39+J39</f>
        <v>90</v>
      </c>
    </row>
    <row r="40" spans="1:12" s="6" customFormat="1" ht="15" customHeight="1" x14ac:dyDescent="0.25">
      <c r="A40" s="20">
        <v>35</v>
      </c>
      <c r="B40" s="84" t="s">
        <v>45</v>
      </c>
      <c r="C40" s="113" t="s">
        <v>49</v>
      </c>
      <c r="D40" s="201">
        <v>8</v>
      </c>
      <c r="E40" s="192">
        <v>4</v>
      </c>
      <c r="F40" s="346">
        <v>3.84</v>
      </c>
      <c r="G40" s="201">
        <v>5</v>
      </c>
      <c r="H40" s="192">
        <v>3.4</v>
      </c>
      <c r="I40" s="346">
        <v>3.8</v>
      </c>
      <c r="J40" s="389">
        <v>13</v>
      </c>
      <c r="K40" s="395">
        <v>78</v>
      </c>
      <c r="L40" s="80">
        <f>K40+J40</f>
        <v>91</v>
      </c>
    </row>
    <row r="41" spans="1:12" s="6" customFormat="1" ht="15" customHeight="1" x14ac:dyDescent="0.25">
      <c r="A41" s="20">
        <v>36</v>
      </c>
      <c r="B41" s="84" t="s">
        <v>1</v>
      </c>
      <c r="C41" s="469" t="s">
        <v>168</v>
      </c>
      <c r="D41" s="191">
        <v>12</v>
      </c>
      <c r="E41" s="192">
        <v>3.8333333333333335</v>
      </c>
      <c r="F41" s="342">
        <v>3.84</v>
      </c>
      <c r="G41" s="191">
        <v>11</v>
      </c>
      <c r="H41" s="192">
        <v>3.8181818181818183</v>
      </c>
      <c r="I41" s="342">
        <v>3.8</v>
      </c>
      <c r="J41" s="389">
        <v>41</v>
      </c>
      <c r="K41" s="395">
        <v>51</v>
      </c>
      <c r="L41" s="80">
        <f>K41+J41</f>
        <v>92</v>
      </c>
    </row>
    <row r="42" spans="1:12" s="6" customFormat="1" ht="15" customHeight="1" x14ac:dyDescent="0.25">
      <c r="A42" s="20">
        <v>37</v>
      </c>
      <c r="B42" s="84" t="s">
        <v>1</v>
      </c>
      <c r="C42" s="465" t="s">
        <v>179</v>
      </c>
      <c r="D42" s="195">
        <v>6</v>
      </c>
      <c r="E42" s="192">
        <v>3.6666666666666665</v>
      </c>
      <c r="F42" s="346">
        <v>3.84</v>
      </c>
      <c r="G42" s="195">
        <v>1</v>
      </c>
      <c r="H42" s="192">
        <v>4</v>
      </c>
      <c r="I42" s="346">
        <v>3.8</v>
      </c>
      <c r="J42" s="389">
        <v>59</v>
      </c>
      <c r="K42" s="395">
        <v>33</v>
      </c>
      <c r="L42" s="80">
        <f>K42+J42</f>
        <v>92</v>
      </c>
    </row>
    <row r="43" spans="1:12" s="6" customFormat="1" ht="15" customHeight="1" x14ac:dyDescent="0.25">
      <c r="A43" s="20">
        <v>38</v>
      </c>
      <c r="B43" s="84" t="s">
        <v>1</v>
      </c>
      <c r="C43" s="469" t="s">
        <v>163</v>
      </c>
      <c r="D43" s="191">
        <v>16</v>
      </c>
      <c r="E43" s="194">
        <v>3.625</v>
      </c>
      <c r="F43" s="342">
        <v>3.84</v>
      </c>
      <c r="G43" s="191">
        <v>6</v>
      </c>
      <c r="H43" s="194">
        <v>4</v>
      </c>
      <c r="I43" s="342">
        <v>3.8</v>
      </c>
      <c r="J43" s="389">
        <v>63</v>
      </c>
      <c r="K43" s="395">
        <v>29</v>
      </c>
      <c r="L43" s="80">
        <f>K43+J43</f>
        <v>92</v>
      </c>
    </row>
    <row r="44" spans="1:12" s="6" customFormat="1" ht="15" customHeight="1" x14ac:dyDescent="0.25">
      <c r="A44" s="20">
        <v>39</v>
      </c>
      <c r="B44" s="77" t="s">
        <v>45</v>
      </c>
      <c r="C44" s="469" t="s">
        <v>183</v>
      </c>
      <c r="D44" s="196">
        <v>5</v>
      </c>
      <c r="E44" s="192">
        <v>3.2</v>
      </c>
      <c r="F44" s="342">
        <v>3.84</v>
      </c>
      <c r="G44" s="196">
        <v>3</v>
      </c>
      <c r="H44" s="192">
        <v>4.333333333333333</v>
      </c>
      <c r="I44" s="342">
        <v>3.8</v>
      </c>
      <c r="J44" s="389">
        <v>86</v>
      </c>
      <c r="K44" s="395">
        <v>7</v>
      </c>
      <c r="L44" s="80">
        <f>K44+J44</f>
        <v>93</v>
      </c>
    </row>
    <row r="45" spans="1:12" s="6" customFormat="1" ht="15" customHeight="1" thickBot="1" x14ac:dyDescent="0.3">
      <c r="A45" s="22">
        <v>40</v>
      </c>
      <c r="B45" s="85" t="s">
        <v>0</v>
      </c>
      <c r="C45" s="442" t="s">
        <v>125</v>
      </c>
      <c r="D45" s="95">
        <v>14</v>
      </c>
      <c r="E45" s="197">
        <v>3.7857142857142856</v>
      </c>
      <c r="F45" s="448">
        <v>3.84</v>
      </c>
      <c r="G45" s="95">
        <v>6</v>
      </c>
      <c r="H45" s="197">
        <v>3.8333333333333335</v>
      </c>
      <c r="I45" s="448">
        <v>3.8</v>
      </c>
      <c r="J45" s="388">
        <v>44</v>
      </c>
      <c r="K45" s="394">
        <v>50</v>
      </c>
      <c r="L45" s="83">
        <f>K45+J45</f>
        <v>94</v>
      </c>
    </row>
    <row r="46" spans="1:12" s="6" customFormat="1" ht="15" customHeight="1" x14ac:dyDescent="0.25">
      <c r="A46" s="23">
        <v>41</v>
      </c>
      <c r="B46" s="32" t="s">
        <v>1</v>
      </c>
      <c r="C46" s="453" t="s">
        <v>5</v>
      </c>
      <c r="D46" s="93">
        <v>14</v>
      </c>
      <c r="E46" s="72">
        <v>3.7142857142857144</v>
      </c>
      <c r="F46" s="454">
        <v>3.84</v>
      </c>
      <c r="G46" s="93">
        <v>15</v>
      </c>
      <c r="H46" s="72">
        <v>3.8666666666666667</v>
      </c>
      <c r="I46" s="454">
        <v>3.8</v>
      </c>
      <c r="J46" s="389">
        <v>50</v>
      </c>
      <c r="K46" s="395">
        <v>45</v>
      </c>
      <c r="L46" s="79">
        <f>K46+J46</f>
        <v>95</v>
      </c>
    </row>
    <row r="47" spans="1:12" s="6" customFormat="1" ht="15" customHeight="1" x14ac:dyDescent="0.25">
      <c r="A47" s="20">
        <v>42</v>
      </c>
      <c r="B47" s="84" t="s">
        <v>1</v>
      </c>
      <c r="C47" s="113" t="s">
        <v>13</v>
      </c>
      <c r="D47" s="195">
        <v>1</v>
      </c>
      <c r="E47" s="192">
        <v>4</v>
      </c>
      <c r="F47" s="346">
        <v>3.84</v>
      </c>
      <c r="G47" s="195">
        <v>2</v>
      </c>
      <c r="H47" s="192">
        <v>3.5</v>
      </c>
      <c r="I47" s="346">
        <v>3.8</v>
      </c>
      <c r="J47" s="389">
        <v>24</v>
      </c>
      <c r="K47" s="395">
        <v>73</v>
      </c>
      <c r="L47" s="80">
        <f>K47+J47</f>
        <v>97</v>
      </c>
    </row>
    <row r="48" spans="1:12" s="6" customFormat="1" ht="15" customHeight="1" x14ac:dyDescent="0.25">
      <c r="A48" s="20">
        <v>43</v>
      </c>
      <c r="B48" s="84" t="s">
        <v>28</v>
      </c>
      <c r="C48" s="469" t="s">
        <v>187</v>
      </c>
      <c r="D48" s="191"/>
      <c r="E48" s="71"/>
      <c r="F48" s="342">
        <v>3.84</v>
      </c>
      <c r="G48" s="191">
        <v>1</v>
      </c>
      <c r="H48" s="71">
        <v>5</v>
      </c>
      <c r="I48" s="342">
        <v>3.8</v>
      </c>
      <c r="J48" s="389">
        <v>96</v>
      </c>
      <c r="K48" s="395">
        <v>1</v>
      </c>
      <c r="L48" s="80">
        <f>K48+J48</f>
        <v>97</v>
      </c>
    </row>
    <row r="49" spans="1:13" s="6" customFormat="1" ht="15" customHeight="1" x14ac:dyDescent="0.25">
      <c r="A49" s="20">
        <v>44</v>
      </c>
      <c r="B49" s="19" t="s">
        <v>45</v>
      </c>
      <c r="C49" s="474" t="s">
        <v>48</v>
      </c>
      <c r="D49" s="191">
        <v>2</v>
      </c>
      <c r="E49" s="192">
        <v>4</v>
      </c>
      <c r="F49" s="477">
        <v>3.84</v>
      </c>
      <c r="G49" s="191">
        <v>3</v>
      </c>
      <c r="H49" s="192">
        <v>3.3333333333333335</v>
      </c>
      <c r="I49" s="477">
        <v>3.8</v>
      </c>
      <c r="J49" s="389">
        <v>15</v>
      </c>
      <c r="K49" s="395">
        <v>83</v>
      </c>
      <c r="L49" s="80">
        <f>K49+J49</f>
        <v>98</v>
      </c>
    </row>
    <row r="50" spans="1:13" s="6" customFormat="1" ht="15" customHeight="1" x14ac:dyDescent="0.25">
      <c r="A50" s="20">
        <v>45</v>
      </c>
      <c r="B50" s="19" t="s">
        <v>54</v>
      </c>
      <c r="C50" s="127" t="s">
        <v>71</v>
      </c>
      <c r="D50" s="200">
        <v>18</v>
      </c>
      <c r="E50" s="359">
        <v>3.8888888888888888</v>
      </c>
      <c r="F50" s="342">
        <v>3.84</v>
      </c>
      <c r="G50" s="200">
        <v>39</v>
      </c>
      <c r="H50" s="359">
        <v>3.6153846153846154</v>
      </c>
      <c r="I50" s="342">
        <v>3.8</v>
      </c>
      <c r="J50" s="389">
        <v>34</v>
      </c>
      <c r="K50" s="395">
        <v>64</v>
      </c>
      <c r="L50" s="80">
        <f>K50+J50</f>
        <v>98</v>
      </c>
    </row>
    <row r="51" spans="1:13" s="6" customFormat="1" ht="15" customHeight="1" x14ac:dyDescent="0.25">
      <c r="A51" s="20">
        <v>46</v>
      </c>
      <c r="B51" s="19" t="s">
        <v>28</v>
      </c>
      <c r="C51" s="440" t="s">
        <v>61</v>
      </c>
      <c r="D51" s="94"/>
      <c r="E51" s="73"/>
      <c r="F51" s="449">
        <v>3.84</v>
      </c>
      <c r="G51" s="94">
        <v>1</v>
      </c>
      <c r="H51" s="73">
        <v>5</v>
      </c>
      <c r="I51" s="449">
        <v>3.8</v>
      </c>
      <c r="J51" s="389">
        <v>96</v>
      </c>
      <c r="K51" s="395">
        <v>2</v>
      </c>
      <c r="L51" s="80">
        <f>K51+J51</f>
        <v>98</v>
      </c>
    </row>
    <row r="52" spans="1:13" s="6" customFormat="1" ht="15" customHeight="1" x14ac:dyDescent="0.25">
      <c r="A52" s="20">
        <v>47</v>
      </c>
      <c r="B52" s="19" t="s">
        <v>28</v>
      </c>
      <c r="C52" s="131" t="s">
        <v>32</v>
      </c>
      <c r="D52" s="191">
        <v>7</v>
      </c>
      <c r="E52" s="192">
        <v>4</v>
      </c>
      <c r="F52" s="348">
        <v>3.84</v>
      </c>
      <c r="G52" s="191">
        <v>5</v>
      </c>
      <c r="H52" s="192">
        <v>3.4</v>
      </c>
      <c r="I52" s="348">
        <v>3.8</v>
      </c>
      <c r="J52" s="389">
        <v>20</v>
      </c>
      <c r="K52" s="395">
        <v>79</v>
      </c>
      <c r="L52" s="80">
        <f>K52+J52</f>
        <v>99</v>
      </c>
    </row>
    <row r="53" spans="1:13" s="6" customFormat="1" ht="15" customHeight="1" x14ac:dyDescent="0.25">
      <c r="A53" s="20">
        <v>48</v>
      </c>
      <c r="B53" s="19" t="s">
        <v>1</v>
      </c>
      <c r="C53" s="113" t="s">
        <v>22</v>
      </c>
      <c r="D53" s="195">
        <v>5</v>
      </c>
      <c r="E53" s="192">
        <v>3.6</v>
      </c>
      <c r="F53" s="346">
        <v>3.84</v>
      </c>
      <c r="G53" s="195">
        <v>2</v>
      </c>
      <c r="H53" s="192">
        <v>4</v>
      </c>
      <c r="I53" s="346">
        <v>3.8</v>
      </c>
      <c r="J53" s="389">
        <v>68</v>
      </c>
      <c r="K53" s="395">
        <v>31</v>
      </c>
      <c r="L53" s="80">
        <f>K53+J53</f>
        <v>99</v>
      </c>
    </row>
    <row r="54" spans="1:13" s="6" customFormat="1" ht="15" customHeight="1" x14ac:dyDescent="0.25">
      <c r="A54" s="20">
        <v>49</v>
      </c>
      <c r="B54" s="19" t="s">
        <v>25</v>
      </c>
      <c r="C54" s="469" t="s">
        <v>157</v>
      </c>
      <c r="D54" s="191">
        <v>2</v>
      </c>
      <c r="E54" s="192">
        <v>3.5</v>
      </c>
      <c r="F54" s="342">
        <v>3.84</v>
      </c>
      <c r="G54" s="191">
        <v>1</v>
      </c>
      <c r="H54" s="192">
        <v>4</v>
      </c>
      <c r="I54" s="342">
        <v>3.8</v>
      </c>
      <c r="J54" s="389">
        <v>73</v>
      </c>
      <c r="K54" s="395">
        <v>26</v>
      </c>
      <c r="L54" s="80">
        <f>K54+J54</f>
        <v>99</v>
      </c>
    </row>
    <row r="55" spans="1:13" s="6" customFormat="1" ht="15" customHeight="1" thickBot="1" x14ac:dyDescent="0.3">
      <c r="A55" s="22">
        <v>50</v>
      </c>
      <c r="B55" s="452" t="s">
        <v>36</v>
      </c>
      <c r="C55" s="132" t="s">
        <v>42</v>
      </c>
      <c r="D55" s="95">
        <v>7</v>
      </c>
      <c r="E55" s="197">
        <v>3.4285714285714284</v>
      </c>
      <c r="F55" s="357">
        <v>3.84</v>
      </c>
      <c r="G55" s="95">
        <v>2</v>
      </c>
      <c r="H55" s="197">
        <v>4</v>
      </c>
      <c r="I55" s="357">
        <v>3.8</v>
      </c>
      <c r="J55" s="390">
        <v>77</v>
      </c>
      <c r="K55" s="396">
        <v>22</v>
      </c>
      <c r="L55" s="81">
        <f>K55+J55</f>
        <v>99</v>
      </c>
    </row>
    <row r="56" spans="1:13" s="6" customFormat="1" ht="15" customHeight="1" x14ac:dyDescent="0.25">
      <c r="A56" s="23">
        <v>51</v>
      </c>
      <c r="B56" s="32" t="s">
        <v>45</v>
      </c>
      <c r="C56" s="470" t="s">
        <v>181</v>
      </c>
      <c r="D56" s="140">
        <v>4</v>
      </c>
      <c r="E56" s="72">
        <v>4</v>
      </c>
      <c r="F56" s="356">
        <v>3.84</v>
      </c>
      <c r="G56" s="140">
        <v>14</v>
      </c>
      <c r="H56" s="72">
        <v>3.2857142857142856</v>
      </c>
      <c r="I56" s="356">
        <v>3.8</v>
      </c>
      <c r="J56" s="391">
        <v>14</v>
      </c>
      <c r="K56" s="397">
        <v>86</v>
      </c>
      <c r="L56" s="82">
        <f>K56+J56</f>
        <v>100</v>
      </c>
      <c r="M56" s="90"/>
    </row>
    <row r="57" spans="1:13" s="6" customFormat="1" ht="15" customHeight="1" x14ac:dyDescent="0.25">
      <c r="A57" s="20">
        <v>52</v>
      </c>
      <c r="B57" s="19" t="s">
        <v>28</v>
      </c>
      <c r="C57" s="113" t="s">
        <v>109</v>
      </c>
      <c r="D57" s="191">
        <v>16</v>
      </c>
      <c r="E57" s="192">
        <v>3.6875</v>
      </c>
      <c r="F57" s="346">
        <v>3.84</v>
      </c>
      <c r="G57" s="191">
        <v>6</v>
      </c>
      <c r="H57" s="192">
        <v>3.8333333333333335</v>
      </c>
      <c r="I57" s="346">
        <v>3.8</v>
      </c>
      <c r="J57" s="389">
        <v>52</v>
      </c>
      <c r="K57" s="395">
        <v>48</v>
      </c>
      <c r="L57" s="80">
        <f>K57+J57</f>
        <v>100</v>
      </c>
      <c r="M57" s="90"/>
    </row>
    <row r="58" spans="1:13" s="6" customFormat="1" ht="15" customHeight="1" x14ac:dyDescent="0.25">
      <c r="A58" s="20">
        <v>53</v>
      </c>
      <c r="B58" s="19" t="s">
        <v>25</v>
      </c>
      <c r="C58" s="228" t="s">
        <v>138</v>
      </c>
      <c r="D58" s="191">
        <v>2</v>
      </c>
      <c r="E58" s="192">
        <v>4</v>
      </c>
      <c r="F58" s="347">
        <v>3.84</v>
      </c>
      <c r="G58" s="191">
        <v>5</v>
      </c>
      <c r="H58" s="192">
        <v>3.4</v>
      </c>
      <c r="I58" s="347">
        <v>3.8</v>
      </c>
      <c r="J58" s="389">
        <v>22</v>
      </c>
      <c r="K58" s="395">
        <v>80</v>
      </c>
      <c r="L58" s="80">
        <f>K58+J58</f>
        <v>102</v>
      </c>
      <c r="M58" s="90"/>
    </row>
    <row r="59" spans="1:13" s="6" customFormat="1" ht="15" customHeight="1" x14ac:dyDescent="0.25">
      <c r="A59" s="20">
        <v>54</v>
      </c>
      <c r="B59" s="19" t="s">
        <v>1</v>
      </c>
      <c r="C59" s="127" t="s">
        <v>3</v>
      </c>
      <c r="D59" s="191">
        <v>5</v>
      </c>
      <c r="E59" s="194">
        <v>4</v>
      </c>
      <c r="F59" s="342">
        <v>3.84</v>
      </c>
      <c r="G59" s="191">
        <v>4</v>
      </c>
      <c r="H59" s="194">
        <v>3.5</v>
      </c>
      <c r="I59" s="342">
        <v>3.8</v>
      </c>
      <c r="J59" s="389">
        <v>28</v>
      </c>
      <c r="K59" s="395">
        <v>74</v>
      </c>
      <c r="L59" s="80">
        <f>K59+J59</f>
        <v>102</v>
      </c>
      <c r="M59" s="90"/>
    </row>
    <row r="60" spans="1:13" s="6" customFormat="1" ht="15" customHeight="1" x14ac:dyDescent="0.25">
      <c r="A60" s="20">
        <v>55</v>
      </c>
      <c r="B60" s="19" t="s">
        <v>28</v>
      </c>
      <c r="C60" s="499" t="s">
        <v>31</v>
      </c>
      <c r="D60" s="88">
        <v>9</v>
      </c>
      <c r="E60" s="498">
        <v>3.6666666666666665</v>
      </c>
      <c r="F60" s="502">
        <v>3.84</v>
      </c>
      <c r="G60" s="88">
        <v>6</v>
      </c>
      <c r="H60" s="498">
        <v>3.8333333333333335</v>
      </c>
      <c r="I60" s="502">
        <v>3.8</v>
      </c>
      <c r="J60" s="389">
        <v>55</v>
      </c>
      <c r="K60" s="395">
        <v>47</v>
      </c>
      <c r="L60" s="80">
        <f>K60+J60</f>
        <v>102</v>
      </c>
      <c r="M60" s="90"/>
    </row>
    <row r="61" spans="1:13" s="6" customFormat="1" ht="15" customHeight="1" x14ac:dyDescent="0.25">
      <c r="A61" s="20">
        <v>56</v>
      </c>
      <c r="B61" s="19" t="s">
        <v>28</v>
      </c>
      <c r="C61" s="127" t="s">
        <v>127</v>
      </c>
      <c r="D61" s="191">
        <v>5</v>
      </c>
      <c r="E61" s="141">
        <v>4.2</v>
      </c>
      <c r="F61" s="342">
        <v>3.84</v>
      </c>
      <c r="G61" s="191">
        <v>1</v>
      </c>
      <c r="H61" s="141">
        <v>3</v>
      </c>
      <c r="I61" s="342">
        <v>3.8</v>
      </c>
      <c r="J61" s="389">
        <v>6</v>
      </c>
      <c r="K61" s="395">
        <v>99</v>
      </c>
      <c r="L61" s="80">
        <f>K61+J61</f>
        <v>105</v>
      </c>
      <c r="M61" s="90"/>
    </row>
    <row r="62" spans="1:13" s="6" customFormat="1" ht="15" customHeight="1" x14ac:dyDescent="0.25">
      <c r="A62" s="20">
        <v>57</v>
      </c>
      <c r="B62" s="19" t="s">
        <v>1</v>
      </c>
      <c r="C62" s="465" t="s">
        <v>162</v>
      </c>
      <c r="D62" s="191">
        <v>12</v>
      </c>
      <c r="E62" s="192">
        <v>3.8333333333333335</v>
      </c>
      <c r="F62" s="346">
        <v>3.84</v>
      </c>
      <c r="G62" s="191">
        <v>5</v>
      </c>
      <c r="H62" s="192">
        <v>3.6</v>
      </c>
      <c r="I62" s="346">
        <v>3.8</v>
      </c>
      <c r="J62" s="389">
        <v>40</v>
      </c>
      <c r="K62" s="395">
        <v>65</v>
      </c>
      <c r="L62" s="80">
        <f>K62+J62</f>
        <v>105</v>
      </c>
      <c r="M62" s="90"/>
    </row>
    <row r="63" spans="1:13" s="6" customFormat="1" ht="15" customHeight="1" x14ac:dyDescent="0.25">
      <c r="A63" s="20">
        <v>58</v>
      </c>
      <c r="B63" s="19" t="s">
        <v>54</v>
      </c>
      <c r="C63" s="465" t="s">
        <v>145</v>
      </c>
      <c r="D63" s="92">
        <v>4</v>
      </c>
      <c r="E63" s="73">
        <v>4</v>
      </c>
      <c r="F63" s="346">
        <v>3.84</v>
      </c>
      <c r="G63" s="92">
        <v>1</v>
      </c>
      <c r="H63" s="73">
        <v>3</v>
      </c>
      <c r="I63" s="346">
        <v>3.8</v>
      </c>
      <c r="J63" s="389">
        <v>12</v>
      </c>
      <c r="K63" s="395">
        <v>96</v>
      </c>
      <c r="L63" s="80">
        <f>K63+J63</f>
        <v>108</v>
      </c>
      <c r="M63" s="90"/>
    </row>
    <row r="64" spans="1:13" s="6" customFormat="1" ht="15" customHeight="1" x14ac:dyDescent="0.25">
      <c r="A64" s="20">
        <v>59</v>
      </c>
      <c r="B64" s="19" t="s">
        <v>0</v>
      </c>
      <c r="C64" s="113" t="s">
        <v>82</v>
      </c>
      <c r="D64" s="191">
        <v>5</v>
      </c>
      <c r="E64" s="192">
        <v>3.8</v>
      </c>
      <c r="F64" s="346">
        <v>3.84</v>
      </c>
      <c r="G64" s="191">
        <v>5</v>
      </c>
      <c r="H64" s="192">
        <v>3.6</v>
      </c>
      <c r="I64" s="346">
        <v>3.8</v>
      </c>
      <c r="J64" s="389">
        <v>43</v>
      </c>
      <c r="K64" s="395">
        <v>66</v>
      </c>
      <c r="L64" s="80">
        <f>K64+J64</f>
        <v>109</v>
      </c>
      <c r="M64" s="90"/>
    </row>
    <row r="65" spans="1:13" s="6" customFormat="1" ht="15" customHeight="1" thickBot="1" x14ac:dyDescent="0.3">
      <c r="A65" s="22">
        <v>60</v>
      </c>
      <c r="B65" s="33" t="s">
        <v>1</v>
      </c>
      <c r="C65" s="472" t="s">
        <v>161</v>
      </c>
      <c r="D65" s="95">
        <v>10</v>
      </c>
      <c r="E65" s="446">
        <v>3.9</v>
      </c>
      <c r="F65" s="357">
        <v>3.84</v>
      </c>
      <c r="G65" s="95">
        <v>9</v>
      </c>
      <c r="H65" s="446">
        <v>3.4444444444444446</v>
      </c>
      <c r="I65" s="357">
        <v>3.8</v>
      </c>
      <c r="J65" s="388">
        <v>33</v>
      </c>
      <c r="K65" s="394">
        <v>77</v>
      </c>
      <c r="L65" s="83">
        <f>K65+J65</f>
        <v>110</v>
      </c>
      <c r="M65" s="90"/>
    </row>
    <row r="66" spans="1:13" s="6" customFormat="1" ht="15" customHeight="1" x14ac:dyDescent="0.25">
      <c r="A66" s="23">
        <v>61</v>
      </c>
      <c r="B66" s="138" t="s">
        <v>25</v>
      </c>
      <c r="C66" s="520" t="s">
        <v>24</v>
      </c>
      <c r="D66" s="93">
        <v>9</v>
      </c>
      <c r="E66" s="72">
        <v>3.6666666666666665</v>
      </c>
      <c r="F66" s="341">
        <v>3.84</v>
      </c>
      <c r="G66" s="93">
        <v>5</v>
      </c>
      <c r="H66" s="72">
        <v>3.8</v>
      </c>
      <c r="I66" s="341">
        <v>3.8</v>
      </c>
      <c r="J66" s="389">
        <v>58</v>
      </c>
      <c r="K66" s="395">
        <v>52</v>
      </c>
      <c r="L66" s="79">
        <f>K66+J66</f>
        <v>110</v>
      </c>
      <c r="M66" s="90"/>
    </row>
    <row r="67" spans="1:13" s="6" customFormat="1" ht="15" customHeight="1" x14ac:dyDescent="0.25">
      <c r="A67" s="20">
        <v>62</v>
      </c>
      <c r="B67" s="84" t="s">
        <v>25</v>
      </c>
      <c r="C67" s="465" t="s">
        <v>155</v>
      </c>
      <c r="D67" s="195">
        <v>6</v>
      </c>
      <c r="E67" s="399">
        <v>3.8333333333333335</v>
      </c>
      <c r="F67" s="346">
        <v>3.84</v>
      </c>
      <c r="G67" s="195">
        <v>4</v>
      </c>
      <c r="H67" s="399">
        <v>3.5</v>
      </c>
      <c r="I67" s="346">
        <v>3.8</v>
      </c>
      <c r="J67" s="389">
        <v>39</v>
      </c>
      <c r="K67" s="395">
        <v>72</v>
      </c>
      <c r="L67" s="80">
        <f>K67+J67</f>
        <v>111</v>
      </c>
    </row>
    <row r="68" spans="1:13" s="6" customFormat="1" ht="15" customHeight="1" x14ac:dyDescent="0.25">
      <c r="A68" s="20">
        <v>63</v>
      </c>
      <c r="B68" s="84" t="s">
        <v>1</v>
      </c>
      <c r="C68" s="465" t="s">
        <v>180</v>
      </c>
      <c r="D68" s="475">
        <v>19</v>
      </c>
      <c r="E68" s="192">
        <v>3.4736842105263159</v>
      </c>
      <c r="F68" s="346">
        <v>3.84</v>
      </c>
      <c r="G68" s="475">
        <v>12</v>
      </c>
      <c r="H68" s="192">
        <v>3.9166666666666665</v>
      </c>
      <c r="I68" s="346">
        <v>3.8</v>
      </c>
      <c r="J68" s="389">
        <v>74</v>
      </c>
      <c r="K68" s="395">
        <v>38</v>
      </c>
      <c r="L68" s="80">
        <f>K68+J68</f>
        <v>112</v>
      </c>
    </row>
    <row r="69" spans="1:13" s="6" customFormat="1" ht="15" customHeight="1" x14ac:dyDescent="0.25">
      <c r="A69" s="20">
        <v>64</v>
      </c>
      <c r="B69" s="84" t="s">
        <v>28</v>
      </c>
      <c r="C69" s="465" t="s">
        <v>150</v>
      </c>
      <c r="D69" s="191">
        <v>13</v>
      </c>
      <c r="E69" s="199">
        <v>3.6153846153846154</v>
      </c>
      <c r="F69" s="346">
        <v>3.84</v>
      </c>
      <c r="G69" s="191">
        <v>6</v>
      </c>
      <c r="H69" s="199">
        <v>3.8333333333333335</v>
      </c>
      <c r="I69" s="346">
        <v>3.8</v>
      </c>
      <c r="J69" s="389">
        <v>64</v>
      </c>
      <c r="K69" s="395">
        <v>49</v>
      </c>
      <c r="L69" s="80">
        <f>K69+J69</f>
        <v>113</v>
      </c>
    </row>
    <row r="70" spans="1:13" s="6" customFormat="1" ht="15" customHeight="1" x14ac:dyDescent="0.25">
      <c r="A70" s="20">
        <v>65</v>
      </c>
      <c r="B70" s="84" t="s">
        <v>25</v>
      </c>
      <c r="C70" s="469" t="s">
        <v>159</v>
      </c>
      <c r="D70" s="191">
        <v>17</v>
      </c>
      <c r="E70" s="192">
        <v>3.2941176470588234</v>
      </c>
      <c r="F70" s="342">
        <v>3.84</v>
      </c>
      <c r="G70" s="191">
        <v>12</v>
      </c>
      <c r="H70" s="192">
        <v>4</v>
      </c>
      <c r="I70" s="342">
        <v>3.8</v>
      </c>
      <c r="J70" s="389">
        <v>85</v>
      </c>
      <c r="K70" s="395">
        <v>28</v>
      </c>
      <c r="L70" s="80">
        <f>K70+J70</f>
        <v>113</v>
      </c>
    </row>
    <row r="71" spans="1:13" s="6" customFormat="1" ht="15" customHeight="1" x14ac:dyDescent="0.25">
      <c r="A71" s="20">
        <v>66</v>
      </c>
      <c r="B71" s="84" t="s">
        <v>1</v>
      </c>
      <c r="C71" s="473" t="s">
        <v>173</v>
      </c>
      <c r="D71" s="195">
        <v>23</v>
      </c>
      <c r="E71" s="192">
        <v>3.5652173913043477</v>
      </c>
      <c r="F71" s="450">
        <v>3.84</v>
      </c>
      <c r="G71" s="195">
        <v>24</v>
      </c>
      <c r="H71" s="192">
        <v>3.875</v>
      </c>
      <c r="I71" s="450">
        <v>3.8</v>
      </c>
      <c r="J71" s="389">
        <v>70</v>
      </c>
      <c r="K71" s="395">
        <v>44</v>
      </c>
      <c r="L71" s="80">
        <f>K71+J71</f>
        <v>114</v>
      </c>
    </row>
    <row r="72" spans="1:13" s="6" customFormat="1" ht="15" customHeight="1" x14ac:dyDescent="0.25">
      <c r="A72" s="20">
        <v>67</v>
      </c>
      <c r="B72" s="84" t="s">
        <v>36</v>
      </c>
      <c r="C72" s="469" t="s">
        <v>188</v>
      </c>
      <c r="D72" s="196"/>
      <c r="E72" s="192"/>
      <c r="F72" s="342">
        <v>3.84</v>
      </c>
      <c r="G72" s="196">
        <v>1</v>
      </c>
      <c r="H72" s="192">
        <v>4</v>
      </c>
      <c r="I72" s="342">
        <v>3.8</v>
      </c>
      <c r="J72" s="389">
        <v>96</v>
      </c>
      <c r="K72" s="395">
        <v>21</v>
      </c>
      <c r="L72" s="80">
        <f>K72+J72</f>
        <v>117</v>
      </c>
    </row>
    <row r="73" spans="1:13" s="6" customFormat="1" ht="15" customHeight="1" x14ac:dyDescent="0.25">
      <c r="A73" s="20">
        <v>68</v>
      </c>
      <c r="B73" s="84" t="s">
        <v>36</v>
      </c>
      <c r="C73" s="127" t="s">
        <v>147</v>
      </c>
      <c r="D73" s="191">
        <v>2</v>
      </c>
      <c r="E73" s="192">
        <v>4</v>
      </c>
      <c r="F73" s="342">
        <v>3.8</v>
      </c>
      <c r="G73" s="191"/>
      <c r="H73" s="192"/>
      <c r="I73" s="342">
        <v>3.8</v>
      </c>
      <c r="J73" s="389">
        <v>18</v>
      </c>
      <c r="K73" s="395">
        <v>103</v>
      </c>
      <c r="L73" s="80">
        <f>K73+J73</f>
        <v>121</v>
      </c>
    </row>
    <row r="74" spans="1:13" s="6" customFormat="1" ht="15" customHeight="1" x14ac:dyDescent="0.25">
      <c r="A74" s="20">
        <v>69</v>
      </c>
      <c r="B74" s="84" t="s">
        <v>36</v>
      </c>
      <c r="C74" s="225" t="s">
        <v>44</v>
      </c>
      <c r="D74" s="403">
        <v>9</v>
      </c>
      <c r="E74" s="406">
        <v>3.6666666666666665</v>
      </c>
      <c r="F74" s="355">
        <v>3.84</v>
      </c>
      <c r="G74" s="403">
        <v>16</v>
      </c>
      <c r="H74" s="406">
        <v>3.5</v>
      </c>
      <c r="I74" s="355">
        <v>3.8</v>
      </c>
      <c r="J74" s="389">
        <v>54</v>
      </c>
      <c r="K74" s="395">
        <v>68</v>
      </c>
      <c r="L74" s="80">
        <f>K74+J74</f>
        <v>122</v>
      </c>
    </row>
    <row r="75" spans="1:13" s="6" customFormat="1" ht="15" customHeight="1" thickBot="1" x14ac:dyDescent="0.3">
      <c r="A75" s="22">
        <v>70</v>
      </c>
      <c r="B75" s="85" t="s">
        <v>1</v>
      </c>
      <c r="C75" s="472" t="s">
        <v>178</v>
      </c>
      <c r="D75" s="501">
        <v>9</v>
      </c>
      <c r="E75" s="478">
        <v>3.6666666666666665</v>
      </c>
      <c r="F75" s="357">
        <v>3.84</v>
      </c>
      <c r="G75" s="501">
        <v>11</v>
      </c>
      <c r="H75" s="478">
        <v>3.6363636363636362</v>
      </c>
      <c r="I75" s="357">
        <v>3.8</v>
      </c>
      <c r="J75" s="390">
        <v>60</v>
      </c>
      <c r="K75" s="396">
        <v>62</v>
      </c>
      <c r="L75" s="81">
        <f>K75+J75</f>
        <v>122</v>
      </c>
    </row>
    <row r="76" spans="1:13" s="6" customFormat="1" ht="15" customHeight="1" x14ac:dyDescent="0.25">
      <c r="A76" s="23">
        <v>71</v>
      </c>
      <c r="B76" s="32" t="s">
        <v>45</v>
      </c>
      <c r="C76" s="466" t="s">
        <v>191</v>
      </c>
      <c r="D76" s="93">
        <v>3</v>
      </c>
      <c r="E76" s="74">
        <v>3.3333333333333335</v>
      </c>
      <c r="F76" s="350">
        <v>3.84</v>
      </c>
      <c r="G76" s="93">
        <v>9</v>
      </c>
      <c r="H76" s="74">
        <v>3.8888888888888888</v>
      </c>
      <c r="I76" s="350">
        <v>3.8</v>
      </c>
      <c r="J76" s="391">
        <v>81</v>
      </c>
      <c r="K76" s="397">
        <v>41</v>
      </c>
      <c r="L76" s="82">
        <f>K76+J76</f>
        <v>122</v>
      </c>
    </row>
    <row r="77" spans="1:13" s="6" customFormat="1" ht="15" customHeight="1" x14ac:dyDescent="0.25">
      <c r="A77" s="20">
        <v>72</v>
      </c>
      <c r="B77" s="84" t="s">
        <v>25</v>
      </c>
      <c r="C77" s="465" t="s">
        <v>186</v>
      </c>
      <c r="D77" s="195"/>
      <c r="E77" s="192"/>
      <c r="F77" s="346">
        <v>3.84</v>
      </c>
      <c r="G77" s="195">
        <v>1</v>
      </c>
      <c r="H77" s="192">
        <v>4</v>
      </c>
      <c r="I77" s="346">
        <v>3.8</v>
      </c>
      <c r="J77" s="389">
        <v>96</v>
      </c>
      <c r="K77" s="395">
        <v>27</v>
      </c>
      <c r="L77" s="80">
        <f>K77+J77</f>
        <v>123</v>
      </c>
    </row>
    <row r="78" spans="1:13" s="6" customFormat="1" ht="15" customHeight="1" x14ac:dyDescent="0.25">
      <c r="A78" s="20">
        <v>73</v>
      </c>
      <c r="B78" s="84" t="s">
        <v>1</v>
      </c>
      <c r="C78" s="128" t="s">
        <v>15</v>
      </c>
      <c r="D78" s="191">
        <v>1</v>
      </c>
      <c r="E78" s="202">
        <v>4</v>
      </c>
      <c r="F78" s="343">
        <v>3.84</v>
      </c>
      <c r="G78" s="191">
        <v>1</v>
      </c>
      <c r="H78" s="202">
        <v>3</v>
      </c>
      <c r="I78" s="343">
        <v>3.8</v>
      </c>
      <c r="J78" s="389">
        <v>23</v>
      </c>
      <c r="K78" s="395">
        <v>101</v>
      </c>
      <c r="L78" s="80">
        <f>K78+J78</f>
        <v>124</v>
      </c>
    </row>
    <row r="79" spans="1:13" s="6" customFormat="1" ht="15" customHeight="1" x14ac:dyDescent="0.25">
      <c r="A79" s="20">
        <v>74</v>
      </c>
      <c r="B79" s="84" t="s">
        <v>36</v>
      </c>
      <c r="C79" s="127" t="s">
        <v>73</v>
      </c>
      <c r="D79" s="191">
        <v>7</v>
      </c>
      <c r="E79" s="192">
        <v>3.7142857142857144</v>
      </c>
      <c r="F79" s="342">
        <v>3.84</v>
      </c>
      <c r="G79" s="191">
        <v>13</v>
      </c>
      <c r="H79" s="192">
        <v>3.4615384615384617</v>
      </c>
      <c r="I79" s="342">
        <v>3.8</v>
      </c>
      <c r="J79" s="389">
        <v>49</v>
      </c>
      <c r="K79" s="395">
        <v>76</v>
      </c>
      <c r="L79" s="80">
        <f>K79+J79</f>
        <v>125</v>
      </c>
    </row>
    <row r="80" spans="1:13" s="6" customFormat="1" ht="15" customHeight="1" x14ac:dyDescent="0.25">
      <c r="A80" s="20">
        <v>75</v>
      </c>
      <c r="B80" s="84" t="s">
        <v>25</v>
      </c>
      <c r="C80" s="465" t="s">
        <v>154</v>
      </c>
      <c r="D80" s="193">
        <v>3</v>
      </c>
      <c r="E80" s="192">
        <v>3.6666666666666665</v>
      </c>
      <c r="F80" s="346">
        <v>3.84</v>
      </c>
      <c r="G80" s="193">
        <v>2</v>
      </c>
      <c r="H80" s="192">
        <v>3.5</v>
      </c>
      <c r="I80" s="346">
        <v>3.8</v>
      </c>
      <c r="J80" s="389">
        <v>56</v>
      </c>
      <c r="K80" s="395">
        <v>71</v>
      </c>
      <c r="L80" s="80">
        <f>K80+J80</f>
        <v>127</v>
      </c>
    </row>
    <row r="81" spans="1:13" s="6" customFormat="1" ht="15" customHeight="1" x14ac:dyDescent="0.25">
      <c r="A81" s="20">
        <v>76</v>
      </c>
      <c r="B81" s="84" t="s">
        <v>25</v>
      </c>
      <c r="C81" s="469" t="s">
        <v>153</v>
      </c>
      <c r="D81" s="191">
        <v>10</v>
      </c>
      <c r="E81" s="192">
        <v>3.6</v>
      </c>
      <c r="F81" s="345">
        <v>3.84</v>
      </c>
      <c r="G81" s="191">
        <v>6</v>
      </c>
      <c r="H81" s="192">
        <v>3.6666666666666665</v>
      </c>
      <c r="I81" s="345">
        <v>3.8</v>
      </c>
      <c r="J81" s="389">
        <v>67</v>
      </c>
      <c r="K81" s="395">
        <v>60</v>
      </c>
      <c r="L81" s="80">
        <f>K81+J81</f>
        <v>127</v>
      </c>
      <c r="M81" s="90"/>
    </row>
    <row r="82" spans="1:13" s="6" customFormat="1" ht="15" customHeight="1" x14ac:dyDescent="0.25">
      <c r="A82" s="20">
        <v>77</v>
      </c>
      <c r="B82" s="84" t="s">
        <v>1</v>
      </c>
      <c r="C82" s="473" t="s">
        <v>169</v>
      </c>
      <c r="D82" s="191">
        <v>2</v>
      </c>
      <c r="E82" s="447">
        <v>3</v>
      </c>
      <c r="F82" s="352">
        <v>3.84</v>
      </c>
      <c r="G82" s="191">
        <v>2</v>
      </c>
      <c r="H82" s="447">
        <v>4</v>
      </c>
      <c r="I82" s="352">
        <v>3.8</v>
      </c>
      <c r="J82" s="389">
        <v>95</v>
      </c>
      <c r="K82" s="395">
        <v>32</v>
      </c>
      <c r="L82" s="80">
        <f>K82+J82</f>
        <v>127</v>
      </c>
      <c r="M82" s="90"/>
    </row>
    <row r="83" spans="1:13" s="6" customFormat="1" ht="15" customHeight="1" x14ac:dyDescent="0.25">
      <c r="A83" s="20">
        <v>78</v>
      </c>
      <c r="B83" s="84" t="s">
        <v>1</v>
      </c>
      <c r="C83" s="473" t="s">
        <v>170</v>
      </c>
      <c r="D83" s="195">
        <v>8</v>
      </c>
      <c r="E83" s="192">
        <v>3.375</v>
      </c>
      <c r="F83" s="352">
        <v>3.84</v>
      </c>
      <c r="G83" s="195">
        <v>4</v>
      </c>
      <c r="H83" s="192">
        <v>3.75</v>
      </c>
      <c r="I83" s="352">
        <v>3.8</v>
      </c>
      <c r="J83" s="389">
        <v>79</v>
      </c>
      <c r="K83" s="395">
        <v>54</v>
      </c>
      <c r="L83" s="80">
        <f>K83+J83</f>
        <v>133</v>
      </c>
      <c r="M83" s="90"/>
    </row>
    <row r="84" spans="1:13" s="6" customFormat="1" ht="15" customHeight="1" x14ac:dyDescent="0.25">
      <c r="A84" s="20">
        <v>79</v>
      </c>
      <c r="B84" s="84" t="s">
        <v>45</v>
      </c>
      <c r="C84" s="465" t="s">
        <v>182</v>
      </c>
      <c r="D84" s="94">
        <v>13</v>
      </c>
      <c r="E84" s="73">
        <v>3.4615384615384617</v>
      </c>
      <c r="F84" s="346">
        <v>3.84</v>
      </c>
      <c r="G84" s="94">
        <v>3</v>
      </c>
      <c r="H84" s="73">
        <v>3.6666666666666665</v>
      </c>
      <c r="I84" s="346">
        <v>3.8</v>
      </c>
      <c r="J84" s="389">
        <v>76</v>
      </c>
      <c r="K84" s="395">
        <v>58</v>
      </c>
      <c r="L84" s="80">
        <f>K84+J84</f>
        <v>134</v>
      </c>
      <c r="M84" s="90"/>
    </row>
    <row r="85" spans="1:13" s="6" customFormat="1" ht="15" customHeight="1" thickBot="1" x14ac:dyDescent="0.3">
      <c r="A85" s="22">
        <v>80</v>
      </c>
      <c r="B85" s="33" t="s">
        <v>1</v>
      </c>
      <c r="C85" s="467" t="s">
        <v>160</v>
      </c>
      <c r="D85" s="91">
        <v>17</v>
      </c>
      <c r="E85" s="197">
        <v>3.4705882352941178</v>
      </c>
      <c r="F85" s="349">
        <v>3.84</v>
      </c>
      <c r="G85" s="91">
        <v>9</v>
      </c>
      <c r="H85" s="197">
        <v>3.6666666666666665</v>
      </c>
      <c r="I85" s="349">
        <v>3.8</v>
      </c>
      <c r="J85" s="388">
        <v>75</v>
      </c>
      <c r="K85" s="394">
        <v>61</v>
      </c>
      <c r="L85" s="83">
        <f>K85+J85</f>
        <v>136</v>
      </c>
      <c r="M85" s="90"/>
    </row>
    <row r="86" spans="1:13" s="6" customFormat="1" ht="15" customHeight="1" x14ac:dyDescent="0.25">
      <c r="A86" s="23">
        <v>81</v>
      </c>
      <c r="B86" s="27" t="s">
        <v>1</v>
      </c>
      <c r="C86" s="495" t="s">
        <v>165</v>
      </c>
      <c r="D86" s="93">
        <v>10</v>
      </c>
      <c r="E86" s="72">
        <v>3.4</v>
      </c>
      <c r="F86" s="454">
        <v>3.84</v>
      </c>
      <c r="G86" s="93">
        <v>8</v>
      </c>
      <c r="H86" s="72">
        <v>3.625</v>
      </c>
      <c r="I86" s="454">
        <v>3.8</v>
      </c>
      <c r="J86" s="389">
        <v>78</v>
      </c>
      <c r="K86" s="395">
        <v>63</v>
      </c>
      <c r="L86" s="79">
        <f>K86+J86</f>
        <v>141</v>
      </c>
      <c r="M86" s="90"/>
    </row>
    <row r="87" spans="1:13" s="6" customFormat="1" ht="15" customHeight="1" x14ac:dyDescent="0.25">
      <c r="A87" s="20">
        <v>82</v>
      </c>
      <c r="B87" s="19" t="s">
        <v>0</v>
      </c>
      <c r="C87" s="465" t="s">
        <v>184</v>
      </c>
      <c r="D87" s="191">
        <v>12</v>
      </c>
      <c r="E87" s="192">
        <v>3.3333333333333335</v>
      </c>
      <c r="F87" s="346">
        <v>3.84</v>
      </c>
      <c r="G87" s="191">
        <v>20</v>
      </c>
      <c r="H87" s="192">
        <v>3.7</v>
      </c>
      <c r="I87" s="346">
        <v>3.8</v>
      </c>
      <c r="J87" s="389">
        <v>84</v>
      </c>
      <c r="K87" s="395">
        <v>57</v>
      </c>
      <c r="L87" s="80">
        <f>K87+J87</f>
        <v>141</v>
      </c>
      <c r="M87" s="90"/>
    </row>
    <row r="88" spans="1:13" s="6" customFormat="1" ht="15" customHeight="1" x14ac:dyDescent="0.25">
      <c r="A88" s="20">
        <v>83</v>
      </c>
      <c r="B88" s="19" t="s">
        <v>36</v>
      </c>
      <c r="C88" s="127" t="s">
        <v>67</v>
      </c>
      <c r="D88" s="191">
        <v>2</v>
      </c>
      <c r="E88" s="192">
        <v>3</v>
      </c>
      <c r="F88" s="342">
        <v>3.84</v>
      </c>
      <c r="G88" s="191">
        <v>4</v>
      </c>
      <c r="H88" s="192">
        <v>3.75</v>
      </c>
      <c r="I88" s="342">
        <v>3.8</v>
      </c>
      <c r="J88" s="389">
        <v>89</v>
      </c>
      <c r="K88" s="395">
        <v>53</v>
      </c>
      <c r="L88" s="80">
        <f>K88+J88</f>
        <v>142</v>
      </c>
      <c r="M88" s="90"/>
    </row>
    <row r="89" spans="1:13" s="6" customFormat="1" ht="15" customHeight="1" x14ac:dyDescent="0.25">
      <c r="A89" s="20">
        <v>84</v>
      </c>
      <c r="B89" s="19" t="s">
        <v>25</v>
      </c>
      <c r="C89" s="133" t="s">
        <v>137</v>
      </c>
      <c r="D89" s="191">
        <v>11</v>
      </c>
      <c r="E89" s="192">
        <v>3.6363636363636362</v>
      </c>
      <c r="F89" s="358">
        <v>3.84</v>
      </c>
      <c r="G89" s="191">
        <v>30</v>
      </c>
      <c r="H89" s="192">
        <v>3.3333333333333335</v>
      </c>
      <c r="I89" s="358">
        <v>3.8</v>
      </c>
      <c r="J89" s="389">
        <v>61</v>
      </c>
      <c r="K89" s="395">
        <v>84</v>
      </c>
      <c r="L89" s="80">
        <f>K89+J89</f>
        <v>145</v>
      </c>
      <c r="M89" s="90"/>
    </row>
    <row r="90" spans="1:13" s="6" customFormat="1" ht="15" customHeight="1" x14ac:dyDescent="0.25">
      <c r="A90" s="20">
        <v>85</v>
      </c>
      <c r="B90" s="19" t="s">
        <v>1</v>
      </c>
      <c r="C90" s="469" t="s">
        <v>167</v>
      </c>
      <c r="D90" s="191">
        <v>14</v>
      </c>
      <c r="E90" s="192">
        <v>3.5714285714285716</v>
      </c>
      <c r="F90" s="345">
        <v>3.84</v>
      </c>
      <c r="G90" s="191">
        <v>14</v>
      </c>
      <c r="H90" s="192">
        <v>3.3571428571428572</v>
      </c>
      <c r="I90" s="345">
        <v>3.8</v>
      </c>
      <c r="J90" s="389">
        <v>69</v>
      </c>
      <c r="K90" s="395">
        <v>82</v>
      </c>
      <c r="L90" s="80">
        <f>K90+J90</f>
        <v>151</v>
      </c>
      <c r="M90" s="90"/>
    </row>
    <row r="91" spans="1:13" s="6" customFormat="1" ht="15" customHeight="1" x14ac:dyDescent="0.25">
      <c r="A91" s="20">
        <v>86</v>
      </c>
      <c r="B91" s="25" t="s">
        <v>25</v>
      </c>
      <c r="C91" s="469" t="s">
        <v>158</v>
      </c>
      <c r="D91" s="191">
        <v>8</v>
      </c>
      <c r="E91" s="192">
        <v>3.125</v>
      </c>
      <c r="F91" s="342">
        <v>3.84</v>
      </c>
      <c r="G91" s="191">
        <v>9</v>
      </c>
      <c r="H91" s="192">
        <v>3.5555555555555554</v>
      </c>
      <c r="I91" s="342">
        <v>3.8</v>
      </c>
      <c r="J91" s="389">
        <v>88</v>
      </c>
      <c r="K91" s="395">
        <v>67</v>
      </c>
      <c r="L91" s="80">
        <f>K91+J91</f>
        <v>155</v>
      </c>
      <c r="M91" s="90"/>
    </row>
    <row r="92" spans="1:13" s="6" customFormat="1" ht="15" customHeight="1" x14ac:dyDescent="0.25">
      <c r="A92" s="20">
        <v>87</v>
      </c>
      <c r="B92" s="19" t="s">
        <v>54</v>
      </c>
      <c r="C92" s="127" t="s">
        <v>130</v>
      </c>
      <c r="D92" s="191">
        <v>19</v>
      </c>
      <c r="E92" s="192">
        <v>3.6315789473684212</v>
      </c>
      <c r="F92" s="342">
        <v>3.84</v>
      </c>
      <c r="G92" s="191">
        <v>21</v>
      </c>
      <c r="H92" s="192">
        <v>3.0476190476190474</v>
      </c>
      <c r="I92" s="342">
        <v>3.8</v>
      </c>
      <c r="J92" s="389">
        <v>62</v>
      </c>
      <c r="K92" s="395">
        <v>95</v>
      </c>
      <c r="L92" s="80">
        <f>K92+J92</f>
        <v>157</v>
      </c>
      <c r="M92" s="90"/>
    </row>
    <row r="93" spans="1:13" s="6" customFormat="1" ht="15" customHeight="1" x14ac:dyDescent="0.25">
      <c r="A93" s="20">
        <v>88</v>
      </c>
      <c r="B93" s="19" t="s">
        <v>0</v>
      </c>
      <c r="C93" s="130" t="s">
        <v>59</v>
      </c>
      <c r="D93" s="191">
        <v>3</v>
      </c>
      <c r="E93" s="192">
        <v>3.3333333333333335</v>
      </c>
      <c r="F93" s="347">
        <v>3.84</v>
      </c>
      <c r="G93" s="191">
        <v>4</v>
      </c>
      <c r="H93" s="192">
        <v>3.5</v>
      </c>
      <c r="I93" s="347">
        <v>3.8</v>
      </c>
      <c r="J93" s="389">
        <v>83</v>
      </c>
      <c r="K93" s="395">
        <v>75</v>
      </c>
      <c r="L93" s="80">
        <f>K93+J93</f>
        <v>158</v>
      </c>
      <c r="M93" s="90"/>
    </row>
    <row r="94" spans="1:13" s="6" customFormat="1" ht="15" customHeight="1" x14ac:dyDescent="0.25">
      <c r="A94" s="20">
        <v>89</v>
      </c>
      <c r="B94" s="19" t="s">
        <v>54</v>
      </c>
      <c r="C94" s="127" t="s">
        <v>128</v>
      </c>
      <c r="D94" s="191">
        <v>8</v>
      </c>
      <c r="E94" s="192">
        <v>3.5</v>
      </c>
      <c r="F94" s="342">
        <v>3.84</v>
      </c>
      <c r="G94" s="191">
        <v>8</v>
      </c>
      <c r="H94" s="192">
        <v>3.25</v>
      </c>
      <c r="I94" s="342">
        <v>3.8</v>
      </c>
      <c r="J94" s="389">
        <v>71</v>
      </c>
      <c r="K94" s="395">
        <v>88</v>
      </c>
      <c r="L94" s="80">
        <f>K94+J94</f>
        <v>159</v>
      </c>
      <c r="M94" s="90"/>
    </row>
    <row r="95" spans="1:13" s="6" customFormat="1" ht="15" customHeight="1" thickBot="1" x14ac:dyDescent="0.3">
      <c r="A95" s="22">
        <v>90</v>
      </c>
      <c r="B95" s="33" t="s">
        <v>28</v>
      </c>
      <c r="C95" s="139" t="s">
        <v>74</v>
      </c>
      <c r="D95" s="404">
        <v>2</v>
      </c>
      <c r="E95" s="70">
        <v>3</v>
      </c>
      <c r="F95" s="349">
        <v>3.84</v>
      </c>
      <c r="G95" s="404">
        <v>2</v>
      </c>
      <c r="H95" s="70">
        <v>3.5</v>
      </c>
      <c r="I95" s="349">
        <v>3.8</v>
      </c>
      <c r="J95" s="390">
        <v>94</v>
      </c>
      <c r="K95" s="396">
        <v>70</v>
      </c>
      <c r="L95" s="81">
        <f>K95+J95</f>
        <v>164</v>
      </c>
    </row>
    <row r="96" spans="1:13" s="6" customFormat="1" ht="15" customHeight="1" x14ac:dyDescent="0.25">
      <c r="A96" s="23">
        <v>91</v>
      </c>
      <c r="B96" s="32" t="s">
        <v>45</v>
      </c>
      <c r="C96" s="443" t="s">
        <v>47</v>
      </c>
      <c r="D96" s="93">
        <v>2</v>
      </c>
      <c r="E96" s="74">
        <v>3.5</v>
      </c>
      <c r="F96" s="451">
        <v>3.84</v>
      </c>
      <c r="G96" s="93">
        <v>5</v>
      </c>
      <c r="H96" s="74">
        <v>3.2</v>
      </c>
      <c r="I96" s="451">
        <v>3.8</v>
      </c>
      <c r="J96" s="391">
        <v>72</v>
      </c>
      <c r="K96" s="397">
        <v>93</v>
      </c>
      <c r="L96" s="82">
        <f>K96+J96</f>
        <v>165</v>
      </c>
    </row>
    <row r="97" spans="1:12" s="6" customFormat="1" ht="15" customHeight="1" x14ac:dyDescent="0.25">
      <c r="A97" s="20">
        <v>92</v>
      </c>
      <c r="B97" s="19" t="s">
        <v>36</v>
      </c>
      <c r="C97" s="465" t="s">
        <v>189</v>
      </c>
      <c r="D97" s="195"/>
      <c r="E97" s="192"/>
      <c r="F97" s="346">
        <v>3.84</v>
      </c>
      <c r="G97" s="195">
        <v>6</v>
      </c>
      <c r="H97" s="192">
        <v>3.5</v>
      </c>
      <c r="I97" s="346">
        <v>3.8</v>
      </c>
      <c r="J97" s="389">
        <v>96</v>
      </c>
      <c r="K97" s="395">
        <v>69</v>
      </c>
      <c r="L97" s="80">
        <f>K97+J97</f>
        <v>165</v>
      </c>
    </row>
    <row r="98" spans="1:12" s="6" customFormat="1" ht="15" customHeight="1" x14ac:dyDescent="0.25">
      <c r="A98" s="20">
        <v>93</v>
      </c>
      <c r="B98" s="19" t="s">
        <v>28</v>
      </c>
      <c r="C98" s="127" t="s">
        <v>152</v>
      </c>
      <c r="D98" s="191">
        <v>5</v>
      </c>
      <c r="E98" s="192">
        <v>3.6</v>
      </c>
      <c r="F98" s="342">
        <v>3.8</v>
      </c>
      <c r="G98" s="191"/>
      <c r="H98" s="192"/>
      <c r="I98" s="342">
        <v>3.8</v>
      </c>
      <c r="J98" s="389">
        <v>66</v>
      </c>
      <c r="K98" s="395">
        <v>103</v>
      </c>
      <c r="L98" s="80">
        <f>K98+J98</f>
        <v>169</v>
      </c>
    </row>
    <row r="99" spans="1:12" s="6" customFormat="1" ht="15" customHeight="1" x14ac:dyDescent="0.25">
      <c r="A99" s="20">
        <v>94</v>
      </c>
      <c r="B99" s="19" t="s">
        <v>36</v>
      </c>
      <c r="C99" s="113" t="s">
        <v>35</v>
      </c>
      <c r="D99" s="195">
        <v>5</v>
      </c>
      <c r="E99" s="192">
        <v>3.2</v>
      </c>
      <c r="F99" s="346">
        <v>3.84</v>
      </c>
      <c r="G99" s="195">
        <v>10</v>
      </c>
      <c r="H99" s="192">
        <v>3.3</v>
      </c>
      <c r="I99" s="346">
        <v>3.8</v>
      </c>
      <c r="J99" s="389">
        <v>87</v>
      </c>
      <c r="K99" s="395">
        <v>85</v>
      </c>
      <c r="L99" s="80">
        <f>K99+J99</f>
        <v>172</v>
      </c>
    </row>
    <row r="100" spans="1:12" s="6" customFormat="1" ht="15" customHeight="1" x14ac:dyDescent="0.25">
      <c r="A100" s="20">
        <v>95</v>
      </c>
      <c r="B100" s="19" t="s">
        <v>28</v>
      </c>
      <c r="C100" s="113" t="s">
        <v>60</v>
      </c>
      <c r="D100" s="191">
        <v>3</v>
      </c>
      <c r="E100" s="192">
        <v>3.3333333333333335</v>
      </c>
      <c r="F100" s="346">
        <v>3.84</v>
      </c>
      <c r="G100" s="191">
        <v>4</v>
      </c>
      <c r="H100" s="192">
        <v>3.25</v>
      </c>
      <c r="I100" s="346">
        <v>3.8</v>
      </c>
      <c r="J100" s="389">
        <v>82</v>
      </c>
      <c r="K100" s="395">
        <v>92</v>
      </c>
      <c r="L100" s="80">
        <f>K100+J100</f>
        <v>174</v>
      </c>
    </row>
    <row r="101" spans="1:12" s="6" customFormat="1" ht="15" customHeight="1" x14ac:dyDescent="0.25">
      <c r="A101" s="20">
        <v>96</v>
      </c>
      <c r="B101" s="19" t="s">
        <v>54</v>
      </c>
      <c r="C101" s="136" t="s">
        <v>129</v>
      </c>
      <c r="D101" s="195">
        <v>3</v>
      </c>
      <c r="E101" s="192">
        <v>3.3333333333333335</v>
      </c>
      <c r="F101" s="344">
        <v>3.84</v>
      </c>
      <c r="G101" s="195">
        <v>3</v>
      </c>
      <c r="H101" s="192">
        <v>3</v>
      </c>
      <c r="I101" s="344">
        <v>3.8</v>
      </c>
      <c r="J101" s="389">
        <v>80</v>
      </c>
      <c r="K101" s="395">
        <v>97</v>
      </c>
      <c r="L101" s="80">
        <f>K101+J101</f>
        <v>177</v>
      </c>
    </row>
    <row r="102" spans="1:12" s="6" customFormat="1" ht="15" customHeight="1" x14ac:dyDescent="0.25">
      <c r="A102" s="20">
        <v>97</v>
      </c>
      <c r="B102" s="19" t="s">
        <v>1</v>
      </c>
      <c r="C102" s="468" t="s">
        <v>185</v>
      </c>
      <c r="D102" s="191"/>
      <c r="E102" s="192"/>
      <c r="F102" s="407">
        <v>3.84</v>
      </c>
      <c r="G102" s="191">
        <v>5</v>
      </c>
      <c r="H102" s="192">
        <v>3.4</v>
      </c>
      <c r="I102" s="407">
        <v>3.8</v>
      </c>
      <c r="J102" s="389">
        <v>96</v>
      </c>
      <c r="K102" s="395">
        <v>81</v>
      </c>
      <c r="L102" s="80">
        <f>K102+J102</f>
        <v>177</v>
      </c>
    </row>
    <row r="103" spans="1:12" s="6" customFormat="1" ht="15" customHeight="1" x14ac:dyDescent="0.25">
      <c r="A103" s="20">
        <v>98</v>
      </c>
      <c r="B103" s="19" t="s">
        <v>36</v>
      </c>
      <c r="C103" s="469" t="s">
        <v>149</v>
      </c>
      <c r="D103" s="94">
        <v>4</v>
      </c>
      <c r="E103" s="73">
        <v>3</v>
      </c>
      <c r="F103" s="345">
        <v>3.84</v>
      </c>
      <c r="G103" s="94">
        <v>11</v>
      </c>
      <c r="H103" s="73">
        <v>3.2727272727272729</v>
      </c>
      <c r="I103" s="345">
        <v>3.8</v>
      </c>
      <c r="J103" s="389">
        <v>92</v>
      </c>
      <c r="K103" s="395">
        <v>87</v>
      </c>
      <c r="L103" s="80">
        <f>K103+J103</f>
        <v>179</v>
      </c>
    </row>
    <row r="104" spans="1:12" s="6" customFormat="1" ht="15" customHeight="1" x14ac:dyDescent="0.25">
      <c r="A104" s="20">
        <v>99</v>
      </c>
      <c r="B104" s="19" t="s">
        <v>36</v>
      </c>
      <c r="C104" s="469" t="s">
        <v>190</v>
      </c>
      <c r="D104" s="191"/>
      <c r="E104" s="192"/>
      <c r="F104" s="342">
        <v>3.84</v>
      </c>
      <c r="G104" s="191">
        <v>4</v>
      </c>
      <c r="H104" s="192">
        <v>3.25</v>
      </c>
      <c r="I104" s="342">
        <v>3.8</v>
      </c>
      <c r="J104" s="389">
        <v>96</v>
      </c>
      <c r="K104" s="395">
        <v>90</v>
      </c>
      <c r="L104" s="80">
        <f>K104+J104</f>
        <v>186</v>
      </c>
    </row>
    <row r="105" spans="1:12" s="6" customFormat="1" ht="15" customHeight="1" thickBot="1" x14ac:dyDescent="0.3">
      <c r="A105" s="22">
        <v>100</v>
      </c>
      <c r="B105" s="33" t="s">
        <v>36</v>
      </c>
      <c r="C105" s="139" t="s">
        <v>64</v>
      </c>
      <c r="D105" s="445"/>
      <c r="E105" s="197"/>
      <c r="F105" s="349">
        <v>3.84</v>
      </c>
      <c r="G105" s="445">
        <v>4</v>
      </c>
      <c r="H105" s="197">
        <v>3.25</v>
      </c>
      <c r="I105" s="349">
        <v>3.8</v>
      </c>
      <c r="J105" s="388">
        <v>96</v>
      </c>
      <c r="K105" s="394">
        <v>91</v>
      </c>
      <c r="L105" s="83">
        <f>K105+J105</f>
        <v>187</v>
      </c>
    </row>
    <row r="106" spans="1:12" s="6" customFormat="1" ht="15" customHeight="1" x14ac:dyDescent="0.25">
      <c r="A106" s="23">
        <v>101</v>
      </c>
      <c r="B106" s="32" t="s">
        <v>36</v>
      </c>
      <c r="C106" s="453" t="s">
        <v>39</v>
      </c>
      <c r="D106" s="523">
        <v>2</v>
      </c>
      <c r="E106" s="524">
        <v>3</v>
      </c>
      <c r="F106" s="454">
        <v>3.84</v>
      </c>
      <c r="G106" s="523">
        <v>1</v>
      </c>
      <c r="H106" s="524">
        <v>3</v>
      </c>
      <c r="I106" s="454">
        <v>3.8</v>
      </c>
      <c r="J106" s="391">
        <v>90</v>
      </c>
      <c r="K106" s="491">
        <v>98</v>
      </c>
      <c r="L106" s="487">
        <f>K106+J106</f>
        <v>188</v>
      </c>
    </row>
    <row r="107" spans="1:12" s="6" customFormat="1" ht="15" customHeight="1" x14ac:dyDescent="0.25">
      <c r="A107" s="21">
        <v>102</v>
      </c>
      <c r="B107" s="479" t="s">
        <v>0</v>
      </c>
      <c r="C107" s="480" t="s">
        <v>58</v>
      </c>
      <c r="D107" s="193"/>
      <c r="E107" s="384"/>
      <c r="F107" s="343">
        <v>3.8</v>
      </c>
      <c r="G107" s="193">
        <v>5</v>
      </c>
      <c r="H107" s="384">
        <v>3.2</v>
      </c>
      <c r="I107" s="343">
        <v>3.8</v>
      </c>
      <c r="J107" s="390">
        <v>96</v>
      </c>
      <c r="K107" s="492">
        <v>94</v>
      </c>
      <c r="L107" s="488">
        <f>K107+J107</f>
        <v>190</v>
      </c>
    </row>
    <row r="108" spans="1:12" s="6" customFormat="1" ht="15" customHeight="1" x14ac:dyDescent="0.25">
      <c r="A108" s="203">
        <v>103</v>
      </c>
      <c r="B108" s="481" t="s">
        <v>36</v>
      </c>
      <c r="C108" s="519" t="s">
        <v>40</v>
      </c>
      <c r="D108" s="191">
        <v>2</v>
      </c>
      <c r="E108" s="192">
        <v>3</v>
      </c>
      <c r="F108" s="525">
        <v>3.84</v>
      </c>
      <c r="G108" s="191">
        <v>2</v>
      </c>
      <c r="H108" s="192">
        <v>2.5</v>
      </c>
      <c r="I108" s="525">
        <v>3.8</v>
      </c>
      <c r="J108" s="485">
        <v>91</v>
      </c>
      <c r="K108" s="493">
        <v>102</v>
      </c>
      <c r="L108" s="489">
        <f>K108+J108</f>
        <v>193</v>
      </c>
    </row>
    <row r="109" spans="1:12" s="6" customFormat="1" ht="15" customHeight="1" x14ac:dyDescent="0.25">
      <c r="A109" s="203">
        <v>104</v>
      </c>
      <c r="B109" s="481" t="s">
        <v>28</v>
      </c>
      <c r="C109" s="482" t="s">
        <v>151</v>
      </c>
      <c r="D109" s="191">
        <v>1</v>
      </c>
      <c r="E109" s="192">
        <v>3</v>
      </c>
      <c r="F109" s="484">
        <v>3.8</v>
      </c>
      <c r="G109" s="191"/>
      <c r="H109" s="192"/>
      <c r="I109" s="484">
        <v>3.8</v>
      </c>
      <c r="J109" s="485">
        <v>93</v>
      </c>
      <c r="K109" s="493">
        <v>103</v>
      </c>
      <c r="L109" s="489">
        <f>K109+J109</f>
        <v>196</v>
      </c>
    </row>
    <row r="110" spans="1:12" s="6" customFormat="1" ht="15" customHeight="1" thickBot="1" x14ac:dyDescent="0.3">
      <c r="A110" s="34">
        <v>105</v>
      </c>
      <c r="B110" s="483" t="s">
        <v>28</v>
      </c>
      <c r="C110" s="500" t="s">
        <v>29</v>
      </c>
      <c r="D110" s="95"/>
      <c r="E110" s="446"/>
      <c r="F110" s="503">
        <v>3.84</v>
      </c>
      <c r="G110" s="95">
        <v>3</v>
      </c>
      <c r="H110" s="446">
        <v>3</v>
      </c>
      <c r="I110" s="503">
        <v>3.8</v>
      </c>
      <c r="J110" s="486">
        <v>96</v>
      </c>
      <c r="K110" s="494">
        <v>100</v>
      </c>
      <c r="L110" s="490">
        <f>K110+J110</f>
        <v>196</v>
      </c>
    </row>
    <row r="111" spans="1:12" s="6" customFormat="1" x14ac:dyDescent="0.25">
      <c r="A111" s="9"/>
      <c r="B111" s="7"/>
      <c r="C111" s="39" t="s">
        <v>83</v>
      </c>
      <c r="D111" s="39"/>
      <c r="E111" s="504">
        <f>AVERAGE(E6:E107)</f>
        <v>3.7433006571474765</v>
      </c>
      <c r="F111" s="39"/>
      <c r="G111" s="39"/>
      <c r="H111" s="504">
        <f>AVERAGE(H6:H107)</f>
        <v>3.7617727052622687</v>
      </c>
      <c r="I111" s="39"/>
      <c r="J111" s="39"/>
      <c r="K111" s="39"/>
      <c r="L111" s="227"/>
    </row>
    <row r="112" spans="1:12" s="6" customFormat="1" x14ac:dyDescent="0.25">
      <c r="A112" s="7"/>
      <c r="B112" s="7"/>
      <c r="C112" s="38" t="s">
        <v>103</v>
      </c>
      <c r="D112" s="38"/>
      <c r="E112" s="505">
        <v>3.84</v>
      </c>
      <c r="F112" s="38"/>
      <c r="G112" s="38"/>
      <c r="H112" s="505">
        <v>3.8</v>
      </c>
      <c r="I112" s="38"/>
      <c r="J112" s="38"/>
      <c r="K112" s="38"/>
      <c r="L112" s="227"/>
    </row>
    <row r="115" spans="3:11" x14ac:dyDescent="0.25">
      <c r="C115" s="31"/>
      <c r="D115" s="31"/>
      <c r="E115" s="31"/>
      <c r="F115" s="31"/>
      <c r="G115" s="31"/>
      <c r="H115" s="31"/>
      <c r="I115" s="31"/>
      <c r="J115" s="31"/>
      <c r="K115" s="31"/>
    </row>
  </sheetData>
  <mergeCells count="7">
    <mergeCell ref="L4:L5"/>
    <mergeCell ref="A4:A5"/>
    <mergeCell ref="B4:B5"/>
    <mergeCell ref="C4:C5"/>
    <mergeCell ref="J4:K4"/>
    <mergeCell ref="D4:F4"/>
    <mergeCell ref="G4:I4"/>
  </mergeCells>
  <conditionalFormatting sqref="E6:E112">
    <cfRule type="containsBlanks" dxfId="21" priority="1">
      <formula>LEN(TRIM(E6))=0</formula>
    </cfRule>
    <cfRule type="cellIs" dxfId="20" priority="543" stopIfTrue="1" operator="between">
      <formula>$E$111</formula>
      <formula>3.726</formula>
    </cfRule>
    <cfRule type="cellIs" dxfId="19" priority="544" stopIfTrue="1" operator="lessThan">
      <formula>3.5</formula>
    </cfRule>
    <cfRule type="cellIs" dxfId="18" priority="545" stopIfTrue="1" operator="between">
      <formula>$E$111</formula>
      <formula>3.5</formula>
    </cfRule>
    <cfRule type="cellIs" dxfId="17" priority="546" stopIfTrue="1" operator="between">
      <formula>4.499</formula>
      <formula>$E$111</formula>
    </cfRule>
    <cfRule type="cellIs" dxfId="16" priority="547" stopIfTrue="1" operator="greaterThanOrEqual">
      <formula>4.5</formula>
    </cfRule>
  </conditionalFormatting>
  <conditionalFormatting sqref="H6:H112">
    <cfRule type="containsBlanks" dxfId="15" priority="2">
      <formula>LEN(TRIM(H6))=0</formula>
    </cfRule>
    <cfRule type="cellIs" dxfId="14" priority="567" stopIfTrue="1" operator="equal">
      <formula>$H$111</formula>
    </cfRule>
    <cfRule type="cellIs" dxfId="13" priority="568" stopIfTrue="1" operator="lessThan">
      <formula>3.5</formula>
    </cfRule>
    <cfRule type="cellIs" dxfId="12" priority="569" stopIfTrue="1" operator="between">
      <formula>$H$111</formula>
      <formula>3.5</formula>
    </cfRule>
    <cfRule type="cellIs" dxfId="11" priority="570" stopIfTrue="1" operator="between">
      <formula>4.499</formula>
      <formula>$H$111</formula>
    </cfRule>
    <cfRule type="cellIs" dxfId="10" priority="571" stopIfTrue="1" operator="greaterThanOrEqual">
      <formula>4.5</formula>
    </cfRule>
  </conditionalFormatting>
  <pageMargins left="0.23622047244094488" right="0" top="0" bottom="0" header="0.31496062992125984" footer="0.31496062992125984"/>
  <pageSetup paperSize="9" scale="72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zoomScale="90" zoomScaleNormal="9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C4" sqref="C4:C5"/>
    </sheetView>
  </sheetViews>
  <sheetFormatPr defaultColWidth="8.85546875" defaultRowHeight="15" x14ac:dyDescent="0.25"/>
  <cols>
    <col min="1" max="1" width="4.7109375" style="4" customWidth="1"/>
    <col min="2" max="2" width="18.7109375" style="4" customWidth="1"/>
    <col min="3" max="3" width="31.7109375" style="4" customWidth="1"/>
    <col min="4" max="5" width="8.7109375" style="5" customWidth="1"/>
    <col min="6" max="6" width="7.7109375" style="4" customWidth="1"/>
    <col min="7" max="7" width="9.7109375" style="4" customWidth="1"/>
    <col min="8" max="16384" width="8.85546875" style="4"/>
  </cols>
  <sheetData>
    <row r="1" spans="1:8" s="1" customFormat="1" ht="15" customHeight="1" x14ac:dyDescent="0.25">
      <c r="C1" s="10"/>
      <c r="D1" s="49"/>
      <c r="E1" s="2"/>
      <c r="G1" s="62"/>
      <c r="H1" s="35" t="s">
        <v>99</v>
      </c>
    </row>
    <row r="2" spans="1:8" s="1" customFormat="1" ht="15" customHeight="1" x14ac:dyDescent="0.25">
      <c r="A2" s="12"/>
      <c r="B2" s="429" t="s">
        <v>89</v>
      </c>
      <c r="C2" s="429"/>
      <c r="D2" s="429"/>
      <c r="E2" s="15">
        <v>2023</v>
      </c>
      <c r="G2" s="61"/>
      <c r="H2" s="35" t="s">
        <v>100</v>
      </c>
    </row>
    <row r="3" spans="1:8" s="1" customFormat="1" ht="15" customHeight="1" thickBot="1" x14ac:dyDescent="0.3">
      <c r="A3" s="12"/>
      <c r="B3" s="16"/>
      <c r="C3" s="16"/>
      <c r="D3" s="16"/>
      <c r="E3" s="14"/>
      <c r="G3" s="455"/>
      <c r="H3" s="35" t="s">
        <v>101</v>
      </c>
    </row>
    <row r="4" spans="1:8" s="1" customFormat="1" ht="15" customHeight="1" x14ac:dyDescent="0.25">
      <c r="A4" s="417" t="s">
        <v>57</v>
      </c>
      <c r="B4" s="432" t="s">
        <v>56</v>
      </c>
      <c r="C4" s="432" t="s">
        <v>87</v>
      </c>
      <c r="D4" s="424" t="s">
        <v>91</v>
      </c>
      <c r="E4" s="426" t="s">
        <v>120</v>
      </c>
      <c r="G4" s="36"/>
      <c r="H4" s="35" t="s">
        <v>102</v>
      </c>
    </row>
    <row r="5" spans="1:8" s="1" customFormat="1" ht="27" customHeight="1" thickBot="1" x14ac:dyDescent="0.3">
      <c r="A5" s="431"/>
      <c r="B5" s="433"/>
      <c r="C5" s="433"/>
      <c r="D5" s="434"/>
      <c r="E5" s="430"/>
    </row>
    <row r="6" spans="1:8" s="1" customFormat="1" ht="15" customHeight="1" thickBot="1" x14ac:dyDescent="0.3">
      <c r="A6" s="41"/>
      <c r="B6" s="58"/>
      <c r="C6" s="58" t="s">
        <v>119</v>
      </c>
      <c r="D6" s="59">
        <f>SUM(D7:D101)</f>
        <v>1009</v>
      </c>
      <c r="E6" s="60">
        <f>AVERAGE(E7:E101)</f>
        <v>3.7276522222601605</v>
      </c>
    </row>
    <row r="7" spans="1:8" s="1" customFormat="1" ht="15" customHeight="1" x14ac:dyDescent="0.25">
      <c r="A7" s="506">
        <v>1</v>
      </c>
      <c r="B7" s="507" t="s">
        <v>36</v>
      </c>
      <c r="C7" s="188" t="s">
        <v>41</v>
      </c>
      <c r="D7" s="461">
        <v>1</v>
      </c>
      <c r="E7" s="63">
        <v>5</v>
      </c>
    </row>
    <row r="8" spans="1:8" s="3" customFormat="1" ht="15" customHeight="1" x14ac:dyDescent="0.25">
      <c r="A8" s="203">
        <v>2</v>
      </c>
      <c r="B8" s="215" t="s">
        <v>1</v>
      </c>
      <c r="C8" s="460" t="s">
        <v>172</v>
      </c>
      <c r="D8" s="461">
        <v>33</v>
      </c>
      <c r="E8" s="204">
        <v>4.3939393939393936</v>
      </c>
    </row>
    <row r="9" spans="1:8" s="3" customFormat="1" ht="15" customHeight="1" x14ac:dyDescent="0.25">
      <c r="A9" s="203">
        <v>3</v>
      </c>
      <c r="B9" s="215" t="s">
        <v>25</v>
      </c>
      <c r="C9" s="322" t="s">
        <v>88</v>
      </c>
      <c r="D9" s="461">
        <v>6</v>
      </c>
      <c r="E9" s="208">
        <v>4.333333333333333</v>
      </c>
    </row>
    <row r="10" spans="1:8" s="3" customFormat="1" ht="15" customHeight="1" x14ac:dyDescent="0.25">
      <c r="A10" s="203">
        <v>4</v>
      </c>
      <c r="B10" s="334" t="s">
        <v>0</v>
      </c>
      <c r="C10" s="322" t="s">
        <v>146</v>
      </c>
      <c r="D10" s="461">
        <v>19</v>
      </c>
      <c r="E10" s="204">
        <v>4.3157894736842106</v>
      </c>
    </row>
    <row r="11" spans="1:8" s="3" customFormat="1" ht="15" customHeight="1" x14ac:dyDescent="0.25">
      <c r="A11" s="203">
        <v>5</v>
      </c>
      <c r="B11" s="215" t="s">
        <v>54</v>
      </c>
      <c r="C11" s="322" t="s">
        <v>68</v>
      </c>
      <c r="D11" s="280">
        <v>30</v>
      </c>
      <c r="E11" s="204">
        <v>4.3</v>
      </c>
    </row>
    <row r="12" spans="1:8" s="3" customFormat="1" ht="15" customHeight="1" x14ac:dyDescent="0.25">
      <c r="A12" s="203">
        <v>6</v>
      </c>
      <c r="B12" s="215" t="s">
        <v>28</v>
      </c>
      <c r="C12" s="187" t="s">
        <v>127</v>
      </c>
      <c r="D12" s="461">
        <v>5</v>
      </c>
      <c r="E12" s="204">
        <v>4.2</v>
      </c>
    </row>
    <row r="13" spans="1:8" s="3" customFormat="1" ht="15" customHeight="1" x14ac:dyDescent="0.25">
      <c r="A13" s="203">
        <v>7</v>
      </c>
      <c r="B13" s="215" t="s">
        <v>28</v>
      </c>
      <c r="C13" s="187" t="s">
        <v>85</v>
      </c>
      <c r="D13" s="461">
        <v>26</v>
      </c>
      <c r="E13" s="204">
        <v>4.1923076923076925</v>
      </c>
    </row>
    <row r="14" spans="1:8" s="3" customFormat="1" ht="15" customHeight="1" x14ac:dyDescent="0.25">
      <c r="A14" s="203">
        <v>8</v>
      </c>
      <c r="B14" s="215" t="s">
        <v>28</v>
      </c>
      <c r="C14" s="187" t="s">
        <v>75</v>
      </c>
      <c r="D14" s="461">
        <v>58</v>
      </c>
      <c r="E14" s="204">
        <v>4.1896551724137927</v>
      </c>
    </row>
    <row r="15" spans="1:8" s="3" customFormat="1" ht="15" customHeight="1" x14ac:dyDescent="0.25">
      <c r="A15" s="203">
        <v>9</v>
      </c>
      <c r="B15" s="215" t="s">
        <v>1</v>
      </c>
      <c r="C15" s="187" t="s">
        <v>14</v>
      </c>
      <c r="D15" s="205">
        <v>28</v>
      </c>
      <c r="E15" s="67">
        <v>4.1785714285714288</v>
      </c>
      <c r="G15" s="8"/>
      <c r="H15" s="8"/>
    </row>
    <row r="16" spans="1:8" s="3" customFormat="1" ht="15" customHeight="1" thickBot="1" x14ac:dyDescent="0.3">
      <c r="A16" s="22">
        <v>10</v>
      </c>
      <c r="B16" s="69" t="s">
        <v>45</v>
      </c>
      <c r="C16" s="511" t="s">
        <v>52</v>
      </c>
      <c r="D16" s="120">
        <v>24</v>
      </c>
      <c r="E16" s="219">
        <v>4.125</v>
      </c>
    </row>
    <row r="17" spans="1:5" s="3" customFormat="1" ht="15" customHeight="1" x14ac:dyDescent="0.25">
      <c r="A17" s="23">
        <v>11</v>
      </c>
      <c r="B17" s="26" t="s">
        <v>0</v>
      </c>
      <c r="C17" s="27" t="s">
        <v>80</v>
      </c>
      <c r="D17" s="64">
        <v>14</v>
      </c>
      <c r="E17" s="63">
        <v>4.0714285714285712</v>
      </c>
    </row>
    <row r="18" spans="1:5" s="3" customFormat="1" ht="15" customHeight="1" x14ac:dyDescent="0.25">
      <c r="A18" s="203">
        <v>12</v>
      </c>
      <c r="B18" s="215" t="s">
        <v>54</v>
      </c>
      <c r="C18" s="377" t="s">
        <v>145</v>
      </c>
      <c r="D18" s="321">
        <v>4</v>
      </c>
      <c r="E18" s="204">
        <v>4</v>
      </c>
    </row>
    <row r="19" spans="1:5" s="3" customFormat="1" ht="15" customHeight="1" x14ac:dyDescent="0.25">
      <c r="A19" s="203">
        <v>13</v>
      </c>
      <c r="B19" s="215" t="s">
        <v>45</v>
      </c>
      <c r="C19" s="318" t="s">
        <v>49</v>
      </c>
      <c r="D19" s="205">
        <v>8</v>
      </c>
      <c r="E19" s="204">
        <v>4</v>
      </c>
    </row>
    <row r="20" spans="1:5" s="3" customFormat="1" ht="15" customHeight="1" x14ac:dyDescent="0.25">
      <c r="A20" s="203">
        <v>14</v>
      </c>
      <c r="B20" s="215" t="s">
        <v>45</v>
      </c>
      <c r="C20" s="459" t="s">
        <v>55</v>
      </c>
      <c r="D20" s="205">
        <v>4</v>
      </c>
      <c r="E20" s="204">
        <v>4</v>
      </c>
    </row>
    <row r="21" spans="1:5" s="3" customFormat="1" ht="15" customHeight="1" x14ac:dyDescent="0.25">
      <c r="A21" s="203">
        <v>15</v>
      </c>
      <c r="B21" s="215" t="s">
        <v>45</v>
      </c>
      <c r="C21" s="188" t="s">
        <v>48</v>
      </c>
      <c r="D21" s="205">
        <v>2</v>
      </c>
      <c r="E21" s="204">
        <v>4</v>
      </c>
    </row>
    <row r="22" spans="1:5" s="3" customFormat="1" ht="15" customHeight="1" x14ac:dyDescent="0.25">
      <c r="A22" s="203">
        <v>16</v>
      </c>
      <c r="B22" s="215" t="s">
        <v>36</v>
      </c>
      <c r="C22" s="187" t="s">
        <v>148</v>
      </c>
      <c r="D22" s="205">
        <v>1</v>
      </c>
      <c r="E22" s="204">
        <v>4</v>
      </c>
    </row>
    <row r="23" spans="1:5" s="3" customFormat="1" ht="15" customHeight="1" x14ac:dyDescent="0.25">
      <c r="A23" s="203">
        <v>17</v>
      </c>
      <c r="B23" s="215" t="s">
        <v>36</v>
      </c>
      <c r="C23" s="187" t="s">
        <v>65</v>
      </c>
      <c r="D23" s="205">
        <v>7</v>
      </c>
      <c r="E23" s="204">
        <v>4</v>
      </c>
    </row>
    <row r="24" spans="1:5" s="3" customFormat="1" ht="15" customHeight="1" x14ac:dyDescent="0.25">
      <c r="A24" s="203">
        <v>18</v>
      </c>
      <c r="B24" s="215" t="s">
        <v>36</v>
      </c>
      <c r="C24" s="187" t="s">
        <v>147</v>
      </c>
      <c r="D24" s="205">
        <v>2</v>
      </c>
      <c r="E24" s="204">
        <v>4</v>
      </c>
    </row>
    <row r="25" spans="1:5" s="3" customFormat="1" ht="15" customHeight="1" x14ac:dyDescent="0.25">
      <c r="A25" s="203">
        <v>19</v>
      </c>
      <c r="B25" s="215" t="s">
        <v>28</v>
      </c>
      <c r="C25" s="187" t="s">
        <v>134</v>
      </c>
      <c r="D25" s="205">
        <v>30</v>
      </c>
      <c r="E25" s="204">
        <v>4</v>
      </c>
    </row>
    <row r="26" spans="1:5" s="3" customFormat="1" ht="15" customHeight="1" thickBot="1" x14ac:dyDescent="0.3">
      <c r="A26" s="211">
        <v>20</v>
      </c>
      <c r="B26" s="334" t="s">
        <v>28</v>
      </c>
      <c r="C26" s="322" t="s">
        <v>32</v>
      </c>
      <c r="D26" s="335">
        <v>7</v>
      </c>
      <c r="E26" s="208">
        <v>4</v>
      </c>
    </row>
    <row r="27" spans="1:5" s="3" customFormat="1" ht="15" customHeight="1" x14ac:dyDescent="0.25">
      <c r="A27" s="23">
        <v>21</v>
      </c>
      <c r="B27" s="26" t="s">
        <v>28</v>
      </c>
      <c r="C27" s="27" t="s">
        <v>34</v>
      </c>
      <c r="D27" s="64">
        <v>3</v>
      </c>
      <c r="E27" s="63">
        <v>4</v>
      </c>
    </row>
    <row r="28" spans="1:5" s="3" customFormat="1" ht="15" customHeight="1" x14ac:dyDescent="0.25">
      <c r="A28" s="211">
        <v>22</v>
      </c>
      <c r="B28" s="334" t="s">
        <v>25</v>
      </c>
      <c r="C28" s="322" t="s">
        <v>138</v>
      </c>
      <c r="D28" s="335">
        <v>2</v>
      </c>
      <c r="E28" s="204">
        <v>4</v>
      </c>
    </row>
    <row r="29" spans="1:5" ht="15" customHeight="1" x14ac:dyDescent="0.25">
      <c r="A29" s="203">
        <v>23</v>
      </c>
      <c r="B29" s="215" t="s">
        <v>1</v>
      </c>
      <c r="C29" s="187" t="s">
        <v>15</v>
      </c>
      <c r="D29" s="205">
        <v>1</v>
      </c>
      <c r="E29" s="208">
        <v>4</v>
      </c>
    </row>
    <row r="30" spans="1:5" ht="15" customHeight="1" x14ac:dyDescent="0.25">
      <c r="A30" s="203">
        <v>24</v>
      </c>
      <c r="B30" s="215" t="s">
        <v>1</v>
      </c>
      <c r="C30" s="187" t="s">
        <v>13</v>
      </c>
      <c r="D30" s="205">
        <v>1</v>
      </c>
      <c r="E30" s="204">
        <v>4</v>
      </c>
    </row>
    <row r="31" spans="1:5" ht="15" customHeight="1" x14ac:dyDescent="0.25">
      <c r="A31" s="203">
        <v>25</v>
      </c>
      <c r="B31" s="334" t="s">
        <v>1</v>
      </c>
      <c r="C31" s="460" t="s">
        <v>177</v>
      </c>
      <c r="D31" s="335">
        <v>36</v>
      </c>
      <c r="E31" s="204">
        <v>4</v>
      </c>
    </row>
    <row r="32" spans="1:5" ht="15" customHeight="1" x14ac:dyDescent="0.25">
      <c r="A32" s="203">
        <v>26</v>
      </c>
      <c r="B32" s="215" t="s">
        <v>1</v>
      </c>
      <c r="C32" s="457" t="s">
        <v>176</v>
      </c>
      <c r="D32" s="205">
        <v>5</v>
      </c>
      <c r="E32" s="204">
        <v>4</v>
      </c>
    </row>
    <row r="33" spans="1:5" ht="15" customHeight="1" x14ac:dyDescent="0.25">
      <c r="A33" s="203">
        <v>27</v>
      </c>
      <c r="B33" s="215" t="s">
        <v>1</v>
      </c>
      <c r="C33" s="457" t="s">
        <v>175</v>
      </c>
      <c r="D33" s="205">
        <v>26</v>
      </c>
      <c r="E33" s="204">
        <v>4</v>
      </c>
    </row>
    <row r="34" spans="1:5" ht="15" customHeight="1" x14ac:dyDescent="0.25">
      <c r="A34" s="203">
        <v>28</v>
      </c>
      <c r="B34" s="215" t="s">
        <v>1</v>
      </c>
      <c r="C34" s="187" t="s">
        <v>3</v>
      </c>
      <c r="D34" s="205">
        <v>5</v>
      </c>
      <c r="E34" s="204">
        <v>4</v>
      </c>
    </row>
    <row r="35" spans="1:5" ht="15" customHeight="1" x14ac:dyDescent="0.25">
      <c r="A35" s="203">
        <v>29</v>
      </c>
      <c r="B35" s="215" t="s">
        <v>1</v>
      </c>
      <c r="C35" s="187" t="s">
        <v>126</v>
      </c>
      <c r="D35" s="205">
        <v>12</v>
      </c>
      <c r="E35" s="204">
        <v>4</v>
      </c>
    </row>
    <row r="36" spans="1:5" ht="15" customHeight="1" thickBot="1" x14ac:dyDescent="0.3">
      <c r="A36" s="34">
        <v>30</v>
      </c>
      <c r="B36" s="216" t="s">
        <v>0</v>
      </c>
      <c r="C36" s="218" t="s">
        <v>81</v>
      </c>
      <c r="D36" s="217">
        <v>3</v>
      </c>
      <c r="E36" s="219">
        <v>4</v>
      </c>
    </row>
    <row r="37" spans="1:5" ht="15" customHeight="1" x14ac:dyDescent="0.25">
      <c r="A37" s="23">
        <v>31</v>
      </c>
      <c r="B37" s="26" t="s">
        <v>0</v>
      </c>
      <c r="C37" s="27" t="s">
        <v>84</v>
      </c>
      <c r="D37" s="64">
        <v>4</v>
      </c>
      <c r="E37" s="63">
        <v>4</v>
      </c>
    </row>
    <row r="38" spans="1:5" ht="15" customHeight="1" x14ac:dyDescent="0.25">
      <c r="A38" s="203">
        <v>32</v>
      </c>
      <c r="B38" s="215" t="s">
        <v>25</v>
      </c>
      <c r="C38" s="187" t="s">
        <v>123</v>
      </c>
      <c r="D38" s="205">
        <v>20</v>
      </c>
      <c r="E38" s="204">
        <v>3.95</v>
      </c>
    </row>
    <row r="39" spans="1:5" ht="15" customHeight="1" x14ac:dyDescent="0.25">
      <c r="A39" s="203">
        <v>33</v>
      </c>
      <c r="B39" s="215" t="s">
        <v>1</v>
      </c>
      <c r="C39" s="187" t="s">
        <v>161</v>
      </c>
      <c r="D39" s="205">
        <v>10</v>
      </c>
      <c r="E39" s="204">
        <v>3.9</v>
      </c>
    </row>
    <row r="40" spans="1:5" ht="15" customHeight="1" x14ac:dyDescent="0.25">
      <c r="A40" s="203">
        <v>34</v>
      </c>
      <c r="B40" s="338" t="s">
        <v>54</v>
      </c>
      <c r="C40" s="187" t="s">
        <v>71</v>
      </c>
      <c r="D40" s="321">
        <v>18</v>
      </c>
      <c r="E40" s="204">
        <v>3.8888888888888888</v>
      </c>
    </row>
    <row r="41" spans="1:5" ht="15" customHeight="1" x14ac:dyDescent="0.25">
      <c r="A41" s="203">
        <v>35</v>
      </c>
      <c r="B41" s="215" t="s">
        <v>1</v>
      </c>
      <c r="C41" s="457" t="s">
        <v>174</v>
      </c>
      <c r="D41" s="205">
        <v>26</v>
      </c>
      <c r="E41" s="204">
        <v>3.8846153846153846</v>
      </c>
    </row>
    <row r="42" spans="1:5" ht="15" customHeight="1" x14ac:dyDescent="0.25">
      <c r="A42" s="203">
        <v>36</v>
      </c>
      <c r="B42" s="215" t="s">
        <v>45</v>
      </c>
      <c r="C42" s="188" t="s">
        <v>53</v>
      </c>
      <c r="D42" s="205">
        <v>7</v>
      </c>
      <c r="E42" s="204">
        <v>3.8571428571428572</v>
      </c>
    </row>
    <row r="43" spans="1:5" ht="15" customHeight="1" x14ac:dyDescent="0.25">
      <c r="A43" s="203">
        <v>37</v>
      </c>
      <c r="B43" s="215" t="s">
        <v>28</v>
      </c>
      <c r="C43" s="187" t="s">
        <v>33</v>
      </c>
      <c r="D43" s="205">
        <v>13</v>
      </c>
      <c r="E43" s="204">
        <v>3.8461538461538463</v>
      </c>
    </row>
    <row r="44" spans="1:5" ht="15" customHeight="1" x14ac:dyDescent="0.25">
      <c r="A44" s="203">
        <v>38</v>
      </c>
      <c r="B44" s="215" t="s">
        <v>54</v>
      </c>
      <c r="C44" s="187" t="s">
        <v>72</v>
      </c>
      <c r="D44" s="321">
        <v>6</v>
      </c>
      <c r="E44" s="204">
        <v>3.8333333333333335</v>
      </c>
    </row>
    <row r="45" spans="1:5" ht="15" customHeight="1" x14ac:dyDescent="0.25">
      <c r="A45" s="203">
        <v>39</v>
      </c>
      <c r="B45" s="215" t="s">
        <v>25</v>
      </c>
      <c r="C45" s="187" t="s">
        <v>155</v>
      </c>
      <c r="D45" s="205">
        <v>6</v>
      </c>
      <c r="E45" s="204">
        <v>3.8333333333333335</v>
      </c>
    </row>
    <row r="46" spans="1:5" ht="15" customHeight="1" thickBot="1" x14ac:dyDescent="0.3">
      <c r="A46" s="34">
        <v>40</v>
      </c>
      <c r="B46" s="216" t="s">
        <v>1</v>
      </c>
      <c r="C46" s="218" t="s">
        <v>162</v>
      </c>
      <c r="D46" s="217">
        <v>12</v>
      </c>
      <c r="E46" s="219">
        <v>3.8333333333333335</v>
      </c>
    </row>
    <row r="47" spans="1:5" ht="15" customHeight="1" x14ac:dyDescent="0.25">
      <c r="A47" s="23">
        <v>41</v>
      </c>
      <c r="B47" s="26" t="s">
        <v>1</v>
      </c>
      <c r="C47" s="27" t="s">
        <v>168</v>
      </c>
      <c r="D47" s="64">
        <v>12</v>
      </c>
      <c r="E47" s="63">
        <v>3.8333333333333335</v>
      </c>
    </row>
    <row r="48" spans="1:5" ht="15" customHeight="1" x14ac:dyDescent="0.25">
      <c r="A48" s="203">
        <v>42</v>
      </c>
      <c r="B48" s="336" t="s">
        <v>1</v>
      </c>
      <c r="C48" s="513" t="s">
        <v>171</v>
      </c>
      <c r="D48" s="337">
        <v>17</v>
      </c>
      <c r="E48" s="67">
        <v>3.8235294117647061</v>
      </c>
    </row>
    <row r="49" spans="1:5" ht="15" customHeight="1" x14ac:dyDescent="0.25">
      <c r="A49" s="203">
        <v>43</v>
      </c>
      <c r="B49" s="215" t="s">
        <v>0</v>
      </c>
      <c r="C49" s="187" t="s">
        <v>82</v>
      </c>
      <c r="D49" s="205">
        <v>5</v>
      </c>
      <c r="E49" s="204">
        <v>3.8</v>
      </c>
    </row>
    <row r="50" spans="1:5" ht="15" customHeight="1" x14ac:dyDescent="0.25">
      <c r="A50" s="203">
        <v>44</v>
      </c>
      <c r="B50" s="215" t="s">
        <v>0</v>
      </c>
      <c r="C50" s="189" t="s">
        <v>125</v>
      </c>
      <c r="D50" s="205">
        <v>14</v>
      </c>
      <c r="E50" s="204">
        <v>3.7857142857142856</v>
      </c>
    </row>
    <row r="51" spans="1:5" ht="15" customHeight="1" x14ac:dyDescent="0.25">
      <c r="A51" s="203">
        <v>45</v>
      </c>
      <c r="B51" s="215" t="s">
        <v>54</v>
      </c>
      <c r="C51" s="187" t="s">
        <v>69</v>
      </c>
      <c r="D51" s="321">
        <v>4</v>
      </c>
      <c r="E51" s="204">
        <v>3.75</v>
      </c>
    </row>
    <row r="52" spans="1:5" ht="15" customHeight="1" x14ac:dyDescent="0.25">
      <c r="A52" s="203">
        <v>46</v>
      </c>
      <c r="B52" s="215" t="s">
        <v>1</v>
      </c>
      <c r="C52" s="187" t="s">
        <v>166</v>
      </c>
      <c r="D52" s="205">
        <v>4</v>
      </c>
      <c r="E52" s="204">
        <v>3.75</v>
      </c>
    </row>
    <row r="53" spans="1:5" ht="15" customHeight="1" x14ac:dyDescent="0.25">
      <c r="A53" s="203">
        <v>47</v>
      </c>
      <c r="B53" s="215" t="s">
        <v>1</v>
      </c>
      <c r="C53" s="187" t="s">
        <v>164</v>
      </c>
      <c r="D53" s="205">
        <v>27</v>
      </c>
      <c r="E53" s="204">
        <v>3.7407407407407409</v>
      </c>
    </row>
    <row r="54" spans="1:5" ht="15" customHeight="1" x14ac:dyDescent="0.25">
      <c r="A54" s="203">
        <v>48</v>
      </c>
      <c r="B54" s="215" t="s">
        <v>25</v>
      </c>
      <c r="C54" s="187" t="s">
        <v>156</v>
      </c>
      <c r="D54" s="205">
        <v>11</v>
      </c>
      <c r="E54" s="204">
        <v>3.7272727272727271</v>
      </c>
    </row>
    <row r="55" spans="1:5" ht="15" customHeight="1" x14ac:dyDescent="0.25">
      <c r="A55" s="203">
        <v>49</v>
      </c>
      <c r="B55" s="215" t="s">
        <v>36</v>
      </c>
      <c r="C55" s="187" t="s">
        <v>73</v>
      </c>
      <c r="D55" s="205">
        <v>7</v>
      </c>
      <c r="E55" s="204">
        <v>3.7142857142857144</v>
      </c>
    </row>
    <row r="56" spans="1:5" ht="15" customHeight="1" thickBot="1" x14ac:dyDescent="0.3">
      <c r="A56" s="34">
        <v>50</v>
      </c>
      <c r="B56" s="216" t="s">
        <v>1</v>
      </c>
      <c r="C56" s="218" t="s">
        <v>5</v>
      </c>
      <c r="D56" s="217">
        <v>14</v>
      </c>
      <c r="E56" s="219">
        <v>3.7142857142857144</v>
      </c>
    </row>
    <row r="57" spans="1:5" ht="15" customHeight="1" x14ac:dyDescent="0.25">
      <c r="A57" s="23">
        <v>51</v>
      </c>
      <c r="B57" s="26" t="s">
        <v>45</v>
      </c>
      <c r="C57" s="510" t="s">
        <v>50</v>
      </c>
      <c r="D57" s="64">
        <v>10</v>
      </c>
      <c r="E57" s="63">
        <v>3.7</v>
      </c>
    </row>
    <row r="58" spans="1:5" ht="15" customHeight="1" x14ac:dyDescent="0.25">
      <c r="A58" s="203">
        <v>52</v>
      </c>
      <c r="B58" s="215" t="s">
        <v>28</v>
      </c>
      <c r="C58" s="187" t="s">
        <v>109</v>
      </c>
      <c r="D58" s="205">
        <v>16</v>
      </c>
      <c r="E58" s="204">
        <v>3.6875</v>
      </c>
    </row>
    <row r="59" spans="1:5" ht="15" customHeight="1" x14ac:dyDescent="0.25">
      <c r="A59" s="203">
        <v>53</v>
      </c>
      <c r="B59" s="215" t="s">
        <v>36</v>
      </c>
      <c r="C59" s="187" t="s">
        <v>133</v>
      </c>
      <c r="D59" s="205">
        <v>6</v>
      </c>
      <c r="E59" s="204">
        <v>3.6666666666666665</v>
      </c>
    </row>
    <row r="60" spans="1:5" ht="15" customHeight="1" x14ac:dyDescent="0.25">
      <c r="A60" s="203">
        <v>54</v>
      </c>
      <c r="B60" s="215" t="s">
        <v>36</v>
      </c>
      <c r="C60" s="189" t="s">
        <v>44</v>
      </c>
      <c r="D60" s="205">
        <v>9</v>
      </c>
      <c r="E60" s="204">
        <v>3.6666666666666665</v>
      </c>
    </row>
    <row r="61" spans="1:5" ht="15" customHeight="1" x14ac:dyDescent="0.25">
      <c r="A61" s="203">
        <v>55</v>
      </c>
      <c r="B61" s="215" t="s">
        <v>28</v>
      </c>
      <c r="C61" s="187" t="s">
        <v>31</v>
      </c>
      <c r="D61" s="205">
        <v>9</v>
      </c>
      <c r="E61" s="204">
        <v>3.6666666666666665</v>
      </c>
    </row>
    <row r="62" spans="1:5" ht="15" customHeight="1" x14ac:dyDescent="0.25">
      <c r="A62" s="203">
        <v>56</v>
      </c>
      <c r="B62" s="215" t="s">
        <v>25</v>
      </c>
      <c r="C62" s="187" t="s">
        <v>154</v>
      </c>
      <c r="D62" s="205">
        <v>3</v>
      </c>
      <c r="E62" s="204">
        <v>3.6666666666666665</v>
      </c>
    </row>
    <row r="63" spans="1:5" ht="15" customHeight="1" x14ac:dyDescent="0.25">
      <c r="A63" s="203">
        <v>57</v>
      </c>
      <c r="B63" s="215" t="s">
        <v>25</v>
      </c>
      <c r="C63" s="187" t="s">
        <v>136</v>
      </c>
      <c r="D63" s="205">
        <v>6</v>
      </c>
      <c r="E63" s="204">
        <v>3.6666666666666665</v>
      </c>
    </row>
    <row r="64" spans="1:5" ht="15" customHeight="1" x14ac:dyDescent="0.25">
      <c r="A64" s="203">
        <v>58</v>
      </c>
      <c r="B64" s="215" t="s">
        <v>25</v>
      </c>
      <c r="C64" s="187" t="s">
        <v>24</v>
      </c>
      <c r="D64" s="205">
        <v>9</v>
      </c>
      <c r="E64" s="204">
        <v>3.6666666666666665</v>
      </c>
    </row>
    <row r="65" spans="1:5" ht="15" customHeight="1" x14ac:dyDescent="0.25">
      <c r="A65" s="203">
        <v>59</v>
      </c>
      <c r="B65" s="215" t="s">
        <v>1</v>
      </c>
      <c r="C65" s="457" t="s">
        <v>179</v>
      </c>
      <c r="D65" s="205">
        <v>6</v>
      </c>
      <c r="E65" s="204">
        <v>3.6666666666666665</v>
      </c>
    </row>
    <row r="66" spans="1:5" ht="15" customHeight="1" thickBot="1" x14ac:dyDescent="0.3">
      <c r="A66" s="34">
        <v>60</v>
      </c>
      <c r="B66" s="216" t="s">
        <v>1</v>
      </c>
      <c r="C66" s="456" t="s">
        <v>178</v>
      </c>
      <c r="D66" s="217">
        <v>9</v>
      </c>
      <c r="E66" s="219">
        <v>3.6666666666666665</v>
      </c>
    </row>
    <row r="67" spans="1:5" ht="15" customHeight="1" x14ac:dyDescent="0.25">
      <c r="A67" s="23">
        <v>61</v>
      </c>
      <c r="B67" s="26" t="s">
        <v>25</v>
      </c>
      <c r="C67" s="27" t="s">
        <v>137</v>
      </c>
      <c r="D67" s="64">
        <v>11</v>
      </c>
      <c r="E67" s="63">
        <v>3.6363636363636362</v>
      </c>
    </row>
    <row r="68" spans="1:5" ht="15" customHeight="1" x14ac:dyDescent="0.25">
      <c r="A68" s="203">
        <v>62</v>
      </c>
      <c r="B68" s="338" t="s">
        <v>54</v>
      </c>
      <c r="C68" s="324" t="s">
        <v>130</v>
      </c>
      <c r="D68" s="321">
        <v>19</v>
      </c>
      <c r="E68" s="204">
        <v>3.6315789473684212</v>
      </c>
    </row>
    <row r="69" spans="1:5" ht="15" customHeight="1" x14ac:dyDescent="0.25">
      <c r="A69" s="203">
        <v>63</v>
      </c>
      <c r="B69" s="215" t="s">
        <v>1</v>
      </c>
      <c r="C69" s="187" t="s">
        <v>163</v>
      </c>
      <c r="D69" s="205">
        <v>16</v>
      </c>
      <c r="E69" s="204">
        <v>3.625</v>
      </c>
    </row>
    <row r="70" spans="1:5" ht="15" customHeight="1" x14ac:dyDescent="0.25">
      <c r="A70" s="203">
        <v>64</v>
      </c>
      <c r="B70" s="215" t="s">
        <v>28</v>
      </c>
      <c r="C70" s="187" t="s">
        <v>150</v>
      </c>
      <c r="D70" s="205">
        <v>13</v>
      </c>
      <c r="E70" s="204">
        <v>3.6153846153846154</v>
      </c>
    </row>
    <row r="71" spans="1:5" ht="15" customHeight="1" x14ac:dyDescent="0.25">
      <c r="A71" s="203">
        <v>65</v>
      </c>
      <c r="B71" s="215" t="s">
        <v>45</v>
      </c>
      <c r="C71" s="187" t="s">
        <v>51</v>
      </c>
      <c r="D71" s="205">
        <v>10</v>
      </c>
      <c r="E71" s="204">
        <v>3.6</v>
      </c>
    </row>
    <row r="72" spans="1:5" ht="15" customHeight="1" x14ac:dyDescent="0.25">
      <c r="A72" s="203">
        <v>66</v>
      </c>
      <c r="B72" s="215" t="s">
        <v>28</v>
      </c>
      <c r="C72" s="187" t="s">
        <v>152</v>
      </c>
      <c r="D72" s="205">
        <v>5</v>
      </c>
      <c r="E72" s="204">
        <v>3.6</v>
      </c>
    </row>
    <row r="73" spans="1:5" ht="15" customHeight="1" x14ac:dyDescent="0.25">
      <c r="A73" s="203">
        <v>67</v>
      </c>
      <c r="B73" s="215" t="s">
        <v>25</v>
      </c>
      <c r="C73" s="187" t="s">
        <v>153</v>
      </c>
      <c r="D73" s="205">
        <v>10</v>
      </c>
      <c r="E73" s="204">
        <v>3.6</v>
      </c>
    </row>
    <row r="74" spans="1:5" ht="15" customHeight="1" x14ac:dyDescent="0.25">
      <c r="A74" s="203">
        <v>68</v>
      </c>
      <c r="B74" s="215" t="s">
        <v>1</v>
      </c>
      <c r="C74" s="187" t="s">
        <v>22</v>
      </c>
      <c r="D74" s="205">
        <v>5</v>
      </c>
      <c r="E74" s="204">
        <v>3.6</v>
      </c>
    </row>
    <row r="75" spans="1:5" ht="15" customHeight="1" x14ac:dyDescent="0.25">
      <c r="A75" s="203">
        <v>69</v>
      </c>
      <c r="B75" s="215" t="s">
        <v>1</v>
      </c>
      <c r="C75" s="187" t="s">
        <v>167</v>
      </c>
      <c r="D75" s="205">
        <v>14</v>
      </c>
      <c r="E75" s="204">
        <v>3.5714285714285716</v>
      </c>
    </row>
    <row r="76" spans="1:5" ht="15" customHeight="1" thickBot="1" x14ac:dyDescent="0.3">
      <c r="A76" s="34">
        <v>70</v>
      </c>
      <c r="B76" s="216" t="s">
        <v>1</v>
      </c>
      <c r="C76" s="456" t="s">
        <v>173</v>
      </c>
      <c r="D76" s="217">
        <v>23</v>
      </c>
      <c r="E76" s="219">
        <v>3.5652173913043477</v>
      </c>
    </row>
    <row r="77" spans="1:5" ht="15" customHeight="1" x14ac:dyDescent="0.25">
      <c r="A77" s="23">
        <v>71</v>
      </c>
      <c r="B77" s="26" t="s">
        <v>54</v>
      </c>
      <c r="C77" s="340" t="s">
        <v>128</v>
      </c>
      <c r="D77" s="463">
        <v>8</v>
      </c>
      <c r="E77" s="63">
        <v>3.5</v>
      </c>
    </row>
    <row r="78" spans="1:5" ht="15" customHeight="1" x14ac:dyDescent="0.25">
      <c r="A78" s="203">
        <v>72</v>
      </c>
      <c r="B78" s="215" t="s">
        <v>45</v>
      </c>
      <c r="C78" s="459" t="s">
        <v>183</v>
      </c>
      <c r="D78" s="205">
        <v>2</v>
      </c>
      <c r="E78" s="204">
        <v>3.5</v>
      </c>
    </row>
    <row r="79" spans="1:5" ht="15" customHeight="1" x14ac:dyDescent="0.25">
      <c r="A79" s="203">
        <v>73</v>
      </c>
      <c r="B79" s="215" t="s">
        <v>25</v>
      </c>
      <c r="C79" s="187" t="s">
        <v>157</v>
      </c>
      <c r="D79" s="205">
        <v>2</v>
      </c>
      <c r="E79" s="204">
        <v>3.5</v>
      </c>
    </row>
    <row r="80" spans="1:5" ht="15" customHeight="1" x14ac:dyDescent="0.25">
      <c r="A80" s="203">
        <v>74</v>
      </c>
      <c r="B80" s="215" t="s">
        <v>1</v>
      </c>
      <c r="C80" s="457" t="s">
        <v>180</v>
      </c>
      <c r="D80" s="205">
        <v>19</v>
      </c>
      <c r="E80" s="204">
        <v>3.4736842105263159</v>
      </c>
    </row>
    <row r="81" spans="1:5" ht="15" customHeight="1" x14ac:dyDescent="0.25">
      <c r="A81" s="203">
        <v>75</v>
      </c>
      <c r="B81" s="215" t="s">
        <v>1</v>
      </c>
      <c r="C81" s="187" t="s">
        <v>160</v>
      </c>
      <c r="D81" s="205">
        <v>17</v>
      </c>
      <c r="E81" s="204">
        <v>3.4705882352941178</v>
      </c>
    </row>
    <row r="82" spans="1:5" ht="15" customHeight="1" x14ac:dyDescent="0.25">
      <c r="A82" s="203">
        <v>76</v>
      </c>
      <c r="B82" s="215" t="s">
        <v>45</v>
      </c>
      <c r="C82" s="457" t="s">
        <v>181</v>
      </c>
      <c r="D82" s="205">
        <v>13</v>
      </c>
      <c r="E82" s="204">
        <v>3.4615384615384617</v>
      </c>
    </row>
    <row r="83" spans="1:5" ht="15" customHeight="1" x14ac:dyDescent="0.25">
      <c r="A83" s="203">
        <v>77</v>
      </c>
      <c r="B83" s="215" t="s">
        <v>36</v>
      </c>
      <c r="C83" s="187" t="s">
        <v>42</v>
      </c>
      <c r="D83" s="205">
        <v>7</v>
      </c>
      <c r="E83" s="204">
        <v>3.4285714285714284</v>
      </c>
    </row>
    <row r="84" spans="1:5" ht="15" customHeight="1" x14ac:dyDescent="0.25">
      <c r="A84" s="203">
        <v>78</v>
      </c>
      <c r="B84" s="215" t="s">
        <v>1</v>
      </c>
      <c r="C84" s="187" t="s">
        <v>165</v>
      </c>
      <c r="D84" s="205">
        <v>10</v>
      </c>
      <c r="E84" s="204">
        <v>3.4</v>
      </c>
    </row>
    <row r="85" spans="1:5" ht="15" customHeight="1" x14ac:dyDescent="0.25">
      <c r="A85" s="203">
        <v>79</v>
      </c>
      <c r="B85" s="215" t="s">
        <v>1</v>
      </c>
      <c r="C85" s="457" t="s">
        <v>170</v>
      </c>
      <c r="D85" s="205">
        <v>8</v>
      </c>
      <c r="E85" s="204">
        <v>3.375</v>
      </c>
    </row>
    <row r="86" spans="1:5" ht="15" customHeight="1" thickBot="1" x14ac:dyDescent="0.3">
      <c r="A86" s="34">
        <v>80</v>
      </c>
      <c r="B86" s="508" t="s">
        <v>54</v>
      </c>
      <c r="C86" s="512" t="s">
        <v>129</v>
      </c>
      <c r="D86" s="462">
        <v>3</v>
      </c>
      <c r="E86" s="219">
        <v>3.3333333333333335</v>
      </c>
    </row>
    <row r="87" spans="1:5" ht="15" customHeight="1" x14ac:dyDescent="0.25">
      <c r="A87" s="23">
        <v>81</v>
      </c>
      <c r="B87" s="26" t="s">
        <v>45</v>
      </c>
      <c r="C87" s="27" t="s">
        <v>47</v>
      </c>
      <c r="D87" s="64">
        <v>3</v>
      </c>
      <c r="E87" s="63">
        <v>3.3333333333333335</v>
      </c>
    </row>
    <row r="88" spans="1:5" ht="15" customHeight="1" x14ac:dyDescent="0.25">
      <c r="A88" s="203">
        <v>82</v>
      </c>
      <c r="B88" s="215" t="s">
        <v>28</v>
      </c>
      <c r="C88" s="187" t="s">
        <v>60</v>
      </c>
      <c r="D88" s="205">
        <v>3</v>
      </c>
      <c r="E88" s="204">
        <v>3.3333333333333335</v>
      </c>
    </row>
    <row r="89" spans="1:5" ht="15" customHeight="1" x14ac:dyDescent="0.25">
      <c r="A89" s="203">
        <v>83</v>
      </c>
      <c r="B89" s="215" t="s">
        <v>0</v>
      </c>
      <c r="C89" s="187" t="s">
        <v>59</v>
      </c>
      <c r="D89" s="205">
        <v>3</v>
      </c>
      <c r="E89" s="204">
        <v>3.3333333333333335</v>
      </c>
    </row>
    <row r="90" spans="1:5" ht="15" customHeight="1" x14ac:dyDescent="0.25">
      <c r="A90" s="203">
        <v>84</v>
      </c>
      <c r="B90" s="215" t="s">
        <v>0</v>
      </c>
      <c r="C90" s="457" t="s">
        <v>184</v>
      </c>
      <c r="D90" s="205">
        <v>12</v>
      </c>
      <c r="E90" s="464">
        <v>3.3333333333333335</v>
      </c>
    </row>
    <row r="91" spans="1:5" ht="15" customHeight="1" x14ac:dyDescent="0.25">
      <c r="A91" s="203">
        <v>85</v>
      </c>
      <c r="B91" s="215" t="s">
        <v>25</v>
      </c>
      <c r="C91" s="187" t="s">
        <v>159</v>
      </c>
      <c r="D91" s="205">
        <v>17</v>
      </c>
      <c r="E91" s="204">
        <v>3.2941176470588234</v>
      </c>
    </row>
    <row r="92" spans="1:5" ht="15" customHeight="1" x14ac:dyDescent="0.25">
      <c r="A92" s="203">
        <v>86</v>
      </c>
      <c r="B92" s="339" t="s">
        <v>45</v>
      </c>
      <c r="C92" s="458" t="s">
        <v>182</v>
      </c>
      <c r="D92" s="205">
        <v>5</v>
      </c>
      <c r="E92" s="204">
        <v>3.2</v>
      </c>
    </row>
    <row r="93" spans="1:5" ht="15" customHeight="1" x14ac:dyDescent="0.25">
      <c r="A93" s="203">
        <v>87</v>
      </c>
      <c r="B93" s="215" t="s">
        <v>36</v>
      </c>
      <c r="C93" s="189" t="s">
        <v>35</v>
      </c>
      <c r="D93" s="205">
        <v>5</v>
      </c>
      <c r="E93" s="204">
        <v>3.2</v>
      </c>
    </row>
    <row r="94" spans="1:5" ht="15" customHeight="1" x14ac:dyDescent="0.25">
      <c r="A94" s="203">
        <v>88</v>
      </c>
      <c r="B94" s="215" t="s">
        <v>25</v>
      </c>
      <c r="C94" s="187" t="s">
        <v>158</v>
      </c>
      <c r="D94" s="205">
        <v>8</v>
      </c>
      <c r="E94" s="204">
        <v>3.125</v>
      </c>
    </row>
    <row r="95" spans="1:5" ht="15" customHeight="1" x14ac:dyDescent="0.25">
      <c r="A95" s="203">
        <v>89</v>
      </c>
      <c r="B95" s="215" t="s">
        <v>36</v>
      </c>
      <c r="C95" s="187" t="s">
        <v>67</v>
      </c>
      <c r="D95" s="205">
        <v>2</v>
      </c>
      <c r="E95" s="204">
        <v>3</v>
      </c>
    </row>
    <row r="96" spans="1:5" ht="15" customHeight="1" thickBot="1" x14ac:dyDescent="0.3">
      <c r="A96" s="34">
        <v>90</v>
      </c>
      <c r="B96" s="216" t="s">
        <v>36</v>
      </c>
      <c r="C96" s="218" t="s">
        <v>39</v>
      </c>
      <c r="D96" s="217">
        <v>2</v>
      </c>
      <c r="E96" s="219">
        <v>3</v>
      </c>
    </row>
    <row r="97" spans="1:5" ht="15" customHeight="1" x14ac:dyDescent="0.25">
      <c r="A97" s="23">
        <v>91</v>
      </c>
      <c r="B97" s="26" t="s">
        <v>36</v>
      </c>
      <c r="C97" s="509" t="s">
        <v>40</v>
      </c>
      <c r="D97" s="64">
        <v>2</v>
      </c>
      <c r="E97" s="63">
        <v>3</v>
      </c>
    </row>
    <row r="98" spans="1:5" ht="15" customHeight="1" x14ac:dyDescent="0.25">
      <c r="A98" s="203">
        <v>92</v>
      </c>
      <c r="B98" s="215" t="s">
        <v>36</v>
      </c>
      <c r="C98" s="187" t="s">
        <v>149</v>
      </c>
      <c r="D98" s="205">
        <v>4</v>
      </c>
      <c r="E98" s="204">
        <v>3</v>
      </c>
    </row>
    <row r="99" spans="1:5" ht="15" customHeight="1" x14ac:dyDescent="0.25">
      <c r="A99" s="203">
        <v>93</v>
      </c>
      <c r="B99" s="215" t="s">
        <v>28</v>
      </c>
      <c r="C99" s="187" t="s">
        <v>151</v>
      </c>
      <c r="D99" s="205">
        <v>1</v>
      </c>
      <c r="E99" s="204">
        <v>3</v>
      </c>
    </row>
    <row r="100" spans="1:5" ht="15" customHeight="1" x14ac:dyDescent="0.25">
      <c r="A100" s="203">
        <v>94</v>
      </c>
      <c r="B100" s="215" t="s">
        <v>28</v>
      </c>
      <c r="C100" s="187" t="s">
        <v>74</v>
      </c>
      <c r="D100" s="205">
        <v>2</v>
      </c>
      <c r="E100" s="204">
        <v>3</v>
      </c>
    </row>
    <row r="101" spans="1:5" ht="15" customHeight="1" thickBot="1" x14ac:dyDescent="0.3">
      <c r="A101" s="34">
        <v>95</v>
      </c>
      <c r="B101" s="216" t="s">
        <v>1</v>
      </c>
      <c r="C101" s="218" t="s">
        <v>169</v>
      </c>
      <c r="D101" s="217">
        <v>2</v>
      </c>
      <c r="E101" s="219">
        <v>3</v>
      </c>
    </row>
    <row r="102" spans="1:5" ht="15" customHeight="1" x14ac:dyDescent="0.25">
      <c r="A102" s="17"/>
      <c r="B102" s="17"/>
      <c r="C102" s="28"/>
      <c r="D102" s="68"/>
      <c r="E102" s="29">
        <f>AVERAGE(E7:E101)</f>
        <v>3.7276522222601605</v>
      </c>
    </row>
    <row r="103" spans="1:5" ht="15" customHeight="1" x14ac:dyDescent="0.25">
      <c r="A103" s="17"/>
      <c r="B103" s="17"/>
      <c r="C103" s="28"/>
      <c r="D103" s="50" t="s">
        <v>93</v>
      </c>
      <c r="E103" s="57">
        <v>3.84</v>
      </c>
    </row>
    <row r="104" spans="1:5" ht="15" customHeight="1" x14ac:dyDescent="0.25">
      <c r="A104" s="17"/>
      <c r="B104" s="17"/>
      <c r="C104" s="17"/>
      <c r="D104" s="18"/>
      <c r="E104" s="18"/>
    </row>
    <row r="105" spans="1:5" x14ac:dyDescent="0.25">
      <c r="A105" s="17"/>
      <c r="B105" s="17"/>
      <c r="C105" s="17"/>
      <c r="D105" s="18"/>
      <c r="E105" s="18"/>
    </row>
    <row r="106" spans="1:5" x14ac:dyDescent="0.25">
      <c r="A106" s="17"/>
      <c r="B106" s="17"/>
      <c r="C106" s="17"/>
      <c r="D106" s="18"/>
      <c r="E106" s="18"/>
    </row>
    <row r="107" spans="1:5" x14ac:dyDescent="0.25">
      <c r="A107" s="17"/>
      <c r="B107" s="17"/>
      <c r="C107" s="17"/>
      <c r="D107" s="18"/>
      <c r="E107" s="18"/>
    </row>
  </sheetData>
  <mergeCells count="6">
    <mergeCell ref="B2:D2"/>
    <mergeCell ref="E4:E5"/>
    <mergeCell ref="A4:A5"/>
    <mergeCell ref="B4:B5"/>
    <mergeCell ref="C4:C5"/>
    <mergeCell ref="D4:D5"/>
  </mergeCells>
  <conditionalFormatting sqref="E6:E103">
    <cfRule type="cellIs" dxfId="4" priority="1099" stopIfTrue="1" operator="between">
      <formula>$E$102</formula>
      <formula>3.726</formula>
    </cfRule>
    <cfRule type="cellIs" dxfId="3" priority="1100" stopIfTrue="1" operator="lessThan">
      <formula>3.5</formula>
    </cfRule>
    <cfRule type="cellIs" dxfId="2" priority="1101" stopIfTrue="1" operator="between">
      <formula>$E$102</formula>
      <formula>3.5</formula>
    </cfRule>
    <cfRule type="cellIs" dxfId="1" priority="1102" stopIfTrue="1" operator="between">
      <formula>4.499</formula>
      <formula>$E$102</formula>
    </cfRule>
    <cfRule type="cellIs" dxfId="0" priority="1103" stopIfTrue="1" operator="greaterThanOrEqual">
      <formula>4.5</formula>
    </cfRule>
  </conditionalFormatting>
  <pageMargins left="1.01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ColWidth="8.85546875" defaultRowHeight="15" x14ac:dyDescent="0.25"/>
  <cols>
    <col min="1" max="1" width="5.7109375" style="4" customWidth="1"/>
    <col min="2" max="2" width="10.42578125" style="4" customWidth="1"/>
    <col min="3" max="3" width="31.7109375" style="4" customWidth="1"/>
    <col min="4" max="8" width="7.7109375" style="5" customWidth="1"/>
    <col min="9" max="9" width="8.7109375" style="5" customWidth="1"/>
    <col min="10" max="10" width="7.7109375" style="4" customWidth="1"/>
    <col min="11" max="11" width="9.7109375" style="4" customWidth="1"/>
    <col min="12" max="16384" width="8.85546875" style="4"/>
  </cols>
  <sheetData>
    <row r="1" spans="1:12" s="1" customFormat="1" ht="15" customHeight="1" x14ac:dyDescent="0.25">
      <c r="C1" s="10"/>
      <c r="D1" s="435"/>
      <c r="E1" s="435"/>
      <c r="F1" s="2"/>
      <c r="G1" s="2"/>
      <c r="H1" s="2"/>
      <c r="I1" s="2"/>
      <c r="K1" s="62"/>
      <c r="L1" s="35" t="s">
        <v>99</v>
      </c>
    </row>
    <row r="2" spans="1:12" s="1" customFormat="1" ht="15" customHeight="1" x14ac:dyDescent="0.25">
      <c r="A2" s="12"/>
      <c r="B2" s="12"/>
      <c r="C2" s="429" t="s">
        <v>89</v>
      </c>
      <c r="D2" s="429"/>
      <c r="E2" s="13"/>
      <c r="F2" s="14"/>
      <c r="G2" s="14"/>
      <c r="H2" s="14"/>
      <c r="I2" s="15">
        <v>2023</v>
      </c>
      <c r="K2" s="61"/>
      <c r="L2" s="35" t="s">
        <v>100</v>
      </c>
    </row>
    <row r="3" spans="1:12" s="1" customFormat="1" ht="15" customHeight="1" thickBot="1" x14ac:dyDescent="0.3">
      <c r="A3" s="12"/>
      <c r="B3" s="12"/>
      <c r="C3" s="16"/>
      <c r="D3" s="16"/>
      <c r="E3" s="13"/>
      <c r="F3" s="14"/>
      <c r="G3" s="14"/>
      <c r="H3" s="14"/>
      <c r="I3" s="14"/>
      <c r="K3" s="455"/>
      <c r="L3" s="35" t="s">
        <v>101</v>
      </c>
    </row>
    <row r="4" spans="1:12" s="1" customFormat="1" ht="15" customHeight="1" x14ac:dyDescent="0.25">
      <c r="A4" s="417" t="s">
        <v>57</v>
      </c>
      <c r="B4" s="432" t="s">
        <v>90</v>
      </c>
      <c r="C4" s="432" t="s">
        <v>87</v>
      </c>
      <c r="D4" s="424" t="s">
        <v>91</v>
      </c>
      <c r="E4" s="436" t="s">
        <v>92</v>
      </c>
      <c r="F4" s="437"/>
      <c r="G4" s="437"/>
      <c r="H4" s="438"/>
      <c r="I4" s="426" t="s">
        <v>110</v>
      </c>
      <c r="K4" s="36"/>
      <c r="L4" s="35" t="s">
        <v>102</v>
      </c>
    </row>
    <row r="5" spans="1:12" s="1" customFormat="1" ht="27" customHeight="1" thickBot="1" x14ac:dyDescent="0.3">
      <c r="A5" s="431"/>
      <c r="B5" s="433"/>
      <c r="C5" s="433"/>
      <c r="D5" s="434"/>
      <c r="E5" s="30">
        <v>5</v>
      </c>
      <c r="F5" s="30">
        <v>4</v>
      </c>
      <c r="G5" s="30">
        <v>3</v>
      </c>
      <c r="H5" s="30">
        <v>2</v>
      </c>
      <c r="I5" s="430"/>
    </row>
    <row r="6" spans="1:12" s="1" customFormat="1" ht="15" customHeight="1" thickBot="1" x14ac:dyDescent="0.3">
      <c r="A6" s="207"/>
      <c r="B6" s="58"/>
      <c r="C6" s="58" t="s">
        <v>119</v>
      </c>
      <c r="D6" s="59">
        <f>D7+D16+D28+D42+D57+D71+D100</f>
        <v>1009</v>
      </c>
      <c r="E6" s="295">
        <f>E7+E16+E28+E42+E57+E71+E100</f>
        <v>149</v>
      </c>
      <c r="F6" s="295">
        <f>F7+F16+F28+F42+F57+F71+F100</f>
        <v>553</v>
      </c>
      <c r="G6" s="295">
        <f>G7+G16+G28+G42+G57+G71+G100</f>
        <v>299</v>
      </c>
      <c r="H6" s="295">
        <f>H7+H16+H28+H42+H57+H71+H100</f>
        <v>8</v>
      </c>
      <c r="I6" s="210">
        <f t="shared" ref="I6" si="0">(H6*2+G6*3+F6*4+E6*5)/D6</f>
        <v>3.8354806739345886</v>
      </c>
    </row>
    <row r="7" spans="1:12" s="1" customFormat="1" ht="15" customHeight="1" thickBot="1" x14ac:dyDescent="0.3">
      <c r="A7" s="214"/>
      <c r="B7" s="52"/>
      <c r="C7" s="52" t="s">
        <v>111</v>
      </c>
      <c r="D7" s="293">
        <f>SUM(D8:D15)</f>
        <v>92</v>
      </c>
      <c r="E7" s="294">
        <f t="shared" ref="E7:H7" si="1">SUM(E8:E15)</f>
        <v>18</v>
      </c>
      <c r="F7" s="294">
        <f t="shared" si="1"/>
        <v>48</v>
      </c>
      <c r="G7" s="294">
        <f t="shared" si="1"/>
        <v>26</v>
      </c>
      <c r="H7" s="294">
        <f t="shared" si="1"/>
        <v>0</v>
      </c>
      <c r="I7" s="65">
        <f>AVERAGE(I8:I15)</f>
        <v>3.7796418128654969</v>
      </c>
    </row>
    <row r="8" spans="1:12" s="3" customFormat="1" ht="15" customHeight="1" x14ac:dyDescent="0.25">
      <c r="A8" s="203">
        <v>1</v>
      </c>
      <c r="B8" s="317">
        <v>10002</v>
      </c>
      <c r="C8" s="377" t="s">
        <v>145</v>
      </c>
      <c r="D8" s="280">
        <v>4</v>
      </c>
      <c r="E8" s="281">
        <v>1</v>
      </c>
      <c r="F8" s="281">
        <v>2</v>
      </c>
      <c r="G8" s="281">
        <v>1</v>
      </c>
      <c r="H8" s="281"/>
      <c r="I8" s="204">
        <f>(H8*2+G8*3+F8*4+E8*5)/D8</f>
        <v>4</v>
      </c>
    </row>
    <row r="9" spans="1:12" s="3" customFormat="1" ht="15" customHeight="1" x14ac:dyDescent="0.25">
      <c r="A9" s="203">
        <v>2</v>
      </c>
      <c r="B9" s="314">
        <v>10090</v>
      </c>
      <c r="C9" s="322" t="s">
        <v>71</v>
      </c>
      <c r="D9" s="280">
        <v>18</v>
      </c>
      <c r="E9" s="281">
        <v>4</v>
      </c>
      <c r="F9" s="281">
        <v>8</v>
      </c>
      <c r="G9" s="281">
        <v>6</v>
      </c>
      <c r="H9" s="281"/>
      <c r="I9" s="208">
        <f t="shared" ref="I9:I15" si="2">(H9*2+G9*3+F9*4+E9*5)/D9</f>
        <v>3.8888888888888888</v>
      </c>
    </row>
    <row r="10" spans="1:12" s="3" customFormat="1" ht="15" customHeight="1" x14ac:dyDescent="0.25">
      <c r="A10" s="203">
        <v>3</v>
      </c>
      <c r="B10" s="314">
        <v>10004</v>
      </c>
      <c r="C10" s="322" t="s">
        <v>68</v>
      </c>
      <c r="D10" s="280">
        <v>30</v>
      </c>
      <c r="E10" s="281">
        <v>12</v>
      </c>
      <c r="F10" s="281">
        <v>15</v>
      </c>
      <c r="G10" s="281">
        <v>3</v>
      </c>
      <c r="H10" s="281"/>
      <c r="I10" s="208">
        <f t="shared" si="2"/>
        <v>4.3</v>
      </c>
    </row>
    <row r="11" spans="1:12" s="3" customFormat="1" ht="15" customHeight="1" x14ac:dyDescent="0.25">
      <c r="A11" s="203">
        <v>4</v>
      </c>
      <c r="B11" s="314">
        <v>10001</v>
      </c>
      <c r="C11" s="322" t="s">
        <v>69</v>
      </c>
      <c r="D11" s="280">
        <v>4</v>
      </c>
      <c r="E11" s="281"/>
      <c r="F11" s="281">
        <v>3</v>
      </c>
      <c r="G11" s="281">
        <v>1</v>
      </c>
      <c r="H11" s="281"/>
      <c r="I11" s="208">
        <f t="shared" si="2"/>
        <v>3.75</v>
      </c>
    </row>
    <row r="12" spans="1:12" s="3" customFormat="1" ht="15" customHeight="1" x14ac:dyDescent="0.25">
      <c r="A12" s="203">
        <v>5</v>
      </c>
      <c r="B12" s="314">
        <v>10120</v>
      </c>
      <c r="C12" s="323" t="s">
        <v>129</v>
      </c>
      <c r="D12" s="280">
        <v>3</v>
      </c>
      <c r="E12" s="281"/>
      <c r="F12" s="281">
        <v>1</v>
      </c>
      <c r="G12" s="281">
        <v>2</v>
      </c>
      <c r="H12" s="281"/>
      <c r="I12" s="208">
        <f t="shared" si="2"/>
        <v>3.3333333333333335</v>
      </c>
    </row>
    <row r="13" spans="1:12" s="3" customFormat="1" ht="15" customHeight="1" x14ac:dyDescent="0.25">
      <c r="A13" s="203">
        <v>6</v>
      </c>
      <c r="B13" s="317">
        <v>10190</v>
      </c>
      <c r="C13" s="324" t="s">
        <v>130</v>
      </c>
      <c r="D13" s="280">
        <v>19</v>
      </c>
      <c r="E13" s="281"/>
      <c r="F13" s="281">
        <v>12</v>
      </c>
      <c r="G13" s="281">
        <v>7</v>
      </c>
      <c r="H13" s="281"/>
      <c r="I13" s="204">
        <f t="shared" si="2"/>
        <v>3.6315789473684212</v>
      </c>
    </row>
    <row r="14" spans="1:12" s="3" customFormat="1" ht="15" customHeight="1" x14ac:dyDescent="0.25">
      <c r="A14" s="203">
        <v>7</v>
      </c>
      <c r="B14" s="317">
        <v>10320</v>
      </c>
      <c r="C14" s="187" t="s">
        <v>72</v>
      </c>
      <c r="D14" s="280">
        <v>6</v>
      </c>
      <c r="E14" s="281">
        <v>1</v>
      </c>
      <c r="F14" s="281">
        <v>3</v>
      </c>
      <c r="G14" s="281">
        <v>2</v>
      </c>
      <c r="H14" s="281"/>
      <c r="I14" s="204">
        <f t="shared" si="2"/>
        <v>3.8333333333333335</v>
      </c>
    </row>
    <row r="15" spans="1:12" s="3" customFormat="1" ht="15" customHeight="1" thickBot="1" x14ac:dyDescent="0.3">
      <c r="A15" s="203">
        <v>8</v>
      </c>
      <c r="B15" s="317">
        <v>10086</v>
      </c>
      <c r="C15" s="189" t="s">
        <v>128</v>
      </c>
      <c r="D15" s="280">
        <v>8</v>
      </c>
      <c r="E15" s="281"/>
      <c r="F15" s="281">
        <v>4</v>
      </c>
      <c r="G15" s="281">
        <v>4</v>
      </c>
      <c r="H15" s="281"/>
      <c r="I15" s="204">
        <f t="shared" si="2"/>
        <v>3.5</v>
      </c>
      <c r="K15" s="8"/>
      <c r="L15" s="8"/>
    </row>
    <row r="16" spans="1:12" s="3" customFormat="1" ht="15" customHeight="1" thickBot="1" x14ac:dyDescent="0.25">
      <c r="A16" s="214"/>
      <c r="B16" s="299"/>
      <c r="C16" s="53" t="s">
        <v>112</v>
      </c>
      <c r="D16" s="282">
        <f>SUM(D17:D27)</f>
        <v>88</v>
      </c>
      <c r="E16" s="283">
        <f t="shared" ref="E16:H16" si="3">SUM(E17:E27)</f>
        <v>9</v>
      </c>
      <c r="F16" s="283">
        <f t="shared" si="3"/>
        <v>51</v>
      </c>
      <c r="G16" s="283">
        <f t="shared" si="3"/>
        <v>28</v>
      </c>
      <c r="H16" s="283">
        <f t="shared" si="3"/>
        <v>0</v>
      </c>
      <c r="I16" s="54">
        <f>AVERAGE(I17:I27)</f>
        <v>3.7070013320013318</v>
      </c>
      <c r="L16" s="8"/>
    </row>
    <row r="17" spans="1:12" s="3" customFormat="1" ht="15" customHeight="1" x14ac:dyDescent="0.2">
      <c r="A17" s="325">
        <v>1</v>
      </c>
      <c r="B17" s="300">
        <v>20040</v>
      </c>
      <c r="C17" s="313" t="s">
        <v>50</v>
      </c>
      <c r="D17" s="302">
        <v>10</v>
      </c>
      <c r="E17" s="303">
        <v>1</v>
      </c>
      <c r="F17" s="303">
        <v>5</v>
      </c>
      <c r="G17" s="303">
        <v>4</v>
      </c>
      <c r="H17" s="303"/>
      <c r="I17" s="326">
        <f t="shared" ref="I17:I24" si="4">(H17*2+G17*3+F17*4+E17*5)/D17</f>
        <v>3.7</v>
      </c>
      <c r="L17" s="8"/>
    </row>
    <row r="18" spans="1:12" s="3" customFormat="1" ht="15" customHeight="1" x14ac:dyDescent="0.2">
      <c r="A18" s="168">
        <v>2</v>
      </c>
      <c r="B18" s="301">
        <v>20061</v>
      </c>
      <c r="C18" s="312" t="s">
        <v>49</v>
      </c>
      <c r="D18" s="304">
        <v>8</v>
      </c>
      <c r="E18" s="305">
        <v>2</v>
      </c>
      <c r="F18" s="305">
        <v>4</v>
      </c>
      <c r="G18" s="305">
        <v>2</v>
      </c>
      <c r="H18" s="305"/>
      <c r="I18" s="327">
        <f t="shared" si="4"/>
        <v>4</v>
      </c>
      <c r="L18" s="8"/>
    </row>
    <row r="19" spans="1:12" s="3" customFormat="1" ht="15" customHeight="1" x14ac:dyDescent="0.2">
      <c r="A19" s="168">
        <v>3</v>
      </c>
      <c r="B19" s="301">
        <v>21020</v>
      </c>
      <c r="C19" s="312" t="s">
        <v>51</v>
      </c>
      <c r="D19" s="304">
        <v>10</v>
      </c>
      <c r="E19" s="305"/>
      <c r="F19" s="305">
        <v>6</v>
      </c>
      <c r="G19" s="305">
        <v>4</v>
      </c>
      <c r="H19" s="305"/>
      <c r="I19" s="327">
        <f t="shared" si="4"/>
        <v>3.6</v>
      </c>
      <c r="L19" s="8"/>
    </row>
    <row r="20" spans="1:12" s="3" customFormat="1" ht="15" customHeight="1" x14ac:dyDescent="0.2">
      <c r="A20" s="168">
        <v>4</v>
      </c>
      <c r="B20" s="301">
        <v>20060</v>
      </c>
      <c r="C20" s="312" t="s">
        <v>52</v>
      </c>
      <c r="D20" s="304">
        <v>24</v>
      </c>
      <c r="E20" s="305">
        <v>5</v>
      </c>
      <c r="F20" s="305">
        <v>17</v>
      </c>
      <c r="G20" s="305">
        <v>2</v>
      </c>
      <c r="H20" s="305"/>
      <c r="I20" s="327">
        <f t="shared" si="4"/>
        <v>4.125</v>
      </c>
      <c r="L20" s="8"/>
    </row>
    <row r="21" spans="1:12" s="3" customFormat="1" ht="15" customHeight="1" x14ac:dyDescent="0.2">
      <c r="A21" s="168">
        <v>5</v>
      </c>
      <c r="B21" s="301">
        <v>20400</v>
      </c>
      <c r="C21" s="312" t="s">
        <v>53</v>
      </c>
      <c r="D21" s="304">
        <v>7</v>
      </c>
      <c r="E21" s="305"/>
      <c r="F21" s="305">
        <v>6</v>
      </c>
      <c r="G21" s="305">
        <v>1</v>
      </c>
      <c r="H21" s="305"/>
      <c r="I21" s="327">
        <f t="shared" si="4"/>
        <v>3.8571428571428572</v>
      </c>
      <c r="L21" s="8"/>
    </row>
    <row r="22" spans="1:12" s="3" customFormat="1" ht="15" customHeight="1" x14ac:dyDescent="0.2">
      <c r="A22" s="168">
        <v>6</v>
      </c>
      <c r="B22" s="301">
        <v>20080</v>
      </c>
      <c r="C22" s="312" t="s">
        <v>132</v>
      </c>
      <c r="D22" s="304">
        <v>2</v>
      </c>
      <c r="E22" s="305"/>
      <c r="F22" s="305">
        <v>1</v>
      </c>
      <c r="G22" s="305">
        <v>1</v>
      </c>
      <c r="H22" s="305"/>
      <c r="I22" s="327">
        <f t="shared" si="4"/>
        <v>3.5</v>
      </c>
      <c r="L22" s="8"/>
    </row>
    <row r="23" spans="1:12" s="3" customFormat="1" ht="15" customHeight="1" x14ac:dyDescent="0.2">
      <c r="A23" s="168">
        <v>7</v>
      </c>
      <c r="B23" s="301">
        <v>20460</v>
      </c>
      <c r="C23" s="312" t="s">
        <v>55</v>
      </c>
      <c r="D23" s="304">
        <v>4</v>
      </c>
      <c r="E23" s="305">
        <v>1</v>
      </c>
      <c r="F23" s="305">
        <v>2</v>
      </c>
      <c r="G23" s="305">
        <v>1</v>
      </c>
      <c r="H23" s="305"/>
      <c r="I23" s="327">
        <f t="shared" si="4"/>
        <v>4</v>
      </c>
      <c r="L23" s="8"/>
    </row>
    <row r="24" spans="1:12" s="3" customFormat="1" ht="15" customHeight="1" x14ac:dyDescent="0.2">
      <c r="A24" s="168">
        <v>8</v>
      </c>
      <c r="B24" s="301">
        <v>20550</v>
      </c>
      <c r="C24" s="312" t="s">
        <v>47</v>
      </c>
      <c r="D24" s="304">
        <v>3</v>
      </c>
      <c r="E24" s="305"/>
      <c r="F24" s="305">
        <v>1</v>
      </c>
      <c r="G24" s="305">
        <v>2</v>
      </c>
      <c r="H24" s="305"/>
      <c r="I24" s="327">
        <f t="shared" si="4"/>
        <v>3.3333333333333335</v>
      </c>
      <c r="L24" s="8"/>
    </row>
    <row r="25" spans="1:12" s="3" customFormat="1" ht="15" customHeight="1" x14ac:dyDescent="0.25">
      <c r="A25" s="20">
        <v>9</v>
      </c>
      <c r="B25" s="24">
        <v>20630</v>
      </c>
      <c r="C25" s="311" t="s">
        <v>48</v>
      </c>
      <c r="D25" s="285">
        <v>2</v>
      </c>
      <c r="E25" s="286"/>
      <c r="F25" s="286">
        <v>2</v>
      </c>
      <c r="G25" s="286"/>
      <c r="H25" s="286"/>
      <c r="I25" s="67">
        <f t="shared" ref="I25:I27" si="5">(H25*2+G25*3+F25*4+E25*5)/D25</f>
        <v>4</v>
      </c>
    </row>
    <row r="26" spans="1:12" s="3" customFormat="1" ht="15" customHeight="1" x14ac:dyDescent="0.25">
      <c r="A26" s="203">
        <v>10</v>
      </c>
      <c r="B26" s="317">
        <v>20810</v>
      </c>
      <c r="C26" s="188" t="s">
        <v>46</v>
      </c>
      <c r="D26" s="280">
        <v>5</v>
      </c>
      <c r="E26" s="281"/>
      <c r="F26" s="281">
        <v>1</v>
      </c>
      <c r="G26" s="281">
        <v>4</v>
      </c>
      <c r="H26" s="284"/>
      <c r="I26" s="204">
        <f t="shared" si="5"/>
        <v>3.2</v>
      </c>
    </row>
    <row r="27" spans="1:12" s="3" customFormat="1" ht="15" customHeight="1" thickBot="1" x14ac:dyDescent="0.3">
      <c r="A27" s="211">
        <v>11</v>
      </c>
      <c r="B27" s="314">
        <v>20900</v>
      </c>
      <c r="C27" s="315" t="s">
        <v>62</v>
      </c>
      <c r="D27" s="287">
        <v>13</v>
      </c>
      <c r="E27" s="288"/>
      <c r="F27" s="288">
        <v>6</v>
      </c>
      <c r="G27" s="288">
        <v>7</v>
      </c>
      <c r="H27" s="316"/>
      <c r="I27" s="208">
        <f t="shared" si="5"/>
        <v>3.4615384615384617</v>
      </c>
    </row>
    <row r="28" spans="1:12" s="3" customFormat="1" ht="15" customHeight="1" thickBot="1" x14ac:dyDescent="0.25">
      <c r="A28" s="214"/>
      <c r="B28" s="299"/>
      <c r="C28" s="53" t="s">
        <v>113</v>
      </c>
      <c r="D28" s="282">
        <f>SUM(D29:D41)</f>
        <v>55</v>
      </c>
      <c r="E28" s="283">
        <f>SUM(E29:E41)</f>
        <v>7</v>
      </c>
      <c r="F28" s="283">
        <f>SUM(F29:F41)</f>
        <v>17</v>
      </c>
      <c r="G28" s="283">
        <f>SUM(G29:G41)</f>
        <v>31</v>
      </c>
      <c r="H28" s="283">
        <f>SUM(H29:H41)</f>
        <v>0</v>
      </c>
      <c r="I28" s="54">
        <f>AVERAGE(I29:I41)</f>
        <v>3.5904761904761906</v>
      </c>
    </row>
    <row r="29" spans="1:12" s="3" customFormat="1" ht="15" customHeight="1" x14ac:dyDescent="0.25">
      <c r="A29" s="325">
        <v>1</v>
      </c>
      <c r="B29" s="300">
        <v>30070</v>
      </c>
      <c r="C29" s="313" t="s">
        <v>73</v>
      </c>
      <c r="D29" s="302">
        <v>7</v>
      </c>
      <c r="E29" s="303">
        <v>1</v>
      </c>
      <c r="F29" s="303">
        <v>3</v>
      </c>
      <c r="G29" s="303">
        <v>3</v>
      </c>
      <c r="H29" s="303"/>
      <c r="I29" s="67">
        <f t="shared" ref="I29:I39" si="6">(H29*2+G29*3+F29*4+E29*5)/D29</f>
        <v>3.7142857142857144</v>
      </c>
    </row>
    <row r="30" spans="1:12" s="3" customFormat="1" ht="15" customHeight="1" x14ac:dyDescent="0.25">
      <c r="A30" s="168">
        <v>2</v>
      </c>
      <c r="B30" s="301">
        <v>30480</v>
      </c>
      <c r="C30" s="312" t="s">
        <v>133</v>
      </c>
      <c r="D30" s="304">
        <v>6</v>
      </c>
      <c r="E30" s="305">
        <v>1</v>
      </c>
      <c r="F30" s="305">
        <v>2</v>
      </c>
      <c r="G30" s="305">
        <v>3</v>
      </c>
      <c r="H30" s="305"/>
      <c r="I30" s="67">
        <f t="shared" si="6"/>
        <v>3.6666666666666665</v>
      </c>
    </row>
    <row r="31" spans="1:12" s="3" customFormat="1" ht="15" customHeight="1" x14ac:dyDescent="0.25">
      <c r="A31" s="168">
        <v>3</v>
      </c>
      <c r="B31" s="301">
        <v>30460</v>
      </c>
      <c r="C31" s="312" t="s">
        <v>67</v>
      </c>
      <c r="D31" s="304">
        <v>2</v>
      </c>
      <c r="E31" s="305"/>
      <c r="F31" s="305"/>
      <c r="G31" s="305">
        <v>2</v>
      </c>
      <c r="H31" s="305"/>
      <c r="I31" s="67">
        <f t="shared" si="6"/>
        <v>3</v>
      </c>
    </row>
    <row r="32" spans="1:12" s="3" customFormat="1" ht="15" customHeight="1" x14ac:dyDescent="0.25">
      <c r="A32" s="168">
        <v>4</v>
      </c>
      <c r="B32" s="301">
        <v>30030</v>
      </c>
      <c r="C32" s="379" t="s">
        <v>148</v>
      </c>
      <c r="D32" s="304">
        <v>1</v>
      </c>
      <c r="E32" s="305"/>
      <c r="F32" s="305">
        <v>1</v>
      </c>
      <c r="G32" s="305"/>
      <c r="H32" s="305"/>
      <c r="I32" s="67">
        <f t="shared" si="6"/>
        <v>4</v>
      </c>
    </row>
    <row r="33" spans="1:9" s="3" customFormat="1" ht="15" customHeight="1" x14ac:dyDescent="0.25">
      <c r="A33" s="168">
        <v>5</v>
      </c>
      <c r="B33" s="301">
        <v>31000</v>
      </c>
      <c r="C33" s="312" t="s">
        <v>65</v>
      </c>
      <c r="D33" s="304">
        <v>7</v>
      </c>
      <c r="E33" s="305">
        <v>3</v>
      </c>
      <c r="F33" s="305">
        <v>1</v>
      </c>
      <c r="G33" s="305">
        <v>3</v>
      </c>
      <c r="H33" s="305"/>
      <c r="I33" s="67">
        <f t="shared" si="6"/>
        <v>4</v>
      </c>
    </row>
    <row r="34" spans="1:9" s="3" customFormat="1" ht="15" customHeight="1" x14ac:dyDescent="0.25">
      <c r="A34" s="168">
        <v>6</v>
      </c>
      <c r="B34" s="301">
        <v>30130</v>
      </c>
      <c r="C34" s="312" t="s">
        <v>41</v>
      </c>
      <c r="D34" s="304">
        <v>1</v>
      </c>
      <c r="E34" s="305">
        <v>1</v>
      </c>
      <c r="F34" s="305"/>
      <c r="G34" s="305"/>
      <c r="H34" s="305"/>
      <c r="I34" s="67">
        <f t="shared" si="6"/>
        <v>5</v>
      </c>
    </row>
    <row r="35" spans="1:9" s="3" customFormat="1" ht="15" customHeight="1" x14ac:dyDescent="0.25">
      <c r="A35" s="168">
        <v>7</v>
      </c>
      <c r="B35" s="301">
        <v>30160</v>
      </c>
      <c r="C35" s="379" t="s">
        <v>147</v>
      </c>
      <c r="D35" s="304">
        <v>2</v>
      </c>
      <c r="E35" s="305"/>
      <c r="F35" s="305">
        <v>2</v>
      </c>
      <c r="G35" s="305"/>
      <c r="H35" s="305"/>
      <c r="I35" s="67">
        <f t="shared" si="6"/>
        <v>4</v>
      </c>
    </row>
    <row r="36" spans="1:9" s="3" customFormat="1" ht="15" customHeight="1" x14ac:dyDescent="0.25">
      <c r="A36" s="168">
        <v>8</v>
      </c>
      <c r="B36" s="301">
        <v>30310</v>
      </c>
      <c r="C36" s="312" t="s">
        <v>39</v>
      </c>
      <c r="D36" s="304">
        <v>2</v>
      </c>
      <c r="E36" s="305"/>
      <c r="F36" s="305"/>
      <c r="G36" s="305">
        <v>2</v>
      </c>
      <c r="H36" s="305"/>
      <c r="I36" s="67">
        <f t="shared" si="6"/>
        <v>3</v>
      </c>
    </row>
    <row r="37" spans="1:9" s="3" customFormat="1" ht="15" customHeight="1" x14ac:dyDescent="0.25">
      <c r="A37" s="168">
        <v>9</v>
      </c>
      <c r="B37" s="301">
        <v>30440</v>
      </c>
      <c r="C37" s="312" t="s">
        <v>40</v>
      </c>
      <c r="D37" s="304">
        <v>2</v>
      </c>
      <c r="E37" s="305"/>
      <c r="F37" s="305"/>
      <c r="G37" s="305">
        <v>2</v>
      </c>
      <c r="H37" s="305"/>
      <c r="I37" s="67">
        <f t="shared" si="6"/>
        <v>3</v>
      </c>
    </row>
    <row r="38" spans="1:9" s="3" customFormat="1" ht="15" customHeight="1" x14ac:dyDescent="0.25">
      <c r="A38" s="168">
        <v>10</v>
      </c>
      <c r="B38" s="301">
        <v>30530</v>
      </c>
      <c r="C38" s="379" t="s">
        <v>149</v>
      </c>
      <c r="D38" s="304">
        <v>4</v>
      </c>
      <c r="E38" s="305"/>
      <c r="F38" s="305"/>
      <c r="G38" s="305">
        <v>4</v>
      </c>
      <c r="H38" s="305"/>
      <c r="I38" s="67">
        <f t="shared" si="6"/>
        <v>3</v>
      </c>
    </row>
    <row r="39" spans="1:9" s="3" customFormat="1" ht="15" customHeight="1" x14ac:dyDescent="0.25">
      <c r="A39" s="168">
        <v>11</v>
      </c>
      <c r="B39" s="301">
        <v>30640</v>
      </c>
      <c r="C39" s="312" t="s">
        <v>44</v>
      </c>
      <c r="D39" s="304">
        <v>9</v>
      </c>
      <c r="E39" s="305">
        <v>1</v>
      </c>
      <c r="F39" s="305">
        <v>4</v>
      </c>
      <c r="G39" s="305">
        <v>4</v>
      </c>
      <c r="H39" s="305"/>
      <c r="I39" s="67">
        <f t="shared" si="6"/>
        <v>3.6666666666666665</v>
      </c>
    </row>
    <row r="40" spans="1:9" ht="15" customHeight="1" x14ac:dyDescent="0.25">
      <c r="A40" s="20">
        <v>12</v>
      </c>
      <c r="B40" s="24">
        <v>30940</v>
      </c>
      <c r="C40" s="25" t="s">
        <v>35</v>
      </c>
      <c r="D40" s="285">
        <v>5</v>
      </c>
      <c r="E40" s="286"/>
      <c r="F40" s="286">
        <v>1</v>
      </c>
      <c r="G40" s="286">
        <v>4</v>
      </c>
      <c r="H40" s="286"/>
      <c r="I40" s="67">
        <f t="shared" ref="I40:I41" si="7">(H40*2+G40*3+F40*4+E40*5)/D40</f>
        <v>3.2</v>
      </c>
    </row>
    <row r="41" spans="1:9" ht="15" customHeight="1" thickBot="1" x14ac:dyDescent="0.3">
      <c r="A41" s="203">
        <v>13</v>
      </c>
      <c r="B41" s="317">
        <v>31480</v>
      </c>
      <c r="C41" s="187" t="s">
        <v>42</v>
      </c>
      <c r="D41" s="280">
        <v>7</v>
      </c>
      <c r="E41" s="281"/>
      <c r="F41" s="281">
        <v>3</v>
      </c>
      <c r="G41" s="281">
        <v>4</v>
      </c>
      <c r="H41" s="284"/>
      <c r="I41" s="204">
        <f t="shared" si="7"/>
        <v>3.4285714285714284</v>
      </c>
    </row>
    <row r="42" spans="1:9" ht="15" customHeight="1" thickBot="1" x14ac:dyDescent="0.3">
      <c r="A42" s="214"/>
      <c r="B42" s="299"/>
      <c r="C42" s="55" t="s">
        <v>114</v>
      </c>
      <c r="D42" s="282">
        <f>SUM(D43:D56)</f>
        <v>191</v>
      </c>
      <c r="E42" s="283">
        <f>SUM(E43:E56)</f>
        <v>32</v>
      </c>
      <c r="F42" s="283">
        <f>SUM(F43:F56)</f>
        <v>123</v>
      </c>
      <c r="G42" s="283">
        <f>SUM(G43:G56)</f>
        <v>35</v>
      </c>
      <c r="H42" s="283">
        <f>SUM(H43:H56)</f>
        <v>1</v>
      </c>
      <c r="I42" s="54">
        <f>AVERAGE(I43:I56)</f>
        <v>3.7379286661614253</v>
      </c>
    </row>
    <row r="43" spans="1:9" ht="15" customHeight="1" x14ac:dyDescent="0.25">
      <c r="A43" s="20">
        <v>1</v>
      </c>
      <c r="B43" s="317">
        <v>40010</v>
      </c>
      <c r="C43" s="187" t="s">
        <v>134</v>
      </c>
      <c r="D43" s="285">
        <v>30</v>
      </c>
      <c r="E43" s="286">
        <v>4</v>
      </c>
      <c r="F43" s="286">
        <v>22</v>
      </c>
      <c r="G43" s="286">
        <v>4</v>
      </c>
      <c r="H43" s="286"/>
      <c r="I43" s="319">
        <f t="shared" ref="I43:I56" si="8">(H43*2+G43*3+F43*4+E43*5)/D43</f>
        <v>4</v>
      </c>
    </row>
    <row r="44" spans="1:9" ht="15" customHeight="1" x14ac:dyDescent="0.25">
      <c r="A44" s="20">
        <v>2</v>
      </c>
      <c r="B44" s="317">
        <v>40030</v>
      </c>
      <c r="C44" s="187" t="s">
        <v>127</v>
      </c>
      <c r="D44" s="280">
        <v>5</v>
      </c>
      <c r="E44" s="281">
        <v>1</v>
      </c>
      <c r="F44" s="281">
        <v>4</v>
      </c>
      <c r="G44" s="281"/>
      <c r="H44" s="284"/>
      <c r="I44" s="319">
        <f t="shared" si="8"/>
        <v>4.2</v>
      </c>
    </row>
    <row r="45" spans="1:9" ht="15" customHeight="1" x14ac:dyDescent="0.25">
      <c r="A45" s="203">
        <v>3</v>
      </c>
      <c r="B45" s="317">
        <v>40410</v>
      </c>
      <c r="C45" s="187" t="s">
        <v>75</v>
      </c>
      <c r="D45" s="280">
        <v>58</v>
      </c>
      <c r="E45" s="281">
        <v>15</v>
      </c>
      <c r="F45" s="281">
        <v>39</v>
      </c>
      <c r="G45" s="281">
        <v>4</v>
      </c>
      <c r="H45" s="281"/>
      <c r="I45" s="319">
        <f t="shared" si="8"/>
        <v>4.1896551724137927</v>
      </c>
    </row>
    <row r="46" spans="1:9" ht="15" customHeight="1" x14ac:dyDescent="0.25">
      <c r="A46" s="203">
        <v>4</v>
      </c>
      <c r="B46" s="317">
        <v>40011</v>
      </c>
      <c r="C46" s="331" t="s">
        <v>85</v>
      </c>
      <c r="D46" s="280">
        <v>26</v>
      </c>
      <c r="E46" s="281">
        <v>9</v>
      </c>
      <c r="F46" s="281">
        <v>13</v>
      </c>
      <c r="G46" s="281">
        <v>4</v>
      </c>
      <c r="H46" s="288"/>
      <c r="I46" s="319">
        <f t="shared" si="8"/>
        <v>4.1923076923076925</v>
      </c>
    </row>
    <row r="47" spans="1:9" ht="15" customHeight="1" x14ac:dyDescent="0.25">
      <c r="A47" s="203">
        <v>5</v>
      </c>
      <c r="B47" s="317">
        <v>40080</v>
      </c>
      <c r="C47" s="318" t="s">
        <v>32</v>
      </c>
      <c r="D47" s="280">
        <v>7</v>
      </c>
      <c r="E47" s="281">
        <v>1</v>
      </c>
      <c r="F47" s="281">
        <v>5</v>
      </c>
      <c r="G47" s="320">
        <v>1</v>
      </c>
      <c r="H47" s="321"/>
      <c r="I47" s="319">
        <f t="shared" si="8"/>
        <v>4</v>
      </c>
    </row>
    <row r="48" spans="1:9" ht="15" customHeight="1" x14ac:dyDescent="0.25">
      <c r="A48" s="203">
        <v>6</v>
      </c>
      <c r="B48" s="317">
        <v>40100</v>
      </c>
      <c r="C48" s="318" t="s">
        <v>31</v>
      </c>
      <c r="D48" s="280">
        <v>9</v>
      </c>
      <c r="E48" s="281"/>
      <c r="F48" s="281">
        <v>6</v>
      </c>
      <c r="G48" s="320">
        <v>3</v>
      </c>
      <c r="H48" s="321"/>
      <c r="I48" s="319">
        <f t="shared" si="8"/>
        <v>3.6666666666666665</v>
      </c>
    </row>
    <row r="49" spans="1:9" ht="15" customHeight="1" x14ac:dyDescent="0.25">
      <c r="A49" s="203">
        <v>7</v>
      </c>
      <c r="B49" s="317">
        <v>40031</v>
      </c>
      <c r="C49" s="331" t="s">
        <v>34</v>
      </c>
      <c r="D49" s="280">
        <v>3</v>
      </c>
      <c r="E49" s="281">
        <v>1</v>
      </c>
      <c r="F49" s="281">
        <v>1</v>
      </c>
      <c r="G49" s="320">
        <v>1</v>
      </c>
      <c r="H49" s="321"/>
      <c r="I49" s="319">
        <f t="shared" si="8"/>
        <v>4</v>
      </c>
    </row>
    <row r="50" spans="1:9" ht="15" customHeight="1" x14ac:dyDescent="0.25">
      <c r="A50" s="203">
        <v>8</v>
      </c>
      <c r="B50" s="317">
        <v>40360</v>
      </c>
      <c r="C50" s="318" t="s">
        <v>60</v>
      </c>
      <c r="D50" s="280">
        <v>3</v>
      </c>
      <c r="E50" s="281"/>
      <c r="F50" s="281">
        <v>1</v>
      </c>
      <c r="G50" s="320">
        <v>2</v>
      </c>
      <c r="H50" s="321"/>
      <c r="I50" s="319">
        <f t="shared" si="8"/>
        <v>3.3333333333333335</v>
      </c>
    </row>
    <row r="51" spans="1:9" ht="15" customHeight="1" x14ac:dyDescent="0.25">
      <c r="A51" s="203">
        <v>9</v>
      </c>
      <c r="B51" s="317">
        <v>40720</v>
      </c>
      <c r="C51" s="318" t="s">
        <v>109</v>
      </c>
      <c r="D51" s="280">
        <v>16</v>
      </c>
      <c r="E51" s="281"/>
      <c r="F51" s="281">
        <v>12</v>
      </c>
      <c r="G51" s="320">
        <v>3</v>
      </c>
      <c r="H51" s="321">
        <v>1</v>
      </c>
      <c r="I51" s="319">
        <f t="shared" si="8"/>
        <v>3.6875</v>
      </c>
    </row>
    <row r="52" spans="1:9" ht="15" customHeight="1" x14ac:dyDescent="0.25">
      <c r="A52" s="203">
        <v>10</v>
      </c>
      <c r="B52" s="317">
        <v>40730</v>
      </c>
      <c r="C52" s="380" t="s">
        <v>151</v>
      </c>
      <c r="D52" s="280">
        <v>1</v>
      </c>
      <c r="E52" s="281"/>
      <c r="F52" s="281"/>
      <c r="G52" s="320">
        <v>1</v>
      </c>
      <c r="H52" s="321"/>
      <c r="I52" s="319">
        <f t="shared" si="8"/>
        <v>3</v>
      </c>
    </row>
    <row r="53" spans="1:9" ht="15" customHeight="1" x14ac:dyDescent="0.25">
      <c r="A53" s="203">
        <v>11</v>
      </c>
      <c r="B53" s="317">
        <v>40820</v>
      </c>
      <c r="C53" s="318" t="s">
        <v>150</v>
      </c>
      <c r="D53" s="280">
        <v>13</v>
      </c>
      <c r="E53" s="281">
        <v>1</v>
      </c>
      <c r="F53" s="281">
        <v>6</v>
      </c>
      <c r="G53" s="320">
        <v>6</v>
      </c>
      <c r="H53" s="321"/>
      <c r="I53" s="319">
        <f t="shared" si="8"/>
        <v>3.6153846153846154</v>
      </c>
    </row>
    <row r="54" spans="1:9" ht="15" customHeight="1" x14ac:dyDescent="0.25">
      <c r="A54" s="203">
        <v>12</v>
      </c>
      <c r="B54" s="317">
        <v>40950</v>
      </c>
      <c r="C54" s="318" t="s">
        <v>74</v>
      </c>
      <c r="D54" s="280">
        <v>2</v>
      </c>
      <c r="E54" s="281"/>
      <c r="F54" s="281"/>
      <c r="G54" s="320">
        <v>2</v>
      </c>
      <c r="H54" s="321"/>
      <c r="I54" s="319">
        <f t="shared" si="8"/>
        <v>3</v>
      </c>
    </row>
    <row r="55" spans="1:9" ht="15" customHeight="1" x14ac:dyDescent="0.25">
      <c r="A55" s="203">
        <v>13</v>
      </c>
      <c r="B55" s="317">
        <v>40990</v>
      </c>
      <c r="C55" s="380" t="s">
        <v>33</v>
      </c>
      <c r="D55" s="280">
        <v>13</v>
      </c>
      <c r="E55" s="281"/>
      <c r="F55" s="281">
        <v>11</v>
      </c>
      <c r="G55" s="281">
        <v>2</v>
      </c>
      <c r="H55" s="284"/>
      <c r="I55" s="319">
        <f t="shared" si="8"/>
        <v>3.8461538461538463</v>
      </c>
    </row>
    <row r="56" spans="1:9" ht="15" customHeight="1" thickBot="1" x14ac:dyDescent="0.3">
      <c r="A56" s="203">
        <v>14</v>
      </c>
      <c r="B56" s="314">
        <v>40133</v>
      </c>
      <c r="C56" s="322" t="s">
        <v>152</v>
      </c>
      <c r="D56" s="280">
        <v>5</v>
      </c>
      <c r="E56" s="281"/>
      <c r="F56" s="281">
        <v>3</v>
      </c>
      <c r="G56" s="281">
        <v>2</v>
      </c>
      <c r="H56" s="281"/>
      <c r="I56" s="328">
        <f t="shared" si="8"/>
        <v>3.6</v>
      </c>
    </row>
    <row r="57" spans="1:9" ht="15" customHeight="1" thickBot="1" x14ac:dyDescent="0.3">
      <c r="A57" s="214"/>
      <c r="B57" s="299"/>
      <c r="C57" s="55" t="s">
        <v>115</v>
      </c>
      <c r="D57" s="282">
        <f>SUM(D58:D70)</f>
        <v>111</v>
      </c>
      <c r="E57" s="283">
        <f>SUM(E58:E70)</f>
        <v>8</v>
      </c>
      <c r="F57" s="283">
        <f>SUM(F58:F70)</f>
        <v>59</v>
      </c>
      <c r="G57" s="283">
        <f>SUM(G58:G70)</f>
        <v>43</v>
      </c>
      <c r="H57" s="283">
        <f>SUM(H58:H70)</f>
        <v>1</v>
      </c>
      <c r="I57" s="333">
        <f>AVERAGE(I58:I70)</f>
        <v>3.6922631290278343</v>
      </c>
    </row>
    <row r="58" spans="1:9" ht="15" customHeight="1" x14ac:dyDescent="0.25">
      <c r="A58" s="203">
        <v>1</v>
      </c>
      <c r="B58" s="317">
        <v>50040</v>
      </c>
      <c r="C58" s="329" t="s">
        <v>123</v>
      </c>
      <c r="D58" s="280">
        <v>20</v>
      </c>
      <c r="E58" s="281">
        <v>2</v>
      </c>
      <c r="F58" s="281">
        <v>15</v>
      </c>
      <c r="G58" s="281">
        <v>3</v>
      </c>
      <c r="H58" s="281"/>
      <c r="I58" s="204">
        <f t="shared" ref="I58:I70" si="9">(H58*2+G58*3+F58*4+E58*5)/D58</f>
        <v>3.95</v>
      </c>
    </row>
    <row r="59" spans="1:9" ht="15" customHeight="1" x14ac:dyDescent="0.25">
      <c r="A59" s="203">
        <v>2</v>
      </c>
      <c r="B59" s="317">
        <v>50003</v>
      </c>
      <c r="C59" s="329" t="s">
        <v>88</v>
      </c>
      <c r="D59" s="280">
        <v>6</v>
      </c>
      <c r="E59" s="281">
        <v>2</v>
      </c>
      <c r="F59" s="281">
        <v>4</v>
      </c>
      <c r="G59" s="281"/>
      <c r="H59" s="281"/>
      <c r="I59" s="204">
        <f t="shared" si="9"/>
        <v>4.333333333333333</v>
      </c>
    </row>
    <row r="60" spans="1:9" ht="15" customHeight="1" x14ac:dyDescent="0.25">
      <c r="A60" s="203">
        <v>3</v>
      </c>
      <c r="B60" s="317">
        <v>50060</v>
      </c>
      <c r="C60" s="381" t="s">
        <v>153</v>
      </c>
      <c r="D60" s="280">
        <v>10</v>
      </c>
      <c r="E60" s="281"/>
      <c r="F60" s="281">
        <v>6</v>
      </c>
      <c r="G60" s="281">
        <v>4</v>
      </c>
      <c r="H60" s="281"/>
      <c r="I60" s="204">
        <f t="shared" si="9"/>
        <v>3.6</v>
      </c>
    </row>
    <row r="61" spans="1:9" ht="15" customHeight="1" x14ac:dyDescent="0.25">
      <c r="A61" s="203">
        <v>4</v>
      </c>
      <c r="B61" s="317">
        <v>50170</v>
      </c>
      <c r="C61" s="381" t="s">
        <v>154</v>
      </c>
      <c r="D61" s="280">
        <v>3</v>
      </c>
      <c r="E61" s="281">
        <v>1</v>
      </c>
      <c r="F61" s="281"/>
      <c r="G61" s="281">
        <v>2</v>
      </c>
      <c r="H61" s="281"/>
      <c r="I61" s="204">
        <f t="shared" si="9"/>
        <v>3.6666666666666665</v>
      </c>
    </row>
    <row r="62" spans="1:9" ht="15" customHeight="1" x14ac:dyDescent="0.25">
      <c r="A62" s="203">
        <v>5</v>
      </c>
      <c r="B62" s="317">
        <v>50230</v>
      </c>
      <c r="C62" s="329" t="s">
        <v>136</v>
      </c>
      <c r="D62" s="280">
        <v>6</v>
      </c>
      <c r="E62" s="281"/>
      <c r="F62" s="281">
        <v>4</v>
      </c>
      <c r="G62" s="281">
        <v>2</v>
      </c>
      <c r="H62" s="281"/>
      <c r="I62" s="204">
        <f t="shared" si="9"/>
        <v>3.6666666666666665</v>
      </c>
    </row>
    <row r="63" spans="1:9" ht="15" customHeight="1" x14ac:dyDescent="0.25">
      <c r="A63" s="203">
        <v>6</v>
      </c>
      <c r="B63" s="317">
        <v>50340</v>
      </c>
      <c r="C63" s="381" t="s">
        <v>155</v>
      </c>
      <c r="D63" s="280">
        <v>6</v>
      </c>
      <c r="E63" s="281"/>
      <c r="F63" s="281">
        <v>5</v>
      </c>
      <c r="G63" s="281">
        <v>1</v>
      </c>
      <c r="H63" s="281"/>
      <c r="I63" s="204">
        <f t="shared" si="9"/>
        <v>3.8333333333333335</v>
      </c>
    </row>
    <row r="64" spans="1:9" ht="15" customHeight="1" x14ac:dyDescent="0.25">
      <c r="A64" s="203">
        <v>7</v>
      </c>
      <c r="B64" s="317">
        <v>50420</v>
      </c>
      <c r="C64" s="381" t="s">
        <v>156</v>
      </c>
      <c r="D64" s="280">
        <v>11</v>
      </c>
      <c r="E64" s="281">
        <v>1</v>
      </c>
      <c r="F64" s="281">
        <v>6</v>
      </c>
      <c r="G64" s="281">
        <v>4</v>
      </c>
      <c r="H64" s="281"/>
      <c r="I64" s="204">
        <f t="shared" si="9"/>
        <v>3.7272727272727271</v>
      </c>
    </row>
    <row r="65" spans="1:9" ht="15" customHeight="1" x14ac:dyDescent="0.25">
      <c r="A65" s="203">
        <v>8</v>
      </c>
      <c r="B65" s="317">
        <v>50450</v>
      </c>
      <c r="C65" s="381" t="s">
        <v>157</v>
      </c>
      <c r="D65" s="280">
        <v>2</v>
      </c>
      <c r="E65" s="281"/>
      <c r="F65" s="281">
        <v>1</v>
      </c>
      <c r="G65" s="281">
        <v>1</v>
      </c>
      <c r="H65" s="281"/>
      <c r="I65" s="204">
        <f t="shared" si="9"/>
        <v>3.5</v>
      </c>
    </row>
    <row r="66" spans="1:9" ht="15" customHeight="1" x14ac:dyDescent="0.25">
      <c r="A66" s="203">
        <v>9</v>
      </c>
      <c r="B66" s="317">
        <v>50620</v>
      </c>
      <c r="C66" s="329" t="s">
        <v>24</v>
      </c>
      <c r="D66" s="280">
        <v>9</v>
      </c>
      <c r="E66" s="281"/>
      <c r="F66" s="281">
        <v>6</v>
      </c>
      <c r="G66" s="281">
        <v>3</v>
      </c>
      <c r="H66" s="281"/>
      <c r="I66" s="204">
        <f t="shared" si="9"/>
        <v>3.6666666666666665</v>
      </c>
    </row>
    <row r="67" spans="1:9" ht="15" customHeight="1" x14ac:dyDescent="0.25">
      <c r="A67" s="203">
        <v>10</v>
      </c>
      <c r="B67" s="317">
        <v>50760</v>
      </c>
      <c r="C67" s="329" t="s">
        <v>137</v>
      </c>
      <c r="D67" s="280">
        <v>11</v>
      </c>
      <c r="E67" s="281">
        <v>1</v>
      </c>
      <c r="F67" s="281">
        <v>5</v>
      </c>
      <c r="G67" s="281">
        <v>5</v>
      </c>
      <c r="H67" s="281"/>
      <c r="I67" s="204">
        <f t="shared" si="9"/>
        <v>3.6363636363636362</v>
      </c>
    </row>
    <row r="68" spans="1:9" ht="15" customHeight="1" x14ac:dyDescent="0.25">
      <c r="A68" s="203">
        <v>11</v>
      </c>
      <c r="B68" s="317">
        <v>50780</v>
      </c>
      <c r="C68" s="381" t="s">
        <v>158</v>
      </c>
      <c r="D68" s="280">
        <v>8</v>
      </c>
      <c r="E68" s="281"/>
      <c r="F68" s="281">
        <v>2</v>
      </c>
      <c r="G68" s="281">
        <v>5</v>
      </c>
      <c r="H68" s="281">
        <v>1</v>
      </c>
      <c r="I68" s="204">
        <f t="shared" si="9"/>
        <v>3.125</v>
      </c>
    </row>
    <row r="69" spans="1:9" ht="15" customHeight="1" x14ac:dyDescent="0.25">
      <c r="A69" s="203">
        <v>12</v>
      </c>
      <c r="B69" s="317">
        <v>51370</v>
      </c>
      <c r="C69" s="329" t="s">
        <v>138</v>
      </c>
      <c r="D69" s="280">
        <v>2</v>
      </c>
      <c r="E69" s="281">
        <v>1</v>
      </c>
      <c r="F69" s="281"/>
      <c r="G69" s="281">
        <v>1</v>
      </c>
      <c r="H69" s="284"/>
      <c r="I69" s="204">
        <f t="shared" si="9"/>
        <v>4</v>
      </c>
    </row>
    <row r="70" spans="1:9" ht="15" customHeight="1" thickBot="1" x14ac:dyDescent="0.3">
      <c r="A70" s="34">
        <v>13</v>
      </c>
      <c r="B70" s="330">
        <v>51580</v>
      </c>
      <c r="C70" s="382" t="s">
        <v>159</v>
      </c>
      <c r="D70" s="291">
        <v>17</v>
      </c>
      <c r="E70" s="292"/>
      <c r="F70" s="292">
        <v>5</v>
      </c>
      <c r="G70" s="292">
        <v>12</v>
      </c>
      <c r="H70" s="292"/>
      <c r="I70" s="219">
        <f t="shared" si="9"/>
        <v>3.2941176470588234</v>
      </c>
    </row>
    <row r="71" spans="1:9" ht="15" customHeight="1" thickBot="1" x14ac:dyDescent="0.3">
      <c r="A71" s="51"/>
      <c r="B71" s="299"/>
      <c r="C71" s="56" t="s">
        <v>116</v>
      </c>
      <c r="D71" s="282">
        <f>SUM(D72:D99)</f>
        <v>398</v>
      </c>
      <c r="E71" s="283">
        <f>SUM(E72:E99)</f>
        <v>59</v>
      </c>
      <c r="F71" s="283">
        <f>SUM(F72:F99)</f>
        <v>220</v>
      </c>
      <c r="G71" s="283">
        <f>SUM(G72:G99)</f>
        <v>113</v>
      </c>
      <c r="H71" s="283">
        <f>SUM(H72:H99)</f>
        <v>6</v>
      </c>
      <c r="I71" s="54">
        <f>AVERAGE(I72:I99)</f>
        <v>3.766664302945383</v>
      </c>
    </row>
    <row r="72" spans="1:9" ht="15" customHeight="1" x14ac:dyDescent="0.25">
      <c r="A72" s="114">
        <v>1</v>
      </c>
      <c r="B72" s="117">
        <v>60010</v>
      </c>
      <c r="C72" s="383" t="s">
        <v>160</v>
      </c>
      <c r="D72" s="280">
        <v>17</v>
      </c>
      <c r="E72" s="281">
        <v>1</v>
      </c>
      <c r="F72" s="281">
        <v>7</v>
      </c>
      <c r="G72" s="281">
        <v>8</v>
      </c>
      <c r="H72" s="281">
        <v>1</v>
      </c>
      <c r="I72" s="118">
        <f t="shared" ref="I72:I99" si="10">(H72*2+G72*3+F72*4+E72*5)/D72</f>
        <v>3.4705882352941178</v>
      </c>
    </row>
    <row r="73" spans="1:9" ht="15" customHeight="1" x14ac:dyDescent="0.25">
      <c r="A73" s="114">
        <v>2</v>
      </c>
      <c r="B73" s="117">
        <v>60050</v>
      </c>
      <c r="C73" s="383" t="s">
        <v>161</v>
      </c>
      <c r="D73" s="280">
        <v>10</v>
      </c>
      <c r="E73" s="281">
        <v>1</v>
      </c>
      <c r="F73" s="281">
        <v>7</v>
      </c>
      <c r="G73" s="281">
        <v>2</v>
      </c>
      <c r="H73" s="281"/>
      <c r="I73" s="118">
        <f t="shared" si="10"/>
        <v>3.9</v>
      </c>
    </row>
    <row r="74" spans="1:9" ht="15" customHeight="1" x14ac:dyDescent="0.25">
      <c r="A74" s="114">
        <v>3</v>
      </c>
      <c r="B74" s="117">
        <v>60070</v>
      </c>
      <c r="C74" s="383" t="s">
        <v>162</v>
      </c>
      <c r="D74" s="280">
        <v>12</v>
      </c>
      <c r="E74" s="281">
        <v>1</v>
      </c>
      <c r="F74" s="281">
        <v>9</v>
      </c>
      <c r="G74" s="281">
        <v>1</v>
      </c>
      <c r="H74" s="284">
        <v>1</v>
      </c>
      <c r="I74" s="118">
        <f t="shared" si="10"/>
        <v>3.8333333333333335</v>
      </c>
    </row>
    <row r="75" spans="1:9" ht="15" customHeight="1" x14ac:dyDescent="0.25">
      <c r="A75" s="114">
        <v>4</v>
      </c>
      <c r="B75" s="117">
        <v>60180</v>
      </c>
      <c r="C75" s="383" t="s">
        <v>163</v>
      </c>
      <c r="D75" s="280">
        <v>16</v>
      </c>
      <c r="E75" s="281">
        <v>2</v>
      </c>
      <c r="F75" s="281">
        <v>6</v>
      </c>
      <c r="G75" s="281">
        <v>8</v>
      </c>
      <c r="H75" s="281"/>
      <c r="I75" s="118">
        <f t="shared" si="10"/>
        <v>3.625</v>
      </c>
    </row>
    <row r="76" spans="1:9" ht="15" customHeight="1" x14ac:dyDescent="0.25">
      <c r="A76" s="114">
        <v>5</v>
      </c>
      <c r="B76" s="117">
        <v>60240</v>
      </c>
      <c r="C76" s="383" t="s">
        <v>164</v>
      </c>
      <c r="D76" s="280">
        <v>27</v>
      </c>
      <c r="E76" s="281">
        <v>4</v>
      </c>
      <c r="F76" s="281">
        <v>12</v>
      </c>
      <c r="G76" s="281">
        <v>11</v>
      </c>
      <c r="H76" s="284"/>
      <c r="I76" s="118">
        <f t="shared" si="10"/>
        <v>3.7407407407407409</v>
      </c>
    </row>
    <row r="77" spans="1:9" ht="15" customHeight="1" x14ac:dyDescent="0.25">
      <c r="A77" s="203">
        <v>6</v>
      </c>
      <c r="B77" s="317">
        <v>60560</v>
      </c>
      <c r="C77" s="329" t="s">
        <v>22</v>
      </c>
      <c r="D77" s="280">
        <v>5</v>
      </c>
      <c r="E77" s="281"/>
      <c r="F77" s="281">
        <v>3</v>
      </c>
      <c r="G77" s="281">
        <v>2</v>
      </c>
      <c r="H77" s="332"/>
      <c r="I77" s="204">
        <f t="shared" si="10"/>
        <v>3.6</v>
      </c>
    </row>
    <row r="78" spans="1:9" ht="15" customHeight="1" x14ac:dyDescent="0.25">
      <c r="A78" s="203">
        <v>7</v>
      </c>
      <c r="B78" s="317">
        <v>60001</v>
      </c>
      <c r="C78" s="381" t="s">
        <v>165</v>
      </c>
      <c r="D78" s="280">
        <v>10</v>
      </c>
      <c r="E78" s="281"/>
      <c r="F78" s="281">
        <v>4</v>
      </c>
      <c r="G78" s="320">
        <v>6</v>
      </c>
      <c r="H78" s="284"/>
      <c r="I78" s="204">
        <f t="shared" si="10"/>
        <v>3.4</v>
      </c>
    </row>
    <row r="79" spans="1:9" ht="15" customHeight="1" x14ac:dyDescent="0.25">
      <c r="A79" s="203">
        <v>8</v>
      </c>
      <c r="B79" s="317">
        <v>60850</v>
      </c>
      <c r="C79" s="381" t="s">
        <v>166</v>
      </c>
      <c r="D79" s="280">
        <v>4</v>
      </c>
      <c r="E79" s="281"/>
      <c r="F79" s="281">
        <v>3</v>
      </c>
      <c r="G79" s="320">
        <v>1</v>
      </c>
      <c r="H79" s="284"/>
      <c r="I79" s="204">
        <f t="shared" si="10"/>
        <v>3.75</v>
      </c>
    </row>
    <row r="80" spans="1:9" ht="15" customHeight="1" x14ac:dyDescent="0.25">
      <c r="A80" s="203">
        <v>9</v>
      </c>
      <c r="B80" s="317">
        <v>60910</v>
      </c>
      <c r="C80" s="329" t="s">
        <v>15</v>
      </c>
      <c r="D80" s="280">
        <v>1</v>
      </c>
      <c r="E80" s="281"/>
      <c r="F80" s="281">
        <v>1</v>
      </c>
      <c r="G80" s="320"/>
      <c r="H80" s="284"/>
      <c r="I80" s="204">
        <f t="shared" si="10"/>
        <v>4</v>
      </c>
    </row>
    <row r="81" spans="1:9" ht="15" customHeight="1" x14ac:dyDescent="0.25">
      <c r="A81" s="203">
        <v>10</v>
      </c>
      <c r="B81" s="317">
        <v>60980</v>
      </c>
      <c r="C81" s="329" t="s">
        <v>5</v>
      </c>
      <c r="D81" s="280">
        <v>14</v>
      </c>
      <c r="E81" s="281"/>
      <c r="F81" s="281">
        <v>10</v>
      </c>
      <c r="G81" s="320">
        <v>4</v>
      </c>
      <c r="H81" s="284"/>
      <c r="I81" s="204">
        <f t="shared" si="10"/>
        <v>3.7142857142857144</v>
      </c>
    </row>
    <row r="82" spans="1:9" ht="15" customHeight="1" x14ac:dyDescent="0.25">
      <c r="A82" s="203">
        <v>11</v>
      </c>
      <c r="B82" s="317">
        <v>61080</v>
      </c>
      <c r="C82" s="381" t="s">
        <v>167</v>
      </c>
      <c r="D82" s="280">
        <v>14</v>
      </c>
      <c r="E82" s="281"/>
      <c r="F82" s="281">
        <v>8</v>
      </c>
      <c r="G82" s="320">
        <v>6</v>
      </c>
      <c r="H82" s="284"/>
      <c r="I82" s="204">
        <f t="shared" si="10"/>
        <v>3.5714285714285716</v>
      </c>
    </row>
    <row r="83" spans="1:9" ht="15" customHeight="1" x14ac:dyDescent="0.25">
      <c r="A83" s="203">
        <v>12</v>
      </c>
      <c r="B83" s="317">
        <v>61150</v>
      </c>
      <c r="C83" s="381" t="s">
        <v>168</v>
      </c>
      <c r="D83" s="280">
        <v>12</v>
      </c>
      <c r="E83" s="281">
        <v>1</v>
      </c>
      <c r="F83" s="281">
        <v>8</v>
      </c>
      <c r="G83" s="320">
        <v>3</v>
      </c>
      <c r="H83" s="284"/>
      <c r="I83" s="204">
        <f t="shared" si="10"/>
        <v>3.8333333333333335</v>
      </c>
    </row>
    <row r="84" spans="1:9" ht="15" customHeight="1" x14ac:dyDescent="0.25">
      <c r="A84" s="203">
        <v>13</v>
      </c>
      <c r="B84" s="317">
        <v>61210</v>
      </c>
      <c r="C84" s="381" t="s">
        <v>169</v>
      </c>
      <c r="D84" s="280">
        <v>2</v>
      </c>
      <c r="E84" s="281"/>
      <c r="F84" s="281"/>
      <c r="G84" s="320">
        <v>2</v>
      </c>
      <c r="H84" s="284"/>
      <c r="I84" s="204">
        <f t="shared" si="10"/>
        <v>3</v>
      </c>
    </row>
    <row r="85" spans="1:9" ht="15" customHeight="1" x14ac:dyDescent="0.25">
      <c r="A85" s="203">
        <v>14</v>
      </c>
      <c r="B85" s="317">
        <v>61290</v>
      </c>
      <c r="C85" s="329" t="s">
        <v>13</v>
      </c>
      <c r="D85" s="280">
        <v>1</v>
      </c>
      <c r="E85" s="281"/>
      <c r="F85" s="281">
        <v>1</v>
      </c>
      <c r="G85" s="320"/>
      <c r="H85" s="284"/>
      <c r="I85" s="204">
        <f t="shared" si="10"/>
        <v>4</v>
      </c>
    </row>
    <row r="86" spans="1:9" ht="15" customHeight="1" x14ac:dyDescent="0.25">
      <c r="A86" s="203">
        <v>15</v>
      </c>
      <c r="B86" s="317">
        <v>61340</v>
      </c>
      <c r="C86" s="329" t="s">
        <v>10</v>
      </c>
      <c r="D86" s="280">
        <v>19</v>
      </c>
      <c r="E86" s="281">
        <v>1</v>
      </c>
      <c r="F86" s="281">
        <v>8</v>
      </c>
      <c r="G86" s="320">
        <v>9</v>
      </c>
      <c r="H86" s="284">
        <v>1</v>
      </c>
      <c r="I86" s="204">
        <f t="shared" si="10"/>
        <v>3.4736842105263159</v>
      </c>
    </row>
    <row r="87" spans="1:9" ht="15" customHeight="1" x14ac:dyDescent="0.25">
      <c r="A87" s="203">
        <v>16</v>
      </c>
      <c r="B87" s="317">
        <v>61390</v>
      </c>
      <c r="C87" s="329" t="s">
        <v>7</v>
      </c>
      <c r="D87" s="280">
        <v>6</v>
      </c>
      <c r="E87" s="281"/>
      <c r="F87" s="281">
        <v>4</v>
      </c>
      <c r="G87" s="320">
        <v>2</v>
      </c>
      <c r="H87" s="284"/>
      <c r="I87" s="204">
        <f t="shared" si="10"/>
        <v>3.6666666666666665</v>
      </c>
    </row>
    <row r="88" spans="1:9" ht="15" customHeight="1" x14ac:dyDescent="0.25">
      <c r="A88" s="203">
        <v>17</v>
      </c>
      <c r="B88" s="317">
        <v>61410</v>
      </c>
      <c r="C88" s="329" t="s">
        <v>23</v>
      </c>
      <c r="D88" s="280">
        <v>9</v>
      </c>
      <c r="E88" s="281">
        <v>1</v>
      </c>
      <c r="F88" s="281">
        <v>5</v>
      </c>
      <c r="G88" s="320">
        <v>2</v>
      </c>
      <c r="H88" s="284">
        <v>1</v>
      </c>
      <c r="I88" s="204">
        <f t="shared" si="10"/>
        <v>3.6666666666666665</v>
      </c>
    </row>
    <row r="89" spans="1:9" ht="15" customHeight="1" x14ac:dyDescent="0.25">
      <c r="A89" s="203">
        <v>18</v>
      </c>
      <c r="B89" s="317">
        <v>61430</v>
      </c>
      <c r="C89" s="329" t="s">
        <v>140</v>
      </c>
      <c r="D89" s="280">
        <v>36</v>
      </c>
      <c r="E89" s="281">
        <v>7</v>
      </c>
      <c r="F89" s="281">
        <v>22</v>
      </c>
      <c r="G89" s="320">
        <v>7</v>
      </c>
      <c r="H89" s="284"/>
      <c r="I89" s="204">
        <f t="shared" si="10"/>
        <v>4</v>
      </c>
    </row>
    <row r="90" spans="1:9" ht="15" customHeight="1" x14ac:dyDescent="0.25">
      <c r="A90" s="203">
        <v>19</v>
      </c>
      <c r="B90" s="317">
        <v>61440</v>
      </c>
      <c r="C90" s="329" t="s">
        <v>16</v>
      </c>
      <c r="D90" s="280">
        <v>5</v>
      </c>
      <c r="E90" s="281">
        <v>1</v>
      </c>
      <c r="F90" s="281">
        <v>3</v>
      </c>
      <c r="G90" s="320">
        <v>1</v>
      </c>
      <c r="H90" s="284"/>
      <c r="I90" s="204">
        <f t="shared" si="10"/>
        <v>4</v>
      </c>
    </row>
    <row r="91" spans="1:9" ht="15" customHeight="1" x14ac:dyDescent="0.25">
      <c r="A91" s="203">
        <v>20</v>
      </c>
      <c r="B91" s="317">
        <v>61450</v>
      </c>
      <c r="C91" s="329" t="s">
        <v>141</v>
      </c>
      <c r="D91" s="280">
        <v>26</v>
      </c>
      <c r="E91" s="281">
        <v>9</v>
      </c>
      <c r="F91" s="281">
        <v>9</v>
      </c>
      <c r="G91" s="320">
        <v>7</v>
      </c>
      <c r="H91" s="284">
        <v>1</v>
      </c>
      <c r="I91" s="204">
        <f t="shared" si="10"/>
        <v>4</v>
      </c>
    </row>
    <row r="92" spans="1:9" ht="15" customHeight="1" x14ac:dyDescent="0.25">
      <c r="A92" s="203">
        <v>21</v>
      </c>
      <c r="B92" s="317">
        <v>61470</v>
      </c>
      <c r="C92" s="329" t="s">
        <v>3</v>
      </c>
      <c r="D92" s="280">
        <v>5</v>
      </c>
      <c r="E92" s="281">
        <v>2</v>
      </c>
      <c r="F92" s="281">
        <v>1</v>
      </c>
      <c r="G92" s="320">
        <v>2</v>
      </c>
      <c r="H92" s="284"/>
      <c r="I92" s="204">
        <f t="shared" si="10"/>
        <v>4</v>
      </c>
    </row>
    <row r="93" spans="1:9" ht="15" customHeight="1" x14ac:dyDescent="0.25">
      <c r="A93" s="203">
        <v>22</v>
      </c>
      <c r="B93" s="317">
        <v>61490</v>
      </c>
      <c r="C93" s="329" t="s">
        <v>142</v>
      </c>
      <c r="D93" s="280">
        <v>26</v>
      </c>
      <c r="E93" s="281">
        <v>2</v>
      </c>
      <c r="F93" s="281">
        <v>20</v>
      </c>
      <c r="G93" s="320">
        <v>3</v>
      </c>
      <c r="H93" s="284">
        <v>1</v>
      </c>
      <c r="I93" s="204">
        <f t="shared" si="10"/>
        <v>3.8846153846153846</v>
      </c>
    </row>
    <row r="94" spans="1:9" ht="15" customHeight="1" x14ac:dyDescent="0.25">
      <c r="A94" s="203">
        <v>23</v>
      </c>
      <c r="B94" s="317">
        <v>61500</v>
      </c>
      <c r="C94" s="329" t="s">
        <v>143</v>
      </c>
      <c r="D94" s="280">
        <v>23</v>
      </c>
      <c r="E94" s="281"/>
      <c r="F94" s="281">
        <v>13</v>
      </c>
      <c r="G94" s="320">
        <v>10</v>
      </c>
      <c r="H94" s="284"/>
      <c r="I94" s="204">
        <f t="shared" si="10"/>
        <v>3.5652173913043477</v>
      </c>
    </row>
    <row r="95" spans="1:9" ht="15" customHeight="1" x14ac:dyDescent="0.25">
      <c r="A95" s="203">
        <v>24</v>
      </c>
      <c r="B95" s="117">
        <v>61510</v>
      </c>
      <c r="C95" s="87" t="s">
        <v>14</v>
      </c>
      <c r="D95" s="280">
        <v>28</v>
      </c>
      <c r="E95" s="281">
        <v>7</v>
      </c>
      <c r="F95" s="281">
        <v>19</v>
      </c>
      <c r="G95" s="320">
        <v>2</v>
      </c>
      <c r="H95" s="321"/>
      <c r="I95" s="118">
        <f t="shared" si="10"/>
        <v>4.1785714285714288</v>
      </c>
    </row>
    <row r="96" spans="1:9" ht="15" customHeight="1" x14ac:dyDescent="0.25">
      <c r="A96" s="114">
        <v>25</v>
      </c>
      <c r="B96" s="117">
        <v>61520</v>
      </c>
      <c r="C96" s="89" t="s">
        <v>21</v>
      </c>
      <c r="D96" s="280">
        <v>33</v>
      </c>
      <c r="E96" s="281">
        <v>15</v>
      </c>
      <c r="F96" s="281">
        <v>16</v>
      </c>
      <c r="G96" s="281">
        <v>2</v>
      </c>
      <c r="H96" s="286"/>
      <c r="I96" s="118">
        <f t="shared" si="10"/>
        <v>4.3939393939393936</v>
      </c>
    </row>
    <row r="97" spans="1:9" ht="15" customHeight="1" x14ac:dyDescent="0.25">
      <c r="A97" s="114">
        <v>26</v>
      </c>
      <c r="B97" s="117">
        <v>61540</v>
      </c>
      <c r="C97" s="89" t="s">
        <v>124</v>
      </c>
      <c r="D97" s="280">
        <v>17</v>
      </c>
      <c r="E97" s="281">
        <v>2</v>
      </c>
      <c r="F97" s="281">
        <v>10</v>
      </c>
      <c r="G97" s="281">
        <v>5</v>
      </c>
      <c r="H97" s="281"/>
      <c r="I97" s="118">
        <f t="shared" si="10"/>
        <v>3.8235294117647061</v>
      </c>
    </row>
    <row r="98" spans="1:9" ht="15" customHeight="1" x14ac:dyDescent="0.25">
      <c r="A98" s="114">
        <v>27</v>
      </c>
      <c r="B98" s="117">
        <v>61560</v>
      </c>
      <c r="C98" s="87" t="s">
        <v>144</v>
      </c>
      <c r="D98" s="280">
        <v>8</v>
      </c>
      <c r="E98" s="281"/>
      <c r="F98" s="281">
        <v>3</v>
      </c>
      <c r="G98" s="281">
        <v>5</v>
      </c>
      <c r="H98" s="281"/>
      <c r="I98" s="118">
        <f t="shared" si="10"/>
        <v>3.375</v>
      </c>
    </row>
    <row r="99" spans="1:9" ht="15" customHeight="1" thickBot="1" x14ac:dyDescent="0.3">
      <c r="A99" s="114">
        <v>28</v>
      </c>
      <c r="B99" s="209">
        <v>61570</v>
      </c>
      <c r="C99" s="213" t="s">
        <v>126</v>
      </c>
      <c r="D99" s="287">
        <v>12</v>
      </c>
      <c r="E99" s="288">
        <v>2</v>
      </c>
      <c r="F99" s="288">
        <v>8</v>
      </c>
      <c r="G99" s="289">
        <v>2</v>
      </c>
      <c r="H99" s="289"/>
      <c r="I99" s="208">
        <f t="shared" si="10"/>
        <v>4</v>
      </c>
    </row>
    <row r="100" spans="1:9" ht="15" customHeight="1" thickBot="1" x14ac:dyDescent="0.3">
      <c r="A100" s="214"/>
      <c r="B100" s="299"/>
      <c r="C100" s="56" t="s">
        <v>117</v>
      </c>
      <c r="D100" s="282">
        <f>SUM(D101:D108)</f>
        <v>74</v>
      </c>
      <c r="E100" s="283">
        <f>SUM(E101:E108)</f>
        <v>16</v>
      </c>
      <c r="F100" s="283">
        <f>SUM(F101:F108)</f>
        <v>35</v>
      </c>
      <c r="G100" s="283">
        <f>SUM(G101:G108)</f>
        <v>23</v>
      </c>
      <c r="H100" s="283">
        <f>SUM(H101:H108)</f>
        <v>0</v>
      </c>
      <c r="I100" s="212">
        <f>AVERAGE(I107:I108)</f>
        <v>3.5595238095238093</v>
      </c>
    </row>
    <row r="101" spans="1:9" ht="15" customHeight="1" x14ac:dyDescent="0.25">
      <c r="A101" s="297">
        <v>1</v>
      </c>
      <c r="B101" s="300">
        <v>70020</v>
      </c>
      <c r="C101" s="296" t="s">
        <v>81</v>
      </c>
      <c r="D101" s="302">
        <v>3</v>
      </c>
      <c r="E101" s="303"/>
      <c r="F101" s="303">
        <v>3</v>
      </c>
      <c r="G101" s="303"/>
      <c r="H101" s="303"/>
      <c r="I101" s="310">
        <f t="shared" ref="I101:I106" si="11">(H101*2+G101*3+F101*4+E101*5)/D101</f>
        <v>4</v>
      </c>
    </row>
    <row r="102" spans="1:9" ht="15" customHeight="1" x14ac:dyDescent="0.25">
      <c r="A102" s="298">
        <v>2</v>
      </c>
      <c r="B102" s="301">
        <v>70110</v>
      </c>
      <c r="C102" s="279" t="s">
        <v>84</v>
      </c>
      <c r="D102" s="304">
        <v>4</v>
      </c>
      <c r="E102" s="305">
        <v>1</v>
      </c>
      <c r="F102" s="305">
        <v>2</v>
      </c>
      <c r="G102" s="305">
        <v>1</v>
      </c>
      <c r="H102" s="305"/>
      <c r="I102" s="162">
        <f t="shared" si="11"/>
        <v>4</v>
      </c>
    </row>
    <row r="103" spans="1:9" ht="15" customHeight="1" x14ac:dyDescent="0.25">
      <c r="A103" s="298">
        <v>3</v>
      </c>
      <c r="B103" s="301">
        <v>70021</v>
      </c>
      <c r="C103" s="279" t="s">
        <v>80</v>
      </c>
      <c r="D103" s="304">
        <v>14</v>
      </c>
      <c r="E103" s="305">
        <v>4</v>
      </c>
      <c r="F103" s="305">
        <v>7</v>
      </c>
      <c r="G103" s="305">
        <v>3</v>
      </c>
      <c r="H103" s="305"/>
      <c r="I103" s="162">
        <f t="shared" si="11"/>
        <v>4.0714285714285712</v>
      </c>
    </row>
    <row r="104" spans="1:9" ht="15" customHeight="1" x14ac:dyDescent="0.25">
      <c r="A104" s="298">
        <v>4</v>
      </c>
      <c r="B104" s="301">
        <v>70040</v>
      </c>
      <c r="C104" s="279" t="s">
        <v>59</v>
      </c>
      <c r="D104" s="304">
        <v>3</v>
      </c>
      <c r="E104" s="305"/>
      <c r="F104" s="305">
        <v>1</v>
      </c>
      <c r="G104" s="305">
        <v>2</v>
      </c>
      <c r="H104" s="305"/>
      <c r="I104" s="162">
        <f t="shared" si="11"/>
        <v>3.3333333333333335</v>
      </c>
    </row>
    <row r="105" spans="1:9" ht="15" customHeight="1" x14ac:dyDescent="0.25">
      <c r="A105" s="298">
        <v>5</v>
      </c>
      <c r="B105" s="301">
        <v>70100</v>
      </c>
      <c r="C105" s="378" t="s">
        <v>146</v>
      </c>
      <c r="D105" s="304">
        <v>19</v>
      </c>
      <c r="E105" s="305">
        <v>9</v>
      </c>
      <c r="F105" s="305">
        <v>7</v>
      </c>
      <c r="G105" s="305">
        <v>3</v>
      </c>
      <c r="H105" s="305"/>
      <c r="I105" s="162">
        <f t="shared" si="11"/>
        <v>4.3157894736842106</v>
      </c>
    </row>
    <row r="106" spans="1:9" ht="15" customHeight="1" x14ac:dyDescent="0.25">
      <c r="A106" s="298">
        <v>6</v>
      </c>
      <c r="B106" s="301">
        <v>70270</v>
      </c>
      <c r="C106" s="279" t="s">
        <v>82</v>
      </c>
      <c r="D106" s="304">
        <v>5</v>
      </c>
      <c r="E106" s="305"/>
      <c r="F106" s="305">
        <v>4</v>
      </c>
      <c r="G106" s="305">
        <v>1</v>
      </c>
      <c r="H106" s="305"/>
      <c r="I106" s="162">
        <f t="shared" si="11"/>
        <v>3.8</v>
      </c>
    </row>
    <row r="107" spans="1:9" ht="15" customHeight="1" x14ac:dyDescent="0.25">
      <c r="A107" s="115">
        <v>7</v>
      </c>
      <c r="B107" s="117">
        <v>10880</v>
      </c>
      <c r="C107" s="278" t="s">
        <v>131</v>
      </c>
      <c r="D107" s="306">
        <v>12</v>
      </c>
      <c r="E107" s="307"/>
      <c r="F107" s="307">
        <v>4</v>
      </c>
      <c r="G107" s="307">
        <v>8</v>
      </c>
      <c r="H107" s="290"/>
      <c r="I107" s="116">
        <f t="shared" ref="I107:I108" si="12">(H107*2+G107*3+F107*4+E107*5)/D107</f>
        <v>3.3333333333333335</v>
      </c>
    </row>
    <row r="108" spans="1:9" ht="15" customHeight="1" thickBot="1" x14ac:dyDescent="0.3">
      <c r="A108" s="34">
        <v>8</v>
      </c>
      <c r="B108" s="119">
        <v>10890</v>
      </c>
      <c r="C108" s="206" t="s">
        <v>125</v>
      </c>
      <c r="D108" s="308">
        <v>14</v>
      </c>
      <c r="E108" s="309">
        <v>2</v>
      </c>
      <c r="F108" s="309">
        <v>7</v>
      </c>
      <c r="G108" s="309">
        <v>5</v>
      </c>
      <c r="H108" s="309"/>
      <c r="I108" s="66">
        <f t="shared" si="12"/>
        <v>3.7857142857142856</v>
      </c>
    </row>
    <row r="109" spans="1:9" ht="15" customHeight="1" x14ac:dyDescent="0.25">
      <c r="A109" s="17"/>
      <c r="B109" s="17"/>
      <c r="C109" s="28"/>
      <c r="D109" s="439" t="s">
        <v>83</v>
      </c>
      <c r="E109" s="439"/>
      <c r="F109" s="439"/>
      <c r="G109" s="439"/>
      <c r="H109" s="439"/>
      <c r="I109" s="29">
        <f>AVERAGE(I8:I15,I17:I27,I29:I41,I43:I56,I58:I70,I72:I99,I101:I108)</f>
        <v>3.7276522222601605</v>
      </c>
    </row>
    <row r="110" spans="1:9" ht="15" customHeight="1" x14ac:dyDescent="0.25">
      <c r="A110" s="17"/>
      <c r="B110" s="17"/>
      <c r="C110" s="17"/>
      <c r="D110" s="18"/>
      <c r="E110" s="18"/>
      <c r="F110" s="18"/>
      <c r="G110" s="18"/>
      <c r="H110" s="18"/>
      <c r="I110" s="18"/>
    </row>
    <row r="111" spans="1:9" x14ac:dyDescent="0.25">
      <c r="A111" s="17"/>
      <c r="B111" s="17"/>
      <c r="C111" s="17"/>
      <c r="D111" s="18"/>
      <c r="E111" s="18"/>
      <c r="F111" s="18"/>
      <c r="G111" s="18"/>
      <c r="H111" s="18"/>
      <c r="I111" s="18"/>
    </row>
  </sheetData>
  <mergeCells count="9">
    <mergeCell ref="C2:D2"/>
    <mergeCell ref="D1:E1"/>
    <mergeCell ref="E4:H4"/>
    <mergeCell ref="D109:H109"/>
    <mergeCell ref="A4:A5"/>
    <mergeCell ref="B4:B5"/>
    <mergeCell ref="C4:C5"/>
    <mergeCell ref="D4:D5"/>
    <mergeCell ref="I4:I5"/>
  </mergeCells>
  <conditionalFormatting sqref="I6:I109">
    <cfRule type="cellIs" dxfId="9" priority="531" stopIfTrue="1" operator="between">
      <formula>$I$109</formula>
      <formula>3.726</formula>
    </cfRule>
    <cfRule type="cellIs" dxfId="8" priority="532" stopIfTrue="1" operator="lessThan">
      <formula>3.5</formula>
    </cfRule>
    <cfRule type="cellIs" dxfId="7" priority="533" stopIfTrue="1" operator="between">
      <formula>$I$109</formula>
      <formula>3.5</formula>
    </cfRule>
    <cfRule type="cellIs" dxfId="6" priority="534" stopIfTrue="1" operator="between">
      <formula>4.499</formula>
      <formula>$I$109</formula>
    </cfRule>
    <cfRule type="cellIs" dxfId="5" priority="535" stopIfTrue="1" operator="greaterThanOrEqual">
      <formula>4.5</formula>
    </cfRule>
  </conditionalFormatting>
  <pageMargins left="1.01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Физика-9 диаграмма по районам</vt:lpstr>
      <vt:lpstr>Физика-9 диаграмма</vt:lpstr>
      <vt:lpstr>Рейтинги 2022-2023</vt:lpstr>
      <vt:lpstr>Рейтинг по сумме мест</vt:lpstr>
      <vt:lpstr> Физика-9 2023 Итоги</vt:lpstr>
      <vt:lpstr> Физика-9 2023 расклад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2023-07-28T06:33:18Z</dcterms:modified>
</cp:coreProperties>
</file>