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905" tabRatio="662"/>
  </bookViews>
  <sheets>
    <sheet name="Испанский-11 2018-2021" sheetId="11" r:id="rId1"/>
    <sheet name="Испанский-11 2018 расклад" sheetId="13" r:id="rId2"/>
    <sheet name="Испанский-11 2019 расклад" sheetId="12" r:id="rId3"/>
    <sheet name="Испанский-11 2020 расклад" sheetId="10" r:id="rId4"/>
    <sheet name="Испанский-11 2021 расклад" sheetId="9" r:id="rId5"/>
  </sheets>
  <calcPr calcId="145621"/>
</workbook>
</file>

<file path=xl/calcChain.xml><?xml version="1.0" encoding="utf-8"?>
<calcChain xmlns="http://schemas.openxmlformats.org/spreadsheetml/2006/main">
  <c r="W31" i="11" l="1"/>
  <c r="S31" i="11"/>
  <c r="O31" i="11"/>
  <c r="K31" i="11"/>
  <c r="G31" i="11"/>
  <c r="N30" i="9"/>
  <c r="J125" i="9"/>
  <c r="P31" i="9"/>
  <c r="O31" i="9"/>
  <c r="N31" i="9"/>
  <c r="M31" i="9"/>
  <c r="L31" i="9"/>
  <c r="G30" i="9"/>
  <c r="J30" i="9"/>
  <c r="N115" i="11" l="1"/>
  <c r="J48" i="11"/>
  <c r="J30" i="11"/>
  <c r="J8" i="11"/>
  <c r="N83" i="13"/>
  <c r="N68" i="13"/>
  <c r="N48" i="13"/>
  <c r="N30" i="13"/>
  <c r="N8" i="13"/>
  <c r="N115" i="13"/>
  <c r="N17" i="10"/>
  <c r="N6" i="10"/>
  <c r="N17" i="13" l="1"/>
  <c r="N6" i="13"/>
  <c r="T115" i="11"/>
  <c r="T83" i="11"/>
  <c r="T68" i="11"/>
  <c r="T48" i="11"/>
  <c r="T30" i="11"/>
  <c r="T17" i="11"/>
  <c r="T8" i="11"/>
  <c r="N115" i="12" l="1"/>
  <c r="M115" i="11" s="1"/>
  <c r="N83" i="12"/>
  <c r="M83" i="11" s="1"/>
  <c r="N68" i="12"/>
  <c r="M68" i="11" s="1"/>
  <c r="N48" i="12"/>
  <c r="M48" i="11" s="1"/>
  <c r="N30" i="12"/>
  <c r="M30" i="11" s="1"/>
  <c r="N17" i="12"/>
  <c r="M17" i="11" s="1"/>
  <c r="N8" i="12"/>
  <c r="M8" i="11" s="1"/>
  <c r="N6" i="12"/>
  <c r="M6" i="11" s="1"/>
  <c r="N6" i="9"/>
  <c r="O6" i="11" s="1"/>
  <c r="N115" i="10"/>
  <c r="N83" i="10"/>
  <c r="N83" i="11" s="1"/>
  <c r="N68" i="10"/>
  <c r="N68" i="11" s="1"/>
  <c r="N48" i="10"/>
  <c r="N48" i="11" s="1"/>
  <c r="N30" i="10"/>
  <c r="N30" i="11" s="1"/>
  <c r="N17" i="11"/>
  <c r="N8" i="10"/>
  <c r="N8" i="11" s="1"/>
  <c r="N6" i="11"/>
  <c r="L6" i="11"/>
  <c r="D83" i="13"/>
  <c r="P115" i="13"/>
  <c r="L115" i="11"/>
  <c r="D115" i="13"/>
  <c r="L115" i="13" s="1"/>
  <c r="D115" i="11" s="1"/>
  <c r="P83" i="13"/>
  <c r="L83" i="11"/>
  <c r="L83" i="13"/>
  <c r="D83" i="11" s="1"/>
  <c r="P68" i="13"/>
  <c r="L68" i="11"/>
  <c r="D68" i="13"/>
  <c r="L68" i="13" s="1"/>
  <c r="D68" i="11" s="1"/>
  <c r="P48" i="13"/>
  <c r="L48" i="11"/>
  <c r="D48" i="13"/>
  <c r="L48" i="13" s="1"/>
  <c r="D48" i="11" s="1"/>
  <c r="P30" i="13"/>
  <c r="L30" i="11"/>
  <c r="D30" i="13"/>
  <c r="L30" i="13" s="1"/>
  <c r="D30" i="11" s="1"/>
  <c r="P17" i="13"/>
  <c r="L17" i="11"/>
  <c r="D17" i="13"/>
  <c r="L17" i="13" s="1"/>
  <c r="D17" i="11" s="1"/>
  <c r="P8" i="13"/>
  <c r="L8" i="11"/>
  <c r="D8" i="13"/>
  <c r="P6" i="13"/>
  <c r="T6" i="11" s="1"/>
  <c r="P115" i="12"/>
  <c r="U115" i="11" s="1"/>
  <c r="D115" i="12"/>
  <c r="L115" i="12" s="1"/>
  <c r="E115" i="11" s="1"/>
  <c r="P83" i="12"/>
  <c r="U83" i="11" s="1"/>
  <c r="D83" i="12"/>
  <c r="L83" i="12" s="1"/>
  <c r="E83" i="11" s="1"/>
  <c r="P68" i="12"/>
  <c r="U68" i="11" s="1"/>
  <c r="D68" i="12"/>
  <c r="L68" i="12" s="1"/>
  <c r="E68" i="11" s="1"/>
  <c r="P48" i="12"/>
  <c r="U48" i="11" s="1"/>
  <c r="D48" i="12"/>
  <c r="L48" i="12" s="1"/>
  <c r="E48" i="11" s="1"/>
  <c r="P30" i="12"/>
  <c r="U30" i="11" s="1"/>
  <c r="D30" i="12"/>
  <c r="L30" i="12" s="1"/>
  <c r="E30" i="11" s="1"/>
  <c r="P17" i="12"/>
  <c r="U17" i="11" s="1"/>
  <c r="D17" i="12"/>
  <c r="L17" i="12" s="1"/>
  <c r="E17" i="11" s="1"/>
  <c r="P8" i="12"/>
  <c r="U8" i="11" s="1"/>
  <c r="D8" i="12"/>
  <c r="P6" i="12"/>
  <c r="U6" i="11" s="1"/>
  <c r="D6" i="12" l="1"/>
  <c r="L6" i="12" s="1"/>
  <c r="E6" i="11" s="1"/>
  <c r="D6" i="13"/>
  <c r="L6" i="13" s="1"/>
  <c r="D6" i="11" s="1"/>
  <c r="M68" i="13"/>
  <c r="H68" i="11" s="1"/>
  <c r="M8" i="13"/>
  <c r="H8" i="11" s="1"/>
  <c r="L8" i="13"/>
  <c r="D8" i="11" s="1"/>
  <c r="M83" i="12"/>
  <c r="I83" i="11" s="1"/>
  <c r="L8" i="12"/>
  <c r="E8" i="11" s="1"/>
  <c r="A6" i="11"/>
  <c r="M17" i="12" l="1"/>
  <c r="I17" i="11" s="1"/>
  <c r="M115" i="13"/>
  <c r="H115" i="11" s="1"/>
  <c r="M48" i="12"/>
  <c r="I48" i="11" s="1"/>
  <c r="O115" i="13"/>
  <c r="P115" i="11" s="1"/>
  <c r="M83" i="13"/>
  <c r="H83" i="11" s="1"/>
  <c r="M48" i="13"/>
  <c r="H48" i="11" s="1"/>
  <c r="M17" i="13"/>
  <c r="H17" i="11" s="1"/>
  <c r="O8" i="12"/>
  <c r="Q8" i="11" s="1"/>
  <c r="M8" i="12"/>
  <c r="I8" i="11" s="1"/>
  <c r="M115" i="12"/>
  <c r="I115" i="11" s="1"/>
  <c r="O115" i="12"/>
  <c r="Q115" i="11" s="1"/>
  <c r="O68" i="12"/>
  <c r="Q68" i="11" s="1"/>
  <c r="M68" i="12"/>
  <c r="I68" i="11" s="1"/>
  <c r="O48" i="12"/>
  <c r="Q48" i="11" s="1"/>
  <c r="O68" i="13"/>
  <c r="P68" i="11" s="1"/>
  <c r="O48" i="13"/>
  <c r="P48" i="11" s="1"/>
  <c r="O8" i="13"/>
  <c r="P8" i="11" s="1"/>
  <c r="O83" i="13"/>
  <c r="P83" i="11" s="1"/>
  <c r="O17" i="13"/>
  <c r="P17" i="11" s="1"/>
  <c r="M30" i="13"/>
  <c r="H30" i="11" s="1"/>
  <c r="O30" i="13"/>
  <c r="P30" i="11" s="1"/>
  <c r="O83" i="12"/>
  <c r="Q83" i="11" s="1"/>
  <c r="O30" i="12"/>
  <c r="Q30" i="11" s="1"/>
  <c r="M30" i="12"/>
  <c r="I30" i="11" s="1"/>
  <c r="O17" i="12"/>
  <c r="Q17" i="11" s="1"/>
  <c r="M6" i="13" l="1"/>
  <c r="H6" i="11" s="1"/>
  <c r="M6" i="12"/>
  <c r="I6" i="11" s="1"/>
  <c r="O6" i="13"/>
  <c r="P6" i="11" s="1"/>
  <c r="O6" i="12"/>
  <c r="Q6" i="11" s="1"/>
  <c r="D30" i="9"/>
  <c r="D17" i="9"/>
  <c r="D8" i="9"/>
  <c r="D17" i="10"/>
  <c r="D8" i="10"/>
  <c r="P115" i="10" l="1"/>
  <c r="V115" i="11" s="1"/>
  <c r="D115" i="10"/>
  <c r="L115" i="10" s="1"/>
  <c r="F115" i="11" s="1"/>
  <c r="P83" i="10"/>
  <c r="V83" i="11" s="1"/>
  <c r="D83" i="10"/>
  <c r="L83" i="10" s="1"/>
  <c r="F83" i="11" s="1"/>
  <c r="P68" i="10"/>
  <c r="V68" i="11" s="1"/>
  <c r="D68" i="10"/>
  <c r="L68" i="10" s="1"/>
  <c r="F68" i="11" s="1"/>
  <c r="P48" i="10"/>
  <c r="V48" i="11" s="1"/>
  <c r="D48" i="10"/>
  <c r="L48" i="10" s="1"/>
  <c r="F48" i="11" s="1"/>
  <c r="P30" i="10"/>
  <c r="V30" i="11" s="1"/>
  <c r="D30" i="10"/>
  <c r="L30" i="10" s="1"/>
  <c r="F30" i="11" s="1"/>
  <c r="P17" i="10"/>
  <c r="V17" i="11" s="1"/>
  <c r="L17" i="10"/>
  <c r="F17" i="11" s="1"/>
  <c r="P8" i="10"/>
  <c r="V8" i="11" s="1"/>
  <c r="L8" i="10"/>
  <c r="F8" i="11" s="1"/>
  <c r="P6" i="10"/>
  <c r="V6" i="11" s="1"/>
  <c r="D6" i="10" l="1"/>
  <c r="L6" i="10" s="1"/>
  <c r="F6" i="11" s="1"/>
  <c r="P6" i="9"/>
  <c r="W6" i="11" s="1"/>
  <c r="O48" i="10" l="1"/>
  <c r="R48" i="11" s="1"/>
  <c r="M115" i="10"/>
  <c r="J115" i="11" s="1"/>
  <c r="M8" i="10"/>
  <c r="O115" i="10"/>
  <c r="R115" i="11" s="1"/>
  <c r="M48" i="10"/>
  <c r="M30" i="10"/>
  <c r="M17" i="10"/>
  <c r="J17" i="11" s="1"/>
  <c r="O17" i="10"/>
  <c r="R17" i="11" s="1"/>
  <c r="M68" i="10"/>
  <c r="J68" i="11" s="1"/>
  <c r="O8" i="10"/>
  <c r="R8" i="11" s="1"/>
  <c r="O83" i="10"/>
  <c r="R83" i="11" s="1"/>
  <c r="M83" i="10"/>
  <c r="J83" i="11" s="1"/>
  <c r="O68" i="10"/>
  <c r="R68" i="11" s="1"/>
  <c r="O30" i="10"/>
  <c r="R30" i="11" s="1"/>
  <c r="M8" i="9" l="1"/>
  <c r="K8" i="11" s="1"/>
  <c r="M115" i="9"/>
  <c r="K115" i="11" s="1"/>
  <c r="M17" i="9"/>
  <c r="K17" i="11" s="1"/>
  <c r="O17" i="9"/>
  <c r="S17" i="11" s="1"/>
  <c r="M83" i="9"/>
  <c r="K83" i="11" s="1"/>
  <c r="M68" i="9"/>
  <c r="K68" i="11" s="1"/>
  <c r="M48" i="9"/>
  <c r="K48" i="11" s="1"/>
  <c r="M30" i="9"/>
  <c r="K30" i="11" s="1"/>
  <c r="O8" i="9"/>
  <c r="S8" i="11" s="1"/>
  <c r="O115" i="9"/>
  <c r="S115" i="11" s="1"/>
  <c r="O68" i="9"/>
  <c r="S68" i="11" s="1"/>
  <c r="O30" i="9"/>
  <c r="S30" i="11" s="1"/>
  <c r="O83" i="9"/>
  <c r="S83" i="11" s="1"/>
  <c r="O48" i="9"/>
  <c r="S48" i="11" s="1"/>
  <c r="O6" i="10"/>
  <c r="R6" i="11" s="1"/>
  <c r="M6" i="10"/>
  <c r="J6" i="11" s="1"/>
  <c r="M6" i="9" l="1"/>
  <c r="K6" i="11" s="1"/>
  <c r="O6" i="9"/>
  <c r="S6" i="11" s="1"/>
  <c r="N115" i="9"/>
  <c r="O115" i="11" s="1"/>
  <c r="P115" i="9"/>
  <c r="W115" i="11" s="1"/>
  <c r="N83" i="9"/>
  <c r="O83" i="11" s="1"/>
  <c r="P83" i="9"/>
  <c r="W83" i="11" s="1"/>
  <c r="N68" i="9"/>
  <c r="O68" i="11" s="1"/>
  <c r="P68" i="9"/>
  <c r="W68" i="11" s="1"/>
  <c r="N48" i="9"/>
  <c r="O48" i="11" s="1"/>
  <c r="P48" i="9"/>
  <c r="W48" i="11" s="1"/>
  <c r="P17" i="9"/>
  <c r="W17" i="11" s="1"/>
  <c r="O30" i="11"/>
  <c r="P30" i="9"/>
  <c r="W30" i="11" s="1"/>
  <c r="N17" i="9"/>
  <c r="O17" i="11" s="1"/>
  <c r="N8" i="9"/>
  <c r="O8" i="11" s="1"/>
  <c r="P8" i="9"/>
  <c r="W8" i="11" s="1"/>
  <c r="L8" i="9" l="1"/>
  <c r="G8" i="11" s="1"/>
  <c r="D115" i="9"/>
  <c r="L115" i="9" s="1"/>
  <c r="G115" i="11" s="1"/>
  <c r="D83" i="9"/>
  <c r="L83" i="9" s="1"/>
  <c r="G83" i="11" s="1"/>
  <c r="D68" i="9"/>
  <c r="L68" i="9" s="1"/>
  <c r="G68" i="11" s="1"/>
  <c r="D48" i="9"/>
  <c r="L48" i="9" s="1"/>
  <c r="G48" i="11" s="1"/>
  <c r="L30" i="9"/>
  <c r="G30" i="11" s="1"/>
  <c r="L17" i="9"/>
  <c r="G17" i="11" s="1"/>
  <c r="D6" i="9" l="1"/>
  <c r="L6" i="9" s="1"/>
  <c r="G6" i="11" s="1"/>
</calcChain>
</file>

<file path=xl/sharedStrings.xml><?xml version="1.0" encoding="utf-8"?>
<sst xmlns="http://schemas.openxmlformats.org/spreadsheetml/2006/main" count="692" uniqueCount="143">
  <si>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</si>
  <si>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</si>
  <si>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</si>
  <si>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</si>
  <si>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</si>
  <si>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</si>
  <si>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</si>
  <si>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</si>
  <si>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</si>
  <si>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</si>
  <si>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</si>
  <si>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</si>
  <si>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</si>
  <si>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</si>
  <si>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</si>
  <si>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</si>
  <si>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</si>
  <si>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</si>
  <si>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</si>
  <si>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</si>
  <si>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</si>
  <si>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</si>
  <si>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</si>
  <si>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</si>
  <si>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</si>
  <si>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</si>
  <si>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</si>
  <si>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</si>
  <si>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</si>
  <si>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</si>
  <si>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</si>
  <si>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</si>
  <si>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</si>
  <si>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</si>
  <si>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</si>
  <si>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</si>
  <si>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</si>
  <si>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</si>
  <si>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</si>
  <si>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</si>
  <si>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</si>
  <si>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</si>
  <si>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</si>
  <si>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</si>
  <si>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</si>
  <si>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</si>
  <si>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</si>
  <si>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</si>
  <si>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</si>
  <si>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</si>
  <si>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</si>
  <si>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</si>
  <si>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</si>
  <si>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</si>
  <si>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</si>
  <si>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</si>
  <si>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</si>
  <si>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</si>
  <si>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</si>
  <si>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</si>
  <si>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</si>
  <si>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</si>
  <si>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</si>
  <si>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</si>
  <si>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</si>
  <si>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</si>
  <si>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</si>
  <si>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</si>
  <si>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</si>
  <si>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</si>
  <si>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</si>
  <si>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</si>
  <si>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</si>
  <si>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</si>
  <si>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</si>
  <si>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</si>
  <si>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</si>
  <si>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</si>
  <si>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</si>
  <si>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</si>
  <si>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</si>
  <si>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</si>
  <si>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</si>
  <si>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</si>
  <si>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</si>
  <si>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</si>
  <si>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</si>
  <si>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</si>
  <si>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</si>
  <si>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</si>
  <si>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</si>
  <si>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</si>
  <si>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</si>
  <si>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</si>
  <si>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</si>
  <si>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</si>
  <si>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</si>
  <si>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</si>
  <si>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</si>
  <si>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</si>
  <si>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</si>
  <si>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</si>
  <si>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</si>
  <si>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</si>
  <si>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</si>
  <si>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</si>
  <si>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</si>
  <si>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</si>
  <si>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</si>
  <si>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</si>
  <si>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</si>
  <si>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</si>
  <si>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</si>
  <si>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</si>
  <si>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</si>
  <si>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</si>
  <si>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</si>
  <si>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</si>
  <si>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</si>
  <si>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</si>
  <si>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</si>
  <si>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</si>
  <si>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</si>
  <si>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</si>
  <si>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</si>
  <si>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</si>
  <si>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менее 27</t>
  </si>
  <si>
    <t>80-99</t>
  </si>
  <si>
    <t>Сдали на 27% и ниже, чел.</t>
  </si>
  <si>
    <t>Сдали на 27% и ниже, %</t>
  </si>
  <si>
    <t>Полученные баллы, %</t>
  </si>
  <si>
    <t>Код КИАСУО</t>
  </si>
  <si>
    <t>Сумма (чел.)/Среднее значение по городу (%)</t>
  </si>
  <si>
    <t>отлично - с 90% по 100% сдали на 68% и выше и нет сдавших ниже 27%</t>
  </si>
  <si>
    <t xml:space="preserve">хорошо - сдали на 68% и выше со среднего значения по городу до 90% </t>
  </si>
  <si>
    <t>допустимо - сдали на 68% и выше с 50% до среднего значения по  городу и сдавших ниже 27% не более 10% или 10 чел.</t>
  </si>
  <si>
    <t>критично - сдали на 68% и выше меньше  50% и сдавших ниже 27% 10% и более или 10 чел. и более</t>
  </si>
  <si>
    <t>Сдали на 68% и выше, чел.</t>
  </si>
  <si>
    <t>Сдали на 68% и выше, %.</t>
  </si>
  <si>
    <t>Сдали на 68% и выше, %</t>
  </si>
  <si>
    <t>68-79</t>
  </si>
  <si>
    <t>27-67</t>
  </si>
  <si>
    <t>ИСПАНСКИЙ ЯЗЫК, 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</si>
</sst>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[$-419]General"/>
    <numFmt numFmtId="166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26">
    <xf numFmtId="0" fontId="0" fillId="0" borderId="0"/>
    <xf numFmtId="0" fontId="8" fillId="0" borderId="0"/>
    <xf numFmtId="0" fontId="1" fillId="0" borderId="0"/>
    <xf numFmtId="0" fontId="9" fillId="0" borderId="0"/>
    <xf numFmtId="165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1" fillId="0" borderId="0"/>
    <xf numFmtId="165" fontId="10" fillId="0" borderId="0" applyBorder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10" fillId="0" borderId="0" applyBorder="0" applyProtection="0"/>
    <xf numFmtId="0" fontId="10" fillId="0" borderId="0"/>
    <xf numFmtId="0" fontId="10" fillId="0" borderId="0"/>
    <xf numFmtId="165" fontId="10" fillId="0" borderId="0" applyBorder="0" applyProtection="0"/>
    <xf numFmtId="44" fontId="1" fillId="0" borderId="0" applyFont="0" applyFill="0" applyBorder="0" applyAlignment="0" applyProtection="0"/>
    <xf numFmtId="0" fontId="10" fillId="0" borderId="0"/>
    <xf numFmtId="0" fontId="8" fillId="0" borderId="0"/>
    <xf numFmtId="0" fontId="13" fillId="0" borderId="0"/>
    <xf numFmtId="0" fontId="1" fillId="0" borderId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67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8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0" fontId="10" fillId="0" borderId="34" xfId="8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/>
    </xf>
    <xf numFmtId="0" fontId="13" fillId="0" borderId="34" xfId="10" applyBorder="1"/>
    <xf numFmtId="2" fontId="1" fillId="2" borderId="11" xfId="2" applyNumberFormat="1" applyFont="1" applyFill="1" applyBorder="1" applyAlignment="1">
      <alignment horizontal="right" vertical="center"/>
    </xf>
    <xf numFmtId="0" fontId="13" fillId="0" borderId="34" xfId="10" applyBorder="1"/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3" fillId="0" borderId="0" xfId="10" applyNumberFormat="1" applyBorder="1"/>
    <xf numFmtId="2" fontId="11" fillId="0" borderId="50" xfId="0" applyNumberFormat="1" applyFont="1" applyBorder="1" applyAlignment="1">
      <alignment horizontal="center"/>
    </xf>
    <xf numFmtId="0" fontId="7" fillId="0" borderId="11" xfId="0" applyFont="1" applyBorder="1"/>
    <xf numFmtId="0" fontId="3" fillId="0" borderId="1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/>
    </xf>
    <xf numFmtId="3" fontId="0" fillId="2" borderId="11" xfId="0" applyNumberFormat="1" applyFill="1" applyBorder="1"/>
    <xf numFmtId="2" fontId="11" fillId="0" borderId="47" xfId="0" applyNumberFormat="1" applyFont="1" applyBorder="1" applyAlignment="1">
      <alignment horizontal="center"/>
    </xf>
    <xf numFmtId="3" fontId="0" fillId="2" borderId="20" xfId="0" applyNumberFormat="1" applyFill="1" applyBorder="1"/>
    <xf numFmtId="2" fontId="1" fillId="0" borderId="53" xfId="13" applyNumberFormat="1" applyFont="1" applyBorder="1" applyAlignment="1">
      <alignment horizontal="right" vertical="center"/>
    </xf>
    <xf numFmtId="2" fontId="11" fillId="0" borderId="29" xfId="0" applyNumberFormat="1" applyFont="1" applyBorder="1" applyAlignment="1">
      <alignment horizontal="center"/>
    </xf>
    <xf numFmtId="3" fontId="2" fillId="2" borderId="29" xfId="0" applyNumberFormat="1" applyFont="1" applyFill="1" applyBorder="1"/>
    <xf numFmtId="0" fontId="7" fillId="0" borderId="7" xfId="0" applyFont="1" applyBorder="1"/>
    <xf numFmtId="2" fontId="11" fillId="0" borderId="51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2" fontId="0" fillId="2" borderId="7" xfId="0" applyNumberFormat="1" applyFill="1" applyBorder="1"/>
    <xf numFmtId="2" fontId="0" fillId="2" borderId="21" xfId="0" applyNumberFormat="1" applyFill="1" applyBorder="1"/>
    <xf numFmtId="2" fontId="13" fillId="0" borderId="54" xfId="10" applyNumberFormat="1" applyBorder="1"/>
    <xf numFmtId="0" fontId="7" fillId="0" borderId="0" xfId="0" applyFont="1" applyFill="1"/>
    <xf numFmtId="0" fontId="7" fillId="9" borderId="0" xfId="0" applyFont="1" applyFill="1"/>
    <xf numFmtId="0" fontId="2" fillId="0" borderId="5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4" fillId="3" borderId="32" xfId="0" applyFont="1" applyFill="1" applyBorder="1" applyAlignment="1">
      <alignment wrapText="1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" fillId="3" borderId="52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3" borderId="63" xfId="0" applyFont="1" applyFill="1" applyBorder="1" applyAlignment="1">
      <alignment wrapText="1"/>
    </xf>
    <xf numFmtId="0" fontId="4" fillId="3" borderId="64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61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7" fillId="10" borderId="0" xfId="0" applyFont="1" applyFill="1"/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3" fillId="2" borderId="31" xfId="0" applyFont="1" applyFill="1" applyBorder="1" applyAlignment="1">
      <alignment horizontal="left" vertical="center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8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/>
    </xf>
    <xf numFmtId="0" fontId="13" fillId="0" borderId="34" xfId="10" applyBorder="1"/>
    <xf numFmtId="2" fontId="1" fillId="2" borderId="11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8" xfId="10" applyBorder="1"/>
    <xf numFmtId="2" fontId="13" fillId="0" borderId="38" xfId="10" applyNumberFormat="1" applyBorder="1"/>
    <xf numFmtId="2" fontId="10" fillId="0" borderId="34" xfId="11" applyNumberFormat="1" applyBorder="1"/>
    <xf numFmtId="2" fontId="13" fillId="0" borderId="34" xfId="10" applyNumberFormat="1" applyBorder="1"/>
    <xf numFmtId="2" fontId="13" fillId="0" borderId="0" xfId="10" applyNumberFormat="1" applyBorder="1"/>
    <xf numFmtId="0" fontId="7" fillId="0" borderId="11" xfId="0" applyFont="1" applyBorder="1"/>
    <xf numFmtId="0" fontId="3" fillId="0" borderId="1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/>
    </xf>
    <xf numFmtId="3" fontId="0" fillId="2" borderId="11" xfId="0" applyNumberFormat="1" applyFill="1" applyBorder="1"/>
    <xf numFmtId="3" fontId="2" fillId="2" borderId="29" xfId="0" applyNumberFormat="1" applyFont="1" applyFill="1" applyBorder="1"/>
    <xf numFmtId="0" fontId="7" fillId="0" borderId="7" xfId="0" applyFont="1" applyBorder="1"/>
    <xf numFmtId="0" fontId="3" fillId="0" borderId="29" xfId="0" applyFont="1" applyBorder="1" applyAlignment="1">
      <alignment horizontal="left"/>
    </xf>
    <xf numFmtId="2" fontId="13" fillId="0" borderId="54" xfId="10" applyNumberFormat="1" applyBorder="1"/>
    <xf numFmtId="0" fontId="7" fillId="5" borderId="0" xfId="0" applyFont="1" applyFill="1"/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2" fontId="4" fillId="6" borderId="21" xfId="0" applyNumberFormat="1" applyFont="1" applyFill="1" applyBorder="1" applyAlignment="1">
      <alignment horizontal="right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8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2" fontId="10" fillId="0" borderId="36" xfId="8" applyNumberFormat="1" applyBorder="1"/>
    <xf numFmtId="2" fontId="10" fillId="0" borderId="42" xfId="8" applyNumberFormat="1" applyBorder="1"/>
    <xf numFmtId="2" fontId="10" fillId="0" borderId="40" xfId="8" applyNumberFormat="1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0" fontId="10" fillId="0" borderId="43" xfId="8" applyBorder="1"/>
    <xf numFmtId="2" fontId="10" fillId="0" borderId="43" xfId="8" applyNumberFormat="1" applyBorder="1"/>
    <xf numFmtId="2" fontId="4" fillId="2" borderId="27" xfId="0" applyNumberFormat="1" applyFont="1" applyFill="1" applyBorder="1" applyAlignment="1">
      <alignment horizontal="right" wrapText="1"/>
    </xf>
    <xf numFmtId="2" fontId="5" fillId="0" borderId="31" xfId="1" applyNumberFormat="1" applyFont="1" applyBorder="1" applyAlignment="1">
      <alignment horizontal="center" vertical="center"/>
    </xf>
    <xf numFmtId="2" fontId="1" fillId="2" borderId="7" xfId="2" applyNumberFormat="1" applyFont="1" applyFill="1" applyBorder="1" applyAlignment="1">
      <alignment horizontal="right"/>
    </xf>
    <xf numFmtId="2" fontId="1" fillId="2" borderId="11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2" fontId="10" fillId="0" borderId="34" xfId="11" applyNumberFormat="1" applyBorder="1"/>
    <xf numFmtId="0" fontId="7" fillId="0" borderId="11" xfId="0" applyFont="1" applyBorder="1"/>
    <xf numFmtId="0" fontId="4" fillId="3" borderId="7" xfId="0" applyFont="1" applyFill="1" applyBorder="1" applyAlignment="1">
      <alignment horizontal="right" vertical="center"/>
    </xf>
    <xf numFmtId="0" fontId="7" fillId="0" borderId="7" xfId="0" applyFont="1" applyBorder="1"/>
    <xf numFmtId="0" fontId="7" fillId="0" borderId="0" xfId="0" applyFont="1"/>
    <xf numFmtId="2" fontId="1" fillId="0" borderId="69" xfId="13" applyNumberFormat="1" applyFont="1" applyBorder="1" applyAlignment="1">
      <alignment horizontal="right" vertical="center"/>
    </xf>
    <xf numFmtId="2" fontId="3" fillId="2" borderId="31" xfId="0" applyNumberFormat="1" applyFont="1" applyFill="1" applyBorder="1" applyAlignment="1">
      <alignment horizontal="left" vertical="center" wrapText="1"/>
    </xf>
    <xf numFmtId="2" fontId="1" fillId="0" borderId="62" xfId="13" applyNumberFormat="1" applyFont="1" applyBorder="1" applyAlignment="1">
      <alignment horizontal="right" vertical="center"/>
    </xf>
    <xf numFmtId="2" fontId="1" fillId="0" borderId="53" xfId="13" applyNumberFormat="1" applyFont="1" applyFill="1" applyBorder="1" applyAlignment="1">
      <alignment horizontal="right" vertical="center"/>
    </xf>
    <xf numFmtId="2" fontId="1" fillId="0" borderId="65" xfId="13" applyNumberFormat="1" applyFont="1" applyBorder="1" applyAlignment="1">
      <alignment horizontal="right" vertical="center"/>
    </xf>
    <xf numFmtId="2" fontId="12" fillId="0" borderId="70" xfId="7" applyNumberFormat="1" applyBorder="1"/>
    <xf numFmtId="2" fontId="12" fillId="0" borderId="71" xfId="7" applyNumberFormat="1" applyBorder="1"/>
    <xf numFmtId="0" fontId="3" fillId="0" borderId="66" xfId="0" applyFont="1" applyBorder="1" applyAlignment="1">
      <alignment horizontal="center" vertical="center" wrapText="1"/>
    </xf>
    <xf numFmtId="2" fontId="1" fillId="0" borderId="60" xfId="13" applyNumberFormat="1" applyFont="1" applyBorder="1" applyAlignment="1">
      <alignment horizontal="right" vertical="center"/>
    </xf>
    <xf numFmtId="2" fontId="12" fillId="0" borderId="72" xfId="7" applyNumberFormat="1" applyBorder="1"/>
    <xf numFmtId="2" fontId="12" fillId="0" borderId="54" xfId="7" applyNumberFormat="1" applyBorder="1"/>
    <xf numFmtId="0" fontId="14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2" fontId="0" fillId="2" borderId="24" xfId="0" applyNumberFormat="1" applyFill="1" applyBorder="1"/>
    <xf numFmtId="2" fontId="2" fillId="2" borderId="30" xfId="0" applyNumberFormat="1" applyFont="1" applyFill="1" applyBorder="1"/>
    <xf numFmtId="2" fontId="0" fillId="2" borderId="26" xfId="0" applyNumberFormat="1" applyFill="1" applyBorder="1"/>
  </cellXfs>
  <cellStyles count="126">
    <cellStyle name="Excel Built-in Normal" xfId="3"/>
    <cellStyle name="Excel Built-in Normal 1" xfId="4"/>
    <cellStyle name="Excel Built-in Normal 1 2" xfId="19"/>
    <cellStyle name="Excel Built-in Normal 1 3" xfId="16"/>
    <cellStyle name="Excel Built-in Normal 1 4" xfId="115"/>
    <cellStyle name="Excel Built-in Normal 1 5" xfId="118"/>
    <cellStyle name="Excel Built-in Normal 2" xfId="5"/>
    <cellStyle name="TableStyleLight1" xfId="6"/>
    <cellStyle name="Денежный 2" xfId="15"/>
    <cellStyle name="Денежный 2 2" xfId="17"/>
    <cellStyle name="Денежный 2 3" xfId="119"/>
    <cellStyle name="Денежный 2 4" xfId="124"/>
    <cellStyle name="Денежный 3" xfId="21"/>
    <cellStyle name="Денежный 3 10" xfId="96"/>
    <cellStyle name="Денежный 3 11" xfId="103"/>
    <cellStyle name="Денежный 3 12" xfId="108"/>
    <cellStyle name="Денежный 3 2" xfId="33"/>
    <cellStyle name="Денежный 3 3" xfId="41"/>
    <cellStyle name="Денежный 3 4" xfId="49"/>
    <cellStyle name="Денежный 3 5" xfId="57"/>
    <cellStyle name="Денежный 3 6" xfId="65"/>
    <cellStyle name="Денежный 3 7" xfId="73"/>
    <cellStyle name="Денежный 3 8" xfId="81"/>
    <cellStyle name="Денежный 3 9" xfId="89"/>
    <cellStyle name="Обычный" xfId="0" builtinId="0"/>
    <cellStyle name="Обычный 2" xfId="1"/>
    <cellStyle name="Обычный 2 10" xfId="63"/>
    <cellStyle name="Обычный 2 11" xfId="71"/>
    <cellStyle name="Обычный 2 12" xfId="79"/>
    <cellStyle name="Обычный 2 13" xfId="87"/>
    <cellStyle name="Обычный 2 14" xfId="114"/>
    <cellStyle name="Обычный 2 15" xfId="121"/>
    <cellStyle name="Обычный 2 2" xfId="2"/>
    <cellStyle name="Обычный 2 3" xfId="13"/>
    <cellStyle name="Обычный 2 4" xfId="25"/>
    <cellStyle name="Обычный 2 5" xfId="26"/>
    <cellStyle name="Обычный 2 6" xfId="31"/>
    <cellStyle name="Обычный 2 7" xfId="39"/>
    <cellStyle name="Обычный 2 8" xfId="47"/>
    <cellStyle name="Обычный 2 9" xfId="55"/>
    <cellStyle name="Обычный 3" xfId="7"/>
    <cellStyle name="Обычный 3 10" xfId="69"/>
    <cellStyle name="Обычный 3 11" xfId="77"/>
    <cellStyle name="Обычный 3 12" xfId="85"/>
    <cellStyle name="Обычный 3 13" xfId="93"/>
    <cellStyle name="Обычный 3 14" xfId="100"/>
    <cellStyle name="Обычный 3 15" xfId="116"/>
    <cellStyle name="Обычный 3 16" xfId="120"/>
    <cellStyle name="Обычный 3 2" xfId="8"/>
    <cellStyle name="Обычный 3 2 10" xfId="97"/>
    <cellStyle name="Обычный 3 2 11" xfId="104"/>
    <cellStyle name="Обычный 3 2 12" xfId="109"/>
    <cellStyle name="Обычный 3 2 13" xfId="22"/>
    <cellStyle name="Обычный 3 2 2" xfId="34"/>
    <cellStyle name="Обычный 3 2 3" xfId="42"/>
    <cellStyle name="Обычный 3 2 4" xfId="50"/>
    <cellStyle name="Обычный 3 2 5" xfId="58"/>
    <cellStyle name="Обычный 3 2 6" xfId="66"/>
    <cellStyle name="Обычный 3 2 7" xfId="74"/>
    <cellStyle name="Обычный 3 2 8" xfId="82"/>
    <cellStyle name="Обычный 3 2 9" xfId="90"/>
    <cellStyle name="Обычный 3 3" xfId="9"/>
    <cellStyle name="Обычный 3 4" xfId="27"/>
    <cellStyle name="Обычный 3 5" xfId="29"/>
    <cellStyle name="Обычный 3 6" xfId="37"/>
    <cellStyle name="Обычный 3 7" xfId="45"/>
    <cellStyle name="Обычный 3 8" xfId="53"/>
    <cellStyle name="Обычный 3 9" xfId="61"/>
    <cellStyle name="Обычный 4" xfId="10"/>
    <cellStyle name="Обычный 4 10" xfId="78"/>
    <cellStyle name="Обычный 4 11" xfId="86"/>
    <cellStyle name="Обычный 4 12" xfId="94"/>
    <cellStyle name="Обычный 4 13" xfId="101"/>
    <cellStyle name="Обычный 4 14" xfId="14"/>
    <cellStyle name="Обычный 4 15" xfId="117"/>
    <cellStyle name="Обычный 4 16" xfId="122"/>
    <cellStyle name="Обычный 4 2" xfId="12"/>
    <cellStyle name="Обычный 4 2 2" xfId="18"/>
    <cellStyle name="Обычный 4 3" xfId="28"/>
    <cellStyle name="Обычный 4 4" xfId="30"/>
    <cellStyle name="Обычный 4 5" xfId="38"/>
    <cellStyle name="Обычный 4 6" xfId="46"/>
    <cellStyle name="Обычный 4 7" xfId="54"/>
    <cellStyle name="Обычный 4 8" xfId="62"/>
    <cellStyle name="Обычный 4 9" xfId="70"/>
    <cellStyle name="Обычный 5" xfId="11"/>
    <cellStyle name="Обычный 5 10" xfId="88"/>
    <cellStyle name="Обычный 5 11" xfId="95"/>
    <cellStyle name="Обычный 5 12" xfId="102"/>
    <cellStyle name="Обычный 5 13" xfId="107"/>
    <cellStyle name="Обычный 5 14" xfId="20"/>
    <cellStyle name="Обычный 5 2" xfId="23"/>
    <cellStyle name="Обычный 5 2 10" xfId="98"/>
    <cellStyle name="Обычный 5 2 11" xfId="105"/>
    <cellStyle name="Обычный 5 2 12" xfId="110"/>
    <cellStyle name="Обычный 5 2 2" xfId="35"/>
    <cellStyle name="Обычный 5 2 3" xfId="43"/>
    <cellStyle name="Обычный 5 2 4" xfId="51"/>
    <cellStyle name="Обычный 5 2 5" xfId="59"/>
    <cellStyle name="Обычный 5 2 6" xfId="67"/>
    <cellStyle name="Обычный 5 2 7" xfId="75"/>
    <cellStyle name="Обычный 5 2 8" xfId="83"/>
    <cellStyle name="Обычный 5 2 9" xfId="91"/>
    <cellStyle name="Обычный 5 3" xfId="32"/>
    <cellStyle name="Обычный 5 4" xfId="40"/>
    <cellStyle name="Обычный 5 5" xfId="48"/>
    <cellStyle name="Обычный 5 6" xfId="56"/>
    <cellStyle name="Обычный 5 7" xfId="64"/>
    <cellStyle name="Обычный 5 8" xfId="72"/>
    <cellStyle name="Обычный 5 9" xfId="80"/>
    <cellStyle name="Обычный 6" xfId="24"/>
    <cellStyle name="Обычный 6 10" xfId="99"/>
    <cellStyle name="Обычный 6 11" xfId="106"/>
    <cellStyle name="Обычный 6 12" xfId="111"/>
    <cellStyle name="Обычный 6 2" xfId="36"/>
    <cellStyle name="Обычный 6 3" xfId="44"/>
    <cellStyle name="Обычный 6 4" xfId="52"/>
    <cellStyle name="Обычный 6 5" xfId="60"/>
    <cellStyle name="Обычный 6 6" xfId="68"/>
    <cellStyle name="Обычный 6 7" xfId="76"/>
    <cellStyle name="Обычный 6 8" xfId="84"/>
    <cellStyle name="Обычный 6 9" xfId="92"/>
    <cellStyle name="Обычный 7" xfId="112"/>
    <cellStyle name="Обычный 8" xfId="113"/>
    <cellStyle name="Обычный 9" xfId="123"/>
    <cellStyle name="Процентный" xfId="125"/>
  </cellStyles>
  <dxfs count="180"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solid"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179"/>
    </tableStyle>
  </tableStyles>
  <colors>
    <mruColors>
      <color rgb="FFFFFF66"/>
      <color rgb="FFCCECFF"/>
      <color rgb="FFFFCCCC"/>
      <color rgb="FFCCFF99"/>
      <color rgb="FFA0A0A0"/>
      <color rgb="FFFFAF0D"/>
      <color rgb="FFF1BC0D"/>
      <color rgb="FFEE6CF8"/>
      <color rgb="FF960BAD"/>
      <color rgb="FFFB56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407"/>
      <c r="E1" s="432" t="s">
        <v>133</v>
      </c>
      <c r="F1" s="197"/>
      <c r="G1" s="197"/>
      <c r="I1" s="17"/>
      <c r="J1" s="17"/>
      <c r="L1" s="198"/>
      <c r="M1" s="432" t="s">
        <v>135</v>
      </c>
    </row>
    <row r="2" spans="1:23" ht="18" customHeight="1" x14ac:dyDescent="0.25">
      <c r="A2" s="4"/>
      <c r="B2" s="444" t="s">
        <v>142</v>
      </c>
      <c r="C2" s="444"/>
      <c r="D2" s="395"/>
      <c r="E2" s="432" t="s">
        <v>134</v>
      </c>
      <c r="F2" s="197"/>
      <c r="G2" s="197"/>
      <c r="I2" s="17"/>
      <c r="J2" s="17"/>
      <c r="L2" s="18"/>
      <c r="M2" s="432" t="s">
        <v>136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447" t="s">
        <v>0</v>
      </c>
      <c r="B4" s="449" t="s">
        <v>131</v>
      </c>
      <c r="C4" s="449" t="s">
        <v>2</v>
      </c>
      <c r="D4" s="451" t="s">
        <v>125</v>
      </c>
      <c r="E4" s="452"/>
      <c r="F4" s="452"/>
      <c r="G4" s="452"/>
      <c r="H4" s="453" t="s">
        <v>137</v>
      </c>
      <c r="I4" s="454"/>
      <c r="J4" s="454"/>
      <c r="K4" s="455"/>
      <c r="L4" s="453" t="s">
        <v>138</v>
      </c>
      <c r="M4" s="454"/>
      <c r="N4" s="454"/>
      <c r="O4" s="455"/>
      <c r="P4" s="453" t="s">
        <v>128</v>
      </c>
      <c r="Q4" s="454"/>
      <c r="R4" s="454"/>
      <c r="S4" s="455"/>
      <c r="T4" s="453" t="s">
        <v>129</v>
      </c>
      <c r="U4" s="454"/>
      <c r="V4" s="454"/>
      <c r="W4" s="455"/>
    </row>
    <row r="5" spans="1:23" ht="15" customHeight="1" thickBot="1" x14ac:dyDescent="0.3">
      <c r="A5" s="448"/>
      <c r="B5" s="450"/>
      <c r="C5" s="450"/>
      <c r="D5" s="87">
        <v>2018</v>
      </c>
      <c r="E5" s="88">
        <v>2019</v>
      </c>
      <c r="F5" s="88">
        <v>2020</v>
      </c>
      <c r="G5" s="199">
        <v>2021</v>
      </c>
      <c r="H5" s="87">
        <v>2018</v>
      </c>
      <c r="I5" s="88">
        <v>2019</v>
      </c>
      <c r="J5" s="88">
        <v>2020</v>
      </c>
      <c r="K5" s="200">
        <v>2021</v>
      </c>
      <c r="L5" s="201">
        <v>2018</v>
      </c>
      <c r="M5" s="88">
        <v>2019</v>
      </c>
      <c r="N5" s="88">
        <v>2020</v>
      </c>
      <c r="O5" s="199">
        <v>2021</v>
      </c>
      <c r="P5" s="87">
        <v>2018</v>
      </c>
      <c r="Q5" s="88">
        <v>2019</v>
      </c>
      <c r="R5" s="88">
        <v>2020</v>
      </c>
      <c r="S5" s="200">
        <v>2021</v>
      </c>
      <c r="T5" s="201">
        <v>2018</v>
      </c>
      <c r="U5" s="88">
        <v>2019</v>
      </c>
      <c r="V5" s="88">
        <v>2020</v>
      </c>
      <c r="W5" s="200">
        <v>2021</v>
      </c>
    </row>
    <row r="6" spans="1:23" ht="15" customHeight="1" thickBot="1" x14ac:dyDescent="0.3">
      <c r="A6" s="29">
        <f>A7+A16+A29+A47+A67+A82+A114+A124</f>
        <v>111</v>
      </c>
      <c r="B6" s="445" t="s">
        <v>132</v>
      </c>
      <c r="C6" s="446"/>
      <c r="D6" s="202">
        <f>'Испанский-11 2018 расклад'!L6</f>
        <v>0</v>
      </c>
      <c r="E6" s="203">
        <f>'Испанский-11 2019 расклад'!L6</f>
        <v>0</v>
      </c>
      <c r="F6" s="203">
        <f>'Испанский-11 2020 расклад'!L6</f>
        <v>0</v>
      </c>
      <c r="G6" s="204">
        <f>'Испанский-11 2021 расклад'!L6</f>
        <v>1</v>
      </c>
      <c r="H6" s="202">
        <f>'Испанский-11 2018 расклад'!M6</f>
        <v>0</v>
      </c>
      <c r="I6" s="203">
        <f>'Испанский-11 2019 расклад'!M6</f>
        <v>0</v>
      </c>
      <c r="J6" s="203">
        <f>'Испанский-11 2020 расклад'!M6</f>
        <v>0</v>
      </c>
      <c r="K6" s="205">
        <f>'Испанский-11 2021 расклад'!M6</f>
        <v>0</v>
      </c>
      <c r="L6" s="206">
        <f>'Испанский-11 2018 расклад'!N6</f>
        <v>0</v>
      </c>
      <c r="M6" s="207">
        <f>'Испанский-11 2019 расклад'!N6</f>
        <v>0</v>
      </c>
      <c r="N6" s="207">
        <f>'Испанский-11 2020 расклад'!N6</f>
        <v>0</v>
      </c>
      <c r="O6" s="208">
        <f>'Испанский-11 2021 расклад'!N6</f>
        <v>100</v>
      </c>
      <c r="P6" s="202">
        <f>'Испанский-11 2018 расклад'!O6</f>
        <v>0</v>
      </c>
      <c r="Q6" s="203">
        <f>'Испанский-11 2019 расклад'!O6</f>
        <v>0</v>
      </c>
      <c r="R6" s="203">
        <f>'Испанский-11 2020 расклад'!O6</f>
        <v>0</v>
      </c>
      <c r="S6" s="205">
        <f>'Испанский-11 2021 расклад'!O6</f>
        <v>0</v>
      </c>
      <c r="T6" s="206">
        <f>'Испанский-11 2018 расклад'!P6</f>
        <v>0</v>
      </c>
      <c r="U6" s="207">
        <f>'Испанский-11 2019 расклад'!P6</f>
        <v>0</v>
      </c>
      <c r="V6" s="207">
        <f>'Испанский-11 2020 расклад'!P6</f>
        <v>0</v>
      </c>
      <c r="W6" s="209">
        <f>'Испанский-11 2021 расклад'!P6</f>
        <v>0</v>
      </c>
    </row>
    <row r="7" spans="1:23" ht="15" customHeight="1" thickBot="1" x14ac:dyDescent="0.3">
      <c r="A7" s="47">
        <v>1</v>
      </c>
      <c r="B7" s="62">
        <v>50050</v>
      </c>
      <c r="C7" s="210" t="s">
        <v>55</v>
      </c>
      <c r="D7" s="211"/>
      <c r="E7" s="212"/>
      <c r="F7" s="212"/>
      <c r="G7" s="213"/>
      <c r="H7" s="211"/>
      <c r="I7" s="212"/>
      <c r="J7" s="212"/>
      <c r="K7" s="214"/>
      <c r="L7" s="215"/>
      <c r="M7" s="216"/>
      <c r="N7" s="216"/>
      <c r="O7" s="217"/>
      <c r="P7" s="211"/>
      <c r="Q7" s="212"/>
      <c r="R7" s="212"/>
      <c r="S7" s="214"/>
      <c r="T7" s="215"/>
      <c r="U7" s="216"/>
      <c r="V7" s="216"/>
      <c r="W7" s="218"/>
    </row>
    <row r="8" spans="1:23" ht="15" customHeight="1" thickBot="1" x14ac:dyDescent="0.3">
      <c r="A8" s="32"/>
      <c r="B8" s="25"/>
      <c r="C8" s="219" t="s">
        <v>101</v>
      </c>
      <c r="D8" s="202">
        <f>'Испанский-11 2018 расклад'!L8</f>
        <v>0</v>
      </c>
      <c r="E8" s="203">
        <f>'Испанский-11 2019 расклад'!L8</f>
        <v>0</v>
      </c>
      <c r="F8" s="203">
        <f>'Испанский-11 2020 расклад'!L8</f>
        <v>0</v>
      </c>
      <c r="G8" s="204">
        <f>'Испанский-11 2021 расклад'!L8</f>
        <v>0</v>
      </c>
      <c r="H8" s="202">
        <f>'Испанский-11 2018 расклад'!M8</f>
        <v>0</v>
      </c>
      <c r="I8" s="203">
        <f>'Испанский-11 2019 расклад'!M8</f>
        <v>0</v>
      </c>
      <c r="J8" s="203">
        <f>'Испанский-11 2020 расклад'!M8</f>
        <v>0</v>
      </c>
      <c r="K8" s="205">
        <f>'Испанский-11 2021 расклад'!M8</f>
        <v>0</v>
      </c>
      <c r="L8" s="206">
        <f>'Испанский-11 2018 расклад'!N8</f>
        <v>0</v>
      </c>
      <c r="M8" s="207">
        <f>'Испанский-11 2019 расклад'!N8</f>
        <v>0</v>
      </c>
      <c r="N8" s="207">
        <f>'Испанский-11 2020 расклад'!N8</f>
        <v>0</v>
      </c>
      <c r="O8" s="208">
        <f>'Испанский-11 2021 расклад'!N8</f>
        <v>0</v>
      </c>
      <c r="P8" s="202">
        <f>'Испанский-11 2018 расклад'!O8</f>
        <v>0</v>
      </c>
      <c r="Q8" s="203">
        <f>'Испанский-11 2019 расклад'!O8</f>
        <v>0</v>
      </c>
      <c r="R8" s="203">
        <f>'Испанский-11 2020 расклад'!O8</f>
        <v>0</v>
      </c>
      <c r="S8" s="205">
        <f>'Испанский-11 2021 расклад'!O8</f>
        <v>0</v>
      </c>
      <c r="T8" s="206">
        <f>'Испанский-11 2018 расклад'!P8</f>
        <v>0</v>
      </c>
      <c r="U8" s="207">
        <f>'Испанский-11 2019 расклад'!P8</f>
        <v>0</v>
      </c>
      <c r="V8" s="207">
        <f>'Испанский-11 2020 расклад'!P8</f>
        <v>0</v>
      </c>
      <c r="W8" s="209">
        <f>'Испанский-11 2021 расклад'!P8</f>
        <v>0</v>
      </c>
    </row>
    <row r="9" spans="1:23" s="1" customFormat="1" ht="15" customHeight="1" x14ac:dyDescent="0.25">
      <c r="A9" s="11">
        <v>1</v>
      </c>
      <c r="B9" s="48">
        <v>10002</v>
      </c>
      <c r="C9" s="229" t="s">
        <v>5</v>
      </c>
      <c r="D9" s="230"/>
      <c r="E9" s="231"/>
      <c r="F9" s="231"/>
      <c r="G9" s="232"/>
      <c r="H9" s="230"/>
      <c r="I9" s="231"/>
      <c r="J9" s="231"/>
      <c r="K9" s="233"/>
      <c r="L9" s="234"/>
      <c r="M9" s="235"/>
      <c r="N9" s="235"/>
      <c r="O9" s="236"/>
      <c r="P9" s="230"/>
      <c r="Q9" s="231"/>
      <c r="R9" s="231"/>
      <c r="S9" s="233"/>
      <c r="T9" s="234"/>
      <c r="U9" s="235"/>
      <c r="V9" s="235"/>
      <c r="W9" s="237"/>
    </row>
    <row r="10" spans="1:23" s="1" customFormat="1" ht="15" customHeight="1" x14ac:dyDescent="0.25">
      <c r="A10" s="11">
        <v>2</v>
      </c>
      <c r="B10" s="48">
        <v>10090</v>
      </c>
      <c r="C10" s="229" t="s">
        <v>7</v>
      </c>
      <c r="D10" s="230"/>
      <c r="E10" s="231"/>
      <c r="F10" s="231"/>
      <c r="G10" s="232"/>
      <c r="H10" s="230"/>
      <c r="I10" s="231"/>
      <c r="J10" s="231"/>
      <c r="K10" s="233"/>
      <c r="L10" s="234"/>
      <c r="M10" s="235"/>
      <c r="N10" s="235"/>
      <c r="O10" s="236"/>
      <c r="P10" s="230"/>
      <c r="Q10" s="231"/>
      <c r="R10" s="231"/>
      <c r="S10" s="233"/>
      <c r="T10" s="234"/>
      <c r="U10" s="235"/>
      <c r="V10" s="235"/>
      <c r="W10" s="237"/>
    </row>
    <row r="11" spans="1:23" s="1" customFormat="1" ht="15" customHeight="1" x14ac:dyDescent="0.25">
      <c r="A11" s="11">
        <v>3</v>
      </c>
      <c r="B11" s="50">
        <v>10004</v>
      </c>
      <c r="C11" s="238" t="s">
        <v>6</v>
      </c>
      <c r="D11" s="230"/>
      <c r="E11" s="231"/>
      <c r="F11" s="231"/>
      <c r="G11" s="232"/>
      <c r="H11" s="230"/>
      <c r="I11" s="231"/>
      <c r="J11" s="231"/>
      <c r="K11" s="233"/>
      <c r="L11" s="234"/>
      <c r="M11" s="235"/>
      <c r="N11" s="235"/>
      <c r="O11" s="236"/>
      <c r="P11" s="230"/>
      <c r="Q11" s="231"/>
      <c r="R11" s="231"/>
      <c r="S11" s="233"/>
      <c r="T11" s="234"/>
      <c r="U11" s="235"/>
      <c r="V11" s="235"/>
      <c r="W11" s="237"/>
    </row>
    <row r="12" spans="1:23" s="1" customFormat="1" ht="14.25" customHeight="1" x14ac:dyDescent="0.25">
      <c r="A12" s="11">
        <v>4</v>
      </c>
      <c r="B12" s="48">
        <v>10001</v>
      </c>
      <c r="C12" s="229" t="s">
        <v>4</v>
      </c>
      <c r="D12" s="230"/>
      <c r="E12" s="231"/>
      <c r="F12" s="231"/>
      <c r="G12" s="232"/>
      <c r="H12" s="230"/>
      <c r="I12" s="231"/>
      <c r="J12" s="231"/>
      <c r="K12" s="233"/>
      <c r="L12" s="234"/>
      <c r="M12" s="235"/>
      <c r="N12" s="235"/>
      <c r="O12" s="236"/>
      <c r="P12" s="230"/>
      <c r="Q12" s="231"/>
      <c r="R12" s="231"/>
      <c r="S12" s="233"/>
      <c r="T12" s="234"/>
      <c r="U12" s="235"/>
      <c r="V12" s="235"/>
      <c r="W12" s="237"/>
    </row>
    <row r="13" spans="1:23" s="1" customFormat="1" ht="15" customHeight="1" x14ac:dyDescent="0.25">
      <c r="A13" s="11">
        <v>5</v>
      </c>
      <c r="B13" s="48">
        <v>10120</v>
      </c>
      <c r="C13" s="229" t="s">
        <v>8</v>
      </c>
      <c r="D13" s="230"/>
      <c r="E13" s="231"/>
      <c r="F13" s="231"/>
      <c r="G13" s="232"/>
      <c r="H13" s="230"/>
      <c r="I13" s="231"/>
      <c r="J13" s="231"/>
      <c r="K13" s="233"/>
      <c r="L13" s="234"/>
      <c r="M13" s="235"/>
      <c r="N13" s="235"/>
      <c r="O13" s="236"/>
      <c r="P13" s="230"/>
      <c r="Q13" s="231"/>
      <c r="R13" s="231"/>
      <c r="S13" s="233"/>
      <c r="T13" s="234"/>
      <c r="U13" s="235"/>
      <c r="V13" s="235"/>
      <c r="W13" s="237"/>
    </row>
    <row r="14" spans="1:23" s="1" customFormat="1" ht="15" customHeight="1" x14ac:dyDescent="0.25">
      <c r="A14" s="11">
        <v>6</v>
      </c>
      <c r="B14" s="48">
        <v>10190</v>
      </c>
      <c r="C14" s="229" t="s">
        <v>9</v>
      </c>
      <c r="D14" s="230"/>
      <c r="E14" s="231"/>
      <c r="F14" s="231"/>
      <c r="G14" s="232"/>
      <c r="H14" s="230"/>
      <c r="I14" s="231"/>
      <c r="J14" s="231"/>
      <c r="K14" s="233"/>
      <c r="L14" s="234"/>
      <c r="M14" s="235"/>
      <c r="N14" s="235"/>
      <c r="O14" s="236"/>
      <c r="P14" s="230"/>
      <c r="Q14" s="231"/>
      <c r="R14" s="231"/>
      <c r="S14" s="233"/>
      <c r="T14" s="234"/>
      <c r="U14" s="235"/>
      <c r="V14" s="235"/>
      <c r="W14" s="237"/>
    </row>
    <row r="15" spans="1:23" s="1" customFormat="1" ht="15" customHeight="1" x14ac:dyDescent="0.25">
      <c r="A15" s="11">
        <v>7</v>
      </c>
      <c r="B15" s="48">
        <v>10320</v>
      </c>
      <c r="C15" s="229" t="s">
        <v>10</v>
      </c>
      <c r="D15" s="230"/>
      <c r="E15" s="231"/>
      <c r="F15" s="231"/>
      <c r="G15" s="232"/>
      <c r="H15" s="230"/>
      <c r="I15" s="231"/>
      <c r="J15" s="231"/>
      <c r="K15" s="233"/>
      <c r="L15" s="234"/>
      <c r="M15" s="235"/>
      <c r="N15" s="235"/>
      <c r="O15" s="236"/>
      <c r="P15" s="230"/>
      <c r="Q15" s="231"/>
      <c r="R15" s="231"/>
      <c r="S15" s="233"/>
      <c r="T15" s="234"/>
      <c r="U15" s="235"/>
      <c r="V15" s="235"/>
      <c r="W15" s="237"/>
    </row>
    <row r="16" spans="1:23" s="1" customFormat="1" ht="15" customHeight="1" thickBot="1" x14ac:dyDescent="0.3">
      <c r="A16" s="12">
        <v>8</v>
      </c>
      <c r="B16" s="52">
        <v>10860</v>
      </c>
      <c r="C16" s="239" t="s">
        <v>112</v>
      </c>
      <c r="D16" s="240"/>
      <c r="E16" s="241"/>
      <c r="F16" s="241"/>
      <c r="G16" s="242"/>
      <c r="H16" s="240"/>
      <c r="I16" s="241"/>
      <c r="J16" s="241"/>
      <c r="K16" s="243"/>
      <c r="L16" s="244"/>
      <c r="M16" s="245"/>
      <c r="N16" s="245"/>
      <c r="O16" s="246"/>
      <c r="P16" s="240"/>
      <c r="Q16" s="241"/>
      <c r="R16" s="241"/>
      <c r="S16" s="243"/>
      <c r="T16" s="244"/>
      <c r="U16" s="245"/>
      <c r="V16" s="245"/>
      <c r="W16" s="247"/>
    </row>
    <row r="17" spans="1:23" s="1" customFormat="1" ht="15" customHeight="1" thickBot="1" x14ac:dyDescent="0.3">
      <c r="A17" s="35"/>
      <c r="B17" s="51"/>
      <c r="C17" s="248" t="s">
        <v>102</v>
      </c>
      <c r="D17" s="202">
        <f>'Испанский-11 2018 расклад'!L17</f>
        <v>0</v>
      </c>
      <c r="E17" s="203">
        <f>'Испанский-11 2019 расклад'!L17</f>
        <v>0</v>
      </c>
      <c r="F17" s="203">
        <f>'Испанский-11 2020 расклад'!L17</f>
        <v>0</v>
      </c>
      <c r="G17" s="204">
        <f>'Испанский-11 2021 расклад'!L17</f>
        <v>0</v>
      </c>
      <c r="H17" s="202">
        <f>'Испанский-11 2018 расклад'!M17</f>
        <v>0</v>
      </c>
      <c r="I17" s="203">
        <f>'Испанский-11 2019 расклад'!M17</f>
        <v>0</v>
      </c>
      <c r="J17" s="203">
        <f>'Испанский-11 2020 расклад'!M17</f>
        <v>0</v>
      </c>
      <c r="K17" s="205">
        <f>'Испанский-11 2021 расклад'!M17</f>
        <v>0</v>
      </c>
      <c r="L17" s="206">
        <f>'Испанский-11 2018 расклад'!N17</f>
        <v>0</v>
      </c>
      <c r="M17" s="207">
        <f>'Испанский-11 2019 расклад'!N17</f>
        <v>0</v>
      </c>
      <c r="N17" s="207">
        <f>'Испанский-11 2020 расклад'!N17</f>
        <v>0</v>
      </c>
      <c r="O17" s="208">
        <f>'Испанский-11 2021 расклад'!N17</f>
        <v>0</v>
      </c>
      <c r="P17" s="202">
        <f>'Испанский-11 2018 расклад'!O17</f>
        <v>0</v>
      </c>
      <c r="Q17" s="203">
        <f>'Испанский-11 2019 расклад'!O17</f>
        <v>0</v>
      </c>
      <c r="R17" s="203">
        <f>'Испанский-11 2020 расклад'!O17</f>
        <v>0</v>
      </c>
      <c r="S17" s="205">
        <f>'Испанский-11 2021 расклад'!O17</f>
        <v>0</v>
      </c>
      <c r="T17" s="206">
        <f>'Испанский-11 2018 расклад'!P17</f>
        <v>0</v>
      </c>
      <c r="U17" s="207">
        <f>'Испанский-11 2019 расклад'!P17</f>
        <v>0</v>
      </c>
      <c r="V17" s="207">
        <f>'Испанский-11 2020 расклад'!P17</f>
        <v>0</v>
      </c>
      <c r="W17" s="209">
        <f>'Испанский-11 2021 расклад'!P17</f>
        <v>0</v>
      </c>
    </row>
    <row r="18" spans="1:23" s="1" customFormat="1" ht="15" customHeight="1" x14ac:dyDescent="0.25">
      <c r="A18" s="10">
        <v>1</v>
      </c>
      <c r="B18" s="49">
        <v>20040</v>
      </c>
      <c r="C18" s="220" t="s">
        <v>11</v>
      </c>
      <c r="D18" s="221"/>
      <c r="E18" s="222"/>
      <c r="F18" s="222"/>
      <c r="G18" s="223"/>
      <c r="H18" s="221"/>
      <c r="I18" s="222"/>
      <c r="J18" s="222"/>
      <c r="K18" s="224"/>
      <c r="L18" s="225"/>
      <c r="M18" s="226"/>
      <c r="N18" s="226"/>
      <c r="O18" s="227"/>
      <c r="P18" s="221"/>
      <c r="Q18" s="222"/>
      <c r="R18" s="222"/>
      <c r="S18" s="224"/>
      <c r="T18" s="225"/>
      <c r="U18" s="226"/>
      <c r="V18" s="226"/>
      <c r="W18" s="228"/>
    </row>
    <row r="19" spans="1:23" s="1" customFormat="1" ht="15" customHeight="1" x14ac:dyDescent="0.25">
      <c r="A19" s="16">
        <v>2</v>
      </c>
      <c r="B19" s="48">
        <v>20061</v>
      </c>
      <c r="C19" s="229" t="s">
        <v>13</v>
      </c>
      <c r="D19" s="230"/>
      <c r="E19" s="231"/>
      <c r="F19" s="231"/>
      <c r="G19" s="232"/>
      <c r="H19" s="230"/>
      <c r="I19" s="231"/>
      <c r="J19" s="231"/>
      <c r="K19" s="233"/>
      <c r="L19" s="234"/>
      <c r="M19" s="235"/>
      <c r="N19" s="235"/>
      <c r="O19" s="236"/>
      <c r="P19" s="230"/>
      <c r="Q19" s="231"/>
      <c r="R19" s="231"/>
      <c r="S19" s="233"/>
      <c r="T19" s="234"/>
      <c r="U19" s="235"/>
      <c r="V19" s="235"/>
      <c r="W19" s="237"/>
    </row>
    <row r="20" spans="1:23" s="1" customFormat="1" ht="15" customHeight="1" x14ac:dyDescent="0.25">
      <c r="A20" s="16">
        <v>3</v>
      </c>
      <c r="B20" s="48">
        <v>21020</v>
      </c>
      <c r="C20" s="229" t="s">
        <v>21</v>
      </c>
      <c r="D20" s="230"/>
      <c r="E20" s="231"/>
      <c r="F20" s="231"/>
      <c r="G20" s="232"/>
      <c r="H20" s="230"/>
      <c r="I20" s="231"/>
      <c r="J20" s="231"/>
      <c r="K20" s="233"/>
      <c r="L20" s="234"/>
      <c r="M20" s="235"/>
      <c r="N20" s="235"/>
      <c r="O20" s="236"/>
      <c r="P20" s="230"/>
      <c r="Q20" s="231"/>
      <c r="R20" s="231"/>
      <c r="S20" s="233"/>
      <c r="T20" s="234"/>
      <c r="U20" s="235"/>
      <c r="V20" s="235"/>
      <c r="W20" s="237"/>
    </row>
    <row r="21" spans="1:23" s="1" customFormat="1" ht="15" customHeight="1" x14ac:dyDescent="0.25">
      <c r="A21" s="11">
        <v>4</v>
      </c>
      <c r="B21" s="48">
        <v>20060</v>
      </c>
      <c r="C21" s="229" t="s">
        <v>12</v>
      </c>
      <c r="D21" s="230"/>
      <c r="E21" s="231"/>
      <c r="F21" s="231"/>
      <c r="G21" s="232"/>
      <c r="H21" s="230"/>
      <c r="I21" s="231"/>
      <c r="J21" s="231"/>
      <c r="K21" s="233"/>
      <c r="L21" s="234"/>
      <c r="M21" s="235"/>
      <c r="N21" s="235"/>
      <c r="O21" s="236"/>
      <c r="P21" s="230"/>
      <c r="Q21" s="231"/>
      <c r="R21" s="231"/>
      <c r="S21" s="233"/>
      <c r="T21" s="234"/>
      <c r="U21" s="235"/>
      <c r="V21" s="235"/>
      <c r="W21" s="237"/>
    </row>
    <row r="22" spans="1:23" s="1" customFormat="1" ht="15" customHeight="1" x14ac:dyDescent="0.25">
      <c r="A22" s="11">
        <v>5</v>
      </c>
      <c r="B22" s="48">
        <v>20400</v>
      </c>
      <c r="C22" s="229" t="s">
        <v>15</v>
      </c>
      <c r="D22" s="230"/>
      <c r="E22" s="231"/>
      <c r="F22" s="231"/>
      <c r="G22" s="232"/>
      <c r="H22" s="230"/>
      <c r="I22" s="231"/>
      <c r="J22" s="231"/>
      <c r="K22" s="233"/>
      <c r="L22" s="234"/>
      <c r="M22" s="235"/>
      <c r="N22" s="235"/>
      <c r="O22" s="236"/>
      <c r="P22" s="230"/>
      <c r="Q22" s="231"/>
      <c r="R22" s="231"/>
      <c r="S22" s="233"/>
      <c r="T22" s="234"/>
      <c r="U22" s="235"/>
      <c r="V22" s="235"/>
      <c r="W22" s="237"/>
    </row>
    <row r="23" spans="1:23" s="1" customFormat="1" ht="15" customHeight="1" x14ac:dyDescent="0.25">
      <c r="A23" s="11">
        <v>6</v>
      </c>
      <c r="B23" s="48">
        <v>20080</v>
      </c>
      <c r="C23" s="229" t="s">
        <v>14</v>
      </c>
      <c r="D23" s="230"/>
      <c r="E23" s="231"/>
      <c r="F23" s="231"/>
      <c r="G23" s="232"/>
      <c r="H23" s="230"/>
      <c r="I23" s="231"/>
      <c r="J23" s="231"/>
      <c r="K23" s="233"/>
      <c r="L23" s="234"/>
      <c r="M23" s="235"/>
      <c r="N23" s="235"/>
      <c r="O23" s="236"/>
      <c r="P23" s="230"/>
      <c r="Q23" s="231"/>
      <c r="R23" s="231"/>
      <c r="S23" s="233"/>
      <c r="T23" s="234"/>
      <c r="U23" s="235"/>
      <c r="V23" s="235"/>
      <c r="W23" s="237"/>
    </row>
    <row r="24" spans="1:23" s="1" customFormat="1" ht="15" customHeight="1" x14ac:dyDescent="0.25">
      <c r="A24" s="11">
        <v>7</v>
      </c>
      <c r="B24" s="48">
        <v>20460</v>
      </c>
      <c r="C24" s="229" t="s">
        <v>16</v>
      </c>
      <c r="D24" s="230"/>
      <c r="E24" s="231"/>
      <c r="F24" s="231"/>
      <c r="G24" s="232"/>
      <c r="H24" s="230"/>
      <c r="I24" s="231"/>
      <c r="J24" s="231"/>
      <c r="K24" s="233"/>
      <c r="L24" s="234"/>
      <c r="M24" s="235"/>
      <c r="N24" s="235"/>
      <c r="O24" s="236"/>
      <c r="P24" s="230"/>
      <c r="Q24" s="231"/>
      <c r="R24" s="231"/>
      <c r="S24" s="233"/>
      <c r="T24" s="234"/>
      <c r="U24" s="235"/>
      <c r="V24" s="235"/>
      <c r="W24" s="237"/>
    </row>
    <row r="25" spans="1:23" s="1" customFormat="1" ht="15" customHeight="1" x14ac:dyDescent="0.25">
      <c r="A25" s="11">
        <v>8</v>
      </c>
      <c r="B25" s="48">
        <v>20550</v>
      </c>
      <c r="C25" s="229" t="s">
        <v>17</v>
      </c>
      <c r="D25" s="230"/>
      <c r="E25" s="231"/>
      <c r="F25" s="231"/>
      <c r="G25" s="232"/>
      <c r="H25" s="230"/>
      <c r="I25" s="231"/>
      <c r="J25" s="231"/>
      <c r="K25" s="233"/>
      <c r="L25" s="234"/>
      <c r="M25" s="235"/>
      <c r="N25" s="235"/>
      <c r="O25" s="236"/>
      <c r="P25" s="230"/>
      <c r="Q25" s="231"/>
      <c r="R25" s="231"/>
      <c r="S25" s="233"/>
      <c r="T25" s="234"/>
      <c r="U25" s="235"/>
      <c r="V25" s="235"/>
      <c r="W25" s="237"/>
    </row>
    <row r="26" spans="1:23" s="1" customFormat="1" ht="15" customHeight="1" x14ac:dyDescent="0.25">
      <c r="A26" s="11">
        <v>9</v>
      </c>
      <c r="B26" s="48">
        <v>20630</v>
      </c>
      <c r="C26" s="229" t="s">
        <v>18</v>
      </c>
      <c r="D26" s="230"/>
      <c r="E26" s="231"/>
      <c r="F26" s="231"/>
      <c r="G26" s="232"/>
      <c r="H26" s="230"/>
      <c r="I26" s="231"/>
      <c r="J26" s="231"/>
      <c r="K26" s="233"/>
      <c r="L26" s="234"/>
      <c r="M26" s="235"/>
      <c r="N26" s="235"/>
      <c r="O26" s="236"/>
      <c r="P26" s="230"/>
      <c r="Q26" s="231"/>
      <c r="R26" s="231"/>
      <c r="S26" s="233"/>
      <c r="T26" s="234"/>
      <c r="U26" s="235"/>
      <c r="V26" s="235"/>
      <c r="W26" s="237"/>
    </row>
    <row r="27" spans="1:23" s="1" customFormat="1" ht="15" customHeight="1" x14ac:dyDescent="0.25">
      <c r="A27" s="11">
        <v>10</v>
      </c>
      <c r="B27" s="48">
        <v>20810</v>
      </c>
      <c r="C27" s="229" t="s">
        <v>19</v>
      </c>
      <c r="D27" s="230"/>
      <c r="E27" s="231"/>
      <c r="F27" s="231"/>
      <c r="G27" s="232"/>
      <c r="H27" s="230"/>
      <c r="I27" s="231"/>
      <c r="J27" s="231"/>
      <c r="K27" s="233"/>
      <c r="L27" s="234"/>
      <c r="M27" s="235"/>
      <c r="N27" s="235"/>
      <c r="O27" s="236"/>
      <c r="P27" s="230"/>
      <c r="Q27" s="231"/>
      <c r="R27" s="231"/>
      <c r="S27" s="233"/>
      <c r="T27" s="234"/>
      <c r="U27" s="235"/>
      <c r="V27" s="235"/>
      <c r="W27" s="237"/>
    </row>
    <row r="28" spans="1:23" s="1" customFormat="1" ht="15" customHeight="1" x14ac:dyDescent="0.25">
      <c r="A28" s="11">
        <v>11</v>
      </c>
      <c r="B28" s="48">
        <v>20900</v>
      </c>
      <c r="C28" s="229" t="s">
        <v>20</v>
      </c>
      <c r="D28" s="230"/>
      <c r="E28" s="231"/>
      <c r="F28" s="231"/>
      <c r="G28" s="232"/>
      <c r="H28" s="230"/>
      <c r="I28" s="231"/>
      <c r="J28" s="231"/>
      <c r="K28" s="233"/>
      <c r="L28" s="234"/>
      <c r="M28" s="235"/>
      <c r="N28" s="235"/>
      <c r="O28" s="236"/>
      <c r="P28" s="230"/>
      <c r="Q28" s="231"/>
      <c r="R28" s="231"/>
      <c r="S28" s="233"/>
      <c r="T28" s="234"/>
      <c r="U28" s="235"/>
      <c r="V28" s="235"/>
      <c r="W28" s="237"/>
    </row>
    <row r="29" spans="1:23" s="1" customFormat="1" ht="15" customHeight="1" thickBot="1" x14ac:dyDescent="0.3">
      <c r="A29" s="12">
        <v>12</v>
      </c>
      <c r="B29" s="52">
        <v>21350</v>
      </c>
      <c r="C29" s="239" t="s">
        <v>22</v>
      </c>
      <c r="D29" s="240"/>
      <c r="E29" s="241"/>
      <c r="F29" s="241"/>
      <c r="G29" s="242"/>
      <c r="H29" s="240"/>
      <c r="I29" s="241"/>
      <c r="J29" s="241"/>
      <c r="K29" s="243"/>
      <c r="L29" s="244"/>
      <c r="M29" s="245"/>
      <c r="N29" s="245"/>
      <c r="O29" s="246"/>
      <c r="P29" s="240"/>
      <c r="Q29" s="241"/>
      <c r="R29" s="241"/>
      <c r="S29" s="243"/>
      <c r="T29" s="244"/>
      <c r="U29" s="245"/>
      <c r="V29" s="245"/>
      <c r="W29" s="247"/>
    </row>
    <row r="30" spans="1:23" s="1" customFormat="1" ht="15" customHeight="1" thickBot="1" x14ac:dyDescent="0.3">
      <c r="A30" s="35"/>
      <c r="B30" s="51"/>
      <c r="C30" s="248" t="s">
        <v>103</v>
      </c>
      <c r="D30" s="202">
        <f>'Испанский-11 2018 расклад'!L30</f>
        <v>0</v>
      </c>
      <c r="E30" s="203">
        <f>'Испанский-11 2019 расклад'!L30</f>
        <v>0</v>
      </c>
      <c r="F30" s="203">
        <f>'Испанский-11 2020 расклад'!L30</f>
        <v>0</v>
      </c>
      <c r="G30" s="204">
        <f>'Испанский-11 2021 расклад'!L30</f>
        <v>1</v>
      </c>
      <c r="H30" s="202">
        <f>'Испанский-11 2018 расклад'!M30</f>
        <v>0</v>
      </c>
      <c r="I30" s="203">
        <f>'Испанский-11 2019 расклад'!M30</f>
        <v>0</v>
      </c>
      <c r="J30" s="203">
        <f>'Испанский-11 2020 расклад'!M30</f>
        <v>0</v>
      </c>
      <c r="K30" s="205">
        <f>'Испанский-11 2021 расклад'!M30</f>
        <v>0</v>
      </c>
      <c r="L30" s="206">
        <f>'Испанский-11 2018 расклад'!N30</f>
        <v>0</v>
      </c>
      <c r="M30" s="207">
        <f>'Испанский-11 2019 расклад'!N30</f>
        <v>0</v>
      </c>
      <c r="N30" s="207">
        <f>'Испанский-11 2020 расклад'!N30</f>
        <v>0</v>
      </c>
      <c r="O30" s="208">
        <f>'Испанский-11 2021 расклад'!N30</f>
        <v>100</v>
      </c>
      <c r="P30" s="202">
        <f>'Испанский-11 2018 расклад'!O30</f>
        <v>0</v>
      </c>
      <c r="Q30" s="203">
        <f>'Испанский-11 2019 расклад'!O30</f>
        <v>0</v>
      </c>
      <c r="R30" s="203">
        <f>'Испанский-11 2020 расклад'!O30</f>
        <v>0</v>
      </c>
      <c r="S30" s="205">
        <f>'Испанский-11 2021 расклад'!O30</f>
        <v>0</v>
      </c>
      <c r="T30" s="206">
        <f>'Испанский-11 2018 расклад'!P30</f>
        <v>0</v>
      </c>
      <c r="U30" s="207">
        <f>'Испанский-11 2019 расклад'!P30</f>
        <v>0</v>
      </c>
      <c r="V30" s="207">
        <f>'Испанский-11 2020 расклад'!P30</f>
        <v>0</v>
      </c>
      <c r="W30" s="209">
        <f>'Испанский-11 2021 расклад'!P30</f>
        <v>0</v>
      </c>
    </row>
    <row r="31" spans="1:23" s="1" customFormat="1" ht="15" customHeight="1" x14ac:dyDescent="0.25">
      <c r="A31" s="10">
        <v>1</v>
      </c>
      <c r="B31" s="49">
        <v>30070</v>
      </c>
      <c r="C31" s="220" t="s">
        <v>24</v>
      </c>
      <c r="D31" s="221"/>
      <c r="E31" s="222"/>
      <c r="F31" s="222"/>
      <c r="G31" s="223">
        <f>'Испанский-11 2021 расклад'!L31</f>
        <v>1</v>
      </c>
      <c r="H31" s="221"/>
      <c r="I31" s="222"/>
      <c r="J31" s="222"/>
      <c r="K31" s="224">
        <f>'Испанский-11 2021 расклад'!M31</f>
        <v>0</v>
      </c>
      <c r="L31" s="225"/>
      <c r="M31" s="226"/>
      <c r="N31" s="226"/>
      <c r="O31" s="227">
        <f>'Испанский-11 2021 расклад'!N31</f>
        <v>100</v>
      </c>
      <c r="P31" s="221"/>
      <c r="Q31" s="222"/>
      <c r="R31" s="222"/>
      <c r="S31" s="224">
        <f>'Испанский-11 2021 расклад'!O31</f>
        <v>0</v>
      </c>
      <c r="T31" s="225"/>
      <c r="U31" s="226"/>
      <c r="V31" s="226"/>
      <c r="W31" s="228">
        <f>'Испанский-11 2021 расклад'!P31</f>
        <v>0</v>
      </c>
    </row>
    <row r="32" spans="1:23" s="1" customFormat="1" ht="15" customHeight="1" x14ac:dyDescent="0.25">
      <c r="A32" s="11">
        <v>2</v>
      </c>
      <c r="B32" s="48">
        <v>30480</v>
      </c>
      <c r="C32" s="229" t="s">
        <v>111</v>
      </c>
      <c r="D32" s="230"/>
      <c r="E32" s="231"/>
      <c r="F32" s="231"/>
      <c r="G32" s="232"/>
      <c r="H32" s="230"/>
      <c r="I32" s="231"/>
      <c r="J32" s="231"/>
      <c r="K32" s="233"/>
      <c r="L32" s="234"/>
      <c r="M32" s="235"/>
      <c r="N32" s="235"/>
      <c r="O32" s="236"/>
      <c r="P32" s="230"/>
      <c r="Q32" s="231"/>
      <c r="R32" s="231"/>
      <c r="S32" s="233"/>
      <c r="T32" s="234"/>
      <c r="U32" s="235"/>
      <c r="V32" s="235"/>
      <c r="W32" s="237"/>
    </row>
    <row r="33" spans="1:23" s="1" customFormat="1" ht="15" customHeight="1" x14ac:dyDescent="0.25">
      <c r="A33" s="11">
        <v>3</v>
      </c>
      <c r="B33" s="50">
        <v>30460</v>
      </c>
      <c r="C33" s="238" t="s">
        <v>29</v>
      </c>
      <c r="D33" s="230"/>
      <c r="E33" s="231"/>
      <c r="F33" s="231"/>
      <c r="G33" s="232"/>
      <c r="H33" s="230"/>
      <c r="I33" s="231"/>
      <c r="J33" s="231"/>
      <c r="K33" s="233"/>
      <c r="L33" s="234"/>
      <c r="M33" s="235"/>
      <c r="N33" s="235"/>
      <c r="O33" s="236"/>
      <c r="P33" s="230"/>
      <c r="Q33" s="231"/>
      <c r="R33" s="231"/>
      <c r="S33" s="233"/>
      <c r="T33" s="234"/>
      <c r="U33" s="235"/>
      <c r="V33" s="235"/>
      <c r="W33" s="237"/>
    </row>
    <row r="34" spans="1:23" s="1" customFormat="1" ht="15" customHeight="1" x14ac:dyDescent="0.25">
      <c r="A34" s="11">
        <v>4</v>
      </c>
      <c r="B34" s="48">
        <v>30030</v>
      </c>
      <c r="C34" s="229" t="s">
        <v>23</v>
      </c>
      <c r="D34" s="230"/>
      <c r="E34" s="231"/>
      <c r="F34" s="231"/>
      <c r="G34" s="232"/>
      <c r="H34" s="230"/>
      <c r="I34" s="231"/>
      <c r="J34" s="231"/>
      <c r="K34" s="233"/>
      <c r="L34" s="234"/>
      <c r="M34" s="235"/>
      <c r="N34" s="235"/>
      <c r="O34" s="236"/>
      <c r="P34" s="230"/>
      <c r="Q34" s="231"/>
      <c r="R34" s="231"/>
      <c r="S34" s="233"/>
      <c r="T34" s="234"/>
      <c r="U34" s="235"/>
      <c r="V34" s="235"/>
      <c r="W34" s="237"/>
    </row>
    <row r="35" spans="1:23" s="1" customFormat="1" ht="15" customHeight="1" x14ac:dyDescent="0.25">
      <c r="A35" s="11">
        <v>5</v>
      </c>
      <c r="B35" s="48">
        <v>31000</v>
      </c>
      <c r="C35" s="229" t="s">
        <v>37</v>
      </c>
      <c r="D35" s="230"/>
      <c r="E35" s="231"/>
      <c r="F35" s="231"/>
      <c r="G35" s="232"/>
      <c r="H35" s="230"/>
      <c r="I35" s="231"/>
      <c r="J35" s="231"/>
      <c r="K35" s="233"/>
      <c r="L35" s="234"/>
      <c r="M35" s="235"/>
      <c r="N35" s="235"/>
      <c r="O35" s="236"/>
      <c r="P35" s="230"/>
      <c r="Q35" s="231"/>
      <c r="R35" s="231"/>
      <c r="S35" s="233"/>
      <c r="T35" s="234"/>
      <c r="U35" s="235"/>
      <c r="V35" s="235"/>
      <c r="W35" s="237"/>
    </row>
    <row r="36" spans="1:23" s="1" customFormat="1" ht="15" customHeight="1" x14ac:dyDescent="0.25">
      <c r="A36" s="11">
        <v>6</v>
      </c>
      <c r="B36" s="48">
        <v>30130</v>
      </c>
      <c r="C36" s="229" t="s">
        <v>25</v>
      </c>
      <c r="D36" s="230"/>
      <c r="E36" s="231"/>
      <c r="F36" s="231"/>
      <c r="G36" s="232"/>
      <c r="H36" s="230"/>
      <c r="I36" s="231"/>
      <c r="J36" s="231"/>
      <c r="K36" s="233"/>
      <c r="L36" s="234"/>
      <c r="M36" s="235"/>
      <c r="N36" s="235"/>
      <c r="O36" s="236"/>
      <c r="P36" s="230"/>
      <c r="Q36" s="231"/>
      <c r="R36" s="231"/>
      <c r="S36" s="233"/>
      <c r="T36" s="234"/>
      <c r="U36" s="235"/>
      <c r="V36" s="235"/>
      <c r="W36" s="237"/>
    </row>
    <row r="37" spans="1:23" s="1" customFormat="1" ht="15" customHeight="1" x14ac:dyDescent="0.25">
      <c r="A37" s="11">
        <v>7</v>
      </c>
      <c r="B37" s="48">
        <v>30160</v>
      </c>
      <c r="C37" s="229" t="s">
        <v>26</v>
      </c>
      <c r="D37" s="230"/>
      <c r="E37" s="231"/>
      <c r="F37" s="231"/>
      <c r="G37" s="232"/>
      <c r="H37" s="230"/>
      <c r="I37" s="231"/>
      <c r="J37" s="231"/>
      <c r="K37" s="233"/>
      <c r="L37" s="234"/>
      <c r="M37" s="235"/>
      <c r="N37" s="235"/>
      <c r="O37" s="236"/>
      <c r="P37" s="230"/>
      <c r="Q37" s="231"/>
      <c r="R37" s="231"/>
      <c r="S37" s="233"/>
      <c r="T37" s="234"/>
      <c r="U37" s="235"/>
      <c r="V37" s="235"/>
      <c r="W37" s="237"/>
    </row>
    <row r="38" spans="1:23" s="1" customFormat="1" ht="15" customHeight="1" x14ac:dyDescent="0.25">
      <c r="A38" s="11">
        <v>8</v>
      </c>
      <c r="B38" s="48">
        <v>30310</v>
      </c>
      <c r="C38" s="229" t="s">
        <v>27</v>
      </c>
      <c r="D38" s="230"/>
      <c r="E38" s="231"/>
      <c r="F38" s="231"/>
      <c r="G38" s="232"/>
      <c r="H38" s="230"/>
      <c r="I38" s="231"/>
      <c r="J38" s="231"/>
      <c r="K38" s="233"/>
      <c r="L38" s="234"/>
      <c r="M38" s="235"/>
      <c r="N38" s="235"/>
      <c r="O38" s="236"/>
      <c r="P38" s="230"/>
      <c r="Q38" s="231"/>
      <c r="R38" s="231"/>
      <c r="S38" s="233"/>
      <c r="T38" s="234"/>
      <c r="U38" s="235"/>
      <c r="V38" s="235"/>
      <c r="W38" s="237"/>
    </row>
    <row r="39" spans="1:23" s="1" customFormat="1" ht="15" customHeight="1" x14ac:dyDescent="0.25">
      <c r="A39" s="11">
        <v>9</v>
      </c>
      <c r="B39" s="48">
        <v>30440</v>
      </c>
      <c r="C39" s="229" t="s">
        <v>28</v>
      </c>
      <c r="D39" s="230"/>
      <c r="E39" s="231"/>
      <c r="F39" s="231"/>
      <c r="G39" s="232"/>
      <c r="H39" s="230"/>
      <c r="I39" s="231"/>
      <c r="J39" s="231"/>
      <c r="K39" s="233"/>
      <c r="L39" s="234"/>
      <c r="M39" s="235"/>
      <c r="N39" s="235"/>
      <c r="O39" s="236"/>
      <c r="P39" s="230"/>
      <c r="Q39" s="231"/>
      <c r="R39" s="231"/>
      <c r="S39" s="233"/>
      <c r="T39" s="234"/>
      <c r="U39" s="235"/>
      <c r="V39" s="235"/>
      <c r="W39" s="237"/>
    </row>
    <row r="40" spans="1:23" s="1" customFormat="1" ht="15" customHeight="1" x14ac:dyDescent="0.25">
      <c r="A40" s="11">
        <v>10</v>
      </c>
      <c r="B40" s="48">
        <v>30500</v>
      </c>
      <c r="C40" s="229" t="s">
        <v>30</v>
      </c>
      <c r="D40" s="230"/>
      <c r="E40" s="231"/>
      <c r="F40" s="231"/>
      <c r="G40" s="232"/>
      <c r="H40" s="230"/>
      <c r="I40" s="231"/>
      <c r="J40" s="231"/>
      <c r="K40" s="233"/>
      <c r="L40" s="234"/>
      <c r="M40" s="235"/>
      <c r="N40" s="235"/>
      <c r="O40" s="236"/>
      <c r="P40" s="230"/>
      <c r="Q40" s="231"/>
      <c r="R40" s="231"/>
      <c r="S40" s="233"/>
      <c r="T40" s="234"/>
      <c r="U40" s="235"/>
      <c r="V40" s="235"/>
      <c r="W40" s="237"/>
    </row>
    <row r="41" spans="1:23" s="1" customFormat="1" ht="15" customHeight="1" x14ac:dyDescent="0.25">
      <c r="A41" s="11">
        <v>11</v>
      </c>
      <c r="B41" s="48">
        <v>30530</v>
      </c>
      <c r="C41" s="229" t="s">
        <v>31</v>
      </c>
      <c r="D41" s="230"/>
      <c r="E41" s="231"/>
      <c r="F41" s="231"/>
      <c r="G41" s="232"/>
      <c r="H41" s="230"/>
      <c r="I41" s="231"/>
      <c r="J41" s="231"/>
      <c r="K41" s="233"/>
      <c r="L41" s="234"/>
      <c r="M41" s="235"/>
      <c r="N41" s="235"/>
      <c r="O41" s="236"/>
      <c r="P41" s="230"/>
      <c r="Q41" s="231"/>
      <c r="R41" s="231"/>
      <c r="S41" s="233"/>
      <c r="T41" s="234"/>
      <c r="U41" s="235"/>
      <c r="V41" s="235"/>
      <c r="W41" s="237"/>
    </row>
    <row r="42" spans="1:23" s="1" customFormat="1" ht="15" customHeight="1" x14ac:dyDescent="0.25">
      <c r="A42" s="11">
        <v>12</v>
      </c>
      <c r="B42" s="48">
        <v>30640</v>
      </c>
      <c r="C42" s="229" t="s">
        <v>32</v>
      </c>
      <c r="D42" s="230"/>
      <c r="E42" s="231"/>
      <c r="F42" s="231"/>
      <c r="G42" s="232"/>
      <c r="H42" s="230"/>
      <c r="I42" s="231"/>
      <c r="J42" s="231"/>
      <c r="K42" s="233"/>
      <c r="L42" s="234"/>
      <c r="M42" s="235"/>
      <c r="N42" s="235"/>
      <c r="O42" s="236"/>
      <c r="P42" s="230"/>
      <c r="Q42" s="231"/>
      <c r="R42" s="231"/>
      <c r="S42" s="233"/>
      <c r="T42" s="234"/>
      <c r="U42" s="235"/>
      <c r="V42" s="235"/>
      <c r="W42" s="237"/>
    </row>
    <row r="43" spans="1:23" s="1" customFormat="1" ht="15" customHeight="1" x14ac:dyDescent="0.25">
      <c r="A43" s="11">
        <v>13</v>
      </c>
      <c r="B43" s="48">
        <v>30650</v>
      </c>
      <c r="C43" s="229" t="s">
        <v>33</v>
      </c>
      <c r="D43" s="230"/>
      <c r="E43" s="231"/>
      <c r="F43" s="231"/>
      <c r="G43" s="232"/>
      <c r="H43" s="230"/>
      <c r="I43" s="231"/>
      <c r="J43" s="231"/>
      <c r="K43" s="233"/>
      <c r="L43" s="234"/>
      <c r="M43" s="235"/>
      <c r="N43" s="235"/>
      <c r="O43" s="236"/>
      <c r="P43" s="230"/>
      <c r="Q43" s="231"/>
      <c r="R43" s="231"/>
      <c r="S43" s="233"/>
      <c r="T43" s="234"/>
      <c r="U43" s="235"/>
      <c r="V43" s="235"/>
      <c r="W43" s="237"/>
    </row>
    <row r="44" spans="1:23" s="1" customFormat="1" ht="15" customHeight="1" x14ac:dyDescent="0.25">
      <c r="A44" s="11">
        <v>14</v>
      </c>
      <c r="B44" s="48">
        <v>30790</v>
      </c>
      <c r="C44" s="229" t="s">
        <v>34</v>
      </c>
      <c r="D44" s="230"/>
      <c r="E44" s="231"/>
      <c r="F44" s="231"/>
      <c r="G44" s="232"/>
      <c r="H44" s="230"/>
      <c r="I44" s="231"/>
      <c r="J44" s="231"/>
      <c r="K44" s="233"/>
      <c r="L44" s="234"/>
      <c r="M44" s="235"/>
      <c r="N44" s="235"/>
      <c r="O44" s="236"/>
      <c r="P44" s="230"/>
      <c r="Q44" s="231"/>
      <c r="R44" s="231"/>
      <c r="S44" s="233"/>
      <c r="T44" s="234"/>
      <c r="U44" s="235"/>
      <c r="V44" s="235"/>
      <c r="W44" s="237"/>
    </row>
    <row r="45" spans="1:23" s="1" customFormat="1" ht="15" customHeight="1" x14ac:dyDescent="0.25">
      <c r="A45" s="11">
        <v>15</v>
      </c>
      <c r="B45" s="48">
        <v>30890</v>
      </c>
      <c r="C45" s="229" t="s">
        <v>35</v>
      </c>
      <c r="D45" s="230"/>
      <c r="E45" s="231"/>
      <c r="F45" s="231"/>
      <c r="G45" s="232"/>
      <c r="H45" s="230"/>
      <c r="I45" s="231"/>
      <c r="J45" s="231"/>
      <c r="K45" s="233"/>
      <c r="L45" s="234"/>
      <c r="M45" s="235"/>
      <c r="N45" s="235"/>
      <c r="O45" s="236"/>
      <c r="P45" s="230"/>
      <c r="Q45" s="231"/>
      <c r="R45" s="231"/>
      <c r="S45" s="233"/>
      <c r="T45" s="234"/>
      <c r="U45" s="235"/>
      <c r="V45" s="235"/>
      <c r="W45" s="237"/>
    </row>
    <row r="46" spans="1:23" s="1" customFormat="1" ht="15" customHeight="1" x14ac:dyDescent="0.25">
      <c r="A46" s="11">
        <v>16</v>
      </c>
      <c r="B46" s="48">
        <v>30940</v>
      </c>
      <c r="C46" s="229" t="s">
        <v>36</v>
      </c>
      <c r="D46" s="230"/>
      <c r="E46" s="231"/>
      <c r="F46" s="231"/>
      <c r="G46" s="232"/>
      <c r="H46" s="230"/>
      <c r="I46" s="231"/>
      <c r="J46" s="231"/>
      <c r="K46" s="233"/>
      <c r="L46" s="234"/>
      <c r="M46" s="235"/>
      <c r="N46" s="235"/>
      <c r="O46" s="236"/>
      <c r="P46" s="230"/>
      <c r="Q46" s="231"/>
      <c r="R46" s="231"/>
      <c r="S46" s="233"/>
      <c r="T46" s="234"/>
      <c r="U46" s="235"/>
      <c r="V46" s="235"/>
      <c r="W46" s="237"/>
    </row>
    <row r="47" spans="1:23" s="1" customFormat="1" ht="15" customHeight="1" thickBot="1" x14ac:dyDescent="0.3">
      <c r="A47" s="11">
        <v>17</v>
      </c>
      <c r="B47" s="52">
        <v>31480</v>
      </c>
      <c r="C47" s="239" t="s">
        <v>38</v>
      </c>
      <c r="D47" s="240"/>
      <c r="E47" s="241"/>
      <c r="F47" s="241"/>
      <c r="G47" s="242"/>
      <c r="H47" s="240"/>
      <c r="I47" s="241"/>
      <c r="J47" s="241"/>
      <c r="K47" s="243"/>
      <c r="L47" s="244"/>
      <c r="M47" s="245"/>
      <c r="N47" s="245"/>
      <c r="O47" s="246"/>
      <c r="P47" s="240"/>
      <c r="Q47" s="241"/>
      <c r="R47" s="241"/>
      <c r="S47" s="243"/>
      <c r="T47" s="244"/>
      <c r="U47" s="245"/>
      <c r="V47" s="245"/>
      <c r="W47" s="247"/>
    </row>
    <row r="48" spans="1:23" s="1" customFormat="1" ht="15" customHeight="1" thickBot="1" x14ac:dyDescent="0.3">
      <c r="A48" s="35"/>
      <c r="B48" s="51"/>
      <c r="C48" s="248" t="s">
        <v>104</v>
      </c>
      <c r="D48" s="202">
        <f>'Испанский-11 2018 расклад'!L48</f>
        <v>0</v>
      </c>
      <c r="E48" s="203">
        <f>'Испанский-11 2019 расклад'!L48</f>
        <v>0</v>
      </c>
      <c r="F48" s="203">
        <f>'Испанский-11 2020 расклад'!L48</f>
        <v>0</v>
      </c>
      <c r="G48" s="204">
        <f>'Испанский-11 2021 расклад'!L48</f>
        <v>0</v>
      </c>
      <c r="H48" s="202">
        <f>'Испанский-11 2018 расклад'!M48</f>
        <v>0</v>
      </c>
      <c r="I48" s="203">
        <f>'Испанский-11 2019 расклад'!M48</f>
        <v>0</v>
      </c>
      <c r="J48" s="203">
        <f>'Испанский-11 2020 расклад'!M48</f>
        <v>0</v>
      </c>
      <c r="K48" s="205">
        <f>'Испанский-11 2021 расклад'!M48</f>
        <v>0</v>
      </c>
      <c r="L48" s="206">
        <f>'Испанский-11 2018 расклад'!N48</f>
        <v>0</v>
      </c>
      <c r="M48" s="207">
        <f>'Испанский-11 2019 расклад'!N48</f>
        <v>0</v>
      </c>
      <c r="N48" s="207">
        <f>'Испанский-11 2020 расклад'!N48</f>
        <v>0</v>
      </c>
      <c r="O48" s="208">
        <f>'Испанский-11 2021 расклад'!N48</f>
        <v>0</v>
      </c>
      <c r="P48" s="202">
        <f>'Испанский-11 2018 расклад'!O48</f>
        <v>0</v>
      </c>
      <c r="Q48" s="203">
        <f>'Испанский-11 2019 расклад'!O48</f>
        <v>0</v>
      </c>
      <c r="R48" s="203">
        <f>'Испанский-11 2020 расклад'!O48</f>
        <v>0</v>
      </c>
      <c r="S48" s="205">
        <f>'Испанский-11 2021 расклад'!O48</f>
        <v>0</v>
      </c>
      <c r="T48" s="206">
        <f>'Испанский-11 2018 расклад'!P48</f>
        <v>0</v>
      </c>
      <c r="U48" s="207">
        <f>'Испанский-11 2019 расклад'!P48</f>
        <v>0</v>
      </c>
      <c r="V48" s="207">
        <f>'Испанский-11 2020 расклад'!P48</f>
        <v>0</v>
      </c>
      <c r="W48" s="209">
        <f>'Испанский-11 2021 расклад'!P48</f>
        <v>0</v>
      </c>
    </row>
    <row r="49" spans="1:23" s="1" customFormat="1" ht="15" customHeight="1" x14ac:dyDescent="0.25">
      <c r="A49" s="59">
        <v>1</v>
      </c>
      <c r="B49" s="49">
        <v>40010</v>
      </c>
      <c r="C49" s="220" t="s">
        <v>39</v>
      </c>
      <c r="D49" s="221"/>
      <c r="E49" s="222"/>
      <c r="F49" s="222"/>
      <c r="G49" s="223"/>
      <c r="H49" s="221"/>
      <c r="I49" s="222"/>
      <c r="J49" s="222"/>
      <c r="K49" s="224"/>
      <c r="L49" s="225"/>
      <c r="M49" s="226"/>
      <c r="N49" s="226"/>
      <c r="O49" s="227"/>
      <c r="P49" s="221"/>
      <c r="Q49" s="222"/>
      <c r="R49" s="222"/>
      <c r="S49" s="224"/>
      <c r="T49" s="225"/>
      <c r="U49" s="226"/>
      <c r="V49" s="226"/>
      <c r="W49" s="228"/>
    </row>
    <row r="50" spans="1:23" s="1" customFormat="1" ht="15" customHeight="1" x14ac:dyDescent="0.25">
      <c r="A50" s="23">
        <v>2</v>
      </c>
      <c r="B50" s="48">
        <v>40030</v>
      </c>
      <c r="C50" s="229" t="s">
        <v>41</v>
      </c>
      <c r="D50" s="230"/>
      <c r="E50" s="231"/>
      <c r="F50" s="231"/>
      <c r="G50" s="232"/>
      <c r="H50" s="230"/>
      <c r="I50" s="231"/>
      <c r="J50" s="231"/>
      <c r="K50" s="233"/>
      <c r="L50" s="234"/>
      <c r="M50" s="235"/>
      <c r="N50" s="235"/>
      <c r="O50" s="236"/>
      <c r="P50" s="230"/>
      <c r="Q50" s="231"/>
      <c r="R50" s="231"/>
      <c r="S50" s="233"/>
      <c r="T50" s="234"/>
      <c r="U50" s="235"/>
      <c r="V50" s="235"/>
      <c r="W50" s="237"/>
    </row>
    <row r="51" spans="1:23" s="1" customFormat="1" ht="15" customHeight="1" x14ac:dyDescent="0.25">
      <c r="A51" s="23">
        <v>3</v>
      </c>
      <c r="B51" s="48">
        <v>40410</v>
      </c>
      <c r="C51" s="229" t="s">
        <v>48</v>
      </c>
      <c r="D51" s="230"/>
      <c r="E51" s="231"/>
      <c r="F51" s="231"/>
      <c r="G51" s="232"/>
      <c r="H51" s="230"/>
      <c r="I51" s="231"/>
      <c r="J51" s="231"/>
      <c r="K51" s="233"/>
      <c r="L51" s="234"/>
      <c r="M51" s="235"/>
      <c r="N51" s="235"/>
      <c r="O51" s="236"/>
      <c r="P51" s="230"/>
      <c r="Q51" s="231"/>
      <c r="R51" s="231"/>
      <c r="S51" s="233"/>
      <c r="T51" s="234"/>
      <c r="U51" s="235"/>
      <c r="V51" s="235"/>
      <c r="W51" s="237"/>
    </row>
    <row r="52" spans="1:23" s="1" customFormat="1" ht="15" customHeight="1" x14ac:dyDescent="0.25">
      <c r="A52" s="23">
        <v>4</v>
      </c>
      <c r="B52" s="48">
        <v>40011</v>
      </c>
      <c r="C52" s="229" t="s">
        <v>40</v>
      </c>
      <c r="D52" s="230"/>
      <c r="E52" s="231"/>
      <c r="F52" s="231"/>
      <c r="G52" s="232"/>
      <c r="H52" s="230"/>
      <c r="I52" s="231"/>
      <c r="J52" s="231"/>
      <c r="K52" s="233"/>
      <c r="L52" s="234"/>
      <c r="M52" s="235"/>
      <c r="N52" s="235"/>
      <c r="O52" s="236"/>
      <c r="P52" s="230"/>
      <c r="Q52" s="231"/>
      <c r="R52" s="231"/>
      <c r="S52" s="233"/>
      <c r="T52" s="234"/>
      <c r="U52" s="235"/>
      <c r="V52" s="235"/>
      <c r="W52" s="237"/>
    </row>
    <row r="53" spans="1:23" s="1" customFormat="1" ht="15" customHeight="1" x14ac:dyDescent="0.25">
      <c r="A53" s="23">
        <v>5</v>
      </c>
      <c r="B53" s="48">
        <v>40080</v>
      </c>
      <c r="C53" s="229" t="s">
        <v>96</v>
      </c>
      <c r="D53" s="230"/>
      <c r="E53" s="231"/>
      <c r="F53" s="231"/>
      <c r="G53" s="232"/>
      <c r="H53" s="230"/>
      <c r="I53" s="231"/>
      <c r="J53" s="231"/>
      <c r="K53" s="233"/>
      <c r="L53" s="234"/>
      <c r="M53" s="235"/>
      <c r="N53" s="235"/>
      <c r="O53" s="236"/>
      <c r="P53" s="230"/>
      <c r="Q53" s="231"/>
      <c r="R53" s="231"/>
      <c r="S53" s="233"/>
      <c r="T53" s="234"/>
      <c r="U53" s="235"/>
      <c r="V53" s="235"/>
      <c r="W53" s="237"/>
    </row>
    <row r="54" spans="1:23" s="1" customFormat="1" ht="15" customHeight="1" x14ac:dyDescent="0.25">
      <c r="A54" s="23">
        <v>6</v>
      </c>
      <c r="B54" s="48">
        <v>40100</v>
      </c>
      <c r="C54" s="229" t="s">
        <v>42</v>
      </c>
      <c r="D54" s="230"/>
      <c r="E54" s="231"/>
      <c r="F54" s="231"/>
      <c r="G54" s="232"/>
      <c r="H54" s="230"/>
      <c r="I54" s="231"/>
      <c r="J54" s="231"/>
      <c r="K54" s="233"/>
      <c r="L54" s="234"/>
      <c r="M54" s="235"/>
      <c r="N54" s="235"/>
      <c r="O54" s="236"/>
      <c r="P54" s="230"/>
      <c r="Q54" s="231"/>
      <c r="R54" s="231"/>
      <c r="S54" s="233"/>
      <c r="T54" s="234"/>
      <c r="U54" s="235"/>
      <c r="V54" s="235"/>
      <c r="W54" s="237"/>
    </row>
    <row r="55" spans="1:23" s="1" customFormat="1" ht="15" customHeight="1" x14ac:dyDescent="0.25">
      <c r="A55" s="23">
        <v>7</v>
      </c>
      <c r="B55" s="48">
        <v>40020</v>
      </c>
      <c r="C55" s="229" t="s">
        <v>110</v>
      </c>
      <c r="D55" s="230"/>
      <c r="E55" s="231"/>
      <c r="F55" s="231"/>
      <c r="G55" s="232"/>
      <c r="H55" s="230"/>
      <c r="I55" s="231"/>
      <c r="J55" s="231"/>
      <c r="K55" s="233"/>
      <c r="L55" s="234"/>
      <c r="M55" s="235"/>
      <c r="N55" s="235"/>
      <c r="O55" s="236"/>
      <c r="P55" s="230"/>
      <c r="Q55" s="231"/>
      <c r="R55" s="231"/>
      <c r="S55" s="233"/>
      <c r="T55" s="234"/>
      <c r="U55" s="235"/>
      <c r="V55" s="235"/>
      <c r="W55" s="237"/>
    </row>
    <row r="56" spans="1:23" s="1" customFormat="1" ht="15" customHeight="1" x14ac:dyDescent="0.25">
      <c r="A56" s="23">
        <v>8</v>
      </c>
      <c r="B56" s="48">
        <v>40031</v>
      </c>
      <c r="C56" s="229" t="s">
        <v>113</v>
      </c>
      <c r="D56" s="230"/>
      <c r="E56" s="231"/>
      <c r="F56" s="231"/>
      <c r="G56" s="232"/>
      <c r="H56" s="230"/>
      <c r="I56" s="231"/>
      <c r="J56" s="231"/>
      <c r="K56" s="233"/>
      <c r="L56" s="234"/>
      <c r="M56" s="235"/>
      <c r="N56" s="235"/>
      <c r="O56" s="236"/>
      <c r="P56" s="230"/>
      <c r="Q56" s="231"/>
      <c r="R56" s="231"/>
      <c r="S56" s="233"/>
      <c r="T56" s="234"/>
      <c r="U56" s="235"/>
      <c r="V56" s="235"/>
      <c r="W56" s="237"/>
    </row>
    <row r="57" spans="1:23" s="1" customFormat="1" ht="15" customHeight="1" x14ac:dyDescent="0.25">
      <c r="A57" s="23">
        <v>9</v>
      </c>
      <c r="B57" s="48">
        <v>40210</v>
      </c>
      <c r="C57" s="229" t="s">
        <v>44</v>
      </c>
      <c r="D57" s="230"/>
      <c r="E57" s="231"/>
      <c r="F57" s="231"/>
      <c r="G57" s="232"/>
      <c r="H57" s="230"/>
      <c r="I57" s="231"/>
      <c r="J57" s="231"/>
      <c r="K57" s="233"/>
      <c r="L57" s="234"/>
      <c r="M57" s="235"/>
      <c r="N57" s="235"/>
      <c r="O57" s="236"/>
      <c r="P57" s="230"/>
      <c r="Q57" s="231"/>
      <c r="R57" s="231"/>
      <c r="S57" s="233"/>
      <c r="T57" s="234"/>
      <c r="U57" s="235"/>
      <c r="V57" s="235"/>
      <c r="W57" s="237"/>
    </row>
    <row r="58" spans="1:23" s="1" customFormat="1" ht="15" customHeight="1" x14ac:dyDescent="0.25">
      <c r="A58" s="23">
        <v>10</v>
      </c>
      <c r="B58" s="48">
        <v>40300</v>
      </c>
      <c r="C58" s="229" t="s">
        <v>45</v>
      </c>
      <c r="D58" s="230"/>
      <c r="E58" s="231"/>
      <c r="F58" s="231"/>
      <c r="G58" s="232"/>
      <c r="H58" s="230"/>
      <c r="I58" s="231"/>
      <c r="J58" s="231"/>
      <c r="K58" s="233"/>
      <c r="L58" s="234"/>
      <c r="M58" s="235"/>
      <c r="N58" s="235"/>
      <c r="O58" s="236"/>
      <c r="P58" s="230"/>
      <c r="Q58" s="231"/>
      <c r="R58" s="231"/>
      <c r="S58" s="233"/>
      <c r="T58" s="234"/>
      <c r="U58" s="235"/>
      <c r="V58" s="235"/>
      <c r="W58" s="237"/>
    </row>
    <row r="59" spans="1:23" s="1" customFormat="1" ht="15" customHeight="1" x14ac:dyDescent="0.25">
      <c r="A59" s="23">
        <v>11</v>
      </c>
      <c r="B59" s="48">
        <v>40360</v>
      </c>
      <c r="C59" s="229" t="s">
        <v>46</v>
      </c>
      <c r="D59" s="230"/>
      <c r="E59" s="231"/>
      <c r="F59" s="231"/>
      <c r="G59" s="232"/>
      <c r="H59" s="230"/>
      <c r="I59" s="231"/>
      <c r="J59" s="231"/>
      <c r="K59" s="233"/>
      <c r="L59" s="234"/>
      <c r="M59" s="235"/>
      <c r="N59" s="235"/>
      <c r="O59" s="236"/>
      <c r="P59" s="230"/>
      <c r="Q59" s="231"/>
      <c r="R59" s="231"/>
      <c r="S59" s="233"/>
      <c r="T59" s="234"/>
      <c r="U59" s="235"/>
      <c r="V59" s="235"/>
      <c r="W59" s="237"/>
    </row>
    <row r="60" spans="1:23" s="1" customFormat="1" ht="15" customHeight="1" x14ac:dyDescent="0.25">
      <c r="A60" s="23">
        <v>12</v>
      </c>
      <c r="B60" s="48">
        <v>40390</v>
      </c>
      <c r="C60" s="229" t="s">
        <v>47</v>
      </c>
      <c r="D60" s="230"/>
      <c r="E60" s="231"/>
      <c r="F60" s="231"/>
      <c r="G60" s="232"/>
      <c r="H60" s="230"/>
      <c r="I60" s="231"/>
      <c r="J60" s="231"/>
      <c r="K60" s="233"/>
      <c r="L60" s="234"/>
      <c r="M60" s="235"/>
      <c r="N60" s="235"/>
      <c r="O60" s="236"/>
      <c r="P60" s="230"/>
      <c r="Q60" s="231"/>
      <c r="R60" s="231"/>
      <c r="S60" s="233"/>
      <c r="T60" s="234"/>
      <c r="U60" s="235"/>
      <c r="V60" s="235"/>
      <c r="W60" s="237"/>
    </row>
    <row r="61" spans="1:23" s="1" customFormat="1" ht="15" customHeight="1" x14ac:dyDescent="0.25">
      <c r="A61" s="23">
        <v>13</v>
      </c>
      <c r="B61" s="48">
        <v>40720</v>
      </c>
      <c r="C61" s="229" t="s">
        <v>109</v>
      </c>
      <c r="D61" s="230"/>
      <c r="E61" s="231"/>
      <c r="F61" s="231"/>
      <c r="G61" s="232"/>
      <c r="H61" s="230"/>
      <c r="I61" s="231"/>
      <c r="J61" s="231"/>
      <c r="K61" s="233"/>
      <c r="L61" s="234"/>
      <c r="M61" s="235"/>
      <c r="N61" s="235"/>
      <c r="O61" s="236"/>
      <c r="P61" s="230"/>
      <c r="Q61" s="231"/>
      <c r="R61" s="231"/>
      <c r="S61" s="233"/>
      <c r="T61" s="234"/>
      <c r="U61" s="235"/>
      <c r="V61" s="235"/>
      <c r="W61" s="237"/>
    </row>
    <row r="62" spans="1:23" s="1" customFormat="1" ht="15" customHeight="1" x14ac:dyDescent="0.25">
      <c r="A62" s="23">
        <v>14</v>
      </c>
      <c r="B62" s="48">
        <v>40730</v>
      </c>
      <c r="C62" s="229" t="s">
        <v>49</v>
      </c>
      <c r="D62" s="230"/>
      <c r="E62" s="231"/>
      <c r="F62" s="231"/>
      <c r="G62" s="232"/>
      <c r="H62" s="230"/>
      <c r="I62" s="231"/>
      <c r="J62" s="231"/>
      <c r="K62" s="233"/>
      <c r="L62" s="234"/>
      <c r="M62" s="235"/>
      <c r="N62" s="235"/>
      <c r="O62" s="236"/>
      <c r="P62" s="230"/>
      <c r="Q62" s="231"/>
      <c r="R62" s="231"/>
      <c r="S62" s="233"/>
      <c r="T62" s="234"/>
      <c r="U62" s="235"/>
      <c r="V62" s="235"/>
      <c r="W62" s="237"/>
    </row>
    <row r="63" spans="1:23" s="1" customFormat="1" ht="15" customHeight="1" x14ac:dyDescent="0.25">
      <c r="A63" s="23">
        <v>15</v>
      </c>
      <c r="B63" s="48">
        <v>40820</v>
      </c>
      <c r="C63" s="229" t="s">
        <v>50</v>
      </c>
      <c r="D63" s="230"/>
      <c r="E63" s="231"/>
      <c r="F63" s="231"/>
      <c r="G63" s="232"/>
      <c r="H63" s="230"/>
      <c r="I63" s="231"/>
      <c r="J63" s="231"/>
      <c r="K63" s="233"/>
      <c r="L63" s="234"/>
      <c r="M63" s="235"/>
      <c r="N63" s="235"/>
      <c r="O63" s="236"/>
      <c r="P63" s="230"/>
      <c r="Q63" s="231"/>
      <c r="R63" s="231"/>
      <c r="S63" s="233"/>
      <c r="T63" s="234"/>
      <c r="U63" s="235"/>
      <c r="V63" s="235"/>
      <c r="W63" s="237"/>
    </row>
    <row r="64" spans="1:23" s="1" customFormat="1" ht="15" customHeight="1" x14ac:dyDescent="0.25">
      <c r="A64" s="23">
        <v>16</v>
      </c>
      <c r="B64" s="48">
        <v>40840</v>
      </c>
      <c r="C64" s="229" t="s">
        <v>51</v>
      </c>
      <c r="D64" s="230"/>
      <c r="E64" s="231"/>
      <c r="F64" s="231"/>
      <c r="G64" s="232"/>
      <c r="H64" s="230"/>
      <c r="I64" s="231"/>
      <c r="J64" s="231"/>
      <c r="K64" s="233"/>
      <c r="L64" s="234"/>
      <c r="M64" s="235"/>
      <c r="N64" s="235"/>
      <c r="O64" s="236"/>
      <c r="P64" s="230"/>
      <c r="Q64" s="231"/>
      <c r="R64" s="231"/>
      <c r="S64" s="233"/>
      <c r="T64" s="234"/>
      <c r="U64" s="235"/>
      <c r="V64" s="235"/>
      <c r="W64" s="237"/>
    </row>
    <row r="65" spans="1:23" s="1" customFormat="1" ht="15" customHeight="1" x14ac:dyDescent="0.25">
      <c r="A65" s="23">
        <v>17</v>
      </c>
      <c r="B65" s="48">
        <v>40950</v>
      </c>
      <c r="C65" s="229" t="s">
        <v>52</v>
      </c>
      <c r="D65" s="230"/>
      <c r="E65" s="231"/>
      <c r="F65" s="231"/>
      <c r="G65" s="232"/>
      <c r="H65" s="230"/>
      <c r="I65" s="231"/>
      <c r="J65" s="231"/>
      <c r="K65" s="233"/>
      <c r="L65" s="234"/>
      <c r="M65" s="235"/>
      <c r="N65" s="235"/>
      <c r="O65" s="236"/>
      <c r="P65" s="230"/>
      <c r="Q65" s="231"/>
      <c r="R65" s="231"/>
      <c r="S65" s="233"/>
      <c r="T65" s="234"/>
      <c r="U65" s="235"/>
      <c r="V65" s="235"/>
      <c r="W65" s="237"/>
    </row>
    <row r="66" spans="1:23" s="1" customFormat="1" ht="15" customHeight="1" x14ac:dyDescent="0.25">
      <c r="A66" s="23">
        <v>18</v>
      </c>
      <c r="B66" s="50">
        <v>40990</v>
      </c>
      <c r="C66" s="238" t="s">
        <v>53</v>
      </c>
      <c r="D66" s="230"/>
      <c r="E66" s="231"/>
      <c r="F66" s="231"/>
      <c r="G66" s="232"/>
      <c r="H66" s="230"/>
      <c r="I66" s="231"/>
      <c r="J66" s="231"/>
      <c r="K66" s="233"/>
      <c r="L66" s="234"/>
      <c r="M66" s="235"/>
      <c r="N66" s="235"/>
      <c r="O66" s="236"/>
      <c r="P66" s="230"/>
      <c r="Q66" s="231"/>
      <c r="R66" s="231"/>
      <c r="S66" s="233"/>
      <c r="T66" s="234"/>
      <c r="U66" s="235"/>
      <c r="V66" s="235"/>
      <c r="W66" s="237"/>
    </row>
    <row r="67" spans="1:23" s="1" customFormat="1" ht="15" customHeight="1" thickBot="1" x14ac:dyDescent="0.3">
      <c r="A67" s="24">
        <v>19</v>
      </c>
      <c r="B67" s="48">
        <v>40133</v>
      </c>
      <c r="C67" s="229" t="s">
        <v>43</v>
      </c>
      <c r="D67" s="240"/>
      <c r="E67" s="241"/>
      <c r="F67" s="241"/>
      <c r="G67" s="242"/>
      <c r="H67" s="240"/>
      <c r="I67" s="241"/>
      <c r="J67" s="241"/>
      <c r="K67" s="243"/>
      <c r="L67" s="244"/>
      <c r="M67" s="245"/>
      <c r="N67" s="245"/>
      <c r="O67" s="246"/>
      <c r="P67" s="240"/>
      <c r="Q67" s="241"/>
      <c r="R67" s="241"/>
      <c r="S67" s="243"/>
      <c r="T67" s="244"/>
      <c r="U67" s="245"/>
      <c r="V67" s="245"/>
      <c r="W67" s="247"/>
    </row>
    <row r="68" spans="1:23" s="1" customFormat="1" ht="15" customHeight="1" thickBot="1" x14ac:dyDescent="0.3">
      <c r="A68" s="35"/>
      <c r="B68" s="51"/>
      <c r="C68" s="248" t="s">
        <v>105</v>
      </c>
      <c r="D68" s="202">
        <f>'Испанский-11 2018 расклад'!L68</f>
        <v>0</v>
      </c>
      <c r="E68" s="203">
        <f>'Испанский-11 2019 расклад'!L68</f>
        <v>0</v>
      </c>
      <c r="F68" s="203">
        <f>'Испанский-11 2020 расклад'!L68</f>
        <v>0</v>
      </c>
      <c r="G68" s="204">
        <f>'Испанский-11 2021 расклад'!L68</f>
        <v>0</v>
      </c>
      <c r="H68" s="202">
        <f>'Испанский-11 2018 расклад'!M68</f>
        <v>0</v>
      </c>
      <c r="I68" s="203">
        <f>'Испанский-11 2019 расклад'!M68</f>
        <v>0</v>
      </c>
      <c r="J68" s="203">
        <f>'Испанский-11 2020 расклад'!M68</f>
        <v>0</v>
      </c>
      <c r="K68" s="205">
        <f>'Испанский-11 2021 расклад'!M68</f>
        <v>0</v>
      </c>
      <c r="L68" s="206">
        <f>'Испанский-11 2018 расклад'!N68</f>
        <v>0</v>
      </c>
      <c r="M68" s="207">
        <f>'Испанский-11 2019 расклад'!N68</f>
        <v>0</v>
      </c>
      <c r="N68" s="207">
        <f>'Испанский-11 2020 расклад'!N68</f>
        <v>0</v>
      </c>
      <c r="O68" s="208">
        <f>'Испанский-11 2021 расклад'!N68</f>
        <v>0</v>
      </c>
      <c r="P68" s="202">
        <f>'Испанский-11 2018 расклад'!O68</f>
        <v>0</v>
      </c>
      <c r="Q68" s="203">
        <f>'Испанский-11 2019 расклад'!O68</f>
        <v>0</v>
      </c>
      <c r="R68" s="203">
        <f>'Испанский-11 2020 расклад'!O68</f>
        <v>0</v>
      </c>
      <c r="S68" s="205">
        <f>'Испанский-11 2021 расклад'!O68</f>
        <v>0</v>
      </c>
      <c r="T68" s="206">
        <f>'Испанский-11 2018 расклад'!P68</f>
        <v>0</v>
      </c>
      <c r="U68" s="207">
        <f>'Испанский-11 2019 расклад'!P68</f>
        <v>0</v>
      </c>
      <c r="V68" s="207">
        <f>'Испанский-11 2020 расклад'!P68</f>
        <v>0</v>
      </c>
      <c r="W68" s="209">
        <f>'Испанский-11 2021 расклад'!P68</f>
        <v>0</v>
      </c>
    </row>
    <row r="69" spans="1:23" s="1" customFormat="1" ht="15" customHeight="1" x14ac:dyDescent="0.25">
      <c r="A69" s="16">
        <v>1</v>
      </c>
      <c r="B69" s="48">
        <v>50040</v>
      </c>
      <c r="C69" s="229" t="s">
        <v>54</v>
      </c>
      <c r="D69" s="221"/>
      <c r="E69" s="222"/>
      <c r="F69" s="222"/>
      <c r="G69" s="223"/>
      <c r="H69" s="221"/>
      <c r="I69" s="222"/>
      <c r="J69" s="222"/>
      <c r="K69" s="224"/>
      <c r="L69" s="225"/>
      <c r="M69" s="226"/>
      <c r="N69" s="226"/>
      <c r="O69" s="227"/>
      <c r="P69" s="221"/>
      <c r="Q69" s="222"/>
      <c r="R69" s="222"/>
      <c r="S69" s="224"/>
      <c r="T69" s="225"/>
      <c r="U69" s="226"/>
      <c r="V69" s="226"/>
      <c r="W69" s="228"/>
    </row>
    <row r="70" spans="1:23" s="1" customFormat="1" ht="15" customHeight="1" x14ac:dyDescent="0.25">
      <c r="A70" s="11">
        <v>2</v>
      </c>
      <c r="B70" s="48">
        <v>50003</v>
      </c>
      <c r="C70" s="229" t="s">
        <v>97</v>
      </c>
      <c r="D70" s="230"/>
      <c r="E70" s="231"/>
      <c r="F70" s="231"/>
      <c r="G70" s="232"/>
      <c r="H70" s="230"/>
      <c r="I70" s="231"/>
      <c r="J70" s="231"/>
      <c r="K70" s="233"/>
      <c r="L70" s="234"/>
      <c r="M70" s="235"/>
      <c r="N70" s="235"/>
      <c r="O70" s="236"/>
      <c r="P70" s="230"/>
      <c r="Q70" s="231"/>
      <c r="R70" s="231"/>
      <c r="S70" s="233"/>
      <c r="T70" s="234"/>
      <c r="U70" s="235"/>
      <c r="V70" s="235"/>
      <c r="W70" s="237"/>
    </row>
    <row r="71" spans="1:23" s="1" customFormat="1" ht="15" customHeight="1" x14ac:dyDescent="0.25">
      <c r="A71" s="11">
        <v>3</v>
      </c>
      <c r="B71" s="48">
        <v>50060</v>
      </c>
      <c r="C71" s="229" t="s">
        <v>56</v>
      </c>
      <c r="D71" s="230"/>
      <c r="E71" s="231"/>
      <c r="F71" s="231"/>
      <c r="G71" s="232"/>
      <c r="H71" s="230"/>
      <c r="I71" s="231"/>
      <c r="J71" s="231"/>
      <c r="K71" s="233"/>
      <c r="L71" s="234"/>
      <c r="M71" s="235"/>
      <c r="N71" s="235"/>
      <c r="O71" s="236"/>
      <c r="P71" s="230"/>
      <c r="Q71" s="231"/>
      <c r="R71" s="231"/>
      <c r="S71" s="233"/>
      <c r="T71" s="234"/>
      <c r="U71" s="235"/>
      <c r="V71" s="235"/>
      <c r="W71" s="237"/>
    </row>
    <row r="72" spans="1:23" s="1" customFormat="1" ht="15" customHeight="1" x14ac:dyDescent="0.25">
      <c r="A72" s="11">
        <v>4</v>
      </c>
      <c r="B72" s="54">
        <v>50170</v>
      </c>
      <c r="C72" s="229" t="s">
        <v>57</v>
      </c>
      <c r="D72" s="230"/>
      <c r="E72" s="231"/>
      <c r="F72" s="231"/>
      <c r="G72" s="232"/>
      <c r="H72" s="230"/>
      <c r="I72" s="231"/>
      <c r="J72" s="231"/>
      <c r="K72" s="233"/>
      <c r="L72" s="234"/>
      <c r="M72" s="235"/>
      <c r="N72" s="235"/>
      <c r="O72" s="236"/>
      <c r="P72" s="230"/>
      <c r="Q72" s="231"/>
      <c r="R72" s="231"/>
      <c r="S72" s="233"/>
      <c r="T72" s="234"/>
      <c r="U72" s="235"/>
      <c r="V72" s="235"/>
      <c r="W72" s="237"/>
    </row>
    <row r="73" spans="1:23" s="1" customFormat="1" ht="15" customHeight="1" x14ac:dyDescent="0.25">
      <c r="A73" s="11">
        <v>5</v>
      </c>
      <c r="B73" s="48">
        <v>50230</v>
      </c>
      <c r="C73" s="229" t="s">
        <v>58</v>
      </c>
      <c r="D73" s="230"/>
      <c r="E73" s="231"/>
      <c r="F73" s="231"/>
      <c r="G73" s="232"/>
      <c r="H73" s="230"/>
      <c r="I73" s="231"/>
      <c r="J73" s="231"/>
      <c r="K73" s="233"/>
      <c r="L73" s="234"/>
      <c r="M73" s="235"/>
      <c r="N73" s="235"/>
      <c r="O73" s="236"/>
      <c r="P73" s="230"/>
      <c r="Q73" s="231"/>
      <c r="R73" s="231"/>
      <c r="S73" s="233"/>
      <c r="T73" s="234"/>
      <c r="U73" s="235"/>
      <c r="V73" s="235"/>
      <c r="W73" s="237"/>
    </row>
    <row r="74" spans="1:23" s="1" customFormat="1" ht="15" customHeight="1" x14ac:dyDescent="0.25">
      <c r="A74" s="11">
        <v>6</v>
      </c>
      <c r="B74" s="48">
        <v>50340</v>
      </c>
      <c r="C74" s="229" t="s">
        <v>59</v>
      </c>
      <c r="D74" s="230"/>
      <c r="E74" s="231"/>
      <c r="F74" s="231"/>
      <c r="G74" s="232"/>
      <c r="H74" s="230"/>
      <c r="I74" s="231"/>
      <c r="J74" s="231"/>
      <c r="K74" s="233"/>
      <c r="L74" s="234"/>
      <c r="M74" s="235"/>
      <c r="N74" s="235"/>
      <c r="O74" s="236"/>
      <c r="P74" s="230"/>
      <c r="Q74" s="231"/>
      <c r="R74" s="231"/>
      <c r="S74" s="233"/>
      <c r="T74" s="234"/>
      <c r="U74" s="235"/>
      <c r="V74" s="235"/>
      <c r="W74" s="237"/>
    </row>
    <row r="75" spans="1:23" s="1" customFormat="1" ht="15" customHeight="1" x14ac:dyDescent="0.25">
      <c r="A75" s="11">
        <v>7</v>
      </c>
      <c r="B75" s="48">
        <v>50420</v>
      </c>
      <c r="C75" s="229" t="s">
        <v>60</v>
      </c>
      <c r="D75" s="230"/>
      <c r="E75" s="231"/>
      <c r="F75" s="231"/>
      <c r="G75" s="232"/>
      <c r="H75" s="230"/>
      <c r="I75" s="231"/>
      <c r="J75" s="231"/>
      <c r="K75" s="233"/>
      <c r="L75" s="234"/>
      <c r="M75" s="235"/>
      <c r="N75" s="235"/>
      <c r="O75" s="236"/>
      <c r="P75" s="230"/>
      <c r="Q75" s="231"/>
      <c r="R75" s="231"/>
      <c r="S75" s="233"/>
      <c r="T75" s="234"/>
      <c r="U75" s="235"/>
      <c r="V75" s="235"/>
      <c r="W75" s="237"/>
    </row>
    <row r="76" spans="1:23" s="1" customFormat="1" ht="15" customHeight="1" x14ac:dyDescent="0.25">
      <c r="A76" s="11">
        <v>8</v>
      </c>
      <c r="B76" s="48">
        <v>50450</v>
      </c>
      <c r="C76" s="229" t="s">
        <v>61</v>
      </c>
      <c r="D76" s="230"/>
      <c r="E76" s="231"/>
      <c r="F76" s="231"/>
      <c r="G76" s="232"/>
      <c r="H76" s="230"/>
      <c r="I76" s="231"/>
      <c r="J76" s="231"/>
      <c r="K76" s="233"/>
      <c r="L76" s="234"/>
      <c r="M76" s="235"/>
      <c r="N76" s="235"/>
      <c r="O76" s="236"/>
      <c r="P76" s="230"/>
      <c r="Q76" s="231"/>
      <c r="R76" s="231"/>
      <c r="S76" s="233"/>
      <c r="T76" s="234"/>
      <c r="U76" s="235"/>
      <c r="V76" s="235"/>
      <c r="W76" s="237"/>
    </row>
    <row r="77" spans="1:23" s="1" customFormat="1" ht="15" customHeight="1" x14ac:dyDescent="0.25">
      <c r="A77" s="11">
        <v>9</v>
      </c>
      <c r="B77" s="48">
        <v>50620</v>
      </c>
      <c r="C77" s="229" t="s">
        <v>62</v>
      </c>
      <c r="D77" s="230"/>
      <c r="E77" s="231"/>
      <c r="F77" s="231"/>
      <c r="G77" s="232"/>
      <c r="H77" s="230"/>
      <c r="I77" s="231"/>
      <c r="J77" s="231"/>
      <c r="K77" s="233"/>
      <c r="L77" s="234"/>
      <c r="M77" s="235"/>
      <c r="N77" s="235"/>
      <c r="O77" s="236"/>
      <c r="P77" s="230"/>
      <c r="Q77" s="231"/>
      <c r="R77" s="231"/>
      <c r="S77" s="233"/>
      <c r="T77" s="234"/>
      <c r="U77" s="235"/>
      <c r="V77" s="235"/>
      <c r="W77" s="237"/>
    </row>
    <row r="78" spans="1:23" s="1" customFormat="1" ht="15" customHeight="1" x14ac:dyDescent="0.25">
      <c r="A78" s="11">
        <v>10</v>
      </c>
      <c r="B78" s="48">
        <v>50760</v>
      </c>
      <c r="C78" s="229" t="s">
        <v>63</v>
      </c>
      <c r="D78" s="230"/>
      <c r="E78" s="231"/>
      <c r="F78" s="231"/>
      <c r="G78" s="232"/>
      <c r="H78" s="230"/>
      <c r="I78" s="231"/>
      <c r="J78" s="231"/>
      <c r="K78" s="233"/>
      <c r="L78" s="234"/>
      <c r="M78" s="235"/>
      <c r="N78" s="235"/>
      <c r="O78" s="236"/>
      <c r="P78" s="230"/>
      <c r="Q78" s="231"/>
      <c r="R78" s="231"/>
      <c r="S78" s="233"/>
      <c r="T78" s="234"/>
      <c r="U78" s="235"/>
      <c r="V78" s="235"/>
      <c r="W78" s="237"/>
    </row>
    <row r="79" spans="1:23" s="1" customFormat="1" ht="15" customHeight="1" x14ac:dyDescent="0.25">
      <c r="A79" s="11">
        <v>11</v>
      </c>
      <c r="B79" s="48">
        <v>50780</v>
      </c>
      <c r="C79" s="229" t="s">
        <v>64</v>
      </c>
      <c r="D79" s="230"/>
      <c r="E79" s="231"/>
      <c r="F79" s="231"/>
      <c r="G79" s="232"/>
      <c r="H79" s="230"/>
      <c r="I79" s="231"/>
      <c r="J79" s="231"/>
      <c r="K79" s="233"/>
      <c r="L79" s="234"/>
      <c r="M79" s="235"/>
      <c r="N79" s="235"/>
      <c r="O79" s="236"/>
      <c r="P79" s="230"/>
      <c r="Q79" s="231"/>
      <c r="R79" s="231"/>
      <c r="S79" s="233"/>
      <c r="T79" s="234"/>
      <c r="U79" s="235"/>
      <c r="V79" s="235"/>
      <c r="W79" s="237"/>
    </row>
    <row r="80" spans="1:23" s="1" customFormat="1" ht="15" customHeight="1" x14ac:dyDescent="0.25">
      <c r="A80" s="11">
        <v>12</v>
      </c>
      <c r="B80" s="48">
        <v>50930</v>
      </c>
      <c r="C80" s="229" t="s">
        <v>65</v>
      </c>
      <c r="D80" s="230"/>
      <c r="E80" s="231"/>
      <c r="F80" s="231"/>
      <c r="G80" s="232"/>
      <c r="H80" s="230"/>
      <c r="I80" s="231"/>
      <c r="J80" s="231"/>
      <c r="K80" s="233"/>
      <c r="L80" s="234"/>
      <c r="M80" s="235"/>
      <c r="N80" s="235"/>
      <c r="O80" s="236"/>
      <c r="P80" s="230"/>
      <c r="Q80" s="231"/>
      <c r="R80" s="231"/>
      <c r="S80" s="233"/>
      <c r="T80" s="234"/>
      <c r="U80" s="235"/>
      <c r="V80" s="235"/>
      <c r="W80" s="237"/>
    </row>
    <row r="81" spans="1:23" s="1" customFormat="1" ht="15" customHeight="1" x14ac:dyDescent="0.25">
      <c r="A81" s="15">
        <v>13</v>
      </c>
      <c r="B81" s="50">
        <v>51370</v>
      </c>
      <c r="C81" s="238" t="s">
        <v>66</v>
      </c>
      <c r="D81" s="230"/>
      <c r="E81" s="231"/>
      <c r="F81" s="231"/>
      <c r="G81" s="232"/>
      <c r="H81" s="230"/>
      <c r="I81" s="231"/>
      <c r="J81" s="231"/>
      <c r="K81" s="233"/>
      <c r="L81" s="234"/>
      <c r="M81" s="235"/>
      <c r="N81" s="235"/>
      <c r="O81" s="236"/>
      <c r="P81" s="230"/>
      <c r="Q81" s="231"/>
      <c r="R81" s="231"/>
      <c r="S81" s="233"/>
      <c r="T81" s="234"/>
      <c r="U81" s="235"/>
      <c r="V81" s="235"/>
      <c r="W81" s="237"/>
    </row>
    <row r="82" spans="1:23" s="1" customFormat="1" ht="15" customHeight="1" thickBot="1" x14ac:dyDescent="0.3">
      <c r="A82" s="15">
        <v>14</v>
      </c>
      <c r="B82" s="50">
        <v>51580</v>
      </c>
      <c r="C82" s="238" t="s">
        <v>124</v>
      </c>
      <c r="D82" s="240"/>
      <c r="E82" s="241"/>
      <c r="F82" s="241"/>
      <c r="G82" s="242"/>
      <c r="H82" s="240"/>
      <c r="I82" s="241"/>
      <c r="J82" s="241"/>
      <c r="K82" s="243"/>
      <c r="L82" s="244"/>
      <c r="M82" s="245"/>
      <c r="N82" s="245"/>
      <c r="O82" s="246"/>
      <c r="P82" s="240"/>
      <c r="Q82" s="241"/>
      <c r="R82" s="241"/>
      <c r="S82" s="243"/>
      <c r="T82" s="244"/>
      <c r="U82" s="245"/>
      <c r="V82" s="245"/>
      <c r="W82" s="247"/>
    </row>
    <row r="83" spans="1:23" s="1" customFormat="1" ht="15" customHeight="1" thickBot="1" x14ac:dyDescent="0.3">
      <c r="A83" s="35"/>
      <c r="B83" s="51"/>
      <c r="C83" s="248" t="s">
        <v>106</v>
      </c>
      <c r="D83" s="202">
        <f>'Испанский-11 2018 расклад'!L83</f>
        <v>0</v>
      </c>
      <c r="E83" s="203">
        <f>'Испанский-11 2019 расклад'!L83</f>
        <v>0</v>
      </c>
      <c r="F83" s="203">
        <f>'Испанский-11 2020 расклад'!L83</f>
        <v>0</v>
      </c>
      <c r="G83" s="204">
        <f>'Испанский-11 2021 расклад'!L83</f>
        <v>0</v>
      </c>
      <c r="H83" s="202">
        <f>'Испанский-11 2018 расклад'!M83</f>
        <v>0</v>
      </c>
      <c r="I83" s="203">
        <f>'Испанский-11 2019 расклад'!M83</f>
        <v>0</v>
      </c>
      <c r="J83" s="203">
        <f>'Испанский-11 2020 расклад'!M83</f>
        <v>0</v>
      </c>
      <c r="K83" s="205">
        <f>'Испанский-11 2021 расклад'!M83</f>
        <v>0</v>
      </c>
      <c r="L83" s="206">
        <f>'Испанский-11 2018 расклад'!N83</f>
        <v>0</v>
      </c>
      <c r="M83" s="207">
        <f>'Испанский-11 2019 расклад'!N83</f>
        <v>0</v>
      </c>
      <c r="N83" s="207">
        <f>'Испанский-11 2020 расклад'!N83</f>
        <v>0</v>
      </c>
      <c r="O83" s="208">
        <f>'Испанский-11 2021 расклад'!N83</f>
        <v>0</v>
      </c>
      <c r="P83" s="202">
        <f>'Испанский-11 2018 расклад'!O83</f>
        <v>0</v>
      </c>
      <c r="Q83" s="203">
        <f>'Испанский-11 2019 расклад'!O83</f>
        <v>0</v>
      </c>
      <c r="R83" s="203">
        <f>'Испанский-11 2020 расклад'!O83</f>
        <v>0</v>
      </c>
      <c r="S83" s="205">
        <f>'Испанский-11 2021 расклад'!O83</f>
        <v>0</v>
      </c>
      <c r="T83" s="206">
        <f>'Испанский-11 2018 расклад'!P83</f>
        <v>0</v>
      </c>
      <c r="U83" s="207">
        <f>'Испанский-11 2019 расклад'!P83</f>
        <v>0</v>
      </c>
      <c r="V83" s="207">
        <f>'Испанский-11 2020 расклад'!P83</f>
        <v>0</v>
      </c>
      <c r="W83" s="209">
        <f>'Испанский-11 2021 расклад'!P83</f>
        <v>0</v>
      </c>
    </row>
    <row r="84" spans="1:23" s="1" customFormat="1" ht="15" customHeight="1" x14ac:dyDescent="0.25">
      <c r="A84" s="59">
        <v>1</v>
      </c>
      <c r="B84" s="53">
        <v>60010</v>
      </c>
      <c r="C84" s="229" t="s">
        <v>68</v>
      </c>
      <c r="D84" s="221"/>
      <c r="E84" s="222"/>
      <c r="F84" s="222"/>
      <c r="G84" s="223"/>
      <c r="H84" s="221"/>
      <c r="I84" s="222"/>
      <c r="J84" s="222"/>
      <c r="K84" s="224"/>
      <c r="L84" s="225"/>
      <c r="M84" s="226"/>
      <c r="N84" s="226"/>
      <c r="O84" s="227"/>
      <c r="P84" s="221"/>
      <c r="Q84" s="222"/>
      <c r="R84" s="222"/>
      <c r="S84" s="224"/>
      <c r="T84" s="225"/>
      <c r="U84" s="226"/>
      <c r="V84" s="226"/>
      <c r="W84" s="228"/>
    </row>
    <row r="85" spans="1:23" s="1" customFormat="1" ht="15" customHeight="1" x14ac:dyDescent="0.25">
      <c r="A85" s="23">
        <v>2</v>
      </c>
      <c r="B85" s="48">
        <v>60020</v>
      </c>
      <c r="C85" s="229" t="s">
        <v>69</v>
      </c>
      <c r="D85" s="230"/>
      <c r="E85" s="231"/>
      <c r="F85" s="231"/>
      <c r="G85" s="232"/>
      <c r="H85" s="230"/>
      <c r="I85" s="231"/>
      <c r="J85" s="231"/>
      <c r="K85" s="233"/>
      <c r="L85" s="234"/>
      <c r="M85" s="235"/>
      <c r="N85" s="235"/>
      <c r="O85" s="236"/>
      <c r="P85" s="230"/>
      <c r="Q85" s="231"/>
      <c r="R85" s="231"/>
      <c r="S85" s="233"/>
      <c r="T85" s="234"/>
      <c r="U85" s="235"/>
      <c r="V85" s="235"/>
      <c r="W85" s="237"/>
    </row>
    <row r="86" spans="1:23" s="1" customFormat="1" ht="15" customHeight="1" x14ac:dyDescent="0.25">
      <c r="A86" s="23">
        <v>3</v>
      </c>
      <c r="B86" s="48">
        <v>60050</v>
      </c>
      <c r="C86" s="229" t="s">
        <v>70</v>
      </c>
      <c r="D86" s="230"/>
      <c r="E86" s="231"/>
      <c r="F86" s="231"/>
      <c r="G86" s="232"/>
      <c r="H86" s="230"/>
      <c r="I86" s="231"/>
      <c r="J86" s="231"/>
      <c r="K86" s="233"/>
      <c r="L86" s="234"/>
      <c r="M86" s="235"/>
      <c r="N86" s="235"/>
      <c r="O86" s="236"/>
      <c r="P86" s="230"/>
      <c r="Q86" s="231"/>
      <c r="R86" s="231"/>
      <c r="S86" s="233"/>
      <c r="T86" s="234"/>
      <c r="U86" s="235"/>
      <c r="V86" s="235"/>
      <c r="W86" s="237"/>
    </row>
    <row r="87" spans="1:23" s="1" customFormat="1" ht="15" customHeight="1" x14ac:dyDescent="0.25">
      <c r="A87" s="23">
        <v>4</v>
      </c>
      <c r="B87" s="48">
        <v>60070</v>
      </c>
      <c r="C87" s="229" t="s">
        <v>71</v>
      </c>
      <c r="D87" s="230"/>
      <c r="E87" s="231"/>
      <c r="F87" s="231"/>
      <c r="G87" s="232"/>
      <c r="H87" s="230"/>
      <c r="I87" s="231"/>
      <c r="J87" s="231"/>
      <c r="K87" s="233"/>
      <c r="L87" s="234"/>
      <c r="M87" s="235"/>
      <c r="N87" s="235"/>
      <c r="O87" s="236"/>
      <c r="P87" s="230"/>
      <c r="Q87" s="231"/>
      <c r="R87" s="231"/>
      <c r="S87" s="233"/>
      <c r="T87" s="234"/>
      <c r="U87" s="235"/>
      <c r="V87" s="235"/>
      <c r="W87" s="237"/>
    </row>
    <row r="88" spans="1:23" s="1" customFormat="1" ht="15" customHeight="1" x14ac:dyDescent="0.25">
      <c r="A88" s="23">
        <v>5</v>
      </c>
      <c r="B88" s="48">
        <v>60180</v>
      </c>
      <c r="C88" s="229" t="s">
        <v>72</v>
      </c>
      <c r="D88" s="230"/>
      <c r="E88" s="231"/>
      <c r="F88" s="231"/>
      <c r="G88" s="232"/>
      <c r="H88" s="230"/>
      <c r="I88" s="231"/>
      <c r="J88" s="231"/>
      <c r="K88" s="233"/>
      <c r="L88" s="234"/>
      <c r="M88" s="235"/>
      <c r="N88" s="235"/>
      <c r="O88" s="236"/>
      <c r="P88" s="230"/>
      <c r="Q88" s="231"/>
      <c r="R88" s="231"/>
      <c r="S88" s="233"/>
      <c r="T88" s="234"/>
      <c r="U88" s="235"/>
      <c r="V88" s="235"/>
      <c r="W88" s="237"/>
    </row>
    <row r="89" spans="1:23" s="1" customFormat="1" ht="15" customHeight="1" x14ac:dyDescent="0.25">
      <c r="A89" s="23">
        <v>6</v>
      </c>
      <c r="B89" s="48">
        <v>60240</v>
      </c>
      <c r="C89" s="229" t="s">
        <v>73</v>
      </c>
      <c r="D89" s="230"/>
      <c r="E89" s="231"/>
      <c r="F89" s="231"/>
      <c r="G89" s="232"/>
      <c r="H89" s="230"/>
      <c r="I89" s="231"/>
      <c r="J89" s="231"/>
      <c r="K89" s="233"/>
      <c r="L89" s="234"/>
      <c r="M89" s="235"/>
      <c r="N89" s="235"/>
      <c r="O89" s="236"/>
      <c r="P89" s="230"/>
      <c r="Q89" s="231"/>
      <c r="R89" s="231"/>
      <c r="S89" s="233"/>
      <c r="T89" s="234"/>
      <c r="U89" s="235"/>
      <c r="V89" s="235"/>
      <c r="W89" s="237"/>
    </row>
    <row r="90" spans="1:23" s="1" customFormat="1" ht="15" customHeight="1" x14ac:dyDescent="0.25">
      <c r="A90" s="23">
        <v>7</v>
      </c>
      <c r="B90" s="48">
        <v>60560</v>
      </c>
      <c r="C90" s="229" t="s">
        <v>74</v>
      </c>
      <c r="D90" s="230"/>
      <c r="E90" s="231"/>
      <c r="F90" s="231"/>
      <c r="G90" s="232"/>
      <c r="H90" s="230"/>
      <c r="I90" s="231"/>
      <c r="J90" s="231"/>
      <c r="K90" s="233"/>
      <c r="L90" s="234"/>
      <c r="M90" s="235"/>
      <c r="N90" s="235"/>
      <c r="O90" s="236"/>
      <c r="P90" s="230"/>
      <c r="Q90" s="231"/>
      <c r="R90" s="231"/>
      <c r="S90" s="233"/>
      <c r="T90" s="234"/>
      <c r="U90" s="235"/>
      <c r="V90" s="235"/>
      <c r="W90" s="237"/>
    </row>
    <row r="91" spans="1:23" s="1" customFormat="1" ht="15" customHeight="1" x14ac:dyDescent="0.25">
      <c r="A91" s="23">
        <v>8</v>
      </c>
      <c r="B91" s="48">
        <v>60660</v>
      </c>
      <c r="C91" s="229" t="s">
        <v>75</v>
      </c>
      <c r="D91" s="230"/>
      <c r="E91" s="231"/>
      <c r="F91" s="231"/>
      <c r="G91" s="232"/>
      <c r="H91" s="230"/>
      <c r="I91" s="231"/>
      <c r="J91" s="231"/>
      <c r="K91" s="233"/>
      <c r="L91" s="234"/>
      <c r="M91" s="235"/>
      <c r="N91" s="235"/>
      <c r="O91" s="236"/>
      <c r="P91" s="230"/>
      <c r="Q91" s="231"/>
      <c r="R91" s="231"/>
      <c r="S91" s="233"/>
      <c r="T91" s="234"/>
      <c r="U91" s="235"/>
      <c r="V91" s="235"/>
      <c r="W91" s="237"/>
    </row>
    <row r="92" spans="1:23" s="1" customFormat="1" ht="15" customHeight="1" x14ac:dyDescent="0.25">
      <c r="A92" s="23">
        <v>9</v>
      </c>
      <c r="B92" s="55">
        <v>60001</v>
      </c>
      <c r="C92" s="249" t="s">
        <v>67</v>
      </c>
      <c r="D92" s="230"/>
      <c r="E92" s="231"/>
      <c r="F92" s="231"/>
      <c r="G92" s="232"/>
      <c r="H92" s="230"/>
      <c r="I92" s="231"/>
      <c r="J92" s="231"/>
      <c r="K92" s="233"/>
      <c r="L92" s="234"/>
      <c r="M92" s="235"/>
      <c r="N92" s="235"/>
      <c r="O92" s="236"/>
      <c r="P92" s="230"/>
      <c r="Q92" s="231"/>
      <c r="R92" s="231"/>
      <c r="S92" s="233"/>
      <c r="T92" s="234"/>
      <c r="U92" s="235"/>
      <c r="V92" s="235"/>
      <c r="W92" s="237"/>
    </row>
    <row r="93" spans="1:23" s="1" customFormat="1" ht="15" customHeight="1" x14ac:dyDescent="0.25">
      <c r="A93" s="23">
        <v>10</v>
      </c>
      <c r="B93" s="48">
        <v>60701</v>
      </c>
      <c r="C93" s="229" t="s">
        <v>76</v>
      </c>
      <c r="D93" s="230"/>
      <c r="E93" s="231"/>
      <c r="F93" s="231"/>
      <c r="G93" s="232"/>
      <c r="H93" s="230"/>
      <c r="I93" s="231"/>
      <c r="J93" s="231"/>
      <c r="K93" s="233"/>
      <c r="L93" s="234"/>
      <c r="M93" s="235"/>
      <c r="N93" s="235"/>
      <c r="O93" s="236"/>
      <c r="P93" s="230"/>
      <c r="Q93" s="231"/>
      <c r="R93" s="231"/>
      <c r="S93" s="233"/>
      <c r="T93" s="234"/>
      <c r="U93" s="235"/>
      <c r="V93" s="235"/>
      <c r="W93" s="237"/>
    </row>
    <row r="94" spans="1:23" s="1" customFormat="1" ht="15" customHeight="1" x14ac:dyDescent="0.25">
      <c r="A94" s="23">
        <v>11</v>
      </c>
      <c r="B94" s="48">
        <v>60850</v>
      </c>
      <c r="C94" s="229" t="s">
        <v>77</v>
      </c>
      <c r="D94" s="230"/>
      <c r="E94" s="231"/>
      <c r="F94" s="231"/>
      <c r="G94" s="232"/>
      <c r="H94" s="230"/>
      <c r="I94" s="231"/>
      <c r="J94" s="231"/>
      <c r="K94" s="233"/>
      <c r="L94" s="234"/>
      <c r="M94" s="235"/>
      <c r="N94" s="235"/>
      <c r="O94" s="236"/>
      <c r="P94" s="230"/>
      <c r="Q94" s="231"/>
      <c r="R94" s="231"/>
      <c r="S94" s="233"/>
      <c r="T94" s="234"/>
      <c r="U94" s="235"/>
      <c r="V94" s="235"/>
      <c r="W94" s="237"/>
    </row>
    <row r="95" spans="1:23" s="1" customFormat="1" ht="15" customHeight="1" x14ac:dyDescent="0.25">
      <c r="A95" s="23">
        <v>12</v>
      </c>
      <c r="B95" s="48">
        <v>60910</v>
      </c>
      <c r="C95" s="229" t="s">
        <v>78</v>
      </c>
      <c r="D95" s="230"/>
      <c r="E95" s="231"/>
      <c r="F95" s="231"/>
      <c r="G95" s="232"/>
      <c r="H95" s="230"/>
      <c r="I95" s="231"/>
      <c r="J95" s="231"/>
      <c r="K95" s="233"/>
      <c r="L95" s="234"/>
      <c r="M95" s="235"/>
      <c r="N95" s="235"/>
      <c r="O95" s="236"/>
      <c r="P95" s="230"/>
      <c r="Q95" s="231"/>
      <c r="R95" s="231"/>
      <c r="S95" s="233"/>
      <c r="T95" s="234"/>
      <c r="U95" s="235"/>
      <c r="V95" s="235"/>
      <c r="W95" s="237"/>
    </row>
    <row r="96" spans="1:23" s="1" customFormat="1" ht="15" customHeight="1" x14ac:dyDescent="0.25">
      <c r="A96" s="23">
        <v>13</v>
      </c>
      <c r="B96" s="48">
        <v>60980</v>
      </c>
      <c r="C96" s="229" t="s">
        <v>79</v>
      </c>
      <c r="D96" s="230"/>
      <c r="E96" s="231"/>
      <c r="F96" s="231"/>
      <c r="G96" s="232"/>
      <c r="H96" s="230"/>
      <c r="I96" s="231"/>
      <c r="J96" s="231"/>
      <c r="K96" s="233"/>
      <c r="L96" s="234"/>
      <c r="M96" s="235"/>
      <c r="N96" s="235"/>
      <c r="O96" s="236"/>
      <c r="P96" s="230"/>
      <c r="Q96" s="231"/>
      <c r="R96" s="231"/>
      <c r="S96" s="233"/>
      <c r="T96" s="234"/>
      <c r="U96" s="235"/>
      <c r="V96" s="235"/>
      <c r="W96" s="237"/>
    </row>
    <row r="97" spans="1:23" s="1" customFormat="1" ht="15" customHeight="1" x14ac:dyDescent="0.25">
      <c r="A97" s="23">
        <v>14</v>
      </c>
      <c r="B97" s="48">
        <v>61080</v>
      </c>
      <c r="C97" s="229" t="s">
        <v>80</v>
      </c>
      <c r="D97" s="230"/>
      <c r="E97" s="231"/>
      <c r="F97" s="231"/>
      <c r="G97" s="232"/>
      <c r="H97" s="230"/>
      <c r="I97" s="231"/>
      <c r="J97" s="231"/>
      <c r="K97" s="233"/>
      <c r="L97" s="234"/>
      <c r="M97" s="235"/>
      <c r="N97" s="235"/>
      <c r="O97" s="236"/>
      <c r="P97" s="230"/>
      <c r="Q97" s="231"/>
      <c r="R97" s="231"/>
      <c r="S97" s="233"/>
      <c r="T97" s="234"/>
      <c r="U97" s="235"/>
      <c r="V97" s="235"/>
      <c r="W97" s="237"/>
    </row>
    <row r="98" spans="1:23" s="1" customFormat="1" ht="15" customHeight="1" x14ac:dyDescent="0.25">
      <c r="A98" s="23">
        <v>15</v>
      </c>
      <c r="B98" s="48">
        <v>61150</v>
      </c>
      <c r="C98" s="229" t="s">
        <v>81</v>
      </c>
      <c r="D98" s="230"/>
      <c r="E98" s="231"/>
      <c r="F98" s="231"/>
      <c r="G98" s="232"/>
      <c r="H98" s="230"/>
      <c r="I98" s="231"/>
      <c r="J98" s="231"/>
      <c r="K98" s="233"/>
      <c r="L98" s="234"/>
      <c r="M98" s="235"/>
      <c r="N98" s="235"/>
      <c r="O98" s="236"/>
      <c r="P98" s="230"/>
      <c r="Q98" s="231"/>
      <c r="R98" s="231"/>
      <c r="S98" s="233"/>
      <c r="T98" s="234"/>
      <c r="U98" s="235"/>
      <c r="V98" s="235"/>
      <c r="W98" s="237"/>
    </row>
    <row r="99" spans="1:23" s="1" customFormat="1" ht="15" customHeight="1" x14ac:dyDescent="0.25">
      <c r="A99" s="23">
        <v>16</v>
      </c>
      <c r="B99" s="48">
        <v>61210</v>
      </c>
      <c r="C99" s="229" t="s">
        <v>82</v>
      </c>
      <c r="D99" s="230"/>
      <c r="E99" s="231"/>
      <c r="F99" s="231"/>
      <c r="G99" s="232"/>
      <c r="H99" s="230"/>
      <c r="I99" s="231"/>
      <c r="J99" s="231"/>
      <c r="K99" s="233"/>
      <c r="L99" s="234"/>
      <c r="M99" s="235"/>
      <c r="N99" s="235"/>
      <c r="O99" s="236"/>
      <c r="P99" s="230"/>
      <c r="Q99" s="231"/>
      <c r="R99" s="231"/>
      <c r="S99" s="233"/>
      <c r="T99" s="234"/>
      <c r="U99" s="235"/>
      <c r="V99" s="235"/>
      <c r="W99" s="237"/>
    </row>
    <row r="100" spans="1:23" s="1" customFormat="1" ht="15" customHeight="1" x14ac:dyDescent="0.25">
      <c r="A100" s="23">
        <v>17</v>
      </c>
      <c r="B100" s="48">
        <v>61290</v>
      </c>
      <c r="C100" s="229" t="s">
        <v>83</v>
      </c>
      <c r="D100" s="230"/>
      <c r="E100" s="231"/>
      <c r="F100" s="231"/>
      <c r="G100" s="232"/>
      <c r="H100" s="230"/>
      <c r="I100" s="231"/>
      <c r="J100" s="231"/>
      <c r="K100" s="233"/>
      <c r="L100" s="234"/>
      <c r="M100" s="235"/>
      <c r="N100" s="235"/>
      <c r="O100" s="236"/>
      <c r="P100" s="230"/>
      <c r="Q100" s="231"/>
      <c r="R100" s="231"/>
      <c r="S100" s="233"/>
      <c r="T100" s="234"/>
      <c r="U100" s="235"/>
      <c r="V100" s="235"/>
      <c r="W100" s="237"/>
    </row>
    <row r="101" spans="1:23" s="1" customFormat="1" ht="15" customHeight="1" x14ac:dyDescent="0.25">
      <c r="A101" s="23">
        <v>18</v>
      </c>
      <c r="B101" s="48">
        <v>61340</v>
      </c>
      <c r="C101" s="229" t="s">
        <v>84</v>
      </c>
      <c r="D101" s="230"/>
      <c r="E101" s="231"/>
      <c r="F101" s="231"/>
      <c r="G101" s="232"/>
      <c r="H101" s="230"/>
      <c r="I101" s="231"/>
      <c r="J101" s="231"/>
      <c r="K101" s="233"/>
      <c r="L101" s="234"/>
      <c r="M101" s="235"/>
      <c r="N101" s="235"/>
      <c r="O101" s="236"/>
      <c r="P101" s="230"/>
      <c r="Q101" s="231"/>
      <c r="R101" s="231"/>
      <c r="S101" s="233"/>
      <c r="T101" s="234"/>
      <c r="U101" s="235"/>
      <c r="V101" s="235"/>
      <c r="W101" s="237"/>
    </row>
    <row r="102" spans="1:23" s="1" customFormat="1" ht="15" customHeight="1" x14ac:dyDescent="0.25">
      <c r="A102" s="59">
        <v>19</v>
      </c>
      <c r="B102" s="48">
        <v>61390</v>
      </c>
      <c r="C102" s="229" t="s">
        <v>85</v>
      </c>
      <c r="D102" s="230"/>
      <c r="E102" s="231"/>
      <c r="F102" s="231"/>
      <c r="G102" s="232"/>
      <c r="H102" s="230"/>
      <c r="I102" s="231"/>
      <c r="J102" s="231"/>
      <c r="K102" s="233"/>
      <c r="L102" s="234"/>
      <c r="M102" s="235"/>
      <c r="N102" s="235"/>
      <c r="O102" s="236"/>
      <c r="P102" s="230"/>
      <c r="Q102" s="231"/>
      <c r="R102" s="231"/>
      <c r="S102" s="233"/>
      <c r="T102" s="234"/>
      <c r="U102" s="235"/>
      <c r="V102" s="235"/>
      <c r="W102" s="237"/>
    </row>
    <row r="103" spans="1:23" s="1" customFormat="1" ht="15" customHeight="1" x14ac:dyDescent="0.25">
      <c r="A103" s="16">
        <v>20</v>
      </c>
      <c r="B103" s="48">
        <v>61410</v>
      </c>
      <c r="C103" s="229" t="s">
        <v>86</v>
      </c>
      <c r="D103" s="230"/>
      <c r="E103" s="231"/>
      <c r="F103" s="231"/>
      <c r="G103" s="232"/>
      <c r="H103" s="230"/>
      <c r="I103" s="231"/>
      <c r="J103" s="231"/>
      <c r="K103" s="233"/>
      <c r="L103" s="234"/>
      <c r="M103" s="235"/>
      <c r="N103" s="235"/>
      <c r="O103" s="236"/>
      <c r="P103" s="230"/>
      <c r="Q103" s="231"/>
      <c r="R103" s="231"/>
      <c r="S103" s="233"/>
      <c r="T103" s="234"/>
      <c r="U103" s="235"/>
      <c r="V103" s="235"/>
      <c r="W103" s="237"/>
    </row>
    <row r="104" spans="1:23" s="1" customFormat="1" ht="15" customHeight="1" x14ac:dyDescent="0.25">
      <c r="A104" s="11">
        <v>21</v>
      </c>
      <c r="B104" s="48">
        <v>61430</v>
      </c>
      <c r="C104" s="229" t="s">
        <v>114</v>
      </c>
      <c r="D104" s="230"/>
      <c r="E104" s="231"/>
      <c r="F104" s="231"/>
      <c r="G104" s="232"/>
      <c r="H104" s="230"/>
      <c r="I104" s="231"/>
      <c r="J104" s="231"/>
      <c r="K104" s="233"/>
      <c r="L104" s="234"/>
      <c r="M104" s="235"/>
      <c r="N104" s="235"/>
      <c r="O104" s="236"/>
      <c r="P104" s="230"/>
      <c r="Q104" s="231"/>
      <c r="R104" s="231"/>
      <c r="S104" s="233"/>
      <c r="T104" s="234"/>
      <c r="U104" s="235"/>
      <c r="V104" s="235"/>
      <c r="W104" s="237"/>
    </row>
    <row r="105" spans="1:23" s="1" customFormat="1" ht="15" customHeight="1" x14ac:dyDescent="0.25">
      <c r="A105" s="11">
        <v>22</v>
      </c>
      <c r="B105" s="48">
        <v>61440</v>
      </c>
      <c r="C105" s="229" t="s">
        <v>87</v>
      </c>
      <c r="D105" s="230"/>
      <c r="E105" s="231"/>
      <c r="F105" s="231"/>
      <c r="G105" s="232"/>
      <c r="H105" s="230"/>
      <c r="I105" s="231"/>
      <c r="J105" s="231"/>
      <c r="K105" s="233"/>
      <c r="L105" s="234"/>
      <c r="M105" s="235"/>
      <c r="N105" s="235"/>
      <c r="O105" s="236"/>
      <c r="P105" s="230"/>
      <c r="Q105" s="231"/>
      <c r="R105" s="231"/>
      <c r="S105" s="233"/>
      <c r="T105" s="234"/>
      <c r="U105" s="235"/>
      <c r="V105" s="235"/>
      <c r="W105" s="237"/>
    </row>
    <row r="106" spans="1:23" s="1" customFormat="1" ht="15" customHeight="1" x14ac:dyDescent="0.25">
      <c r="A106" s="11">
        <v>23</v>
      </c>
      <c r="B106" s="48">
        <v>61450</v>
      </c>
      <c r="C106" s="229" t="s">
        <v>115</v>
      </c>
      <c r="D106" s="230"/>
      <c r="E106" s="231"/>
      <c r="F106" s="231"/>
      <c r="G106" s="232"/>
      <c r="H106" s="230"/>
      <c r="I106" s="231"/>
      <c r="J106" s="231"/>
      <c r="K106" s="233"/>
      <c r="L106" s="234"/>
      <c r="M106" s="235"/>
      <c r="N106" s="235"/>
      <c r="O106" s="236"/>
      <c r="P106" s="230"/>
      <c r="Q106" s="231"/>
      <c r="R106" s="231"/>
      <c r="S106" s="233"/>
      <c r="T106" s="234"/>
      <c r="U106" s="235"/>
      <c r="V106" s="235"/>
      <c r="W106" s="237"/>
    </row>
    <row r="107" spans="1:23" s="1" customFormat="1" ht="15" customHeight="1" x14ac:dyDescent="0.25">
      <c r="A107" s="11">
        <v>24</v>
      </c>
      <c r="B107" s="48">
        <v>61470</v>
      </c>
      <c r="C107" s="229" t="s">
        <v>88</v>
      </c>
      <c r="D107" s="230"/>
      <c r="E107" s="231"/>
      <c r="F107" s="231"/>
      <c r="G107" s="232"/>
      <c r="H107" s="230"/>
      <c r="I107" s="231"/>
      <c r="J107" s="231"/>
      <c r="K107" s="233"/>
      <c r="L107" s="234"/>
      <c r="M107" s="235"/>
      <c r="N107" s="235"/>
      <c r="O107" s="236"/>
      <c r="P107" s="230"/>
      <c r="Q107" s="231"/>
      <c r="R107" s="231"/>
      <c r="S107" s="233"/>
      <c r="T107" s="234"/>
      <c r="U107" s="235"/>
      <c r="V107" s="235"/>
      <c r="W107" s="237"/>
    </row>
    <row r="108" spans="1:23" s="1" customFormat="1" ht="15" customHeight="1" x14ac:dyDescent="0.25">
      <c r="A108" s="11">
        <v>25</v>
      </c>
      <c r="B108" s="48">
        <v>61490</v>
      </c>
      <c r="C108" s="229" t="s">
        <v>116</v>
      </c>
      <c r="D108" s="230"/>
      <c r="E108" s="231"/>
      <c r="F108" s="231"/>
      <c r="G108" s="232"/>
      <c r="H108" s="230"/>
      <c r="I108" s="231"/>
      <c r="J108" s="231"/>
      <c r="K108" s="233"/>
      <c r="L108" s="234"/>
      <c r="M108" s="235"/>
      <c r="N108" s="235"/>
      <c r="O108" s="236"/>
      <c r="P108" s="230"/>
      <c r="Q108" s="231"/>
      <c r="R108" s="231"/>
      <c r="S108" s="233"/>
      <c r="T108" s="234"/>
      <c r="U108" s="235"/>
      <c r="V108" s="235"/>
      <c r="W108" s="237"/>
    </row>
    <row r="109" spans="1:23" s="1" customFormat="1" ht="15" customHeight="1" x14ac:dyDescent="0.25">
      <c r="A109" s="11">
        <v>26</v>
      </c>
      <c r="B109" s="48">
        <v>61500</v>
      </c>
      <c r="C109" s="229" t="s">
        <v>117</v>
      </c>
      <c r="D109" s="230"/>
      <c r="E109" s="231"/>
      <c r="F109" s="231"/>
      <c r="G109" s="232"/>
      <c r="H109" s="230"/>
      <c r="I109" s="231"/>
      <c r="J109" s="231"/>
      <c r="K109" s="233"/>
      <c r="L109" s="234"/>
      <c r="M109" s="235"/>
      <c r="N109" s="235"/>
      <c r="O109" s="236"/>
      <c r="P109" s="230"/>
      <c r="Q109" s="231"/>
      <c r="R109" s="231"/>
      <c r="S109" s="233"/>
      <c r="T109" s="234"/>
      <c r="U109" s="235"/>
      <c r="V109" s="235"/>
      <c r="W109" s="237"/>
    </row>
    <row r="110" spans="1:23" s="1" customFormat="1" ht="15" customHeight="1" x14ac:dyDescent="0.25">
      <c r="A110" s="11">
        <v>27</v>
      </c>
      <c r="B110" s="48">
        <v>61510</v>
      </c>
      <c r="C110" s="229" t="s">
        <v>89</v>
      </c>
      <c r="D110" s="230"/>
      <c r="E110" s="231"/>
      <c r="F110" s="231"/>
      <c r="G110" s="232"/>
      <c r="H110" s="230"/>
      <c r="I110" s="231"/>
      <c r="J110" s="231"/>
      <c r="K110" s="233"/>
      <c r="L110" s="234"/>
      <c r="M110" s="235"/>
      <c r="N110" s="235"/>
      <c r="O110" s="236"/>
      <c r="P110" s="230"/>
      <c r="Q110" s="231"/>
      <c r="R110" s="231"/>
      <c r="S110" s="233"/>
      <c r="T110" s="234"/>
      <c r="U110" s="235"/>
      <c r="V110" s="235"/>
      <c r="W110" s="237"/>
    </row>
    <row r="111" spans="1:23" s="1" customFormat="1" ht="15" customHeight="1" x14ac:dyDescent="0.25">
      <c r="A111" s="11">
        <v>28</v>
      </c>
      <c r="B111" s="50">
        <v>61520</v>
      </c>
      <c r="C111" s="238" t="s">
        <v>118</v>
      </c>
      <c r="D111" s="230"/>
      <c r="E111" s="231"/>
      <c r="F111" s="231"/>
      <c r="G111" s="232"/>
      <c r="H111" s="230"/>
      <c r="I111" s="231"/>
      <c r="J111" s="231"/>
      <c r="K111" s="233"/>
      <c r="L111" s="234"/>
      <c r="M111" s="235"/>
      <c r="N111" s="235"/>
      <c r="O111" s="236"/>
      <c r="P111" s="230"/>
      <c r="Q111" s="231"/>
      <c r="R111" s="231"/>
      <c r="S111" s="233"/>
      <c r="T111" s="234"/>
      <c r="U111" s="235"/>
      <c r="V111" s="235"/>
      <c r="W111" s="237"/>
    </row>
    <row r="112" spans="1:23" s="1" customFormat="1" ht="15" customHeight="1" x14ac:dyDescent="0.25">
      <c r="A112" s="15">
        <v>29</v>
      </c>
      <c r="B112" s="50">
        <v>61540</v>
      </c>
      <c r="C112" s="238" t="s">
        <v>119</v>
      </c>
      <c r="D112" s="230"/>
      <c r="E112" s="231"/>
      <c r="F112" s="231"/>
      <c r="G112" s="232"/>
      <c r="H112" s="230"/>
      <c r="I112" s="231"/>
      <c r="J112" s="231"/>
      <c r="K112" s="233"/>
      <c r="L112" s="234"/>
      <c r="M112" s="235"/>
      <c r="N112" s="235"/>
      <c r="O112" s="236"/>
      <c r="P112" s="230"/>
      <c r="Q112" s="231"/>
      <c r="R112" s="231"/>
      <c r="S112" s="233"/>
      <c r="T112" s="234"/>
      <c r="U112" s="235"/>
      <c r="V112" s="235"/>
      <c r="W112" s="237"/>
    </row>
    <row r="113" spans="1:23" s="1" customFormat="1" ht="15" customHeight="1" x14ac:dyDescent="0.25">
      <c r="A113" s="15">
        <v>30</v>
      </c>
      <c r="B113" s="50">
        <v>61560</v>
      </c>
      <c r="C113" s="238" t="s">
        <v>121</v>
      </c>
      <c r="D113" s="230"/>
      <c r="E113" s="231"/>
      <c r="F113" s="231"/>
      <c r="G113" s="232"/>
      <c r="H113" s="230"/>
      <c r="I113" s="231"/>
      <c r="J113" s="231"/>
      <c r="K113" s="233"/>
      <c r="L113" s="230"/>
      <c r="M113" s="231"/>
      <c r="N113" s="235"/>
      <c r="O113" s="236"/>
      <c r="P113" s="230"/>
      <c r="Q113" s="231"/>
      <c r="R113" s="231"/>
      <c r="S113" s="233"/>
      <c r="T113" s="230"/>
      <c r="U113" s="231"/>
      <c r="V113" s="235"/>
      <c r="W113" s="237"/>
    </row>
    <row r="114" spans="1:23" s="1" customFormat="1" ht="15" customHeight="1" thickBot="1" x14ac:dyDescent="0.3">
      <c r="A114" s="12">
        <v>31</v>
      </c>
      <c r="B114" s="50">
        <v>61570</v>
      </c>
      <c r="C114" s="238" t="s">
        <v>123</v>
      </c>
      <c r="D114" s="230"/>
      <c r="E114" s="231"/>
      <c r="F114" s="241"/>
      <c r="G114" s="242"/>
      <c r="H114" s="240"/>
      <c r="I114" s="241"/>
      <c r="J114" s="241"/>
      <c r="K114" s="243"/>
      <c r="L114" s="230"/>
      <c r="M114" s="231"/>
      <c r="N114" s="245"/>
      <c r="O114" s="246"/>
      <c r="P114" s="230"/>
      <c r="Q114" s="231"/>
      <c r="R114" s="241"/>
      <c r="S114" s="243"/>
      <c r="T114" s="230"/>
      <c r="U114" s="231"/>
      <c r="V114" s="245"/>
      <c r="W114" s="247"/>
    </row>
    <row r="115" spans="1:23" s="1" customFormat="1" ht="15" customHeight="1" thickBot="1" x14ac:dyDescent="0.3">
      <c r="A115" s="40"/>
      <c r="B115" s="56"/>
      <c r="C115" s="248" t="s">
        <v>107</v>
      </c>
      <c r="D115" s="202">
        <f>'Испанский-11 2018 расклад'!L115</f>
        <v>0</v>
      </c>
      <c r="E115" s="203">
        <f>'Испанский-11 2019 расклад'!L115</f>
        <v>0</v>
      </c>
      <c r="F115" s="203">
        <f>'Испанский-11 2020 расклад'!L115</f>
        <v>0</v>
      </c>
      <c r="G115" s="204">
        <f>'Испанский-11 2021 расклад'!L115</f>
        <v>0</v>
      </c>
      <c r="H115" s="202">
        <f>'Испанский-11 2018 расклад'!M115</f>
        <v>0</v>
      </c>
      <c r="I115" s="203">
        <f>'Испанский-11 2019 расклад'!M115</f>
        <v>0</v>
      </c>
      <c r="J115" s="203">
        <f>'Испанский-11 2020 расклад'!M115</f>
        <v>0</v>
      </c>
      <c r="K115" s="205">
        <f>'Испанский-11 2021 расклад'!M115</f>
        <v>0</v>
      </c>
      <c r="L115" s="206">
        <f>'Испанский-11 2018 расклад'!N115</f>
        <v>0</v>
      </c>
      <c r="M115" s="207">
        <f>'Испанский-11 2019 расклад'!N115</f>
        <v>0</v>
      </c>
      <c r="N115" s="207">
        <f>'Испанский-11 2020 расклад'!N115</f>
        <v>0</v>
      </c>
      <c r="O115" s="208">
        <f>'Испанский-11 2021 расклад'!N115</f>
        <v>0</v>
      </c>
      <c r="P115" s="202">
        <f>'Испанский-11 2018 расклад'!O115</f>
        <v>0</v>
      </c>
      <c r="Q115" s="203">
        <f>'Испанский-11 2019 расклад'!O115</f>
        <v>0</v>
      </c>
      <c r="R115" s="203">
        <f>'Испанский-11 2020 расклад'!O115</f>
        <v>0</v>
      </c>
      <c r="S115" s="205">
        <f>'Испанский-11 2021 расклад'!O115</f>
        <v>0</v>
      </c>
      <c r="T115" s="206">
        <f>'Испанский-11 2018 расклад'!P115</f>
        <v>0</v>
      </c>
      <c r="U115" s="207">
        <f>'Испанский-11 2019 расклад'!P115</f>
        <v>0</v>
      </c>
      <c r="V115" s="207">
        <f>'Испанский-11 2020 расклад'!P115</f>
        <v>0</v>
      </c>
      <c r="W115" s="209">
        <f>'Испанский-11 2021 расклад'!P115</f>
        <v>0</v>
      </c>
    </row>
    <row r="116" spans="1:23" s="1" customFormat="1" ht="15" customHeight="1" x14ac:dyDescent="0.25">
      <c r="A116" s="10">
        <v>1</v>
      </c>
      <c r="B116" s="49">
        <v>70020</v>
      </c>
      <c r="C116" s="220" t="s">
        <v>90</v>
      </c>
      <c r="D116" s="221"/>
      <c r="E116" s="222"/>
      <c r="F116" s="222"/>
      <c r="G116" s="223"/>
      <c r="H116" s="221"/>
      <c r="I116" s="222"/>
      <c r="J116" s="222"/>
      <c r="K116" s="224"/>
      <c r="L116" s="225"/>
      <c r="M116" s="226"/>
      <c r="N116" s="226"/>
      <c r="O116" s="227"/>
      <c r="P116" s="221"/>
      <c r="Q116" s="222"/>
      <c r="R116" s="222"/>
      <c r="S116" s="224"/>
      <c r="T116" s="225"/>
      <c r="U116" s="226"/>
      <c r="V116" s="226"/>
      <c r="W116" s="228"/>
    </row>
    <row r="117" spans="1:23" s="1" customFormat="1" ht="15" customHeight="1" x14ac:dyDescent="0.25">
      <c r="A117" s="16">
        <v>2</v>
      </c>
      <c r="B117" s="48">
        <v>70110</v>
      </c>
      <c r="C117" s="229" t="s">
        <v>93</v>
      </c>
      <c r="D117" s="230"/>
      <c r="E117" s="231"/>
      <c r="F117" s="231"/>
      <c r="G117" s="232"/>
      <c r="H117" s="230"/>
      <c r="I117" s="231"/>
      <c r="J117" s="231"/>
      <c r="K117" s="233"/>
      <c r="L117" s="234"/>
      <c r="M117" s="235"/>
      <c r="N117" s="235"/>
      <c r="O117" s="236"/>
      <c r="P117" s="230"/>
      <c r="Q117" s="231"/>
      <c r="R117" s="231"/>
      <c r="S117" s="233"/>
      <c r="T117" s="234"/>
      <c r="U117" s="235"/>
      <c r="V117" s="235"/>
      <c r="W117" s="237"/>
    </row>
    <row r="118" spans="1:23" s="1" customFormat="1" ht="15" customHeight="1" x14ac:dyDescent="0.25">
      <c r="A118" s="11">
        <v>3</v>
      </c>
      <c r="B118" s="48">
        <v>70021</v>
      </c>
      <c r="C118" s="229" t="s">
        <v>91</v>
      </c>
      <c r="D118" s="230"/>
      <c r="E118" s="231"/>
      <c r="F118" s="231"/>
      <c r="G118" s="232"/>
      <c r="H118" s="230"/>
      <c r="I118" s="231"/>
      <c r="J118" s="231"/>
      <c r="K118" s="233"/>
      <c r="L118" s="234"/>
      <c r="M118" s="235"/>
      <c r="N118" s="235"/>
      <c r="O118" s="236"/>
      <c r="P118" s="230"/>
      <c r="Q118" s="231"/>
      <c r="R118" s="231"/>
      <c r="S118" s="233"/>
      <c r="T118" s="234"/>
      <c r="U118" s="235"/>
      <c r="V118" s="235"/>
      <c r="W118" s="237"/>
    </row>
    <row r="119" spans="1:23" s="1" customFormat="1" ht="15" customHeight="1" x14ac:dyDescent="0.25">
      <c r="A119" s="11">
        <v>4</v>
      </c>
      <c r="B119" s="48">
        <v>70040</v>
      </c>
      <c r="C119" s="229" t="s">
        <v>92</v>
      </c>
      <c r="D119" s="230"/>
      <c r="E119" s="231"/>
      <c r="F119" s="231"/>
      <c r="G119" s="232"/>
      <c r="H119" s="230"/>
      <c r="I119" s="231"/>
      <c r="J119" s="231"/>
      <c r="K119" s="233"/>
      <c r="L119" s="234"/>
      <c r="M119" s="235"/>
      <c r="N119" s="235"/>
      <c r="O119" s="236"/>
      <c r="P119" s="230"/>
      <c r="Q119" s="231"/>
      <c r="R119" s="231"/>
      <c r="S119" s="233"/>
      <c r="T119" s="234"/>
      <c r="U119" s="235"/>
      <c r="V119" s="235"/>
      <c r="W119" s="237"/>
    </row>
    <row r="120" spans="1:23" s="1" customFormat="1" ht="15" customHeight="1" x14ac:dyDescent="0.25">
      <c r="A120" s="11">
        <v>5</v>
      </c>
      <c r="B120" s="48">
        <v>70100</v>
      </c>
      <c r="C120" s="229" t="s">
        <v>108</v>
      </c>
      <c r="D120" s="230"/>
      <c r="E120" s="231"/>
      <c r="F120" s="231"/>
      <c r="G120" s="232"/>
      <c r="H120" s="230"/>
      <c r="I120" s="231"/>
      <c r="J120" s="231"/>
      <c r="K120" s="233"/>
      <c r="L120" s="234"/>
      <c r="M120" s="235"/>
      <c r="N120" s="235"/>
      <c r="O120" s="236"/>
      <c r="P120" s="230"/>
      <c r="Q120" s="231"/>
      <c r="R120" s="231"/>
      <c r="S120" s="233"/>
      <c r="T120" s="234"/>
      <c r="U120" s="235"/>
      <c r="V120" s="235"/>
      <c r="W120" s="237"/>
    </row>
    <row r="121" spans="1:23" s="1" customFormat="1" ht="15" customHeight="1" x14ac:dyDescent="0.25">
      <c r="A121" s="11">
        <v>6</v>
      </c>
      <c r="B121" s="48">
        <v>70270</v>
      </c>
      <c r="C121" s="229" t="s">
        <v>94</v>
      </c>
      <c r="D121" s="230"/>
      <c r="E121" s="231"/>
      <c r="F121" s="231"/>
      <c r="G121" s="232"/>
      <c r="H121" s="230"/>
      <c r="I121" s="231"/>
      <c r="J121" s="231"/>
      <c r="K121" s="233"/>
      <c r="L121" s="234"/>
      <c r="M121" s="235"/>
      <c r="N121" s="235"/>
      <c r="O121" s="236"/>
      <c r="P121" s="230"/>
      <c r="Q121" s="231"/>
      <c r="R121" s="231"/>
      <c r="S121" s="233"/>
      <c r="T121" s="234"/>
      <c r="U121" s="235"/>
      <c r="V121" s="235"/>
      <c r="W121" s="237"/>
    </row>
    <row r="122" spans="1:23" s="1" customFormat="1" ht="15" customHeight="1" x14ac:dyDescent="0.25">
      <c r="A122" s="11">
        <v>7</v>
      </c>
      <c r="B122" s="48">
        <v>70510</v>
      </c>
      <c r="C122" s="229" t="s">
        <v>95</v>
      </c>
      <c r="D122" s="230"/>
      <c r="E122" s="231"/>
      <c r="F122" s="231"/>
      <c r="G122" s="232"/>
      <c r="H122" s="230"/>
      <c r="I122" s="231"/>
      <c r="J122" s="231"/>
      <c r="K122" s="233"/>
      <c r="L122" s="234"/>
      <c r="M122" s="235"/>
      <c r="N122" s="235"/>
      <c r="O122" s="236"/>
      <c r="P122" s="230"/>
      <c r="Q122" s="231"/>
      <c r="R122" s="231"/>
      <c r="S122" s="233"/>
      <c r="T122" s="234"/>
      <c r="U122" s="235"/>
      <c r="V122" s="235"/>
      <c r="W122" s="237"/>
    </row>
    <row r="123" spans="1:23" s="1" customFormat="1" ht="15" customHeight="1" x14ac:dyDescent="0.25">
      <c r="A123" s="15">
        <v>8</v>
      </c>
      <c r="B123" s="50">
        <v>10880</v>
      </c>
      <c r="C123" s="238" t="s">
        <v>120</v>
      </c>
      <c r="D123" s="230"/>
      <c r="E123" s="231"/>
      <c r="F123" s="231"/>
      <c r="G123" s="232"/>
      <c r="H123" s="230"/>
      <c r="I123" s="231"/>
      <c r="J123" s="231"/>
      <c r="K123" s="233"/>
      <c r="L123" s="234"/>
      <c r="M123" s="235"/>
      <c r="N123" s="235"/>
      <c r="O123" s="236"/>
      <c r="P123" s="230"/>
      <c r="Q123" s="231"/>
      <c r="R123" s="231"/>
      <c r="S123" s="233"/>
      <c r="T123" s="234"/>
      <c r="U123" s="235"/>
      <c r="V123" s="235"/>
      <c r="W123" s="237"/>
    </row>
    <row r="124" spans="1:23" s="1" customFormat="1" ht="15" customHeight="1" thickBot="1" x14ac:dyDescent="0.3">
      <c r="A124" s="12">
        <v>9</v>
      </c>
      <c r="B124" s="52">
        <v>10890</v>
      </c>
      <c r="C124" s="239" t="s">
        <v>122</v>
      </c>
      <c r="D124" s="250"/>
      <c r="E124" s="251"/>
      <c r="F124" s="251"/>
      <c r="G124" s="252"/>
      <c r="H124" s="250"/>
      <c r="I124" s="251"/>
      <c r="J124" s="251"/>
      <c r="K124" s="253"/>
      <c r="L124" s="254"/>
      <c r="M124" s="255"/>
      <c r="N124" s="255"/>
      <c r="O124" s="256"/>
      <c r="P124" s="250"/>
      <c r="Q124" s="251"/>
      <c r="R124" s="251"/>
      <c r="S124" s="253"/>
      <c r="T124" s="254"/>
      <c r="U124" s="255"/>
      <c r="V124" s="255"/>
      <c r="W124" s="257"/>
    </row>
    <row r="125" spans="1:23" ht="15" customHeight="1" x14ac:dyDescent="0.25">
      <c r="A125" s="6"/>
      <c r="B125" s="6"/>
      <c r="C125" s="6"/>
    </row>
    <row r="126" spans="1:23" ht="15" customHeight="1" x14ac:dyDescent="0.25">
      <c r="A126" s="6"/>
      <c r="B126" s="6"/>
      <c r="C126" s="6"/>
    </row>
  </sheetData>
  <mergeCells count="10">
    <mergeCell ref="D4:G4"/>
    <mergeCell ref="H4:K4"/>
    <mergeCell ref="L4:O4"/>
    <mergeCell ref="P4:S4"/>
    <mergeCell ref="T4:W4"/>
    <mergeCell ref="B2:C2"/>
    <mergeCell ref="B6:C6"/>
    <mergeCell ref="A4:A5"/>
    <mergeCell ref="B4:B5"/>
    <mergeCell ref="C4:C5"/>
  </mergeCells>
  <conditionalFormatting sqref="W30:W31 S30:S31">
    <cfRule type="cellIs" dxfId="9" priority="6" operator="greaterThanOrEqual">
      <formula>10</formula>
    </cfRule>
    <cfRule type="cellIs" dxfId="8" priority="5" operator="between">
      <formula>1</formula>
      <formula>10</formula>
    </cfRule>
    <cfRule type="cellIs" dxfId="7" priority="4" operator="equal">
      <formula>0</formula>
    </cfRule>
    <cfRule type="containsBlanks" dxfId="6" priority="3">
      <formula>LEN(TRIM(S30))=0</formula>
    </cfRule>
  </conditionalFormatting>
  <conditionalFormatting sqref="O30:O31">
    <cfRule type="cellIs" dxfId="5" priority="2" operator="between">
      <formula>100</formula>
      <formula>90</formula>
    </cfRule>
    <cfRule type="containsBlanks" dxfId="4" priority="1">
      <formula>LEN(TRIM(O30))=0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59" customWidth="1"/>
    <col min="2" max="2" width="9.7109375" style="259" customWidth="1"/>
    <col min="3" max="3" width="31.7109375" style="259" customWidth="1"/>
    <col min="4" max="4" width="8.7109375" style="259" customWidth="1"/>
    <col min="5" max="9" width="7.7109375" style="259" customWidth="1"/>
    <col min="10" max="10" width="8.7109375" style="261" customWidth="1"/>
    <col min="11" max="11" width="6.5703125" style="259" customWidth="1"/>
    <col min="12" max="16" width="10.7109375" style="259" customWidth="1"/>
    <col min="17" max="17" width="9.28515625" style="259" customWidth="1"/>
    <col min="18" max="16384" width="9.140625" style="259"/>
  </cols>
  <sheetData>
    <row r="1" spans="1:17" ht="18" customHeight="1" x14ac:dyDescent="0.25">
      <c r="L1" s="354"/>
      <c r="M1" s="432" t="s">
        <v>133</v>
      </c>
    </row>
    <row r="2" spans="1:17" ht="18" customHeight="1" x14ac:dyDescent="0.25">
      <c r="A2" s="263"/>
      <c r="B2" s="263"/>
      <c r="C2" s="444" t="s">
        <v>142</v>
      </c>
      <c r="D2" s="444"/>
      <c r="E2" s="319"/>
      <c r="F2" s="319"/>
      <c r="G2" s="319"/>
      <c r="H2" s="319"/>
      <c r="I2" s="319"/>
      <c r="J2" s="284">
        <v>2018</v>
      </c>
      <c r="K2" s="263"/>
      <c r="L2" s="285"/>
      <c r="M2" s="432" t="s">
        <v>134</v>
      </c>
    </row>
    <row r="3" spans="1:17" ht="18" customHeight="1" thickBot="1" x14ac:dyDescent="0.3">
      <c r="A3" s="263"/>
      <c r="B3" s="263"/>
      <c r="C3" s="263"/>
      <c r="D3" s="263"/>
      <c r="E3" s="263"/>
      <c r="F3" s="263"/>
      <c r="G3" s="263"/>
      <c r="H3" s="263"/>
      <c r="I3" s="263"/>
      <c r="J3" s="264"/>
      <c r="K3" s="263"/>
      <c r="L3" s="258"/>
      <c r="M3" s="432" t="s">
        <v>135</v>
      </c>
    </row>
    <row r="4" spans="1:17" ht="18" customHeight="1" thickBot="1" x14ac:dyDescent="0.3">
      <c r="A4" s="447" t="s">
        <v>0</v>
      </c>
      <c r="B4" s="449" t="s">
        <v>1</v>
      </c>
      <c r="C4" s="449" t="s">
        <v>2</v>
      </c>
      <c r="D4" s="459" t="s">
        <v>3</v>
      </c>
      <c r="E4" s="461" t="s">
        <v>130</v>
      </c>
      <c r="F4" s="462"/>
      <c r="G4" s="462"/>
      <c r="H4" s="462"/>
      <c r="I4" s="463"/>
      <c r="J4" s="456" t="s">
        <v>99</v>
      </c>
      <c r="K4" s="263"/>
      <c r="L4" s="276"/>
      <c r="M4" s="432" t="s">
        <v>136</v>
      </c>
    </row>
    <row r="5" spans="1:17" ht="43.5" customHeight="1" thickBot="1" x14ac:dyDescent="0.3">
      <c r="A5" s="448"/>
      <c r="B5" s="450"/>
      <c r="C5" s="450"/>
      <c r="D5" s="460"/>
      <c r="E5" s="388" t="s">
        <v>126</v>
      </c>
      <c r="F5" s="262" t="s">
        <v>141</v>
      </c>
      <c r="G5" s="262" t="s">
        <v>140</v>
      </c>
      <c r="H5" s="262" t="s">
        <v>127</v>
      </c>
      <c r="I5" s="262">
        <v>100</v>
      </c>
      <c r="J5" s="457"/>
      <c r="K5" s="263"/>
      <c r="L5" s="326" t="s">
        <v>125</v>
      </c>
      <c r="M5" s="327" t="s">
        <v>137</v>
      </c>
      <c r="N5" s="327" t="s">
        <v>138</v>
      </c>
      <c r="O5" s="327" t="s">
        <v>128</v>
      </c>
      <c r="P5" s="327" t="s">
        <v>129</v>
      </c>
    </row>
    <row r="6" spans="1:17" ht="15" customHeight="1" thickBot="1" x14ac:dyDescent="0.3">
      <c r="A6" s="286"/>
      <c r="B6" s="287"/>
      <c r="C6" s="287" t="s">
        <v>100</v>
      </c>
      <c r="D6" s="288">
        <f>D7+D8+D17+D30+D48+D68+D83+D115</f>
        <v>0</v>
      </c>
      <c r="E6" s="373">
        <v>0</v>
      </c>
      <c r="F6" s="373">
        <v>0</v>
      </c>
      <c r="G6" s="373">
        <v>0</v>
      </c>
      <c r="H6" s="373">
        <v>0</v>
      </c>
      <c r="I6" s="373">
        <v>0</v>
      </c>
      <c r="J6" s="355">
        <v>0</v>
      </c>
      <c r="K6" s="279"/>
      <c r="L6" s="349">
        <f t="shared" ref="L6:L19" si="0">D6</f>
        <v>0</v>
      </c>
      <c r="M6" s="350">
        <f>M7+M8+M17+M30+M48+M68+M83+M115</f>
        <v>0</v>
      </c>
      <c r="N6" s="351">
        <f>G6+H6+I6</f>
        <v>0</v>
      </c>
      <c r="O6" s="350">
        <f>O7+O8+O17+O30+O48+O68+O83+O115</f>
        <v>0</v>
      </c>
      <c r="P6" s="352">
        <f t="shared" ref="P6:P19" si="1">E6</f>
        <v>0</v>
      </c>
      <c r="Q6" s="313"/>
    </row>
    <row r="7" spans="1:17" ht="15" customHeight="1" thickBot="1" x14ac:dyDescent="0.3">
      <c r="A7" s="374">
        <v>1</v>
      </c>
      <c r="B7" s="372">
        <v>50050</v>
      </c>
      <c r="C7" s="375" t="s">
        <v>55</v>
      </c>
      <c r="D7" s="389"/>
      <c r="E7" s="363"/>
      <c r="F7" s="363"/>
      <c r="G7" s="363"/>
      <c r="H7" s="363"/>
      <c r="I7" s="363"/>
      <c r="J7" s="371"/>
      <c r="K7" s="317"/>
      <c r="L7" s="328"/>
      <c r="M7" s="329"/>
      <c r="N7" s="330"/>
      <c r="O7" s="329"/>
      <c r="P7" s="331"/>
      <c r="Q7" s="315"/>
    </row>
    <row r="8" spans="1:17" ht="15" customHeight="1" thickBot="1" x14ac:dyDescent="0.3">
      <c r="A8" s="289"/>
      <c r="B8" s="283"/>
      <c r="C8" s="290" t="s">
        <v>101</v>
      </c>
      <c r="D8" s="290">
        <f>SUM(D9:D16)</f>
        <v>0</v>
      </c>
      <c r="E8" s="323">
        <v>0</v>
      </c>
      <c r="F8" s="323">
        <v>0</v>
      </c>
      <c r="G8" s="323">
        <v>0</v>
      </c>
      <c r="H8" s="323">
        <v>0</v>
      </c>
      <c r="I8" s="323">
        <v>0</v>
      </c>
      <c r="J8" s="297">
        <v>0</v>
      </c>
      <c r="K8" s="279"/>
      <c r="L8" s="349">
        <f t="shared" si="0"/>
        <v>0</v>
      </c>
      <c r="M8" s="350">
        <f>SUM(M9:M16)</f>
        <v>0</v>
      </c>
      <c r="N8" s="351">
        <f>G8+H8+I8</f>
        <v>0</v>
      </c>
      <c r="O8" s="350">
        <f>SUM(O9:O16)</f>
        <v>0</v>
      </c>
      <c r="P8" s="352">
        <f t="shared" si="1"/>
        <v>0</v>
      </c>
      <c r="Q8" s="321"/>
    </row>
    <row r="9" spans="1:17" s="260" customFormat="1" ht="15" customHeight="1" x14ac:dyDescent="0.25">
      <c r="A9" s="270">
        <v>1</v>
      </c>
      <c r="B9" s="303">
        <v>10002</v>
      </c>
      <c r="C9" s="277" t="s">
        <v>5</v>
      </c>
      <c r="D9" s="392"/>
      <c r="E9" s="367"/>
      <c r="F9" s="367"/>
      <c r="G9" s="367"/>
      <c r="H9" s="367"/>
      <c r="I9" s="367"/>
      <c r="J9" s="299"/>
      <c r="K9" s="279"/>
      <c r="L9" s="336"/>
      <c r="M9" s="337"/>
      <c r="N9" s="338"/>
      <c r="O9" s="337"/>
      <c r="P9" s="339"/>
      <c r="Q9" s="316"/>
    </row>
    <row r="10" spans="1:17" s="260" customFormat="1" ht="15" customHeight="1" x14ac:dyDescent="0.25">
      <c r="A10" s="270">
        <v>2</v>
      </c>
      <c r="B10" s="303">
        <v>10090</v>
      </c>
      <c r="C10" s="277" t="s">
        <v>7</v>
      </c>
      <c r="D10" s="387"/>
      <c r="E10" s="367"/>
      <c r="F10" s="367"/>
      <c r="G10" s="367"/>
      <c r="H10" s="367"/>
      <c r="I10" s="367"/>
      <c r="J10" s="299"/>
      <c r="K10" s="279"/>
      <c r="L10" s="336"/>
      <c r="M10" s="337"/>
      <c r="N10" s="338"/>
      <c r="O10" s="337"/>
      <c r="P10" s="339"/>
      <c r="Q10" s="316"/>
    </row>
    <row r="11" spans="1:17" s="260" customFormat="1" ht="15" customHeight="1" x14ac:dyDescent="0.25">
      <c r="A11" s="270">
        <v>3</v>
      </c>
      <c r="B11" s="305">
        <v>10004</v>
      </c>
      <c r="C11" s="280" t="s">
        <v>6</v>
      </c>
      <c r="D11" s="387"/>
      <c r="E11" s="385"/>
      <c r="F11" s="385"/>
      <c r="G11" s="385"/>
      <c r="H11" s="385"/>
      <c r="I11" s="379"/>
      <c r="J11" s="302"/>
      <c r="K11" s="279"/>
      <c r="L11" s="336"/>
      <c r="M11" s="337"/>
      <c r="N11" s="338"/>
      <c r="O11" s="337"/>
      <c r="P11" s="339"/>
      <c r="Q11" s="316"/>
    </row>
    <row r="12" spans="1:17" s="260" customFormat="1" ht="14.25" customHeight="1" x14ac:dyDescent="0.25">
      <c r="A12" s="270">
        <v>4</v>
      </c>
      <c r="B12" s="303">
        <v>10001</v>
      </c>
      <c r="C12" s="277" t="s">
        <v>4</v>
      </c>
      <c r="D12" s="387"/>
      <c r="E12" s="385"/>
      <c r="F12" s="385"/>
      <c r="G12" s="385"/>
      <c r="H12" s="385"/>
      <c r="I12" s="381"/>
      <c r="J12" s="299"/>
      <c r="K12" s="279"/>
      <c r="L12" s="336"/>
      <c r="M12" s="337"/>
      <c r="N12" s="338"/>
      <c r="O12" s="337"/>
      <c r="P12" s="339"/>
      <c r="Q12" s="316"/>
    </row>
    <row r="13" spans="1:17" s="260" customFormat="1" ht="15" customHeight="1" x14ac:dyDescent="0.25">
      <c r="A13" s="270">
        <v>5</v>
      </c>
      <c r="B13" s="303">
        <v>10120</v>
      </c>
      <c r="C13" s="277" t="s">
        <v>8</v>
      </c>
      <c r="D13" s="392"/>
      <c r="E13" s="385"/>
      <c r="F13" s="385"/>
      <c r="G13" s="385"/>
      <c r="H13" s="385"/>
      <c r="I13" s="385"/>
      <c r="J13" s="299"/>
      <c r="K13" s="279"/>
      <c r="L13" s="336"/>
      <c r="M13" s="337"/>
      <c r="N13" s="338"/>
      <c r="O13" s="337"/>
      <c r="P13" s="339"/>
      <c r="Q13" s="316"/>
    </row>
    <row r="14" spans="1:17" s="260" customFormat="1" ht="15" customHeight="1" x14ac:dyDescent="0.25">
      <c r="A14" s="270">
        <v>6</v>
      </c>
      <c r="B14" s="303">
        <v>10190</v>
      </c>
      <c r="C14" s="277" t="s">
        <v>9</v>
      </c>
      <c r="D14" s="387"/>
      <c r="E14" s="367"/>
      <c r="F14" s="367"/>
      <c r="G14" s="367"/>
      <c r="H14" s="367"/>
      <c r="I14" s="367"/>
      <c r="J14" s="299"/>
      <c r="K14" s="279"/>
      <c r="L14" s="336"/>
      <c r="M14" s="337"/>
      <c r="N14" s="338"/>
      <c r="O14" s="337"/>
      <c r="P14" s="339"/>
      <c r="Q14" s="320"/>
    </row>
    <row r="15" spans="1:17" s="260" customFormat="1" ht="15" customHeight="1" x14ac:dyDescent="0.25">
      <c r="A15" s="270">
        <v>7</v>
      </c>
      <c r="B15" s="303">
        <v>10320</v>
      </c>
      <c r="C15" s="277" t="s">
        <v>10</v>
      </c>
      <c r="D15" s="387"/>
      <c r="E15" s="385"/>
      <c r="F15" s="385"/>
      <c r="G15" s="385"/>
      <c r="H15" s="385"/>
      <c r="I15" s="381"/>
      <c r="J15" s="299"/>
      <c r="K15" s="279"/>
      <c r="L15" s="336"/>
      <c r="M15" s="337"/>
      <c r="N15" s="338"/>
      <c r="O15" s="337"/>
      <c r="P15" s="339"/>
      <c r="Q15" s="316"/>
    </row>
    <row r="16" spans="1:17" s="260" customFormat="1" ht="15" customHeight="1" thickBot="1" x14ac:dyDescent="0.3">
      <c r="A16" s="271">
        <v>8</v>
      </c>
      <c r="B16" s="307">
        <v>10860</v>
      </c>
      <c r="C16" s="278" t="s">
        <v>112</v>
      </c>
      <c r="D16" s="387"/>
      <c r="E16" s="385"/>
      <c r="F16" s="385"/>
      <c r="G16" s="385"/>
      <c r="H16" s="385"/>
      <c r="I16" s="385"/>
      <c r="J16" s="301"/>
      <c r="K16" s="279"/>
      <c r="L16" s="340"/>
      <c r="M16" s="341"/>
      <c r="N16" s="342"/>
      <c r="O16" s="341"/>
      <c r="P16" s="343"/>
      <c r="Q16" s="316"/>
    </row>
    <row r="17" spans="1:17" s="260" customFormat="1" ht="15" customHeight="1" thickBot="1" x14ac:dyDescent="0.3">
      <c r="A17" s="291"/>
      <c r="B17" s="306"/>
      <c r="C17" s="293" t="s">
        <v>102</v>
      </c>
      <c r="D17" s="393">
        <f>SUM(D18:D29)</f>
        <v>0</v>
      </c>
      <c r="E17" s="294">
        <v>0</v>
      </c>
      <c r="F17" s="294">
        <v>0</v>
      </c>
      <c r="G17" s="294">
        <v>0</v>
      </c>
      <c r="H17" s="294">
        <v>0</v>
      </c>
      <c r="I17" s="294">
        <v>0</v>
      </c>
      <c r="J17" s="295">
        <v>0</v>
      </c>
      <c r="K17" s="279"/>
      <c r="L17" s="349">
        <f t="shared" si="0"/>
        <v>0</v>
      </c>
      <c r="M17" s="350">
        <f>SUM(M18:M29)</f>
        <v>0</v>
      </c>
      <c r="N17" s="351">
        <f>G17+H17+I17</f>
        <v>0</v>
      </c>
      <c r="O17" s="350">
        <f>SUM(O18:O29)</f>
        <v>0</v>
      </c>
      <c r="P17" s="352">
        <f t="shared" si="1"/>
        <v>0</v>
      </c>
      <c r="Q17" s="316"/>
    </row>
    <row r="18" spans="1:17" s="260" customFormat="1" ht="15" customHeight="1" x14ac:dyDescent="0.25">
      <c r="A18" s="269">
        <v>1</v>
      </c>
      <c r="B18" s="304">
        <v>20040</v>
      </c>
      <c r="C18" s="272" t="s">
        <v>11</v>
      </c>
      <c r="D18" s="387"/>
      <c r="E18" s="367"/>
      <c r="F18" s="367"/>
      <c r="G18" s="367"/>
      <c r="H18" s="367"/>
      <c r="I18" s="367"/>
      <c r="J18" s="298"/>
      <c r="K18" s="279"/>
      <c r="L18" s="332"/>
      <c r="M18" s="333"/>
      <c r="N18" s="334"/>
      <c r="O18" s="333"/>
      <c r="P18" s="335"/>
      <c r="Q18" s="316"/>
    </row>
    <row r="19" spans="1:17" s="260" customFormat="1" ht="15" customHeight="1" x14ac:dyDescent="0.25">
      <c r="A19" s="275">
        <v>2</v>
      </c>
      <c r="B19" s="303">
        <v>20061</v>
      </c>
      <c r="C19" s="277" t="s">
        <v>13</v>
      </c>
      <c r="D19" s="392"/>
      <c r="E19" s="367"/>
      <c r="F19" s="367"/>
      <c r="G19" s="367"/>
      <c r="H19" s="367"/>
      <c r="I19" s="367"/>
      <c r="J19" s="299"/>
      <c r="K19" s="279"/>
      <c r="L19" s="336"/>
      <c r="M19" s="337"/>
      <c r="N19" s="338"/>
      <c r="O19" s="337"/>
      <c r="P19" s="339"/>
      <c r="Q19" s="316"/>
    </row>
    <row r="20" spans="1:17" s="260" customFormat="1" ht="15" customHeight="1" x14ac:dyDescent="0.25">
      <c r="A20" s="275">
        <v>3</v>
      </c>
      <c r="B20" s="303">
        <v>21020</v>
      </c>
      <c r="C20" s="277" t="s">
        <v>21</v>
      </c>
      <c r="D20" s="387"/>
      <c r="E20" s="367"/>
      <c r="F20" s="367"/>
      <c r="G20" s="367"/>
      <c r="H20" s="367"/>
      <c r="I20" s="367"/>
      <c r="J20" s="299"/>
      <c r="K20" s="279"/>
      <c r="L20" s="336"/>
      <c r="M20" s="337"/>
      <c r="N20" s="338"/>
      <c r="O20" s="337"/>
      <c r="P20" s="339"/>
      <c r="Q20" s="316"/>
    </row>
    <row r="21" spans="1:17" s="260" customFormat="1" ht="15" customHeight="1" x14ac:dyDescent="0.25">
      <c r="A21" s="270">
        <v>4</v>
      </c>
      <c r="B21" s="303">
        <v>20060</v>
      </c>
      <c r="C21" s="277" t="s">
        <v>12</v>
      </c>
      <c r="D21" s="387"/>
      <c r="E21" s="385"/>
      <c r="F21" s="385"/>
      <c r="G21" s="385"/>
      <c r="H21" s="385"/>
      <c r="I21" s="385"/>
      <c r="J21" s="299"/>
      <c r="K21" s="279"/>
      <c r="L21" s="336"/>
      <c r="M21" s="337"/>
      <c r="N21" s="338"/>
      <c r="O21" s="337"/>
      <c r="P21" s="339"/>
      <c r="Q21" s="316"/>
    </row>
    <row r="22" spans="1:17" s="260" customFormat="1" ht="15" customHeight="1" x14ac:dyDescent="0.25">
      <c r="A22" s="270">
        <v>5</v>
      </c>
      <c r="B22" s="303">
        <v>20400</v>
      </c>
      <c r="C22" s="277" t="s">
        <v>15</v>
      </c>
      <c r="D22" s="387"/>
      <c r="E22" s="385"/>
      <c r="F22" s="385"/>
      <c r="G22" s="385"/>
      <c r="H22" s="385"/>
      <c r="I22" s="385"/>
      <c r="J22" s="299"/>
      <c r="K22" s="279"/>
      <c r="L22" s="336"/>
      <c r="M22" s="337"/>
      <c r="N22" s="338"/>
      <c r="O22" s="337"/>
      <c r="P22" s="339"/>
      <c r="Q22" s="316"/>
    </row>
    <row r="23" spans="1:17" s="260" customFormat="1" ht="15" customHeight="1" x14ac:dyDescent="0.25">
      <c r="A23" s="270">
        <v>6</v>
      </c>
      <c r="B23" s="303">
        <v>20080</v>
      </c>
      <c r="C23" s="277" t="s">
        <v>14</v>
      </c>
      <c r="D23" s="387"/>
      <c r="E23" s="384"/>
      <c r="F23" s="384"/>
      <c r="G23" s="384"/>
      <c r="H23" s="384"/>
      <c r="I23" s="376"/>
      <c r="J23" s="299"/>
      <c r="K23" s="279"/>
      <c r="L23" s="336"/>
      <c r="M23" s="337"/>
      <c r="N23" s="338"/>
      <c r="O23" s="337"/>
      <c r="P23" s="339"/>
    </row>
    <row r="24" spans="1:17" s="260" customFormat="1" ht="15" customHeight="1" x14ac:dyDescent="0.25">
      <c r="A24" s="270">
        <v>7</v>
      </c>
      <c r="B24" s="303">
        <v>20460</v>
      </c>
      <c r="C24" s="277" t="s">
        <v>16</v>
      </c>
      <c r="D24" s="387"/>
      <c r="E24" s="367"/>
      <c r="F24" s="367"/>
      <c r="G24" s="367"/>
      <c r="H24" s="367"/>
      <c r="I24" s="367"/>
      <c r="J24" s="299"/>
      <c r="K24" s="279"/>
      <c r="L24" s="336"/>
      <c r="M24" s="337"/>
      <c r="N24" s="338"/>
      <c r="O24" s="337"/>
      <c r="P24" s="339"/>
    </row>
    <row r="25" spans="1:17" s="260" customFormat="1" ht="15" customHeight="1" x14ac:dyDescent="0.25">
      <c r="A25" s="270">
        <v>8</v>
      </c>
      <c r="B25" s="303">
        <v>20550</v>
      </c>
      <c r="C25" s="277" t="s">
        <v>17</v>
      </c>
      <c r="D25" s="377"/>
      <c r="E25" s="385"/>
      <c r="F25" s="385"/>
      <c r="G25" s="385"/>
      <c r="H25" s="385"/>
      <c r="I25" s="367"/>
      <c r="J25" s="299"/>
      <c r="K25" s="279"/>
      <c r="L25" s="336"/>
      <c r="M25" s="337"/>
      <c r="N25" s="338"/>
      <c r="O25" s="353"/>
      <c r="P25" s="339"/>
    </row>
    <row r="26" spans="1:17" s="260" customFormat="1" ht="15" customHeight="1" x14ac:dyDescent="0.25">
      <c r="A26" s="270">
        <v>9</v>
      </c>
      <c r="B26" s="303">
        <v>20630</v>
      </c>
      <c r="C26" s="277" t="s">
        <v>18</v>
      </c>
      <c r="D26" s="377"/>
      <c r="E26" s="385"/>
      <c r="F26" s="385"/>
      <c r="G26" s="385"/>
      <c r="H26" s="385"/>
      <c r="I26" s="367"/>
      <c r="J26" s="299"/>
      <c r="K26" s="279"/>
      <c r="L26" s="336"/>
      <c r="M26" s="337"/>
      <c r="N26" s="338"/>
      <c r="O26" s="353"/>
      <c r="P26" s="339"/>
    </row>
    <row r="27" spans="1:17" s="260" customFormat="1" ht="15" customHeight="1" x14ac:dyDescent="0.25">
      <c r="A27" s="270">
        <v>10</v>
      </c>
      <c r="B27" s="303">
        <v>20810</v>
      </c>
      <c r="C27" s="277" t="s">
        <v>19</v>
      </c>
      <c r="D27" s="356"/>
      <c r="E27" s="367"/>
      <c r="F27" s="367"/>
      <c r="G27" s="367"/>
      <c r="H27" s="367"/>
      <c r="I27" s="367"/>
      <c r="J27" s="299"/>
      <c r="K27" s="279"/>
      <c r="L27" s="336"/>
      <c r="M27" s="337"/>
      <c r="N27" s="338"/>
      <c r="O27" s="353"/>
      <c r="P27" s="339"/>
    </row>
    <row r="28" spans="1:17" s="260" customFormat="1" ht="15" customHeight="1" x14ac:dyDescent="0.25">
      <c r="A28" s="270">
        <v>11</v>
      </c>
      <c r="B28" s="303">
        <v>20900</v>
      </c>
      <c r="C28" s="277" t="s">
        <v>20</v>
      </c>
      <c r="D28" s="356"/>
      <c r="E28" s="367"/>
      <c r="F28" s="367"/>
      <c r="G28" s="367"/>
      <c r="H28" s="367"/>
      <c r="I28" s="367"/>
      <c r="J28" s="299"/>
      <c r="K28" s="279"/>
      <c r="L28" s="336"/>
      <c r="M28" s="337"/>
      <c r="N28" s="338"/>
      <c r="O28" s="353"/>
      <c r="P28" s="339"/>
    </row>
    <row r="29" spans="1:17" s="260" customFormat="1" ht="15" customHeight="1" thickBot="1" x14ac:dyDescent="0.3">
      <c r="A29" s="271">
        <v>12</v>
      </c>
      <c r="B29" s="307">
        <v>21350</v>
      </c>
      <c r="C29" s="278" t="s">
        <v>22</v>
      </c>
      <c r="D29" s="357"/>
      <c r="E29" s="358"/>
      <c r="F29" s="358"/>
      <c r="G29" s="358"/>
      <c r="H29" s="358"/>
      <c r="I29" s="359"/>
      <c r="J29" s="301"/>
      <c r="K29" s="279"/>
      <c r="L29" s="340"/>
      <c r="M29" s="341"/>
      <c r="N29" s="342"/>
      <c r="O29" s="370"/>
      <c r="P29" s="343"/>
    </row>
    <row r="30" spans="1:17" s="260" customFormat="1" ht="15" customHeight="1" thickBot="1" x14ac:dyDescent="0.3">
      <c r="A30" s="291"/>
      <c r="B30" s="306"/>
      <c r="C30" s="293" t="s">
        <v>103</v>
      </c>
      <c r="D30" s="292">
        <f>SUM(D31:D47)</f>
        <v>0</v>
      </c>
      <c r="E30" s="294">
        <v>0</v>
      </c>
      <c r="F30" s="294">
        <v>0</v>
      </c>
      <c r="G30" s="294">
        <v>0</v>
      </c>
      <c r="H30" s="294">
        <v>0</v>
      </c>
      <c r="I30" s="294">
        <v>0</v>
      </c>
      <c r="J30" s="295">
        <v>0</v>
      </c>
      <c r="K30" s="279"/>
      <c r="L30" s="349">
        <f t="shared" ref="L30" si="2">D30</f>
        <v>0</v>
      </c>
      <c r="M30" s="350">
        <f>SUM(M31:M47)</f>
        <v>0</v>
      </c>
      <c r="N30" s="351">
        <f>G30+H30+I30</f>
        <v>0</v>
      </c>
      <c r="O30" s="350">
        <f>SUM(O31:O47)</f>
        <v>0</v>
      </c>
      <c r="P30" s="352">
        <f t="shared" ref="P30" si="3">E30</f>
        <v>0</v>
      </c>
    </row>
    <row r="31" spans="1:17" s="260" customFormat="1" ht="15" customHeight="1" x14ac:dyDescent="0.25">
      <c r="A31" s="269">
        <v>1</v>
      </c>
      <c r="B31" s="304">
        <v>30070</v>
      </c>
      <c r="C31" s="272" t="s">
        <v>24</v>
      </c>
      <c r="D31" s="377"/>
      <c r="E31" s="385"/>
      <c r="F31" s="385"/>
      <c r="G31" s="385"/>
      <c r="H31" s="385"/>
      <c r="I31" s="385"/>
      <c r="J31" s="298"/>
      <c r="K31" s="266"/>
      <c r="L31" s="332"/>
      <c r="M31" s="333"/>
      <c r="N31" s="334"/>
      <c r="O31" s="333"/>
      <c r="P31" s="335"/>
    </row>
    <row r="32" spans="1:17" s="260" customFormat="1" ht="15" customHeight="1" x14ac:dyDescent="0.25">
      <c r="A32" s="270">
        <v>2</v>
      </c>
      <c r="B32" s="303">
        <v>30480</v>
      </c>
      <c r="C32" s="277" t="s">
        <v>111</v>
      </c>
      <c r="D32" s="356"/>
      <c r="E32" s="367"/>
      <c r="F32" s="367"/>
      <c r="G32" s="367"/>
      <c r="H32" s="367"/>
      <c r="I32" s="367"/>
      <c r="J32" s="299"/>
      <c r="K32" s="266"/>
      <c r="L32" s="336"/>
      <c r="M32" s="337"/>
      <c r="N32" s="338"/>
      <c r="O32" s="337"/>
      <c r="P32" s="339"/>
    </row>
    <row r="33" spans="1:16" s="260" customFormat="1" ht="15" customHeight="1" x14ac:dyDescent="0.25">
      <c r="A33" s="270">
        <v>3</v>
      </c>
      <c r="B33" s="305">
        <v>30460</v>
      </c>
      <c r="C33" s="280" t="s">
        <v>29</v>
      </c>
      <c r="D33" s="377"/>
      <c r="E33" s="385"/>
      <c r="F33" s="385"/>
      <c r="G33" s="385"/>
      <c r="H33" s="385"/>
      <c r="I33" s="385"/>
      <c r="J33" s="302"/>
      <c r="K33" s="266"/>
      <c r="L33" s="336"/>
      <c r="M33" s="337"/>
      <c r="N33" s="338"/>
      <c r="O33" s="337"/>
      <c r="P33" s="339"/>
    </row>
    <row r="34" spans="1:16" s="260" customFormat="1" ht="15" customHeight="1" x14ac:dyDescent="0.25">
      <c r="A34" s="270">
        <v>4</v>
      </c>
      <c r="B34" s="303">
        <v>30030</v>
      </c>
      <c r="C34" s="277" t="s">
        <v>23</v>
      </c>
      <c r="D34" s="377"/>
      <c r="E34" s="385"/>
      <c r="F34" s="385"/>
      <c r="G34" s="385"/>
      <c r="H34" s="385"/>
      <c r="I34" s="378"/>
      <c r="J34" s="299"/>
      <c r="K34" s="266"/>
      <c r="L34" s="336"/>
      <c r="M34" s="337"/>
      <c r="N34" s="338"/>
      <c r="O34" s="337"/>
      <c r="P34" s="339"/>
    </row>
    <row r="35" spans="1:16" s="260" customFormat="1" ht="15" customHeight="1" x14ac:dyDescent="0.25">
      <c r="A35" s="270">
        <v>5</v>
      </c>
      <c r="B35" s="303">
        <v>31000</v>
      </c>
      <c r="C35" s="277" t="s">
        <v>37</v>
      </c>
      <c r="D35" s="377"/>
      <c r="E35" s="385"/>
      <c r="F35" s="385"/>
      <c r="G35" s="385"/>
      <c r="H35" s="385"/>
      <c r="I35" s="381"/>
      <c r="J35" s="299"/>
      <c r="K35" s="266"/>
      <c r="L35" s="336"/>
      <c r="M35" s="337"/>
      <c r="N35" s="338"/>
      <c r="O35" s="337"/>
      <c r="P35" s="339"/>
    </row>
    <row r="36" spans="1:16" s="260" customFormat="1" ht="15" customHeight="1" x14ac:dyDescent="0.25">
      <c r="A36" s="270">
        <v>6</v>
      </c>
      <c r="B36" s="303">
        <v>30130</v>
      </c>
      <c r="C36" s="277" t="s">
        <v>25</v>
      </c>
      <c r="D36" s="356"/>
      <c r="E36" s="367"/>
      <c r="F36" s="367"/>
      <c r="G36" s="367"/>
      <c r="H36" s="367"/>
      <c r="I36" s="367"/>
      <c r="J36" s="299"/>
      <c r="K36" s="266"/>
      <c r="L36" s="336"/>
      <c r="M36" s="337"/>
      <c r="N36" s="338"/>
      <c r="O36" s="337"/>
      <c r="P36" s="339"/>
    </row>
    <row r="37" spans="1:16" s="260" customFormat="1" ht="15" customHeight="1" x14ac:dyDescent="0.25">
      <c r="A37" s="270">
        <v>7</v>
      </c>
      <c r="B37" s="303">
        <v>30160</v>
      </c>
      <c r="C37" s="277" t="s">
        <v>26</v>
      </c>
      <c r="D37" s="377"/>
      <c r="E37" s="385"/>
      <c r="F37" s="385"/>
      <c r="G37" s="385"/>
      <c r="H37" s="385"/>
      <c r="I37" s="367"/>
      <c r="J37" s="299"/>
      <c r="K37" s="266"/>
      <c r="L37" s="336"/>
      <c r="M37" s="337"/>
      <c r="N37" s="338"/>
      <c r="O37" s="353"/>
      <c r="P37" s="339"/>
    </row>
    <row r="38" spans="1:16" s="260" customFormat="1" ht="15" customHeight="1" x14ac:dyDescent="0.25">
      <c r="A38" s="270">
        <v>8</v>
      </c>
      <c r="B38" s="303">
        <v>30310</v>
      </c>
      <c r="C38" s="277" t="s">
        <v>27</v>
      </c>
      <c r="D38" s="356"/>
      <c r="E38" s="367"/>
      <c r="F38" s="367"/>
      <c r="G38" s="367"/>
      <c r="H38" s="367"/>
      <c r="I38" s="367"/>
      <c r="J38" s="299"/>
      <c r="K38" s="266"/>
      <c r="L38" s="336"/>
      <c r="M38" s="337"/>
      <c r="N38" s="338"/>
      <c r="O38" s="353"/>
      <c r="P38" s="339"/>
    </row>
    <row r="39" spans="1:16" s="260" customFormat="1" ht="15" customHeight="1" x14ac:dyDescent="0.25">
      <c r="A39" s="270">
        <v>9</v>
      </c>
      <c r="B39" s="303">
        <v>30440</v>
      </c>
      <c r="C39" s="277" t="s">
        <v>28</v>
      </c>
      <c r="D39" s="356"/>
      <c r="E39" s="367"/>
      <c r="F39" s="367"/>
      <c r="G39" s="367"/>
      <c r="H39" s="367"/>
      <c r="I39" s="367"/>
      <c r="J39" s="299"/>
      <c r="K39" s="266"/>
      <c r="L39" s="336"/>
      <c r="M39" s="337"/>
      <c r="N39" s="338"/>
      <c r="O39" s="353"/>
      <c r="P39" s="339"/>
    </row>
    <row r="40" spans="1:16" s="260" customFormat="1" ht="15" customHeight="1" x14ac:dyDescent="0.25">
      <c r="A40" s="270">
        <v>10</v>
      </c>
      <c r="B40" s="303">
        <v>30500</v>
      </c>
      <c r="C40" s="277" t="s">
        <v>30</v>
      </c>
      <c r="D40" s="356"/>
      <c r="E40" s="367"/>
      <c r="F40" s="367"/>
      <c r="G40" s="367"/>
      <c r="H40" s="367"/>
      <c r="I40" s="367"/>
      <c r="J40" s="299"/>
      <c r="K40" s="266"/>
      <c r="L40" s="336"/>
      <c r="M40" s="337"/>
      <c r="N40" s="338"/>
      <c r="O40" s="353"/>
      <c r="P40" s="339"/>
    </row>
    <row r="41" spans="1:16" s="260" customFormat="1" ht="15" customHeight="1" x14ac:dyDescent="0.25">
      <c r="A41" s="270">
        <v>11</v>
      </c>
      <c r="B41" s="303">
        <v>30530</v>
      </c>
      <c r="C41" s="277" t="s">
        <v>31</v>
      </c>
      <c r="D41" s="377"/>
      <c r="E41" s="385"/>
      <c r="F41" s="385"/>
      <c r="G41" s="385"/>
      <c r="H41" s="385"/>
      <c r="I41" s="385"/>
      <c r="J41" s="299"/>
      <c r="K41" s="266"/>
      <c r="L41" s="336"/>
      <c r="M41" s="337"/>
      <c r="N41" s="338"/>
      <c r="O41" s="353"/>
      <c r="P41" s="339"/>
    </row>
    <row r="42" spans="1:16" s="260" customFormat="1" ht="15" customHeight="1" x14ac:dyDescent="0.25">
      <c r="A42" s="270">
        <v>12</v>
      </c>
      <c r="B42" s="303">
        <v>30640</v>
      </c>
      <c r="C42" s="277" t="s">
        <v>32</v>
      </c>
      <c r="D42" s="356"/>
      <c r="E42" s="367"/>
      <c r="F42" s="367"/>
      <c r="G42" s="367"/>
      <c r="H42" s="367"/>
      <c r="I42" s="367"/>
      <c r="J42" s="299"/>
      <c r="K42" s="266"/>
      <c r="L42" s="336"/>
      <c r="M42" s="337"/>
      <c r="N42" s="338"/>
      <c r="O42" s="337"/>
      <c r="P42" s="339"/>
    </row>
    <row r="43" spans="1:16" s="260" customFormat="1" ht="15" customHeight="1" x14ac:dyDescent="0.25">
      <c r="A43" s="270">
        <v>13</v>
      </c>
      <c r="B43" s="303">
        <v>30650</v>
      </c>
      <c r="C43" s="277" t="s">
        <v>33</v>
      </c>
      <c r="D43" s="377"/>
      <c r="E43" s="385"/>
      <c r="F43" s="385"/>
      <c r="G43" s="385"/>
      <c r="H43" s="385"/>
      <c r="I43" s="385"/>
      <c r="J43" s="299"/>
      <c r="K43" s="266"/>
      <c r="L43" s="336"/>
      <c r="M43" s="337"/>
      <c r="N43" s="338"/>
      <c r="O43" s="337"/>
      <c r="P43" s="339"/>
    </row>
    <row r="44" spans="1:16" s="260" customFormat="1" ht="15" customHeight="1" x14ac:dyDescent="0.25">
      <c r="A44" s="270">
        <v>14</v>
      </c>
      <c r="B44" s="303">
        <v>30790</v>
      </c>
      <c r="C44" s="277" t="s">
        <v>34</v>
      </c>
      <c r="D44" s="356"/>
      <c r="E44" s="367"/>
      <c r="F44" s="367"/>
      <c r="G44" s="367"/>
      <c r="H44" s="367"/>
      <c r="I44" s="367"/>
      <c r="J44" s="299"/>
      <c r="K44" s="266"/>
      <c r="L44" s="336"/>
      <c r="M44" s="337"/>
      <c r="N44" s="338"/>
      <c r="O44" s="353"/>
      <c r="P44" s="339"/>
    </row>
    <row r="45" spans="1:16" s="260" customFormat="1" ht="15" customHeight="1" x14ac:dyDescent="0.25">
      <c r="A45" s="270">
        <v>15</v>
      </c>
      <c r="B45" s="303">
        <v>30890</v>
      </c>
      <c r="C45" s="277" t="s">
        <v>35</v>
      </c>
      <c r="D45" s="356"/>
      <c r="E45" s="367"/>
      <c r="F45" s="367"/>
      <c r="G45" s="367"/>
      <c r="H45" s="367"/>
      <c r="I45" s="367"/>
      <c r="J45" s="299"/>
      <c r="K45" s="266"/>
      <c r="L45" s="336"/>
      <c r="M45" s="337"/>
      <c r="N45" s="338"/>
      <c r="O45" s="337"/>
      <c r="P45" s="339"/>
    </row>
    <row r="46" spans="1:16" s="260" customFormat="1" ht="15" customHeight="1" x14ac:dyDescent="0.25">
      <c r="A46" s="270">
        <v>16</v>
      </c>
      <c r="B46" s="303">
        <v>30940</v>
      </c>
      <c r="C46" s="277" t="s">
        <v>36</v>
      </c>
      <c r="D46" s="380"/>
      <c r="E46" s="384"/>
      <c r="F46" s="384"/>
      <c r="G46" s="384"/>
      <c r="H46" s="384"/>
      <c r="I46" s="367"/>
      <c r="J46" s="299"/>
      <c r="K46" s="266"/>
      <c r="L46" s="336"/>
      <c r="M46" s="337"/>
      <c r="N46" s="338"/>
      <c r="O46" s="337"/>
      <c r="P46" s="339"/>
    </row>
    <row r="47" spans="1:16" s="260" customFormat="1" ht="15" customHeight="1" thickBot="1" x14ac:dyDescent="0.3">
      <c r="A47" s="270">
        <v>17</v>
      </c>
      <c r="B47" s="307">
        <v>31480</v>
      </c>
      <c r="C47" s="278" t="s">
        <v>38</v>
      </c>
      <c r="D47" s="357"/>
      <c r="E47" s="358"/>
      <c r="F47" s="358"/>
      <c r="G47" s="358"/>
      <c r="H47" s="358"/>
      <c r="I47" s="359"/>
      <c r="J47" s="301"/>
      <c r="K47" s="266"/>
      <c r="L47" s="340"/>
      <c r="M47" s="341"/>
      <c r="N47" s="342"/>
      <c r="O47" s="341"/>
      <c r="P47" s="343"/>
    </row>
    <row r="48" spans="1:16" s="260" customFormat="1" ht="15" customHeight="1" thickBot="1" x14ac:dyDescent="0.3">
      <c r="A48" s="291"/>
      <c r="B48" s="306"/>
      <c r="C48" s="293" t="s">
        <v>104</v>
      </c>
      <c r="D48" s="292">
        <f>SUM(D49:D67)</f>
        <v>0</v>
      </c>
      <c r="E48" s="324">
        <v>0</v>
      </c>
      <c r="F48" s="324">
        <v>0</v>
      </c>
      <c r="G48" s="324">
        <v>0</v>
      </c>
      <c r="H48" s="324">
        <v>0</v>
      </c>
      <c r="I48" s="324">
        <v>0</v>
      </c>
      <c r="J48" s="297">
        <v>0</v>
      </c>
      <c r="K48" s="279"/>
      <c r="L48" s="349">
        <f t="shared" ref="L48" si="4">D48</f>
        <v>0</v>
      </c>
      <c r="M48" s="350">
        <f>SUM(M49:M67)</f>
        <v>0</v>
      </c>
      <c r="N48" s="351">
        <f>G48+H48+I48</f>
        <v>0</v>
      </c>
      <c r="O48" s="350">
        <f>SUM(O49:O67)</f>
        <v>0</v>
      </c>
      <c r="P48" s="352">
        <f t="shared" ref="P48" si="5">E48</f>
        <v>0</v>
      </c>
    </row>
    <row r="49" spans="1:16" s="260" customFormat="1" ht="15" customHeight="1" x14ac:dyDescent="0.25">
      <c r="A49" s="314">
        <v>1</v>
      </c>
      <c r="B49" s="304">
        <v>40010</v>
      </c>
      <c r="C49" s="272" t="s">
        <v>39</v>
      </c>
      <c r="D49" s="377"/>
      <c r="E49" s="385"/>
      <c r="F49" s="385"/>
      <c r="G49" s="385"/>
      <c r="H49" s="385"/>
      <c r="I49" s="385"/>
      <c r="J49" s="298"/>
      <c r="K49" s="279"/>
      <c r="L49" s="332"/>
      <c r="M49" s="333"/>
      <c r="N49" s="334"/>
      <c r="O49" s="333"/>
      <c r="P49" s="335"/>
    </row>
    <row r="50" spans="1:16" s="260" customFormat="1" ht="15" customHeight="1" x14ac:dyDescent="0.25">
      <c r="A50" s="281">
        <v>2</v>
      </c>
      <c r="B50" s="303">
        <v>40030</v>
      </c>
      <c r="C50" s="277" t="s">
        <v>41</v>
      </c>
      <c r="D50" s="356"/>
      <c r="E50" s="367"/>
      <c r="F50" s="367"/>
      <c r="G50" s="367"/>
      <c r="H50" s="367"/>
      <c r="I50" s="367"/>
      <c r="J50" s="299"/>
      <c r="K50" s="279"/>
      <c r="L50" s="336"/>
      <c r="M50" s="337"/>
      <c r="N50" s="338"/>
      <c r="O50" s="337"/>
      <c r="P50" s="339"/>
    </row>
    <row r="51" spans="1:16" s="260" customFormat="1" ht="15" customHeight="1" x14ac:dyDescent="0.25">
      <c r="A51" s="281">
        <v>3</v>
      </c>
      <c r="B51" s="303">
        <v>40410</v>
      </c>
      <c r="C51" s="277" t="s">
        <v>48</v>
      </c>
      <c r="D51" s="356"/>
      <c r="E51" s="367"/>
      <c r="F51" s="367"/>
      <c r="G51" s="367"/>
      <c r="H51" s="367"/>
      <c r="I51" s="367"/>
      <c r="J51" s="299"/>
      <c r="K51" s="279"/>
      <c r="L51" s="336"/>
      <c r="M51" s="337"/>
      <c r="N51" s="338"/>
      <c r="O51" s="337"/>
      <c r="P51" s="339"/>
    </row>
    <row r="52" spans="1:16" s="260" customFormat="1" ht="15" customHeight="1" x14ac:dyDescent="0.25">
      <c r="A52" s="281">
        <v>4</v>
      </c>
      <c r="B52" s="303">
        <v>40011</v>
      </c>
      <c r="C52" s="277" t="s">
        <v>40</v>
      </c>
      <c r="D52" s="356"/>
      <c r="E52" s="367"/>
      <c r="F52" s="367"/>
      <c r="G52" s="367"/>
      <c r="H52" s="367"/>
      <c r="I52" s="367"/>
      <c r="J52" s="299"/>
      <c r="K52" s="279"/>
      <c r="L52" s="336"/>
      <c r="M52" s="337"/>
      <c r="N52" s="338"/>
      <c r="O52" s="337"/>
      <c r="P52" s="339"/>
    </row>
    <row r="53" spans="1:16" s="260" customFormat="1" ht="15" customHeight="1" x14ac:dyDescent="0.25">
      <c r="A53" s="281">
        <v>5</v>
      </c>
      <c r="B53" s="303">
        <v>40080</v>
      </c>
      <c r="C53" s="277" t="s">
        <v>96</v>
      </c>
      <c r="D53" s="377"/>
      <c r="E53" s="385"/>
      <c r="F53" s="385"/>
      <c r="G53" s="385"/>
      <c r="H53" s="385"/>
      <c r="I53" s="385"/>
      <c r="J53" s="299"/>
      <c r="K53" s="279"/>
      <c r="L53" s="336"/>
      <c r="M53" s="337"/>
      <c r="N53" s="338"/>
      <c r="O53" s="337"/>
      <c r="P53" s="339"/>
    </row>
    <row r="54" spans="1:16" s="260" customFormat="1" ht="15" customHeight="1" x14ac:dyDescent="0.25">
      <c r="A54" s="281">
        <v>6</v>
      </c>
      <c r="B54" s="303">
        <v>40100</v>
      </c>
      <c r="C54" s="277" t="s">
        <v>42</v>
      </c>
      <c r="D54" s="377"/>
      <c r="E54" s="385"/>
      <c r="F54" s="385"/>
      <c r="G54" s="385"/>
      <c r="H54" s="385"/>
      <c r="I54" s="385"/>
      <c r="J54" s="299"/>
      <c r="K54" s="279"/>
      <c r="L54" s="336"/>
      <c r="M54" s="337"/>
      <c r="N54" s="338"/>
      <c r="O54" s="337"/>
      <c r="P54" s="339"/>
    </row>
    <row r="55" spans="1:16" s="260" customFormat="1" ht="15" customHeight="1" x14ac:dyDescent="0.25">
      <c r="A55" s="281">
        <v>7</v>
      </c>
      <c r="B55" s="303">
        <v>40020</v>
      </c>
      <c r="C55" s="277" t="s">
        <v>110</v>
      </c>
      <c r="D55" s="356"/>
      <c r="E55" s="367"/>
      <c r="F55" s="367"/>
      <c r="G55" s="367"/>
      <c r="H55" s="367"/>
      <c r="I55" s="367"/>
      <c r="J55" s="299"/>
      <c r="K55" s="279"/>
      <c r="L55" s="336"/>
      <c r="M55" s="337"/>
      <c r="N55" s="338"/>
      <c r="O55" s="353"/>
      <c r="P55" s="339"/>
    </row>
    <row r="56" spans="1:16" s="260" customFormat="1" ht="15" customHeight="1" x14ac:dyDescent="0.25">
      <c r="A56" s="281">
        <v>8</v>
      </c>
      <c r="B56" s="303">
        <v>40031</v>
      </c>
      <c r="C56" s="277" t="s">
        <v>113</v>
      </c>
      <c r="D56" s="356"/>
      <c r="E56" s="367"/>
      <c r="F56" s="367"/>
      <c r="G56" s="367"/>
      <c r="H56" s="367"/>
      <c r="I56" s="367"/>
      <c r="J56" s="299"/>
      <c r="K56" s="279"/>
      <c r="L56" s="336"/>
      <c r="M56" s="337"/>
      <c r="N56" s="338"/>
      <c r="O56" s="337"/>
      <c r="P56" s="339"/>
    </row>
    <row r="57" spans="1:16" s="260" customFormat="1" ht="15" customHeight="1" x14ac:dyDescent="0.25">
      <c r="A57" s="281">
        <v>9</v>
      </c>
      <c r="B57" s="303">
        <v>40210</v>
      </c>
      <c r="C57" s="277" t="s">
        <v>44</v>
      </c>
      <c r="D57" s="377"/>
      <c r="E57" s="385"/>
      <c r="F57" s="385"/>
      <c r="G57" s="385"/>
      <c r="H57" s="385"/>
      <c r="I57" s="367"/>
      <c r="J57" s="299"/>
      <c r="K57" s="279"/>
      <c r="L57" s="336"/>
      <c r="M57" s="337"/>
      <c r="N57" s="338"/>
      <c r="O57" s="353"/>
      <c r="P57" s="339"/>
    </row>
    <row r="58" spans="1:16" s="260" customFormat="1" ht="15" customHeight="1" x14ac:dyDescent="0.25">
      <c r="A58" s="281">
        <v>10</v>
      </c>
      <c r="B58" s="303">
        <v>40300</v>
      </c>
      <c r="C58" s="277" t="s">
        <v>45</v>
      </c>
      <c r="D58" s="377"/>
      <c r="E58" s="385"/>
      <c r="F58" s="385"/>
      <c r="G58" s="385"/>
      <c r="H58" s="385"/>
      <c r="I58" s="367"/>
      <c r="J58" s="299"/>
      <c r="K58" s="279"/>
      <c r="L58" s="336"/>
      <c r="M58" s="337"/>
      <c r="N58" s="338"/>
      <c r="O58" s="337"/>
      <c r="P58" s="339"/>
    </row>
    <row r="59" spans="1:16" s="260" customFormat="1" ht="15" customHeight="1" x14ac:dyDescent="0.25">
      <c r="A59" s="281">
        <v>11</v>
      </c>
      <c r="B59" s="303">
        <v>40360</v>
      </c>
      <c r="C59" s="277" t="s">
        <v>46</v>
      </c>
      <c r="D59" s="356"/>
      <c r="E59" s="367"/>
      <c r="F59" s="367"/>
      <c r="G59" s="367"/>
      <c r="H59" s="367"/>
      <c r="I59" s="367"/>
      <c r="J59" s="299"/>
      <c r="K59" s="279"/>
      <c r="L59" s="336"/>
      <c r="M59" s="337"/>
      <c r="N59" s="338"/>
      <c r="O59" s="337"/>
      <c r="P59" s="339"/>
    </row>
    <row r="60" spans="1:16" s="260" customFormat="1" ht="15" customHeight="1" x14ac:dyDescent="0.25">
      <c r="A60" s="281">
        <v>12</v>
      </c>
      <c r="B60" s="303">
        <v>40390</v>
      </c>
      <c r="C60" s="277" t="s">
        <v>47</v>
      </c>
      <c r="D60" s="356"/>
      <c r="E60" s="367"/>
      <c r="F60" s="367"/>
      <c r="G60" s="367"/>
      <c r="H60" s="367"/>
      <c r="I60" s="367"/>
      <c r="J60" s="299"/>
      <c r="K60" s="279"/>
      <c r="L60" s="336"/>
      <c r="M60" s="337"/>
      <c r="N60" s="338"/>
      <c r="O60" s="337"/>
      <c r="P60" s="339"/>
    </row>
    <row r="61" spans="1:16" s="260" customFormat="1" ht="15" customHeight="1" x14ac:dyDescent="0.25">
      <c r="A61" s="281">
        <v>13</v>
      </c>
      <c r="B61" s="303">
        <v>40720</v>
      </c>
      <c r="C61" s="277" t="s">
        <v>109</v>
      </c>
      <c r="D61" s="356"/>
      <c r="E61" s="367"/>
      <c r="F61" s="367"/>
      <c r="G61" s="367"/>
      <c r="H61" s="367"/>
      <c r="I61" s="367"/>
      <c r="J61" s="299"/>
      <c r="K61" s="279"/>
      <c r="L61" s="336"/>
      <c r="M61" s="337"/>
      <c r="N61" s="338"/>
      <c r="O61" s="337"/>
      <c r="P61" s="339"/>
    </row>
    <row r="62" spans="1:16" s="260" customFormat="1" ht="15" customHeight="1" x14ac:dyDescent="0.25">
      <c r="A62" s="281">
        <v>14</v>
      </c>
      <c r="B62" s="303">
        <v>40730</v>
      </c>
      <c r="C62" s="277" t="s">
        <v>49</v>
      </c>
      <c r="D62" s="377"/>
      <c r="E62" s="385"/>
      <c r="F62" s="385"/>
      <c r="G62" s="385"/>
      <c r="H62" s="367"/>
      <c r="I62" s="367"/>
      <c r="J62" s="299"/>
      <c r="K62" s="279"/>
      <c r="L62" s="336"/>
      <c r="M62" s="337"/>
      <c r="N62" s="338"/>
      <c r="O62" s="353"/>
      <c r="P62" s="339"/>
    </row>
    <row r="63" spans="1:16" s="260" customFormat="1" ht="15" customHeight="1" x14ac:dyDescent="0.25">
      <c r="A63" s="281">
        <v>15</v>
      </c>
      <c r="B63" s="303">
        <v>40820</v>
      </c>
      <c r="C63" s="277" t="s">
        <v>50</v>
      </c>
      <c r="D63" s="356"/>
      <c r="E63" s="367"/>
      <c r="F63" s="367"/>
      <c r="G63" s="367"/>
      <c r="H63" s="367"/>
      <c r="I63" s="367"/>
      <c r="J63" s="299"/>
      <c r="K63" s="279"/>
      <c r="L63" s="336"/>
      <c r="M63" s="337"/>
      <c r="N63" s="338"/>
      <c r="O63" s="353"/>
      <c r="P63" s="339"/>
    </row>
    <row r="64" spans="1:16" s="260" customFormat="1" ht="15" customHeight="1" x14ac:dyDescent="0.25">
      <c r="A64" s="281">
        <v>16</v>
      </c>
      <c r="B64" s="303">
        <v>40840</v>
      </c>
      <c r="C64" s="277" t="s">
        <v>51</v>
      </c>
      <c r="D64" s="377"/>
      <c r="E64" s="385"/>
      <c r="F64" s="385"/>
      <c r="G64" s="394"/>
      <c r="H64" s="381"/>
      <c r="I64" s="381"/>
      <c r="J64" s="299"/>
      <c r="K64" s="279"/>
      <c r="L64" s="336"/>
      <c r="M64" s="337"/>
      <c r="N64" s="338"/>
      <c r="O64" s="353"/>
      <c r="P64" s="339"/>
    </row>
    <row r="65" spans="1:16" s="260" customFormat="1" ht="15" customHeight="1" x14ac:dyDescent="0.25">
      <c r="A65" s="281">
        <v>17</v>
      </c>
      <c r="B65" s="303">
        <v>40950</v>
      </c>
      <c r="C65" s="277" t="s">
        <v>52</v>
      </c>
      <c r="D65" s="377"/>
      <c r="E65" s="385"/>
      <c r="F65" s="385"/>
      <c r="G65" s="385"/>
      <c r="H65" s="385"/>
      <c r="I65" s="381"/>
      <c r="J65" s="299"/>
      <c r="K65" s="279"/>
      <c r="L65" s="336"/>
      <c r="M65" s="337"/>
      <c r="N65" s="338"/>
      <c r="O65" s="353"/>
      <c r="P65" s="339"/>
    </row>
    <row r="66" spans="1:16" s="260" customFormat="1" ht="15" customHeight="1" x14ac:dyDescent="0.25">
      <c r="A66" s="281">
        <v>18</v>
      </c>
      <c r="B66" s="305">
        <v>40990</v>
      </c>
      <c r="C66" s="280" t="s">
        <v>53</v>
      </c>
      <c r="D66" s="377"/>
      <c r="E66" s="385"/>
      <c r="F66" s="385"/>
      <c r="G66" s="385"/>
      <c r="H66" s="385"/>
      <c r="I66" s="385"/>
      <c r="J66" s="302"/>
      <c r="K66" s="279"/>
      <c r="L66" s="336"/>
      <c r="M66" s="337"/>
      <c r="N66" s="338"/>
      <c r="O66" s="353"/>
      <c r="P66" s="339"/>
    </row>
    <row r="67" spans="1:16" s="260" customFormat="1" ht="15" customHeight="1" thickBot="1" x14ac:dyDescent="0.3">
      <c r="A67" s="282">
        <v>19</v>
      </c>
      <c r="B67" s="303">
        <v>40133</v>
      </c>
      <c r="C67" s="277" t="s">
        <v>43</v>
      </c>
      <c r="D67" s="377"/>
      <c r="E67" s="385"/>
      <c r="F67" s="385"/>
      <c r="G67" s="385"/>
      <c r="H67" s="385"/>
      <c r="I67" s="385"/>
      <c r="J67" s="299"/>
      <c r="K67" s="279"/>
      <c r="L67" s="340"/>
      <c r="M67" s="341"/>
      <c r="N67" s="342"/>
      <c r="O67" s="370"/>
      <c r="P67" s="343"/>
    </row>
    <row r="68" spans="1:16" s="260" customFormat="1" ht="15" customHeight="1" thickBot="1" x14ac:dyDescent="0.3">
      <c r="A68" s="291"/>
      <c r="B68" s="306"/>
      <c r="C68" s="293" t="s">
        <v>105</v>
      </c>
      <c r="D68" s="292">
        <f>SUM(D69:D82)</f>
        <v>0</v>
      </c>
      <c r="E68" s="294">
        <v>0</v>
      </c>
      <c r="F68" s="294">
        <v>0</v>
      </c>
      <c r="G68" s="294">
        <v>0</v>
      </c>
      <c r="H68" s="294">
        <v>0</v>
      </c>
      <c r="I68" s="294">
        <v>0</v>
      </c>
      <c r="J68" s="295">
        <v>0</v>
      </c>
      <c r="K68" s="279"/>
      <c r="L68" s="349">
        <f t="shared" ref="L68" si="6">D68</f>
        <v>0</v>
      </c>
      <c r="M68" s="350">
        <f>SUM(M69:M82)</f>
        <v>0</v>
      </c>
      <c r="N68" s="351">
        <f>G68+H68+I68</f>
        <v>0</v>
      </c>
      <c r="O68" s="391">
        <f>SUM(O69:O82)</f>
        <v>0</v>
      </c>
      <c r="P68" s="352">
        <f t="shared" ref="P68" si="7">E68</f>
        <v>0</v>
      </c>
    </row>
    <row r="69" spans="1:16" s="260" customFormat="1" ht="15" customHeight="1" x14ac:dyDescent="0.25">
      <c r="A69" s="275">
        <v>1</v>
      </c>
      <c r="B69" s="303">
        <v>50040</v>
      </c>
      <c r="C69" s="277" t="s">
        <v>54</v>
      </c>
      <c r="D69" s="377"/>
      <c r="E69" s="385"/>
      <c r="F69" s="385"/>
      <c r="G69" s="385"/>
      <c r="H69" s="385"/>
      <c r="I69" s="385"/>
      <c r="J69" s="299"/>
      <c r="K69" s="279"/>
      <c r="L69" s="332"/>
      <c r="M69" s="333"/>
      <c r="N69" s="334"/>
      <c r="O69" s="390"/>
      <c r="P69" s="335"/>
    </row>
    <row r="70" spans="1:16" s="260" customFormat="1" ht="15" customHeight="1" x14ac:dyDescent="0.25">
      <c r="A70" s="270">
        <v>2</v>
      </c>
      <c r="B70" s="303">
        <v>50003</v>
      </c>
      <c r="C70" s="277" t="s">
        <v>97</v>
      </c>
      <c r="D70" s="377"/>
      <c r="E70" s="385"/>
      <c r="F70" s="385"/>
      <c r="G70" s="385"/>
      <c r="H70" s="385"/>
      <c r="I70" s="381"/>
      <c r="J70" s="299"/>
      <c r="K70" s="279"/>
      <c r="L70" s="336"/>
      <c r="M70" s="337"/>
      <c r="N70" s="338"/>
      <c r="O70" s="337"/>
      <c r="P70" s="339"/>
    </row>
    <row r="71" spans="1:16" s="260" customFormat="1" ht="15" customHeight="1" x14ac:dyDescent="0.25">
      <c r="A71" s="270">
        <v>3</v>
      </c>
      <c r="B71" s="303">
        <v>50060</v>
      </c>
      <c r="C71" s="277" t="s">
        <v>56</v>
      </c>
      <c r="D71" s="356"/>
      <c r="E71" s="367"/>
      <c r="F71" s="367"/>
      <c r="G71" s="367"/>
      <c r="H71" s="367"/>
      <c r="I71" s="367"/>
      <c r="J71" s="299"/>
      <c r="K71" s="279"/>
      <c r="L71" s="336"/>
      <c r="M71" s="337"/>
      <c r="N71" s="338"/>
      <c r="O71" s="337"/>
      <c r="P71" s="339"/>
    </row>
    <row r="72" spans="1:16" s="260" customFormat="1" ht="15" customHeight="1" x14ac:dyDescent="0.25">
      <c r="A72" s="270">
        <v>4</v>
      </c>
      <c r="B72" s="309">
        <v>50170</v>
      </c>
      <c r="C72" s="277" t="s">
        <v>57</v>
      </c>
      <c r="D72" s="356"/>
      <c r="E72" s="367"/>
      <c r="F72" s="367"/>
      <c r="G72" s="367"/>
      <c r="H72" s="367"/>
      <c r="I72" s="367"/>
      <c r="J72" s="299"/>
      <c r="K72" s="279"/>
      <c r="L72" s="336"/>
      <c r="M72" s="337"/>
      <c r="N72" s="338"/>
      <c r="O72" s="353"/>
      <c r="P72" s="339"/>
    </row>
    <row r="73" spans="1:16" s="260" customFormat="1" ht="15" customHeight="1" x14ac:dyDescent="0.25">
      <c r="A73" s="270">
        <v>5</v>
      </c>
      <c r="B73" s="303">
        <v>50230</v>
      </c>
      <c r="C73" s="277" t="s">
        <v>58</v>
      </c>
      <c r="D73" s="377"/>
      <c r="E73" s="385"/>
      <c r="F73" s="385"/>
      <c r="G73" s="385"/>
      <c r="H73" s="385"/>
      <c r="I73" s="367"/>
      <c r="J73" s="299"/>
      <c r="K73" s="279"/>
      <c r="L73" s="336"/>
      <c r="M73" s="337"/>
      <c r="N73" s="338"/>
      <c r="O73" s="337"/>
      <c r="P73" s="339"/>
    </row>
    <row r="74" spans="1:16" s="260" customFormat="1" ht="15" customHeight="1" x14ac:dyDescent="0.25">
      <c r="A74" s="270">
        <v>6</v>
      </c>
      <c r="B74" s="303">
        <v>50340</v>
      </c>
      <c r="C74" s="277" t="s">
        <v>59</v>
      </c>
      <c r="D74" s="356"/>
      <c r="E74" s="367"/>
      <c r="F74" s="367"/>
      <c r="G74" s="367"/>
      <c r="H74" s="367"/>
      <c r="I74" s="367"/>
      <c r="J74" s="299"/>
      <c r="K74" s="279"/>
      <c r="L74" s="336"/>
      <c r="M74" s="337"/>
      <c r="N74" s="338"/>
      <c r="O74" s="337"/>
      <c r="P74" s="339"/>
    </row>
    <row r="75" spans="1:16" s="260" customFormat="1" ht="15" customHeight="1" x14ac:dyDescent="0.25">
      <c r="A75" s="270">
        <v>7</v>
      </c>
      <c r="B75" s="303">
        <v>50420</v>
      </c>
      <c r="C75" s="277" t="s">
        <v>60</v>
      </c>
      <c r="D75" s="356"/>
      <c r="E75" s="367"/>
      <c r="F75" s="367"/>
      <c r="G75" s="367"/>
      <c r="H75" s="367"/>
      <c r="I75" s="367"/>
      <c r="J75" s="299"/>
      <c r="K75" s="279"/>
      <c r="L75" s="336"/>
      <c r="M75" s="337"/>
      <c r="N75" s="338"/>
      <c r="O75" s="337"/>
      <c r="P75" s="339"/>
    </row>
    <row r="76" spans="1:16" s="260" customFormat="1" ht="15" customHeight="1" x14ac:dyDescent="0.25">
      <c r="A76" s="270">
        <v>8</v>
      </c>
      <c r="B76" s="303">
        <v>50450</v>
      </c>
      <c r="C76" s="277" t="s">
        <v>61</v>
      </c>
      <c r="D76" s="380"/>
      <c r="E76" s="384"/>
      <c r="F76" s="384"/>
      <c r="G76" s="384"/>
      <c r="H76" s="384"/>
      <c r="I76" s="381"/>
      <c r="J76" s="299"/>
      <c r="K76" s="279"/>
      <c r="L76" s="336"/>
      <c r="M76" s="337"/>
      <c r="N76" s="338"/>
      <c r="O76" s="337"/>
      <c r="P76" s="339"/>
    </row>
    <row r="77" spans="1:16" s="260" customFormat="1" ht="15" customHeight="1" x14ac:dyDescent="0.25">
      <c r="A77" s="270">
        <v>9</v>
      </c>
      <c r="B77" s="303">
        <v>50620</v>
      </c>
      <c r="C77" s="277" t="s">
        <v>62</v>
      </c>
      <c r="D77" s="380"/>
      <c r="E77" s="384"/>
      <c r="F77" s="384"/>
      <c r="G77" s="384"/>
      <c r="H77" s="384"/>
      <c r="I77" s="384"/>
      <c r="J77" s="299"/>
      <c r="K77" s="279"/>
      <c r="L77" s="336"/>
      <c r="M77" s="337"/>
      <c r="N77" s="338"/>
      <c r="O77" s="337"/>
      <c r="P77" s="339"/>
    </row>
    <row r="78" spans="1:16" s="260" customFormat="1" ht="15" customHeight="1" x14ac:dyDescent="0.25">
      <c r="A78" s="270">
        <v>10</v>
      </c>
      <c r="B78" s="303">
        <v>50760</v>
      </c>
      <c r="C78" s="277" t="s">
        <v>63</v>
      </c>
      <c r="D78" s="380"/>
      <c r="E78" s="384"/>
      <c r="F78" s="384"/>
      <c r="G78" s="384"/>
      <c r="H78" s="384"/>
      <c r="I78" s="381"/>
      <c r="J78" s="299"/>
      <c r="K78" s="279"/>
      <c r="L78" s="336"/>
      <c r="M78" s="337"/>
      <c r="N78" s="338"/>
      <c r="O78" s="353"/>
      <c r="P78" s="339"/>
    </row>
    <row r="79" spans="1:16" s="260" customFormat="1" ht="15" customHeight="1" x14ac:dyDescent="0.25">
      <c r="A79" s="270">
        <v>11</v>
      </c>
      <c r="B79" s="303">
        <v>50780</v>
      </c>
      <c r="C79" s="277" t="s">
        <v>64</v>
      </c>
      <c r="D79" s="356"/>
      <c r="E79" s="367"/>
      <c r="F79" s="367"/>
      <c r="G79" s="367"/>
      <c r="H79" s="367"/>
      <c r="I79" s="367"/>
      <c r="J79" s="299"/>
      <c r="K79" s="279"/>
      <c r="L79" s="336"/>
      <c r="M79" s="337"/>
      <c r="N79" s="338"/>
      <c r="O79" s="353"/>
      <c r="P79" s="339"/>
    </row>
    <row r="80" spans="1:16" s="260" customFormat="1" ht="15" customHeight="1" x14ac:dyDescent="0.25">
      <c r="A80" s="270">
        <v>12</v>
      </c>
      <c r="B80" s="303">
        <v>50930</v>
      </c>
      <c r="C80" s="277" t="s">
        <v>65</v>
      </c>
      <c r="D80" s="356"/>
      <c r="E80" s="367"/>
      <c r="F80" s="367"/>
      <c r="G80" s="367"/>
      <c r="H80" s="367"/>
      <c r="I80" s="367"/>
      <c r="J80" s="299"/>
      <c r="K80" s="279"/>
      <c r="L80" s="336"/>
      <c r="M80" s="337"/>
      <c r="N80" s="338"/>
      <c r="O80" s="337"/>
      <c r="P80" s="339"/>
    </row>
    <row r="81" spans="1:16" s="260" customFormat="1" ht="15" customHeight="1" x14ac:dyDescent="0.25">
      <c r="A81" s="274">
        <v>13</v>
      </c>
      <c r="B81" s="305">
        <v>51370</v>
      </c>
      <c r="C81" s="280" t="s">
        <v>66</v>
      </c>
      <c r="D81" s="356"/>
      <c r="E81" s="367"/>
      <c r="F81" s="367"/>
      <c r="G81" s="367"/>
      <c r="H81" s="367"/>
      <c r="I81" s="367"/>
      <c r="J81" s="302"/>
      <c r="K81" s="279"/>
      <c r="L81" s="336"/>
      <c r="M81" s="337"/>
      <c r="N81" s="338"/>
      <c r="O81" s="337"/>
      <c r="P81" s="339"/>
    </row>
    <row r="82" spans="1:16" s="260" customFormat="1" ht="15" customHeight="1" thickBot="1" x14ac:dyDescent="0.3">
      <c r="A82" s="274">
        <v>14</v>
      </c>
      <c r="B82" s="305">
        <v>51580</v>
      </c>
      <c r="C82" s="280" t="s">
        <v>124</v>
      </c>
      <c r="D82" s="360"/>
      <c r="E82" s="361"/>
      <c r="F82" s="361"/>
      <c r="G82" s="361"/>
      <c r="H82" s="361"/>
      <c r="I82" s="362"/>
      <c r="J82" s="302"/>
      <c r="K82" s="279"/>
      <c r="L82" s="340"/>
      <c r="M82" s="341"/>
      <c r="N82" s="342"/>
      <c r="O82" s="341"/>
      <c r="P82" s="343"/>
    </row>
    <row r="83" spans="1:16" s="260" customFormat="1" ht="15" customHeight="1" thickBot="1" x14ac:dyDescent="0.3">
      <c r="A83" s="291"/>
      <c r="B83" s="306"/>
      <c r="C83" s="293" t="s">
        <v>106</v>
      </c>
      <c r="D83" s="292">
        <f>SUM(D84:D114)</f>
        <v>0</v>
      </c>
      <c r="E83" s="294">
        <v>0</v>
      </c>
      <c r="F83" s="294">
        <v>0</v>
      </c>
      <c r="G83" s="294">
        <v>0</v>
      </c>
      <c r="H83" s="294">
        <v>0</v>
      </c>
      <c r="I83" s="294">
        <v>0</v>
      </c>
      <c r="J83" s="295">
        <v>0</v>
      </c>
      <c r="K83" s="279"/>
      <c r="L83" s="349">
        <f t="shared" ref="L83:L95" si="8">D83</f>
        <v>0</v>
      </c>
      <c r="M83" s="350">
        <f>SUM(M84:M114)</f>
        <v>0</v>
      </c>
      <c r="N83" s="351">
        <f>G83+H83+I83</f>
        <v>0</v>
      </c>
      <c r="O83" s="350">
        <f>SUM(O84:O114)</f>
        <v>0</v>
      </c>
      <c r="P83" s="352">
        <f t="shared" ref="P83:P95" si="9">E83</f>
        <v>0</v>
      </c>
    </row>
    <row r="84" spans="1:16" s="260" customFormat="1" ht="15" customHeight="1" x14ac:dyDescent="0.25">
      <c r="A84" s="314">
        <v>1</v>
      </c>
      <c r="B84" s="308">
        <v>60010</v>
      </c>
      <c r="C84" s="277" t="s">
        <v>68</v>
      </c>
      <c r="D84" s="377"/>
      <c r="E84" s="385"/>
      <c r="F84" s="385"/>
      <c r="G84" s="385"/>
      <c r="H84" s="385"/>
      <c r="I84" s="385"/>
      <c r="J84" s="299"/>
      <c r="K84" s="279"/>
      <c r="L84" s="332"/>
      <c r="M84" s="333"/>
      <c r="N84" s="334"/>
      <c r="O84" s="333"/>
      <c r="P84" s="335"/>
    </row>
    <row r="85" spans="1:16" s="260" customFormat="1" ht="15" customHeight="1" x14ac:dyDescent="0.25">
      <c r="A85" s="281">
        <v>2</v>
      </c>
      <c r="B85" s="303">
        <v>60020</v>
      </c>
      <c r="C85" s="277" t="s">
        <v>69</v>
      </c>
      <c r="D85" s="356"/>
      <c r="E85" s="367"/>
      <c r="F85" s="367"/>
      <c r="G85" s="367"/>
      <c r="H85" s="367"/>
      <c r="I85" s="367"/>
      <c r="J85" s="299"/>
      <c r="K85" s="279"/>
      <c r="L85" s="336"/>
      <c r="M85" s="337"/>
      <c r="N85" s="338"/>
      <c r="O85" s="353"/>
      <c r="P85" s="339"/>
    </row>
    <row r="86" spans="1:16" s="260" customFormat="1" ht="15" customHeight="1" x14ac:dyDescent="0.25">
      <c r="A86" s="281">
        <v>3</v>
      </c>
      <c r="B86" s="303">
        <v>60050</v>
      </c>
      <c r="C86" s="277" t="s">
        <v>70</v>
      </c>
      <c r="D86" s="356"/>
      <c r="E86" s="367"/>
      <c r="F86" s="367"/>
      <c r="G86" s="367"/>
      <c r="H86" s="367"/>
      <c r="I86" s="367"/>
      <c r="J86" s="299"/>
      <c r="K86" s="279"/>
      <c r="L86" s="336"/>
      <c r="M86" s="337"/>
      <c r="N86" s="338"/>
      <c r="O86" s="337"/>
      <c r="P86" s="339"/>
    </row>
    <row r="87" spans="1:16" s="260" customFormat="1" ht="15" customHeight="1" x14ac:dyDescent="0.25">
      <c r="A87" s="281">
        <v>4</v>
      </c>
      <c r="B87" s="303">
        <v>60070</v>
      </c>
      <c r="C87" s="277" t="s">
        <v>71</v>
      </c>
      <c r="D87" s="356"/>
      <c r="E87" s="367"/>
      <c r="F87" s="367"/>
      <c r="G87" s="367"/>
      <c r="H87" s="367"/>
      <c r="I87" s="367"/>
      <c r="J87" s="299"/>
      <c r="K87" s="279"/>
      <c r="L87" s="336"/>
      <c r="M87" s="337"/>
      <c r="N87" s="338"/>
      <c r="O87" s="337"/>
      <c r="P87" s="339"/>
    </row>
    <row r="88" spans="1:16" s="260" customFormat="1" ht="15" customHeight="1" x14ac:dyDescent="0.25">
      <c r="A88" s="281">
        <v>5</v>
      </c>
      <c r="B88" s="303">
        <v>60180</v>
      </c>
      <c r="C88" s="277" t="s">
        <v>72</v>
      </c>
      <c r="D88" s="356"/>
      <c r="E88" s="367"/>
      <c r="F88" s="367"/>
      <c r="G88" s="367"/>
      <c r="H88" s="367"/>
      <c r="I88" s="367"/>
      <c r="J88" s="299"/>
      <c r="K88" s="279"/>
      <c r="L88" s="336"/>
      <c r="M88" s="337"/>
      <c r="N88" s="338"/>
      <c r="O88" s="337"/>
      <c r="P88" s="339"/>
    </row>
    <row r="89" spans="1:16" s="260" customFormat="1" ht="15" customHeight="1" x14ac:dyDescent="0.25">
      <c r="A89" s="281">
        <v>6</v>
      </c>
      <c r="B89" s="303">
        <v>60240</v>
      </c>
      <c r="C89" s="277" t="s">
        <v>73</v>
      </c>
      <c r="D89" s="356"/>
      <c r="E89" s="367"/>
      <c r="F89" s="367"/>
      <c r="G89" s="367"/>
      <c r="H89" s="367"/>
      <c r="I89" s="367"/>
      <c r="J89" s="299"/>
      <c r="K89" s="279"/>
      <c r="L89" s="336"/>
      <c r="M89" s="337"/>
      <c r="N89" s="338"/>
      <c r="O89" s="353"/>
      <c r="P89" s="339"/>
    </row>
    <row r="90" spans="1:16" s="260" customFormat="1" ht="15" customHeight="1" x14ac:dyDescent="0.25">
      <c r="A90" s="281">
        <v>7</v>
      </c>
      <c r="B90" s="303">
        <v>60560</v>
      </c>
      <c r="C90" s="277" t="s">
        <v>74</v>
      </c>
      <c r="D90" s="380"/>
      <c r="E90" s="384"/>
      <c r="F90" s="384"/>
      <c r="G90" s="384"/>
      <c r="H90" s="384"/>
      <c r="I90" s="384"/>
      <c r="J90" s="299"/>
      <c r="K90" s="279"/>
      <c r="L90" s="336"/>
      <c r="M90" s="337"/>
      <c r="N90" s="338"/>
      <c r="O90" s="337"/>
      <c r="P90" s="339"/>
    </row>
    <row r="91" spans="1:16" s="260" customFormat="1" ht="15" customHeight="1" x14ac:dyDescent="0.25">
      <c r="A91" s="281">
        <v>8</v>
      </c>
      <c r="B91" s="303">
        <v>60660</v>
      </c>
      <c r="C91" s="277" t="s">
        <v>75</v>
      </c>
      <c r="D91" s="380"/>
      <c r="E91" s="384"/>
      <c r="F91" s="384"/>
      <c r="G91" s="384"/>
      <c r="H91" s="384"/>
      <c r="I91" s="381"/>
      <c r="J91" s="299"/>
      <c r="K91" s="279"/>
      <c r="L91" s="336"/>
      <c r="M91" s="337"/>
      <c r="N91" s="338"/>
      <c r="O91" s="353"/>
      <c r="P91" s="339"/>
    </row>
    <row r="92" spans="1:16" s="260" customFormat="1" ht="15" customHeight="1" x14ac:dyDescent="0.25">
      <c r="A92" s="281">
        <v>9</v>
      </c>
      <c r="B92" s="310">
        <v>60001</v>
      </c>
      <c r="C92" s="273" t="s">
        <v>67</v>
      </c>
      <c r="D92" s="380"/>
      <c r="E92" s="384"/>
      <c r="F92" s="384"/>
      <c r="G92" s="384"/>
      <c r="H92" s="384"/>
      <c r="I92" s="381"/>
      <c r="J92" s="299"/>
      <c r="K92" s="279"/>
      <c r="L92" s="336"/>
      <c r="M92" s="337"/>
      <c r="N92" s="338"/>
      <c r="O92" s="353"/>
      <c r="P92" s="339"/>
    </row>
    <row r="93" spans="1:16" s="260" customFormat="1" ht="15" customHeight="1" x14ac:dyDescent="0.25">
      <c r="A93" s="281">
        <v>10</v>
      </c>
      <c r="B93" s="303">
        <v>60701</v>
      </c>
      <c r="C93" s="277" t="s">
        <v>76</v>
      </c>
      <c r="D93" s="380"/>
      <c r="E93" s="384"/>
      <c r="F93" s="384"/>
      <c r="G93" s="384"/>
      <c r="H93" s="384"/>
      <c r="I93" s="381"/>
      <c r="J93" s="300"/>
      <c r="K93" s="279"/>
      <c r="L93" s="336"/>
      <c r="M93" s="337"/>
      <c r="N93" s="338"/>
      <c r="O93" s="353"/>
      <c r="P93" s="339"/>
    </row>
    <row r="94" spans="1:16" s="260" customFormat="1" ht="15" customHeight="1" x14ac:dyDescent="0.25">
      <c r="A94" s="281">
        <v>11</v>
      </c>
      <c r="B94" s="303">
        <v>60850</v>
      </c>
      <c r="C94" s="277" t="s">
        <v>77</v>
      </c>
      <c r="D94" s="380"/>
      <c r="E94" s="384"/>
      <c r="F94" s="384"/>
      <c r="G94" s="384"/>
      <c r="H94" s="384"/>
      <c r="I94" s="381"/>
      <c r="J94" s="299"/>
      <c r="K94" s="279"/>
      <c r="L94" s="336"/>
      <c r="M94" s="337"/>
      <c r="N94" s="338"/>
      <c r="O94" s="353"/>
      <c r="P94" s="339"/>
    </row>
    <row r="95" spans="1:16" s="260" customFormat="1" ht="15" customHeight="1" x14ac:dyDescent="0.25">
      <c r="A95" s="281">
        <v>12</v>
      </c>
      <c r="B95" s="303">
        <v>60910</v>
      </c>
      <c r="C95" s="277" t="s">
        <v>78</v>
      </c>
      <c r="D95" s="356"/>
      <c r="E95" s="367"/>
      <c r="F95" s="367"/>
      <c r="G95" s="367"/>
      <c r="H95" s="367"/>
      <c r="I95" s="367"/>
      <c r="J95" s="299"/>
      <c r="K95" s="279"/>
      <c r="L95" s="336"/>
      <c r="M95" s="337"/>
      <c r="N95" s="338"/>
      <c r="O95" s="337"/>
      <c r="P95" s="339"/>
    </row>
    <row r="96" spans="1:16" s="260" customFormat="1" ht="15" customHeight="1" x14ac:dyDescent="0.25">
      <c r="A96" s="281">
        <v>13</v>
      </c>
      <c r="B96" s="303">
        <v>60980</v>
      </c>
      <c r="C96" s="277" t="s">
        <v>79</v>
      </c>
      <c r="D96" s="380"/>
      <c r="E96" s="384"/>
      <c r="F96" s="384"/>
      <c r="G96" s="384"/>
      <c r="H96" s="384"/>
      <c r="I96" s="384"/>
      <c r="J96" s="299"/>
      <c r="K96" s="279"/>
      <c r="L96" s="336"/>
      <c r="M96" s="337"/>
      <c r="N96" s="338"/>
      <c r="O96" s="337"/>
      <c r="P96" s="339"/>
    </row>
    <row r="97" spans="1:16" s="260" customFormat="1" ht="15" customHeight="1" x14ac:dyDescent="0.25">
      <c r="A97" s="281">
        <v>14</v>
      </c>
      <c r="B97" s="303">
        <v>61080</v>
      </c>
      <c r="C97" s="277" t="s">
        <v>80</v>
      </c>
      <c r="D97" s="377"/>
      <c r="E97" s="385"/>
      <c r="F97" s="385"/>
      <c r="G97" s="385"/>
      <c r="H97" s="385"/>
      <c r="I97" s="385"/>
      <c r="J97" s="299"/>
      <c r="K97" s="279"/>
      <c r="L97" s="336"/>
      <c r="M97" s="337"/>
      <c r="N97" s="338"/>
      <c r="O97" s="337"/>
      <c r="P97" s="339"/>
    </row>
    <row r="98" spans="1:16" s="260" customFormat="1" ht="15" customHeight="1" x14ac:dyDescent="0.25">
      <c r="A98" s="281">
        <v>15</v>
      </c>
      <c r="B98" s="303">
        <v>61150</v>
      </c>
      <c r="C98" s="277" t="s">
        <v>81</v>
      </c>
      <c r="D98" s="356"/>
      <c r="E98" s="367"/>
      <c r="F98" s="367"/>
      <c r="G98" s="367"/>
      <c r="H98" s="367"/>
      <c r="I98" s="367"/>
      <c r="J98" s="299"/>
      <c r="K98" s="279"/>
      <c r="L98" s="336"/>
      <c r="M98" s="337"/>
      <c r="N98" s="338"/>
      <c r="O98" s="337"/>
      <c r="P98" s="339"/>
    </row>
    <row r="99" spans="1:16" s="260" customFormat="1" ht="15" customHeight="1" x14ac:dyDescent="0.25">
      <c r="A99" s="281">
        <v>16</v>
      </c>
      <c r="B99" s="303">
        <v>61210</v>
      </c>
      <c r="C99" s="277" t="s">
        <v>82</v>
      </c>
      <c r="D99" s="356"/>
      <c r="E99" s="367"/>
      <c r="F99" s="367"/>
      <c r="G99" s="367"/>
      <c r="H99" s="367"/>
      <c r="I99" s="367"/>
      <c r="J99" s="299"/>
      <c r="K99" s="279"/>
      <c r="L99" s="336"/>
      <c r="M99" s="337"/>
      <c r="N99" s="338"/>
      <c r="O99" s="337"/>
      <c r="P99" s="339"/>
    </row>
    <row r="100" spans="1:16" s="260" customFormat="1" ht="15" customHeight="1" x14ac:dyDescent="0.25">
      <c r="A100" s="281">
        <v>17</v>
      </c>
      <c r="B100" s="303">
        <v>61290</v>
      </c>
      <c r="C100" s="277" t="s">
        <v>83</v>
      </c>
      <c r="D100" s="356"/>
      <c r="E100" s="367"/>
      <c r="F100" s="367"/>
      <c r="G100" s="367"/>
      <c r="H100" s="367"/>
      <c r="I100" s="367"/>
      <c r="J100" s="299"/>
      <c r="K100" s="279"/>
      <c r="L100" s="336"/>
      <c r="M100" s="337"/>
      <c r="N100" s="338"/>
      <c r="O100" s="353"/>
      <c r="P100" s="339"/>
    </row>
    <row r="101" spans="1:16" s="260" customFormat="1" ht="15" customHeight="1" x14ac:dyDescent="0.25">
      <c r="A101" s="281">
        <v>18</v>
      </c>
      <c r="B101" s="303">
        <v>61340</v>
      </c>
      <c r="C101" s="277" t="s">
        <v>84</v>
      </c>
      <c r="D101" s="356"/>
      <c r="E101" s="367"/>
      <c r="F101" s="367"/>
      <c r="G101" s="367"/>
      <c r="H101" s="367"/>
      <c r="I101" s="367"/>
      <c r="J101" s="299"/>
      <c r="K101" s="279"/>
      <c r="L101" s="336"/>
      <c r="M101" s="337"/>
      <c r="N101" s="338"/>
      <c r="O101" s="353"/>
      <c r="P101" s="339"/>
    </row>
    <row r="102" spans="1:16" s="260" customFormat="1" ht="15" customHeight="1" x14ac:dyDescent="0.25">
      <c r="A102" s="314">
        <v>19</v>
      </c>
      <c r="B102" s="303">
        <v>61390</v>
      </c>
      <c r="C102" s="277" t="s">
        <v>85</v>
      </c>
      <c r="D102" s="377"/>
      <c r="E102" s="385"/>
      <c r="F102" s="385"/>
      <c r="G102" s="385"/>
      <c r="H102" s="385"/>
      <c r="I102" s="367"/>
      <c r="J102" s="299"/>
      <c r="K102" s="279"/>
      <c r="L102" s="336"/>
      <c r="M102" s="337"/>
      <c r="N102" s="338"/>
      <c r="O102" s="337"/>
      <c r="P102" s="339"/>
    </row>
    <row r="103" spans="1:16" s="260" customFormat="1" ht="15" customHeight="1" x14ac:dyDescent="0.25">
      <c r="A103" s="275">
        <v>20</v>
      </c>
      <c r="B103" s="303">
        <v>61410</v>
      </c>
      <c r="C103" s="277" t="s">
        <v>86</v>
      </c>
      <c r="D103" s="356"/>
      <c r="E103" s="367"/>
      <c r="F103" s="367"/>
      <c r="G103" s="367"/>
      <c r="H103" s="367"/>
      <c r="I103" s="367"/>
      <c r="J103" s="299"/>
      <c r="K103" s="279"/>
      <c r="L103" s="336"/>
      <c r="M103" s="337"/>
      <c r="N103" s="338"/>
      <c r="O103" s="337"/>
      <c r="P103" s="339"/>
    </row>
    <row r="104" spans="1:16" s="260" customFormat="1" ht="15" customHeight="1" x14ac:dyDescent="0.25">
      <c r="A104" s="270">
        <v>21</v>
      </c>
      <c r="B104" s="303">
        <v>61430</v>
      </c>
      <c r="C104" s="277" t="s">
        <v>114</v>
      </c>
      <c r="D104" s="377"/>
      <c r="E104" s="385"/>
      <c r="F104" s="385"/>
      <c r="G104" s="385"/>
      <c r="H104" s="385"/>
      <c r="I104" s="385"/>
      <c r="J104" s="299"/>
      <c r="K104" s="279"/>
      <c r="L104" s="336"/>
      <c r="M104" s="337"/>
      <c r="N104" s="338"/>
      <c r="O104" s="337"/>
      <c r="P104" s="339"/>
    </row>
    <row r="105" spans="1:16" s="260" customFormat="1" ht="15" customHeight="1" x14ac:dyDescent="0.25">
      <c r="A105" s="270">
        <v>22</v>
      </c>
      <c r="B105" s="303">
        <v>61440</v>
      </c>
      <c r="C105" s="277" t="s">
        <v>87</v>
      </c>
      <c r="D105" s="356"/>
      <c r="E105" s="367"/>
      <c r="F105" s="367"/>
      <c r="G105" s="367"/>
      <c r="H105" s="367"/>
      <c r="I105" s="367"/>
      <c r="J105" s="299"/>
      <c r="K105" s="279"/>
      <c r="L105" s="336"/>
      <c r="M105" s="337"/>
      <c r="N105" s="338"/>
      <c r="O105" s="337"/>
      <c r="P105" s="339"/>
    </row>
    <row r="106" spans="1:16" s="260" customFormat="1" ht="15" customHeight="1" x14ac:dyDescent="0.25">
      <c r="A106" s="270">
        <v>23</v>
      </c>
      <c r="B106" s="303">
        <v>61450</v>
      </c>
      <c r="C106" s="277" t="s">
        <v>115</v>
      </c>
      <c r="D106" s="356"/>
      <c r="E106" s="367"/>
      <c r="F106" s="367"/>
      <c r="G106" s="367"/>
      <c r="H106" s="367"/>
      <c r="I106" s="367"/>
      <c r="J106" s="299"/>
      <c r="K106" s="279"/>
      <c r="L106" s="336"/>
      <c r="M106" s="337"/>
      <c r="N106" s="338"/>
      <c r="O106" s="337"/>
      <c r="P106" s="339"/>
    </row>
    <row r="107" spans="1:16" s="260" customFormat="1" ht="15" customHeight="1" x14ac:dyDescent="0.25">
      <c r="A107" s="270">
        <v>24</v>
      </c>
      <c r="B107" s="303">
        <v>61470</v>
      </c>
      <c r="C107" s="277" t="s">
        <v>88</v>
      </c>
      <c r="D107" s="356"/>
      <c r="E107" s="367"/>
      <c r="F107" s="367"/>
      <c r="G107" s="367"/>
      <c r="H107" s="367"/>
      <c r="I107" s="367"/>
      <c r="J107" s="299"/>
      <c r="K107" s="279"/>
      <c r="L107" s="336"/>
      <c r="M107" s="337"/>
      <c r="N107" s="338"/>
      <c r="O107" s="337"/>
      <c r="P107" s="339"/>
    </row>
    <row r="108" spans="1:16" s="260" customFormat="1" ht="15" customHeight="1" x14ac:dyDescent="0.25">
      <c r="A108" s="270">
        <v>25</v>
      </c>
      <c r="B108" s="303">
        <v>61490</v>
      </c>
      <c r="C108" s="277" t="s">
        <v>116</v>
      </c>
      <c r="D108" s="377"/>
      <c r="E108" s="385"/>
      <c r="F108" s="385"/>
      <c r="G108" s="385"/>
      <c r="H108" s="385"/>
      <c r="I108" s="381"/>
      <c r="J108" s="299"/>
      <c r="K108" s="279"/>
      <c r="L108" s="336"/>
      <c r="M108" s="337"/>
      <c r="N108" s="338"/>
      <c r="O108" s="337"/>
      <c r="P108" s="339"/>
    </row>
    <row r="109" spans="1:16" s="260" customFormat="1" ht="15" customHeight="1" x14ac:dyDescent="0.25">
      <c r="A109" s="270">
        <v>26</v>
      </c>
      <c r="B109" s="303">
        <v>61500</v>
      </c>
      <c r="C109" s="277" t="s">
        <v>117</v>
      </c>
      <c r="D109" s="377"/>
      <c r="E109" s="385"/>
      <c r="F109" s="385"/>
      <c r="G109" s="385"/>
      <c r="H109" s="385"/>
      <c r="I109" s="385"/>
      <c r="J109" s="299"/>
      <c r="K109" s="279"/>
      <c r="L109" s="336"/>
      <c r="M109" s="337"/>
      <c r="N109" s="338"/>
      <c r="O109" s="337"/>
      <c r="P109" s="339"/>
    </row>
    <row r="110" spans="1:16" s="260" customFormat="1" ht="15" customHeight="1" x14ac:dyDescent="0.25">
      <c r="A110" s="270">
        <v>27</v>
      </c>
      <c r="B110" s="303">
        <v>61510</v>
      </c>
      <c r="C110" s="277" t="s">
        <v>89</v>
      </c>
      <c r="D110" s="377"/>
      <c r="E110" s="385"/>
      <c r="F110" s="385"/>
      <c r="G110" s="385"/>
      <c r="H110" s="385"/>
      <c r="I110" s="381"/>
      <c r="J110" s="318"/>
      <c r="K110" s="279"/>
      <c r="L110" s="336"/>
      <c r="M110" s="337"/>
      <c r="N110" s="338"/>
      <c r="O110" s="337"/>
      <c r="P110" s="339"/>
    </row>
    <row r="111" spans="1:16" s="260" customFormat="1" ht="15" customHeight="1" x14ac:dyDescent="0.25">
      <c r="A111" s="270">
        <v>28</v>
      </c>
      <c r="B111" s="305">
        <v>61520</v>
      </c>
      <c r="C111" s="280" t="s">
        <v>118</v>
      </c>
      <c r="D111" s="377"/>
      <c r="E111" s="385"/>
      <c r="F111" s="385"/>
      <c r="G111" s="385"/>
      <c r="H111" s="385"/>
      <c r="I111" s="379"/>
      <c r="J111" s="299"/>
      <c r="K111" s="279"/>
      <c r="L111" s="336"/>
      <c r="M111" s="337"/>
      <c r="N111" s="338"/>
      <c r="O111" s="337"/>
      <c r="P111" s="339"/>
    </row>
    <row r="112" spans="1:16" s="260" customFormat="1" ht="15" customHeight="1" x14ac:dyDescent="0.25">
      <c r="A112" s="274">
        <v>29</v>
      </c>
      <c r="B112" s="305">
        <v>61540</v>
      </c>
      <c r="C112" s="280" t="s">
        <v>119</v>
      </c>
      <c r="D112" s="364"/>
      <c r="E112" s="365"/>
      <c r="F112" s="365"/>
      <c r="G112" s="365"/>
      <c r="H112" s="365"/>
      <c r="I112" s="366"/>
      <c r="J112" s="302"/>
      <c r="K112" s="279"/>
      <c r="L112" s="336"/>
      <c r="M112" s="337"/>
      <c r="N112" s="338"/>
      <c r="O112" s="337"/>
      <c r="P112" s="339"/>
    </row>
    <row r="113" spans="1:16" s="260" customFormat="1" ht="15" customHeight="1" x14ac:dyDescent="0.25">
      <c r="A113" s="274">
        <v>30</v>
      </c>
      <c r="B113" s="305">
        <v>61560</v>
      </c>
      <c r="C113" s="280" t="s">
        <v>121</v>
      </c>
      <c r="D113" s="377"/>
      <c r="E113" s="385"/>
      <c r="F113" s="385"/>
      <c r="G113" s="385"/>
      <c r="H113" s="385"/>
      <c r="I113" s="381"/>
      <c r="J113" s="302"/>
      <c r="K113" s="279"/>
      <c r="L113" s="336"/>
      <c r="M113" s="337"/>
      <c r="N113" s="338"/>
      <c r="O113" s="353"/>
      <c r="P113" s="339"/>
    </row>
    <row r="114" spans="1:16" s="260" customFormat="1" ht="15" customHeight="1" thickBot="1" x14ac:dyDescent="0.3">
      <c r="A114" s="271">
        <v>31</v>
      </c>
      <c r="B114" s="305">
        <v>61570</v>
      </c>
      <c r="C114" s="280" t="s">
        <v>123</v>
      </c>
      <c r="D114" s="380"/>
      <c r="E114" s="384"/>
      <c r="F114" s="384"/>
      <c r="G114" s="384"/>
      <c r="H114" s="384"/>
      <c r="I114" s="384"/>
      <c r="J114" s="301"/>
      <c r="K114" s="279"/>
      <c r="L114" s="340"/>
      <c r="M114" s="341"/>
      <c r="N114" s="342"/>
      <c r="O114" s="341"/>
      <c r="P114" s="343"/>
    </row>
    <row r="115" spans="1:16" s="260" customFormat="1" ht="15" customHeight="1" thickBot="1" x14ac:dyDescent="0.3">
      <c r="A115" s="296"/>
      <c r="B115" s="311"/>
      <c r="C115" s="293" t="s">
        <v>107</v>
      </c>
      <c r="D115" s="322">
        <f>SUM(D116:D124)</f>
        <v>0</v>
      </c>
      <c r="E115" s="294">
        <v>0</v>
      </c>
      <c r="F115" s="294">
        <v>0</v>
      </c>
      <c r="G115" s="294">
        <v>0</v>
      </c>
      <c r="H115" s="294">
        <v>0</v>
      </c>
      <c r="I115" s="294">
        <v>0</v>
      </c>
      <c r="J115" s="295">
        <v>0</v>
      </c>
      <c r="K115" s="279"/>
      <c r="L115" s="349">
        <f t="shared" ref="L115:L117" si="10">D115</f>
        <v>0</v>
      </c>
      <c r="M115" s="350">
        <f>SUM(M116:M124)</f>
        <v>0</v>
      </c>
      <c r="N115" s="351">
        <f>G115+H115+I115</f>
        <v>0</v>
      </c>
      <c r="O115" s="350">
        <f>SUM(O116:O124)</f>
        <v>0</v>
      </c>
      <c r="P115" s="352">
        <f t="shared" ref="P115:P117" si="11">E115</f>
        <v>0</v>
      </c>
    </row>
    <row r="116" spans="1:16" s="260" customFormat="1" ht="15" customHeight="1" x14ac:dyDescent="0.25">
      <c r="A116" s="269">
        <v>1</v>
      </c>
      <c r="B116" s="304">
        <v>70020</v>
      </c>
      <c r="C116" s="272" t="s">
        <v>90</v>
      </c>
      <c r="D116" s="368"/>
      <c r="E116" s="369"/>
      <c r="F116" s="369"/>
      <c r="G116" s="369"/>
      <c r="H116" s="369"/>
      <c r="I116" s="369"/>
      <c r="J116" s="298"/>
      <c r="K116" s="279"/>
      <c r="L116" s="332"/>
      <c r="M116" s="333"/>
      <c r="N116" s="334"/>
      <c r="O116" s="333"/>
      <c r="P116" s="335"/>
    </row>
    <row r="117" spans="1:16" s="260" customFormat="1" ht="15" customHeight="1" x14ac:dyDescent="0.25">
      <c r="A117" s="275">
        <v>2</v>
      </c>
      <c r="B117" s="303">
        <v>70110</v>
      </c>
      <c r="C117" s="277" t="s">
        <v>93</v>
      </c>
      <c r="D117" s="356"/>
      <c r="E117" s="367"/>
      <c r="F117" s="367"/>
      <c r="G117" s="367"/>
      <c r="H117" s="367"/>
      <c r="I117" s="367"/>
      <c r="J117" s="299"/>
      <c r="K117" s="279"/>
      <c r="L117" s="336"/>
      <c r="M117" s="337"/>
      <c r="N117" s="338"/>
      <c r="O117" s="337"/>
      <c r="P117" s="339"/>
    </row>
    <row r="118" spans="1:16" s="260" customFormat="1" ht="15" customHeight="1" x14ac:dyDescent="0.25">
      <c r="A118" s="270">
        <v>3</v>
      </c>
      <c r="B118" s="303">
        <v>70021</v>
      </c>
      <c r="C118" s="277" t="s">
        <v>91</v>
      </c>
      <c r="D118" s="377"/>
      <c r="E118" s="385"/>
      <c r="F118" s="385"/>
      <c r="G118" s="385"/>
      <c r="H118" s="385"/>
      <c r="I118" s="385"/>
      <c r="J118" s="299"/>
      <c r="K118" s="279"/>
      <c r="L118" s="336"/>
      <c r="M118" s="337"/>
      <c r="N118" s="338"/>
      <c r="O118" s="337"/>
      <c r="P118" s="339"/>
    </row>
    <row r="119" spans="1:16" s="260" customFormat="1" ht="15" customHeight="1" x14ac:dyDescent="0.25">
      <c r="A119" s="270">
        <v>4</v>
      </c>
      <c r="B119" s="303">
        <v>70040</v>
      </c>
      <c r="C119" s="277" t="s">
        <v>92</v>
      </c>
      <c r="D119" s="356"/>
      <c r="E119" s="367"/>
      <c r="F119" s="367"/>
      <c r="G119" s="367"/>
      <c r="H119" s="367"/>
      <c r="I119" s="367"/>
      <c r="J119" s="299"/>
      <c r="K119" s="279"/>
      <c r="L119" s="336"/>
      <c r="M119" s="337"/>
      <c r="N119" s="338"/>
      <c r="O119" s="337"/>
      <c r="P119" s="339"/>
    </row>
    <row r="120" spans="1:16" s="260" customFormat="1" ht="15" customHeight="1" x14ac:dyDescent="0.25">
      <c r="A120" s="270">
        <v>5</v>
      </c>
      <c r="B120" s="303">
        <v>70100</v>
      </c>
      <c r="C120" s="277" t="s">
        <v>108</v>
      </c>
      <c r="D120" s="356"/>
      <c r="E120" s="367"/>
      <c r="F120" s="367"/>
      <c r="G120" s="367"/>
      <c r="H120" s="367"/>
      <c r="I120" s="367"/>
      <c r="J120" s="299"/>
      <c r="K120" s="279"/>
      <c r="L120" s="336"/>
      <c r="M120" s="337"/>
      <c r="N120" s="338"/>
      <c r="O120" s="337"/>
      <c r="P120" s="339"/>
    </row>
    <row r="121" spans="1:16" s="260" customFormat="1" ht="15" customHeight="1" x14ac:dyDescent="0.25">
      <c r="A121" s="270">
        <v>6</v>
      </c>
      <c r="B121" s="303">
        <v>70270</v>
      </c>
      <c r="C121" s="277" t="s">
        <v>94</v>
      </c>
      <c r="D121" s="377"/>
      <c r="E121" s="385"/>
      <c r="F121" s="385"/>
      <c r="G121" s="385"/>
      <c r="H121" s="385"/>
      <c r="I121" s="381"/>
      <c r="J121" s="299"/>
      <c r="K121" s="279"/>
      <c r="L121" s="336"/>
      <c r="M121" s="337"/>
      <c r="N121" s="338"/>
      <c r="O121" s="337"/>
      <c r="P121" s="339"/>
    </row>
    <row r="122" spans="1:16" s="260" customFormat="1" ht="15" customHeight="1" x14ac:dyDescent="0.25">
      <c r="A122" s="270">
        <v>7</v>
      </c>
      <c r="B122" s="303">
        <v>70510</v>
      </c>
      <c r="C122" s="277" t="s">
        <v>95</v>
      </c>
      <c r="D122" s="377"/>
      <c r="E122" s="385"/>
      <c r="F122" s="385"/>
      <c r="G122" s="385"/>
      <c r="H122" s="385"/>
      <c r="I122" s="381"/>
      <c r="J122" s="299"/>
      <c r="K122" s="279"/>
      <c r="L122" s="336"/>
      <c r="M122" s="337"/>
      <c r="N122" s="338"/>
      <c r="O122" s="337"/>
      <c r="P122" s="195"/>
    </row>
    <row r="123" spans="1:16" s="260" customFormat="1" ht="15" customHeight="1" x14ac:dyDescent="0.25">
      <c r="A123" s="274">
        <v>8</v>
      </c>
      <c r="B123" s="305">
        <v>10880</v>
      </c>
      <c r="C123" s="280" t="s">
        <v>120</v>
      </c>
      <c r="D123" s="380"/>
      <c r="E123" s="384"/>
      <c r="F123" s="384"/>
      <c r="G123" s="384"/>
      <c r="H123" s="384"/>
      <c r="I123" s="381"/>
      <c r="J123" s="302"/>
      <c r="K123" s="279"/>
      <c r="L123" s="336"/>
      <c r="M123" s="337"/>
      <c r="N123" s="338"/>
      <c r="O123" s="337"/>
      <c r="P123" s="339"/>
    </row>
    <row r="124" spans="1:16" s="260" customFormat="1" ht="15" customHeight="1" thickBot="1" x14ac:dyDescent="0.3">
      <c r="A124" s="271">
        <v>9</v>
      </c>
      <c r="B124" s="307">
        <v>10890</v>
      </c>
      <c r="C124" s="278" t="s">
        <v>122</v>
      </c>
      <c r="D124" s="382"/>
      <c r="E124" s="383"/>
      <c r="F124" s="383"/>
      <c r="G124" s="383"/>
      <c r="H124" s="383"/>
      <c r="I124" s="383"/>
      <c r="J124" s="301"/>
      <c r="K124" s="279"/>
      <c r="L124" s="344"/>
      <c r="M124" s="345"/>
      <c r="N124" s="346"/>
      <c r="O124" s="345"/>
      <c r="P124" s="347"/>
    </row>
    <row r="125" spans="1:16" ht="15" customHeight="1" x14ac:dyDescent="0.25">
      <c r="A125" s="265"/>
      <c r="B125" s="265"/>
      <c r="C125" s="265"/>
      <c r="D125" s="458" t="s">
        <v>98</v>
      </c>
      <c r="E125" s="458"/>
      <c r="F125" s="458"/>
      <c r="G125" s="458"/>
      <c r="H125" s="458"/>
      <c r="I125" s="458"/>
      <c r="J125" s="312">
        <v>0</v>
      </c>
      <c r="K125" s="263"/>
      <c r="N125" s="348"/>
      <c r="O125" s="348"/>
      <c r="P125" s="348"/>
    </row>
    <row r="126" spans="1:16" ht="15" customHeight="1" x14ac:dyDescent="0.25">
      <c r="A126" s="265"/>
      <c r="B126" s="265"/>
      <c r="C126" s="265"/>
      <c r="D126" s="265"/>
      <c r="E126" s="266"/>
      <c r="F126" s="266"/>
      <c r="G126" s="266"/>
      <c r="H126" s="267"/>
      <c r="I126" s="267"/>
      <c r="J126" s="268"/>
      <c r="K126" s="263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178" priority="4" stopIfTrue="1" operator="equal">
      <formula>$J$125</formula>
    </cfRule>
    <cfRule type="containsBlanks" dxfId="177" priority="12" stopIfTrue="1">
      <formula>LEN(TRIM(J6))=0</formula>
    </cfRule>
    <cfRule type="cellIs" dxfId="176" priority="13" stopIfTrue="1" operator="lessThan">
      <formula>50</formula>
    </cfRule>
    <cfRule type="cellIs" dxfId="175" priority="14" stopIfTrue="1" operator="between">
      <formula>$J$125</formula>
      <formula>50</formula>
    </cfRule>
    <cfRule type="cellIs" dxfId="174" priority="15" stopIfTrue="1" operator="between">
      <formula>75</formula>
      <formula>$J$125</formula>
    </cfRule>
    <cfRule type="cellIs" dxfId="173" priority="20" stopIfTrue="1" operator="greaterThanOrEqual">
      <formula>75</formula>
    </cfRule>
    <cfRule type="cellIs" dxfId="172" priority="3" stopIfTrue="1" operator="equal">
      <formula>0</formula>
    </cfRule>
  </conditionalFormatting>
  <conditionalFormatting sqref="O30:P82">
    <cfRule type="cellIs" dxfId="171" priority="2" operator="equal">
      <formula>0</formula>
    </cfRule>
  </conditionalFormatting>
  <conditionalFormatting sqref="N30:N82">
    <cfRule type="cellIs" dxfId="170" priority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59" customWidth="1"/>
    <col min="2" max="2" width="9.7109375" style="259" customWidth="1"/>
    <col min="3" max="3" width="31.7109375" style="259" customWidth="1"/>
    <col min="4" max="4" width="8.7109375" style="259" customWidth="1"/>
    <col min="5" max="9" width="7.7109375" style="259" customWidth="1"/>
    <col min="10" max="10" width="8.7109375" style="261" customWidth="1"/>
    <col min="11" max="11" width="7.85546875" style="259" customWidth="1"/>
    <col min="12" max="16" width="10.7109375" style="259" customWidth="1"/>
    <col min="17" max="17" width="9.28515625" style="259" customWidth="1"/>
    <col min="18" max="16384" width="9.140625" style="259"/>
  </cols>
  <sheetData>
    <row r="1" spans="1:17" ht="18" customHeight="1" x14ac:dyDescent="0.25">
      <c r="L1" s="354"/>
      <c r="M1" s="432" t="s">
        <v>133</v>
      </c>
    </row>
    <row r="2" spans="1:17" ht="18" customHeight="1" x14ac:dyDescent="0.25">
      <c r="A2" s="263"/>
      <c r="B2" s="263"/>
      <c r="C2" s="444" t="s">
        <v>142</v>
      </c>
      <c r="D2" s="444"/>
      <c r="E2" s="319"/>
      <c r="F2" s="319"/>
      <c r="G2" s="319"/>
      <c r="H2" s="319"/>
      <c r="I2" s="319"/>
      <c r="J2" s="284">
        <v>2019</v>
      </c>
      <c r="K2" s="263"/>
      <c r="L2" s="285"/>
      <c r="M2" s="432" t="s">
        <v>134</v>
      </c>
    </row>
    <row r="3" spans="1:17" ht="18" customHeight="1" thickBot="1" x14ac:dyDescent="0.3">
      <c r="A3" s="263"/>
      <c r="B3" s="263"/>
      <c r="C3" s="263"/>
      <c r="D3" s="263"/>
      <c r="E3" s="263"/>
      <c r="F3" s="263"/>
      <c r="G3" s="263"/>
      <c r="H3" s="263"/>
      <c r="I3" s="263"/>
      <c r="J3" s="264"/>
      <c r="K3" s="263"/>
      <c r="L3" s="325"/>
      <c r="M3" s="432" t="s">
        <v>135</v>
      </c>
    </row>
    <row r="4" spans="1:17" ht="18" customHeight="1" thickBot="1" x14ac:dyDescent="0.3">
      <c r="A4" s="447" t="s">
        <v>0</v>
      </c>
      <c r="B4" s="449" t="s">
        <v>1</v>
      </c>
      <c r="C4" s="449" t="s">
        <v>2</v>
      </c>
      <c r="D4" s="459" t="s">
        <v>3</v>
      </c>
      <c r="E4" s="461" t="s">
        <v>130</v>
      </c>
      <c r="F4" s="462"/>
      <c r="G4" s="462"/>
      <c r="H4" s="462"/>
      <c r="I4" s="463"/>
      <c r="J4" s="456" t="s">
        <v>99</v>
      </c>
      <c r="K4" s="263"/>
      <c r="L4" s="276"/>
      <c r="M4" s="432" t="s">
        <v>136</v>
      </c>
    </row>
    <row r="5" spans="1:17" ht="43.5" customHeight="1" thickBot="1" x14ac:dyDescent="0.3">
      <c r="A5" s="448"/>
      <c r="B5" s="450"/>
      <c r="C5" s="450"/>
      <c r="D5" s="460"/>
      <c r="E5" s="388" t="s">
        <v>126</v>
      </c>
      <c r="F5" s="262" t="s">
        <v>141</v>
      </c>
      <c r="G5" s="262" t="s">
        <v>140</v>
      </c>
      <c r="H5" s="262" t="s">
        <v>127</v>
      </c>
      <c r="I5" s="262">
        <v>100</v>
      </c>
      <c r="J5" s="457"/>
      <c r="K5" s="263"/>
      <c r="L5" s="326" t="s">
        <v>125</v>
      </c>
      <c r="M5" s="327" t="s">
        <v>137</v>
      </c>
      <c r="N5" s="327" t="s">
        <v>138</v>
      </c>
      <c r="O5" s="327" t="s">
        <v>128</v>
      </c>
      <c r="P5" s="327" t="s">
        <v>129</v>
      </c>
    </row>
    <row r="6" spans="1:17" ht="15" customHeight="1" thickBot="1" x14ac:dyDescent="0.3">
      <c r="A6" s="286"/>
      <c r="B6" s="287"/>
      <c r="C6" s="287" t="s">
        <v>100</v>
      </c>
      <c r="D6" s="288">
        <f>D7+D8+D17+D30+D48+D68+D83+D115</f>
        <v>0</v>
      </c>
      <c r="E6" s="422">
        <v>0</v>
      </c>
      <c r="F6" s="422">
        <v>0</v>
      </c>
      <c r="G6" s="422">
        <v>0</v>
      </c>
      <c r="H6" s="422">
        <v>0</v>
      </c>
      <c r="I6" s="422">
        <v>0</v>
      </c>
      <c r="J6" s="408">
        <v>0</v>
      </c>
      <c r="K6" s="279"/>
      <c r="L6" s="349">
        <f>D6</f>
        <v>0</v>
      </c>
      <c r="M6" s="350">
        <f>M7+M8+M17+M30+M48+M68+M83+M115</f>
        <v>0</v>
      </c>
      <c r="N6" s="351">
        <f>G6+H6+I6</f>
        <v>0</v>
      </c>
      <c r="O6" s="350">
        <f>O7+O8+O17+O30+O48+O68+O83+O115</f>
        <v>0</v>
      </c>
      <c r="P6" s="352">
        <f>E6</f>
        <v>0</v>
      </c>
      <c r="Q6" s="313"/>
    </row>
    <row r="7" spans="1:17" ht="15" customHeight="1" thickBot="1" x14ac:dyDescent="0.3">
      <c r="A7" s="374">
        <v>1</v>
      </c>
      <c r="B7" s="372">
        <v>50050</v>
      </c>
      <c r="C7" s="375" t="s">
        <v>55</v>
      </c>
      <c r="D7" s="430"/>
      <c r="E7" s="415"/>
      <c r="F7" s="415"/>
      <c r="G7" s="415"/>
      <c r="H7" s="415"/>
      <c r="I7" s="415"/>
      <c r="J7" s="421"/>
      <c r="K7" s="317"/>
      <c r="L7" s="328"/>
      <c r="M7" s="329"/>
      <c r="N7" s="330"/>
      <c r="O7" s="329"/>
      <c r="P7" s="331"/>
      <c r="Q7" s="315"/>
    </row>
    <row r="8" spans="1:17" ht="15" customHeight="1" thickBot="1" x14ac:dyDescent="0.3">
      <c r="A8" s="289"/>
      <c r="B8" s="283"/>
      <c r="C8" s="290" t="s">
        <v>101</v>
      </c>
      <c r="D8" s="290">
        <f>SUM(D9:D16)</f>
        <v>0</v>
      </c>
      <c r="E8" s="405">
        <v>0</v>
      </c>
      <c r="F8" s="405">
        <v>0</v>
      </c>
      <c r="G8" s="405">
        <v>0</v>
      </c>
      <c r="H8" s="405">
        <v>0</v>
      </c>
      <c r="I8" s="405">
        <v>0</v>
      </c>
      <c r="J8" s="398">
        <v>0</v>
      </c>
      <c r="K8" s="279"/>
      <c r="L8" s="349">
        <f>D8</f>
        <v>0</v>
      </c>
      <c r="M8" s="350">
        <f>SUM(M9:M16)</f>
        <v>0</v>
      </c>
      <c r="N8" s="351">
        <f t="shared" ref="N7:N68" si="0">G8+H8+I8</f>
        <v>0</v>
      </c>
      <c r="O8" s="350">
        <f>SUM(O9:O16)</f>
        <v>0</v>
      </c>
      <c r="P8" s="352">
        <f>E8</f>
        <v>0</v>
      </c>
      <c r="Q8" s="321"/>
    </row>
    <row r="9" spans="1:17" s="260" customFormat="1" ht="15" customHeight="1" x14ac:dyDescent="0.25">
      <c r="A9" s="270">
        <v>1</v>
      </c>
      <c r="B9" s="303">
        <v>10002</v>
      </c>
      <c r="C9" s="277" t="s">
        <v>5</v>
      </c>
      <c r="D9" s="431"/>
      <c r="E9" s="418"/>
      <c r="F9" s="418"/>
      <c r="G9" s="418"/>
      <c r="H9" s="418"/>
      <c r="I9" s="418"/>
      <c r="J9" s="400"/>
      <c r="K9" s="279"/>
      <c r="L9" s="336"/>
      <c r="M9" s="337"/>
      <c r="N9" s="338"/>
      <c r="O9" s="337"/>
      <c r="P9" s="339"/>
      <c r="Q9" s="316"/>
    </row>
    <row r="10" spans="1:17" s="260" customFormat="1" ht="15" customHeight="1" x14ac:dyDescent="0.25">
      <c r="A10" s="270">
        <v>2</v>
      </c>
      <c r="B10" s="303">
        <v>10090</v>
      </c>
      <c r="C10" s="277" t="s">
        <v>7</v>
      </c>
      <c r="D10" s="429"/>
      <c r="E10" s="418"/>
      <c r="F10" s="418"/>
      <c r="G10" s="418"/>
      <c r="H10" s="418"/>
      <c r="I10" s="418"/>
      <c r="J10" s="400"/>
      <c r="K10" s="279"/>
      <c r="L10" s="336"/>
      <c r="M10" s="337"/>
      <c r="N10" s="338"/>
      <c r="O10" s="337"/>
      <c r="P10" s="339"/>
      <c r="Q10" s="316"/>
    </row>
    <row r="11" spans="1:17" s="260" customFormat="1" ht="15" customHeight="1" x14ac:dyDescent="0.25">
      <c r="A11" s="270">
        <v>3</v>
      </c>
      <c r="B11" s="305">
        <v>10004</v>
      </c>
      <c r="C11" s="280" t="s">
        <v>6</v>
      </c>
      <c r="D11" s="429"/>
      <c r="E11" s="385"/>
      <c r="F11" s="385"/>
      <c r="G11" s="385"/>
      <c r="H11" s="385"/>
      <c r="I11" s="425"/>
      <c r="J11" s="403"/>
      <c r="K11" s="279"/>
      <c r="L11" s="336"/>
      <c r="M11" s="337"/>
      <c r="N11" s="338"/>
      <c r="O11" s="337"/>
      <c r="P11" s="339"/>
      <c r="Q11" s="316"/>
    </row>
    <row r="12" spans="1:17" s="260" customFormat="1" ht="14.25" customHeight="1" x14ac:dyDescent="0.25">
      <c r="A12" s="270">
        <v>4</v>
      </c>
      <c r="B12" s="303">
        <v>10001</v>
      </c>
      <c r="C12" s="277" t="s">
        <v>4</v>
      </c>
      <c r="D12" s="429"/>
      <c r="E12" s="385"/>
      <c r="F12" s="385"/>
      <c r="G12" s="385"/>
      <c r="H12" s="385"/>
      <c r="I12" s="427"/>
      <c r="J12" s="400"/>
      <c r="K12" s="279"/>
      <c r="L12" s="336"/>
      <c r="M12" s="337"/>
      <c r="N12" s="338"/>
      <c r="O12" s="337"/>
      <c r="P12" s="339"/>
      <c r="Q12" s="316"/>
    </row>
    <row r="13" spans="1:17" s="260" customFormat="1" ht="15" customHeight="1" x14ac:dyDescent="0.25">
      <c r="A13" s="270">
        <v>5</v>
      </c>
      <c r="B13" s="303">
        <v>10120</v>
      </c>
      <c r="C13" s="277" t="s">
        <v>8</v>
      </c>
      <c r="D13" s="431"/>
      <c r="E13" s="385"/>
      <c r="F13" s="385"/>
      <c r="G13" s="385"/>
      <c r="H13" s="385"/>
      <c r="I13" s="385"/>
      <c r="J13" s="400"/>
      <c r="K13" s="279"/>
      <c r="L13" s="336"/>
      <c r="M13" s="337"/>
      <c r="N13" s="338"/>
      <c r="O13" s="337"/>
      <c r="P13" s="339"/>
      <c r="Q13" s="316"/>
    </row>
    <row r="14" spans="1:17" s="260" customFormat="1" ht="15" customHeight="1" x14ac:dyDescent="0.25">
      <c r="A14" s="270">
        <v>6</v>
      </c>
      <c r="B14" s="303">
        <v>10190</v>
      </c>
      <c r="C14" s="277" t="s">
        <v>9</v>
      </c>
      <c r="D14" s="429"/>
      <c r="E14" s="418"/>
      <c r="F14" s="418"/>
      <c r="G14" s="418"/>
      <c r="H14" s="418"/>
      <c r="I14" s="418"/>
      <c r="J14" s="400"/>
      <c r="K14" s="279"/>
      <c r="L14" s="336"/>
      <c r="M14" s="337"/>
      <c r="N14" s="338"/>
      <c r="O14" s="337"/>
      <c r="P14" s="339"/>
      <c r="Q14" s="320"/>
    </row>
    <row r="15" spans="1:17" s="260" customFormat="1" ht="15" customHeight="1" x14ac:dyDescent="0.25">
      <c r="A15" s="270">
        <v>7</v>
      </c>
      <c r="B15" s="303">
        <v>10320</v>
      </c>
      <c r="C15" s="277" t="s">
        <v>10</v>
      </c>
      <c r="D15" s="429"/>
      <c r="E15" s="385"/>
      <c r="F15" s="385"/>
      <c r="G15" s="385"/>
      <c r="H15" s="385"/>
      <c r="I15" s="427"/>
      <c r="J15" s="400"/>
      <c r="K15" s="279"/>
      <c r="L15" s="336"/>
      <c r="M15" s="337"/>
      <c r="N15" s="338"/>
      <c r="O15" s="337"/>
      <c r="P15" s="339"/>
      <c r="Q15" s="316"/>
    </row>
    <row r="16" spans="1:17" s="260" customFormat="1" ht="15" customHeight="1" thickBot="1" x14ac:dyDescent="0.3">
      <c r="A16" s="271">
        <v>8</v>
      </c>
      <c r="B16" s="307">
        <v>10860</v>
      </c>
      <c r="C16" s="278" t="s">
        <v>112</v>
      </c>
      <c r="D16" s="429"/>
      <c r="E16" s="385"/>
      <c r="F16" s="385"/>
      <c r="G16" s="385"/>
      <c r="H16" s="385"/>
      <c r="I16" s="385"/>
      <c r="J16" s="402"/>
      <c r="K16" s="279"/>
      <c r="L16" s="340"/>
      <c r="M16" s="341"/>
      <c r="N16" s="342"/>
      <c r="O16" s="341"/>
      <c r="P16" s="343"/>
      <c r="Q16" s="316"/>
    </row>
    <row r="17" spans="1:17" s="260" customFormat="1" ht="15" customHeight="1" thickBot="1" x14ac:dyDescent="0.3">
      <c r="A17" s="291"/>
      <c r="B17" s="306"/>
      <c r="C17" s="293" t="s">
        <v>102</v>
      </c>
      <c r="D17" s="393">
        <f>SUM(D18:D29)</f>
        <v>0</v>
      </c>
      <c r="E17" s="396">
        <v>0</v>
      </c>
      <c r="F17" s="396">
        <v>0</v>
      </c>
      <c r="G17" s="396">
        <v>0</v>
      </c>
      <c r="H17" s="396">
        <v>0</v>
      </c>
      <c r="I17" s="396">
        <v>0</v>
      </c>
      <c r="J17" s="397">
        <v>0</v>
      </c>
      <c r="K17" s="279"/>
      <c r="L17" s="349">
        <f>D17</f>
        <v>0</v>
      </c>
      <c r="M17" s="350">
        <f>SUM(M18:M29)</f>
        <v>0</v>
      </c>
      <c r="N17" s="351">
        <f t="shared" si="0"/>
        <v>0</v>
      </c>
      <c r="O17" s="350">
        <f>SUM(O18:O29)</f>
        <v>0</v>
      </c>
      <c r="P17" s="352">
        <f>E17</f>
        <v>0</v>
      </c>
      <c r="Q17" s="316"/>
    </row>
    <row r="18" spans="1:17" s="260" customFormat="1" ht="15" customHeight="1" x14ac:dyDescent="0.25">
      <c r="A18" s="269">
        <v>1</v>
      </c>
      <c r="B18" s="304">
        <v>20040</v>
      </c>
      <c r="C18" s="272" t="s">
        <v>11</v>
      </c>
      <c r="D18" s="429"/>
      <c r="E18" s="418"/>
      <c r="F18" s="418"/>
      <c r="G18" s="418"/>
      <c r="H18" s="418"/>
      <c r="I18" s="418"/>
      <c r="J18" s="399"/>
      <c r="K18" s="279"/>
      <c r="L18" s="332"/>
      <c r="M18" s="333"/>
      <c r="N18" s="334"/>
      <c r="O18" s="333"/>
      <c r="P18" s="335"/>
      <c r="Q18" s="316"/>
    </row>
    <row r="19" spans="1:17" s="260" customFormat="1" ht="15" customHeight="1" x14ac:dyDescent="0.25">
      <c r="A19" s="275">
        <v>2</v>
      </c>
      <c r="B19" s="303">
        <v>20061</v>
      </c>
      <c r="C19" s="277" t="s">
        <v>13</v>
      </c>
      <c r="D19" s="431"/>
      <c r="E19" s="418"/>
      <c r="F19" s="418"/>
      <c r="G19" s="418"/>
      <c r="H19" s="418"/>
      <c r="I19" s="418"/>
      <c r="J19" s="400"/>
      <c r="K19" s="279"/>
      <c r="L19" s="336"/>
      <c r="M19" s="337"/>
      <c r="N19" s="338"/>
      <c r="O19" s="337"/>
      <c r="P19" s="339"/>
      <c r="Q19" s="316"/>
    </row>
    <row r="20" spans="1:17" s="260" customFormat="1" ht="15" customHeight="1" x14ac:dyDescent="0.25">
      <c r="A20" s="275">
        <v>3</v>
      </c>
      <c r="B20" s="303">
        <v>21020</v>
      </c>
      <c r="C20" s="277" t="s">
        <v>21</v>
      </c>
      <c r="D20" s="429"/>
      <c r="E20" s="418"/>
      <c r="F20" s="418"/>
      <c r="G20" s="418"/>
      <c r="H20" s="418"/>
      <c r="I20" s="418"/>
      <c r="J20" s="400"/>
      <c r="K20" s="279"/>
      <c r="L20" s="336"/>
      <c r="M20" s="337"/>
      <c r="N20" s="338"/>
      <c r="O20" s="337"/>
      <c r="P20" s="339"/>
      <c r="Q20" s="316"/>
    </row>
    <row r="21" spans="1:17" s="260" customFormat="1" ht="15" customHeight="1" x14ac:dyDescent="0.25">
      <c r="A21" s="270">
        <v>4</v>
      </c>
      <c r="B21" s="303">
        <v>20060</v>
      </c>
      <c r="C21" s="277" t="s">
        <v>12</v>
      </c>
      <c r="D21" s="429"/>
      <c r="E21" s="385"/>
      <c r="F21" s="385"/>
      <c r="G21" s="385"/>
      <c r="H21" s="385"/>
      <c r="I21" s="385"/>
      <c r="J21" s="400"/>
      <c r="K21" s="279"/>
      <c r="L21" s="336"/>
      <c r="M21" s="337"/>
      <c r="N21" s="338"/>
      <c r="O21" s="337"/>
      <c r="P21" s="339"/>
      <c r="Q21" s="316"/>
    </row>
    <row r="22" spans="1:17" s="260" customFormat="1" ht="15" customHeight="1" x14ac:dyDescent="0.25">
      <c r="A22" s="270">
        <v>5</v>
      </c>
      <c r="B22" s="303">
        <v>20400</v>
      </c>
      <c r="C22" s="277" t="s">
        <v>15</v>
      </c>
      <c r="D22" s="429"/>
      <c r="E22" s="385"/>
      <c r="F22" s="385"/>
      <c r="G22" s="385"/>
      <c r="H22" s="385"/>
      <c r="I22" s="385"/>
      <c r="J22" s="400"/>
      <c r="K22" s="279"/>
      <c r="L22" s="336"/>
      <c r="M22" s="337"/>
      <c r="N22" s="338"/>
      <c r="O22" s="337"/>
      <c r="P22" s="339"/>
      <c r="Q22" s="316"/>
    </row>
    <row r="23" spans="1:17" s="260" customFormat="1" ht="15" customHeight="1" x14ac:dyDescent="0.25">
      <c r="A23" s="270">
        <v>6</v>
      </c>
      <c r="B23" s="303">
        <v>20080</v>
      </c>
      <c r="C23" s="277" t="s">
        <v>14</v>
      </c>
      <c r="D23" s="429"/>
      <c r="E23" s="428"/>
      <c r="F23" s="428"/>
      <c r="G23" s="428"/>
      <c r="H23" s="428"/>
      <c r="I23" s="423"/>
      <c r="J23" s="400"/>
      <c r="K23" s="279"/>
      <c r="L23" s="336"/>
      <c r="M23" s="337"/>
      <c r="N23" s="338"/>
      <c r="O23" s="337"/>
      <c r="P23" s="339"/>
    </row>
    <row r="24" spans="1:17" s="260" customFormat="1" ht="15" customHeight="1" x14ac:dyDescent="0.25">
      <c r="A24" s="270">
        <v>7</v>
      </c>
      <c r="B24" s="303">
        <v>20460</v>
      </c>
      <c r="C24" s="277" t="s">
        <v>16</v>
      </c>
      <c r="D24" s="429"/>
      <c r="E24" s="418"/>
      <c r="F24" s="418"/>
      <c r="G24" s="418"/>
      <c r="H24" s="418"/>
      <c r="I24" s="418"/>
      <c r="J24" s="400"/>
      <c r="K24" s="279"/>
      <c r="L24" s="336"/>
      <c r="M24" s="337"/>
      <c r="N24" s="338"/>
      <c r="O24" s="337"/>
      <c r="P24" s="339"/>
    </row>
    <row r="25" spans="1:17" s="260" customFormat="1" ht="15" customHeight="1" x14ac:dyDescent="0.25">
      <c r="A25" s="270">
        <v>8</v>
      </c>
      <c r="B25" s="303">
        <v>20550</v>
      </c>
      <c r="C25" s="277" t="s">
        <v>17</v>
      </c>
      <c r="D25" s="377"/>
      <c r="E25" s="385"/>
      <c r="F25" s="385"/>
      <c r="G25" s="385"/>
      <c r="H25" s="385"/>
      <c r="I25" s="418"/>
      <c r="J25" s="400"/>
      <c r="K25" s="279"/>
      <c r="L25" s="336"/>
      <c r="M25" s="337"/>
      <c r="N25" s="338"/>
      <c r="O25" s="353"/>
      <c r="P25" s="339"/>
    </row>
    <row r="26" spans="1:17" s="260" customFormat="1" ht="15" customHeight="1" x14ac:dyDescent="0.25">
      <c r="A26" s="270">
        <v>9</v>
      </c>
      <c r="B26" s="303">
        <v>20630</v>
      </c>
      <c r="C26" s="277" t="s">
        <v>18</v>
      </c>
      <c r="D26" s="377"/>
      <c r="E26" s="385"/>
      <c r="F26" s="385"/>
      <c r="G26" s="385"/>
      <c r="H26" s="385"/>
      <c r="I26" s="418"/>
      <c r="J26" s="400"/>
      <c r="K26" s="279"/>
      <c r="L26" s="336"/>
      <c r="M26" s="337"/>
      <c r="N26" s="338"/>
      <c r="O26" s="353"/>
      <c r="P26" s="339"/>
    </row>
    <row r="27" spans="1:17" s="260" customFormat="1" ht="15" customHeight="1" x14ac:dyDescent="0.25">
      <c r="A27" s="270">
        <v>10</v>
      </c>
      <c r="B27" s="303">
        <v>20810</v>
      </c>
      <c r="C27" s="277" t="s">
        <v>19</v>
      </c>
      <c r="D27" s="409"/>
      <c r="E27" s="418"/>
      <c r="F27" s="418"/>
      <c r="G27" s="418"/>
      <c r="H27" s="418"/>
      <c r="I27" s="418"/>
      <c r="J27" s="400"/>
      <c r="K27" s="279"/>
      <c r="L27" s="336"/>
      <c r="M27" s="337"/>
      <c r="N27" s="338"/>
      <c r="O27" s="353"/>
      <c r="P27" s="339"/>
    </row>
    <row r="28" spans="1:17" s="260" customFormat="1" ht="15" customHeight="1" x14ac:dyDescent="0.25">
      <c r="A28" s="270">
        <v>11</v>
      </c>
      <c r="B28" s="303">
        <v>20900</v>
      </c>
      <c r="C28" s="277" t="s">
        <v>20</v>
      </c>
      <c r="D28" s="409"/>
      <c r="E28" s="418"/>
      <c r="F28" s="418"/>
      <c r="G28" s="418"/>
      <c r="H28" s="418"/>
      <c r="I28" s="418"/>
      <c r="J28" s="400"/>
      <c r="K28" s="279"/>
      <c r="L28" s="336"/>
      <c r="M28" s="337"/>
      <c r="N28" s="338"/>
      <c r="O28" s="353"/>
      <c r="P28" s="339"/>
    </row>
    <row r="29" spans="1:17" s="260" customFormat="1" ht="15" customHeight="1" thickBot="1" x14ac:dyDescent="0.3">
      <c r="A29" s="271">
        <v>12</v>
      </c>
      <c r="B29" s="307">
        <v>21350</v>
      </c>
      <c r="C29" s="278" t="s">
        <v>22</v>
      </c>
      <c r="D29" s="410"/>
      <c r="E29" s="411"/>
      <c r="F29" s="411"/>
      <c r="G29" s="411"/>
      <c r="H29" s="411"/>
      <c r="I29" s="412"/>
      <c r="J29" s="402"/>
      <c r="K29" s="279"/>
      <c r="L29" s="340"/>
      <c r="M29" s="341"/>
      <c r="N29" s="342"/>
      <c r="O29" s="370"/>
      <c r="P29" s="343"/>
    </row>
    <row r="30" spans="1:17" s="260" customFormat="1" ht="15" customHeight="1" thickBot="1" x14ac:dyDescent="0.3">
      <c r="A30" s="291"/>
      <c r="B30" s="306"/>
      <c r="C30" s="293" t="s">
        <v>103</v>
      </c>
      <c r="D30" s="292">
        <f>SUM(D31:D47)</f>
        <v>0</v>
      </c>
      <c r="E30" s="396">
        <v>0</v>
      </c>
      <c r="F30" s="396">
        <v>0</v>
      </c>
      <c r="G30" s="396">
        <v>0</v>
      </c>
      <c r="H30" s="396">
        <v>0</v>
      </c>
      <c r="I30" s="396">
        <v>0</v>
      </c>
      <c r="J30" s="397">
        <v>0</v>
      </c>
      <c r="K30" s="279"/>
      <c r="L30" s="349">
        <f>D30</f>
        <v>0</v>
      </c>
      <c r="M30" s="350">
        <f>SUM(M31:M47)</f>
        <v>0</v>
      </c>
      <c r="N30" s="351">
        <f t="shared" si="0"/>
        <v>0</v>
      </c>
      <c r="O30" s="350">
        <f>SUM(O31:O47)</f>
        <v>0</v>
      </c>
      <c r="P30" s="352">
        <f>E30</f>
        <v>0</v>
      </c>
    </row>
    <row r="31" spans="1:17" s="260" customFormat="1" ht="15" customHeight="1" x14ac:dyDescent="0.25">
      <c r="A31" s="269">
        <v>1</v>
      </c>
      <c r="B31" s="304">
        <v>30070</v>
      </c>
      <c r="C31" s="272" t="s">
        <v>24</v>
      </c>
      <c r="D31" s="377"/>
      <c r="E31" s="385"/>
      <c r="F31" s="385"/>
      <c r="G31" s="385"/>
      <c r="H31" s="385"/>
      <c r="I31" s="385"/>
      <c r="J31" s="399"/>
      <c r="K31" s="266"/>
      <c r="L31" s="332"/>
      <c r="M31" s="333"/>
      <c r="N31" s="334"/>
      <c r="O31" s="333"/>
      <c r="P31" s="335"/>
    </row>
    <row r="32" spans="1:17" s="260" customFormat="1" ht="15" customHeight="1" x14ac:dyDescent="0.25">
      <c r="A32" s="270">
        <v>2</v>
      </c>
      <c r="B32" s="303">
        <v>30480</v>
      </c>
      <c r="C32" s="277" t="s">
        <v>111</v>
      </c>
      <c r="D32" s="409"/>
      <c r="E32" s="418"/>
      <c r="F32" s="418"/>
      <c r="G32" s="418"/>
      <c r="H32" s="418"/>
      <c r="I32" s="418"/>
      <c r="J32" s="400"/>
      <c r="K32" s="266"/>
      <c r="L32" s="336"/>
      <c r="M32" s="337"/>
      <c r="N32" s="338"/>
      <c r="O32" s="337"/>
      <c r="P32" s="339"/>
    </row>
    <row r="33" spans="1:16" s="260" customFormat="1" ht="15" customHeight="1" x14ac:dyDescent="0.25">
      <c r="A33" s="270">
        <v>3</v>
      </c>
      <c r="B33" s="305">
        <v>30460</v>
      </c>
      <c r="C33" s="280" t="s">
        <v>29</v>
      </c>
      <c r="D33" s="377"/>
      <c r="E33" s="385"/>
      <c r="F33" s="385"/>
      <c r="G33" s="385"/>
      <c r="H33" s="385"/>
      <c r="I33" s="385"/>
      <c r="J33" s="403"/>
      <c r="K33" s="266"/>
      <c r="L33" s="336"/>
      <c r="M33" s="337"/>
      <c r="N33" s="338"/>
      <c r="O33" s="337"/>
      <c r="P33" s="339"/>
    </row>
    <row r="34" spans="1:16" s="260" customFormat="1" ht="15" customHeight="1" x14ac:dyDescent="0.25">
      <c r="A34" s="270">
        <v>4</v>
      </c>
      <c r="B34" s="303">
        <v>30030</v>
      </c>
      <c r="C34" s="277" t="s">
        <v>23</v>
      </c>
      <c r="D34" s="377"/>
      <c r="E34" s="385"/>
      <c r="F34" s="385"/>
      <c r="G34" s="385"/>
      <c r="H34" s="385"/>
      <c r="I34" s="424"/>
      <c r="J34" s="400"/>
      <c r="K34" s="266"/>
      <c r="L34" s="336"/>
      <c r="M34" s="337"/>
      <c r="N34" s="338"/>
      <c r="O34" s="337"/>
      <c r="P34" s="339"/>
    </row>
    <row r="35" spans="1:16" s="260" customFormat="1" ht="15" customHeight="1" x14ac:dyDescent="0.25">
      <c r="A35" s="270">
        <v>5</v>
      </c>
      <c r="B35" s="303">
        <v>31000</v>
      </c>
      <c r="C35" s="277" t="s">
        <v>37</v>
      </c>
      <c r="D35" s="377"/>
      <c r="E35" s="385"/>
      <c r="F35" s="385"/>
      <c r="G35" s="385"/>
      <c r="H35" s="385"/>
      <c r="I35" s="427"/>
      <c r="J35" s="400"/>
      <c r="K35" s="266"/>
      <c r="L35" s="336"/>
      <c r="M35" s="337"/>
      <c r="N35" s="338"/>
      <c r="O35" s="337"/>
      <c r="P35" s="339"/>
    </row>
    <row r="36" spans="1:16" s="260" customFormat="1" ht="15" customHeight="1" x14ac:dyDescent="0.25">
      <c r="A36" s="270">
        <v>6</v>
      </c>
      <c r="B36" s="303">
        <v>30130</v>
      </c>
      <c r="C36" s="277" t="s">
        <v>25</v>
      </c>
      <c r="D36" s="409"/>
      <c r="E36" s="418"/>
      <c r="F36" s="418"/>
      <c r="G36" s="418"/>
      <c r="H36" s="418"/>
      <c r="I36" s="418"/>
      <c r="J36" s="400"/>
      <c r="K36" s="266"/>
      <c r="L36" s="336"/>
      <c r="M36" s="337"/>
      <c r="N36" s="338"/>
      <c r="O36" s="337"/>
      <c r="P36" s="339"/>
    </row>
    <row r="37" spans="1:16" s="260" customFormat="1" ht="15" customHeight="1" x14ac:dyDescent="0.25">
      <c r="A37" s="270">
        <v>7</v>
      </c>
      <c r="B37" s="303">
        <v>30160</v>
      </c>
      <c r="C37" s="277" t="s">
        <v>26</v>
      </c>
      <c r="D37" s="377"/>
      <c r="E37" s="385"/>
      <c r="F37" s="385"/>
      <c r="G37" s="385"/>
      <c r="H37" s="385"/>
      <c r="I37" s="418"/>
      <c r="J37" s="400"/>
      <c r="K37" s="266"/>
      <c r="L37" s="336"/>
      <c r="M37" s="337"/>
      <c r="N37" s="338"/>
      <c r="O37" s="353"/>
      <c r="P37" s="339"/>
    </row>
    <row r="38" spans="1:16" s="260" customFormat="1" ht="15" customHeight="1" x14ac:dyDescent="0.25">
      <c r="A38" s="270">
        <v>8</v>
      </c>
      <c r="B38" s="303">
        <v>30310</v>
      </c>
      <c r="C38" s="277" t="s">
        <v>27</v>
      </c>
      <c r="D38" s="409"/>
      <c r="E38" s="418"/>
      <c r="F38" s="418"/>
      <c r="G38" s="418"/>
      <c r="H38" s="418"/>
      <c r="I38" s="418"/>
      <c r="J38" s="400"/>
      <c r="K38" s="266"/>
      <c r="L38" s="336"/>
      <c r="M38" s="337"/>
      <c r="N38" s="338"/>
      <c r="O38" s="353"/>
      <c r="P38" s="339"/>
    </row>
    <row r="39" spans="1:16" s="260" customFormat="1" ht="15" customHeight="1" x14ac:dyDescent="0.25">
      <c r="A39" s="270">
        <v>9</v>
      </c>
      <c r="B39" s="303">
        <v>30440</v>
      </c>
      <c r="C39" s="277" t="s">
        <v>28</v>
      </c>
      <c r="D39" s="409"/>
      <c r="E39" s="418"/>
      <c r="F39" s="418"/>
      <c r="G39" s="418"/>
      <c r="H39" s="418"/>
      <c r="I39" s="418"/>
      <c r="J39" s="400"/>
      <c r="K39" s="266"/>
      <c r="L39" s="336"/>
      <c r="M39" s="337"/>
      <c r="N39" s="338"/>
      <c r="O39" s="353"/>
      <c r="P39" s="339"/>
    </row>
    <row r="40" spans="1:16" s="260" customFormat="1" ht="15" customHeight="1" x14ac:dyDescent="0.25">
      <c r="A40" s="270">
        <v>10</v>
      </c>
      <c r="B40" s="303">
        <v>30500</v>
      </c>
      <c r="C40" s="277" t="s">
        <v>30</v>
      </c>
      <c r="D40" s="409"/>
      <c r="E40" s="418"/>
      <c r="F40" s="418"/>
      <c r="G40" s="418"/>
      <c r="H40" s="418"/>
      <c r="I40" s="418"/>
      <c r="J40" s="400"/>
      <c r="K40" s="266"/>
      <c r="L40" s="336"/>
      <c r="M40" s="337"/>
      <c r="N40" s="338"/>
      <c r="O40" s="353"/>
      <c r="P40" s="339"/>
    </row>
    <row r="41" spans="1:16" s="260" customFormat="1" ht="15" customHeight="1" x14ac:dyDescent="0.25">
      <c r="A41" s="270">
        <v>11</v>
      </c>
      <c r="B41" s="303">
        <v>30530</v>
      </c>
      <c r="C41" s="277" t="s">
        <v>31</v>
      </c>
      <c r="D41" s="377"/>
      <c r="E41" s="385"/>
      <c r="F41" s="385"/>
      <c r="G41" s="385"/>
      <c r="H41" s="385"/>
      <c r="I41" s="385"/>
      <c r="J41" s="400"/>
      <c r="K41" s="266"/>
      <c r="L41" s="336"/>
      <c r="M41" s="337"/>
      <c r="N41" s="338"/>
      <c r="O41" s="353"/>
      <c r="P41" s="339"/>
    </row>
    <row r="42" spans="1:16" s="260" customFormat="1" ht="15" customHeight="1" x14ac:dyDescent="0.25">
      <c r="A42" s="270">
        <v>12</v>
      </c>
      <c r="B42" s="303">
        <v>30640</v>
      </c>
      <c r="C42" s="277" t="s">
        <v>32</v>
      </c>
      <c r="D42" s="409"/>
      <c r="E42" s="418"/>
      <c r="F42" s="418"/>
      <c r="G42" s="418"/>
      <c r="H42" s="418"/>
      <c r="I42" s="418"/>
      <c r="J42" s="400"/>
      <c r="K42" s="266"/>
      <c r="L42" s="336"/>
      <c r="M42" s="337"/>
      <c r="N42" s="338"/>
      <c r="O42" s="337"/>
      <c r="P42" s="339"/>
    </row>
    <row r="43" spans="1:16" s="260" customFormat="1" ht="15" customHeight="1" x14ac:dyDescent="0.25">
      <c r="A43" s="270">
        <v>13</v>
      </c>
      <c r="B43" s="303">
        <v>30650</v>
      </c>
      <c r="C43" s="277" t="s">
        <v>33</v>
      </c>
      <c r="D43" s="377"/>
      <c r="E43" s="385"/>
      <c r="F43" s="385"/>
      <c r="G43" s="385"/>
      <c r="H43" s="385"/>
      <c r="I43" s="385"/>
      <c r="J43" s="400"/>
      <c r="K43" s="266"/>
      <c r="L43" s="336"/>
      <c r="M43" s="337"/>
      <c r="N43" s="338"/>
      <c r="O43" s="337"/>
      <c r="P43" s="339"/>
    </row>
    <row r="44" spans="1:16" s="260" customFormat="1" ht="15" customHeight="1" x14ac:dyDescent="0.25">
      <c r="A44" s="270">
        <v>14</v>
      </c>
      <c r="B44" s="303">
        <v>30790</v>
      </c>
      <c r="C44" s="277" t="s">
        <v>34</v>
      </c>
      <c r="D44" s="409"/>
      <c r="E44" s="418"/>
      <c r="F44" s="418"/>
      <c r="G44" s="418"/>
      <c r="H44" s="418"/>
      <c r="I44" s="418"/>
      <c r="J44" s="400"/>
      <c r="K44" s="266"/>
      <c r="L44" s="336"/>
      <c r="M44" s="337"/>
      <c r="N44" s="338"/>
      <c r="O44" s="353"/>
      <c r="P44" s="339"/>
    </row>
    <row r="45" spans="1:16" s="260" customFormat="1" ht="15" customHeight="1" x14ac:dyDescent="0.25">
      <c r="A45" s="270">
        <v>15</v>
      </c>
      <c r="B45" s="303">
        <v>30890</v>
      </c>
      <c r="C45" s="277" t="s">
        <v>35</v>
      </c>
      <c r="D45" s="409"/>
      <c r="E45" s="418"/>
      <c r="F45" s="418"/>
      <c r="G45" s="418"/>
      <c r="H45" s="418"/>
      <c r="I45" s="418"/>
      <c r="J45" s="400"/>
      <c r="K45" s="266"/>
      <c r="L45" s="336"/>
      <c r="M45" s="337"/>
      <c r="N45" s="338"/>
      <c r="O45" s="337"/>
      <c r="P45" s="339"/>
    </row>
    <row r="46" spans="1:16" s="260" customFormat="1" ht="15" customHeight="1" x14ac:dyDescent="0.25">
      <c r="A46" s="270">
        <v>16</v>
      </c>
      <c r="B46" s="303">
        <v>30940</v>
      </c>
      <c r="C46" s="277" t="s">
        <v>36</v>
      </c>
      <c r="D46" s="426"/>
      <c r="E46" s="428"/>
      <c r="F46" s="428"/>
      <c r="G46" s="428"/>
      <c r="H46" s="428"/>
      <c r="I46" s="418"/>
      <c r="J46" s="400"/>
      <c r="K46" s="266"/>
      <c r="L46" s="336"/>
      <c r="M46" s="337"/>
      <c r="N46" s="338"/>
      <c r="O46" s="337"/>
      <c r="P46" s="339"/>
    </row>
    <row r="47" spans="1:16" s="260" customFormat="1" ht="15" customHeight="1" thickBot="1" x14ac:dyDescent="0.3">
      <c r="A47" s="270">
        <v>17</v>
      </c>
      <c r="B47" s="307">
        <v>31480</v>
      </c>
      <c r="C47" s="278" t="s">
        <v>38</v>
      </c>
      <c r="D47" s="410"/>
      <c r="E47" s="411"/>
      <c r="F47" s="411"/>
      <c r="G47" s="411"/>
      <c r="H47" s="411"/>
      <c r="I47" s="412"/>
      <c r="J47" s="402"/>
      <c r="K47" s="266"/>
      <c r="L47" s="340"/>
      <c r="M47" s="341"/>
      <c r="N47" s="342"/>
      <c r="O47" s="341"/>
      <c r="P47" s="343"/>
    </row>
    <row r="48" spans="1:16" s="260" customFormat="1" ht="15" customHeight="1" thickBot="1" x14ac:dyDescent="0.3">
      <c r="A48" s="291"/>
      <c r="B48" s="306"/>
      <c r="C48" s="293" t="s">
        <v>104</v>
      </c>
      <c r="D48" s="292">
        <f>SUM(D49:D67)</f>
        <v>0</v>
      </c>
      <c r="E48" s="406">
        <v>0</v>
      </c>
      <c r="F48" s="406">
        <v>0</v>
      </c>
      <c r="G48" s="406">
        <v>0</v>
      </c>
      <c r="H48" s="406">
        <v>0</v>
      </c>
      <c r="I48" s="406">
        <v>0</v>
      </c>
      <c r="J48" s="398">
        <v>0</v>
      </c>
      <c r="K48" s="279"/>
      <c r="L48" s="349">
        <f>D48</f>
        <v>0</v>
      </c>
      <c r="M48" s="350">
        <f>SUM(M49:M67)</f>
        <v>0</v>
      </c>
      <c r="N48" s="351">
        <f t="shared" si="0"/>
        <v>0</v>
      </c>
      <c r="O48" s="350">
        <f>SUM(O49:O67)</f>
        <v>0</v>
      </c>
      <c r="P48" s="352">
        <f>E48</f>
        <v>0</v>
      </c>
    </row>
    <row r="49" spans="1:16" s="260" customFormat="1" ht="15" customHeight="1" x14ac:dyDescent="0.25">
      <c r="A49" s="314">
        <v>1</v>
      </c>
      <c r="B49" s="304">
        <v>40010</v>
      </c>
      <c r="C49" s="272" t="s">
        <v>39</v>
      </c>
      <c r="D49" s="377"/>
      <c r="E49" s="385"/>
      <c r="F49" s="385"/>
      <c r="G49" s="385"/>
      <c r="H49" s="385"/>
      <c r="I49" s="385"/>
      <c r="J49" s="399"/>
      <c r="K49" s="279"/>
      <c r="L49" s="332"/>
      <c r="M49" s="333"/>
      <c r="N49" s="334"/>
      <c r="O49" s="333"/>
      <c r="P49" s="335"/>
    </row>
    <row r="50" spans="1:16" s="260" customFormat="1" ht="15" customHeight="1" x14ac:dyDescent="0.25">
      <c r="A50" s="281">
        <v>2</v>
      </c>
      <c r="B50" s="303">
        <v>40030</v>
      </c>
      <c r="C50" s="277" t="s">
        <v>41</v>
      </c>
      <c r="D50" s="409"/>
      <c r="E50" s="418"/>
      <c r="F50" s="418"/>
      <c r="G50" s="418"/>
      <c r="H50" s="418"/>
      <c r="I50" s="418"/>
      <c r="J50" s="400"/>
      <c r="K50" s="279"/>
      <c r="L50" s="336"/>
      <c r="M50" s="337"/>
      <c r="N50" s="338"/>
      <c r="O50" s="337"/>
      <c r="P50" s="339"/>
    </row>
    <row r="51" spans="1:16" s="260" customFormat="1" ht="15" customHeight="1" x14ac:dyDescent="0.25">
      <c r="A51" s="281">
        <v>3</v>
      </c>
      <c r="B51" s="303">
        <v>40410</v>
      </c>
      <c r="C51" s="277" t="s">
        <v>48</v>
      </c>
      <c r="D51" s="409"/>
      <c r="E51" s="418"/>
      <c r="F51" s="418"/>
      <c r="G51" s="418"/>
      <c r="H51" s="418"/>
      <c r="I51" s="418"/>
      <c r="J51" s="400"/>
      <c r="K51" s="279"/>
      <c r="L51" s="336"/>
      <c r="M51" s="337"/>
      <c r="N51" s="338"/>
      <c r="O51" s="337"/>
      <c r="P51" s="339"/>
    </row>
    <row r="52" spans="1:16" s="260" customFormat="1" ht="15" customHeight="1" x14ac:dyDescent="0.25">
      <c r="A52" s="281">
        <v>4</v>
      </c>
      <c r="B52" s="303">
        <v>40011</v>
      </c>
      <c r="C52" s="277" t="s">
        <v>40</v>
      </c>
      <c r="D52" s="409"/>
      <c r="E52" s="418"/>
      <c r="F52" s="418"/>
      <c r="G52" s="418"/>
      <c r="H52" s="418"/>
      <c r="I52" s="418"/>
      <c r="J52" s="400"/>
      <c r="K52" s="279"/>
      <c r="L52" s="336"/>
      <c r="M52" s="337"/>
      <c r="N52" s="338"/>
      <c r="O52" s="337"/>
      <c r="P52" s="339"/>
    </row>
    <row r="53" spans="1:16" s="260" customFormat="1" ht="15" customHeight="1" x14ac:dyDescent="0.25">
      <c r="A53" s="281">
        <v>5</v>
      </c>
      <c r="B53" s="303">
        <v>40080</v>
      </c>
      <c r="C53" s="277" t="s">
        <v>96</v>
      </c>
      <c r="D53" s="377"/>
      <c r="E53" s="385"/>
      <c r="F53" s="385"/>
      <c r="G53" s="385"/>
      <c r="H53" s="385"/>
      <c r="I53" s="385"/>
      <c r="J53" s="400"/>
      <c r="K53" s="279"/>
      <c r="L53" s="336"/>
      <c r="M53" s="337"/>
      <c r="N53" s="338"/>
      <c r="O53" s="337"/>
      <c r="P53" s="339"/>
    </row>
    <row r="54" spans="1:16" s="260" customFormat="1" ht="15" customHeight="1" x14ac:dyDescent="0.25">
      <c r="A54" s="281">
        <v>6</v>
      </c>
      <c r="B54" s="303">
        <v>40100</v>
      </c>
      <c r="C54" s="277" t="s">
        <v>42</v>
      </c>
      <c r="D54" s="377"/>
      <c r="E54" s="385"/>
      <c r="F54" s="385"/>
      <c r="G54" s="385"/>
      <c r="H54" s="385"/>
      <c r="I54" s="385"/>
      <c r="J54" s="400"/>
      <c r="K54" s="279"/>
      <c r="L54" s="336"/>
      <c r="M54" s="337"/>
      <c r="N54" s="338"/>
      <c r="O54" s="337"/>
      <c r="P54" s="339"/>
    </row>
    <row r="55" spans="1:16" s="260" customFormat="1" ht="15" customHeight="1" x14ac:dyDescent="0.25">
      <c r="A55" s="281">
        <v>7</v>
      </c>
      <c r="B55" s="303">
        <v>40020</v>
      </c>
      <c r="C55" s="277" t="s">
        <v>110</v>
      </c>
      <c r="D55" s="409"/>
      <c r="E55" s="418"/>
      <c r="F55" s="418"/>
      <c r="G55" s="418"/>
      <c r="H55" s="418"/>
      <c r="I55" s="418"/>
      <c r="J55" s="400"/>
      <c r="K55" s="279"/>
      <c r="L55" s="336"/>
      <c r="M55" s="337"/>
      <c r="N55" s="338"/>
      <c r="O55" s="353"/>
      <c r="P55" s="339"/>
    </row>
    <row r="56" spans="1:16" s="260" customFormat="1" ht="15" customHeight="1" x14ac:dyDescent="0.25">
      <c r="A56" s="281">
        <v>8</v>
      </c>
      <c r="B56" s="303">
        <v>40031</v>
      </c>
      <c r="C56" s="277" t="s">
        <v>113</v>
      </c>
      <c r="D56" s="409"/>
      <c r="E56" s="418"/>
      <c r="F56" s="418"/>
      <c r="G56" s="418"/>
      <c r="H56" s="418"/>
      <c r="I56" s="418"/>
      <c r="J56" s="400"/>
      <c r="K56" s="279"/>
      <c r="L56" s="336"/>
      <c r="M56" s="337"/>
      <c r="N56" s="338"/>
      <c r="O56" s="337"/>
      <c r="P56" s="339"/>
    </row>
    <row r="57" spans="1:16" s="260" customFormat="1" ht="15" customHeight="1" x14ac:dyDescent="0.25">
      <c r="A57" s="281">
        <v>9</v>
      </c>
      <c r="B57" s="303">
        <v>40210</v>
      </c>
      <c r="C57" s="277" t="s">
        <v>44</v>
      </c>
      <c r="D57" s="377"/>
      <c r="E57" s="385"/>
      <c r="F57" s="385"/>
      <c r="G57" s="385"/>
      <c r="H57" s="385"/>
      <c r="I57" s="418"/>
      <c r="J57" s="400"/>
      <c r="K57" s="279"/>
      <c r="L57" s="336"/>
      <c r="M57" s="337"/>
      <c r="N57" s="338"/>
      <c r="O57" s="353"/>
      <c r="P57" s="339"/>
    </row>
    <row r="58" spans="1:16" s="260" customFormat="1" ht="15" customHeight="1" x14ac:dyDescent="0.25">
      <c r="A58" s="281">
        <v>10</v>
      </c>
      <c r="B58" s="303">
        <v>40300</v>
      </c>
      <c r="C58" s="277" t="s">
        <v>45</v>
      </c>
      <c r="D58" s="377"/>
      <c r="E58" s="385"/>
      <c r="F58" s="385"/>
      <c r="G58" s="385"/>
      <c r="H58" s="385"/>
      <c r="I58" s="418"/>
      <c r="J58" s="400"/>
      <c r="K58" s="279"/>
      <c r="L58" s="336"/>
      <c r="M58" s="337"/>
      <c r="N58" s="338"/>
      <c r="O58" s="337"/>
      <c r="P58" s="339"/>
    </row>
    <row r="59" spans="1:16" s="260" customFormat="1" ht="15" customHeight="1" x14ac:dyDescent="0.25">
      <c r="A59" s="281">
        <v>11</v>
      </c>
      <c r="B59" s="303">
        <v>40360</v>
      </c>
      <c r="C59" s="277" t="s">
        <v>46</v>
      </c>
      <c r="D59" s="409"/>
      <c r="E59" s="418"/>
      <c r="F59" s="418"/>
      <c r="G59" s="418"/>
      <c r="H59" s="418"/>
      <c r="I59" s="418"/>
      <c r="J59" s="400"/>
      <c r="K59" s="279"/>
      <c r="L59" s="336"/>
      <c r="M59" s="337"/>
      <c r="N59" s="338"/>
      <c r="O59" s="337"/>
      <c r="P59" s="339"/>
    </row>
    <row r="60" spans="1:16" s="260" customFormat="1" ht="15" customHeight="1" x14ac:dyDescent="0.25">
      <c r="A60" s="281">
        <v>12</v>
      </c>
      <c r="B60" s="303">
        <v>40390</v>
      </c>
      <c r="C60" s="277" t="s">
        <v>47</v>
      </c>
      <c r="D60" s="409"/>
      <c r="E60" s="418"/>
      <c r="F60" s="418"/>
      <c r="G60" s="418"/>
      <c r="H60" s="418"/>
      <c r="I60" s="418"/>
      <c r="J60" s="400"/>
      <c r="K60" s="279"/>
      <c r="L60" s="336"/>
      <c r="M60" s="337"/>
      <c r="N60" s="338"/>
      <c r="O60" s="337"/>
      <c r="P60" s="339"/>
    </row>
    <row r="61" spans="1:16" s="260" customFormat="1" ht="15" customHeight="1" x14ac:dyDescent="0.25">
      <c r="A61" s="281">
        <v>13</v>
      </c>
      <c r="B61" s="303">
        <v>40720</v>
      </c>
      <c r="C61" s="277" t="s">
        <v>109</v>
      </c>
      <c r="D61" s="409"/>
      <c r="E61" s="418"/>
      <c r="F61" s="418"/>
      <c r="G61" s="418"/>
      <c r="H61" s="418"/>
      <c r="I61" s="418"/>
      <c r="J61" s="400"/>
      <c r="K61" s="279"/>
      <c r="L61" s="336"/>
      <c r="M61" s="337"/>
      <c r="N61" s="338"/>
      <c r="O61" s="337"/>
      <c r="P61" s="339"/>
    </row>
    <row r="62" spans="1:16" s="260" customFormat="1" ht="15" customHeight="1" x14ac:dyDescent="0.25">
      <c r="A62" s="281">
        <v>14</v>
      </c>
      <c r="B62" s="303">
        <v>40730</v>
      </c>
      <c r="C62" s="277" t="s">
        <v>49</v>
      </c>
      <c r="D62" s="377"/>
      <c r="E62" s="385"/>
      <c r="F62" s="385"/>
      <c r="G62" s="385"/>
      <c r="H62" s="418"/>
      <c r="I62" s="418"/>
      <c r="J62" s="400"/>
      <c r="K62" s="279"/>
      <c r="L62" s="336"/>
      <c r="M62" s="337"/>
      <c r="N62" s="338"/>
      <c r="O62" s="353"/>
      <c r="P62" s="339"/>
    </row>
    <row r="63" spans="1:16" s="260" customFormat="1" ht="15" customHeight="1" x14ac:dyDescent="0.25">
      <c r="A63" s="281">
        <v>15</v>
      </c>
      <c r="B63" s="303">
        <v>40820</v>
      </c>
      <c r="C63" s="277" t="s">
        <v>50</v>
      </c>
      <c r="D63" s="409"/>
      <c r="E63" s="418"/>
      <c r="F63" s="418"/>
      <c r="G63" s="418"/>
      <c r="H63" s="418"/>
      <c r="I63" s="418"/>
      <c r="J63" s="400"/>
      <c r="K63" s="279"/>
      <c r="L63" s="336"/>
      <c r="M63" s="337"/>
      <c r="N63" s="338"/>
      <c r="O63" s="353"/>
      <c r="P63" s="339"/>
    </row>
    <row r="64" spans="1:16" s="260" customFormat="1" ht="15" customHeight="1" x14ac:dyDescent="0.25">
      <c r="A64" s="281">
        <v>16</v>
      </c>
      <c r="B64" s="303">
        <v>40840</v>
      </c>
      <c r="C64" s="277" t="s">
        <v>51</v>
      </c>
      <c r="D64" s="377"/>
      <c r="E64" s="385"/>
      <c r="F64" s="394"/>
      <c r="G64" s="386"/>
      <c r="H64" s="427"/>
      <c r="I64" s="427"/>
      <c r="J64" s="400"/>
      <c r="K64" s="279"/>
      <c r="L64" s="336"/>
      <c r="M64" s="337"/>
      <c r="N64" s="338"/>
      <c r="O64" s="353"/>
      <c r="P64" s="339"/>
    </row>
    <row r="65" spans="1:16" s="260" customFormat="1" ht="15" customHeight="1" x14ac:dyDescent="0.25">
      <c r="A65" s="281">
        <v>17</v>
      </c>
      <c r="B65" s="303">
        <v>40950</v>
      </c>
      <c r="C65" s="277" t="s">
        <v>52</v>
      </c>
      <c r="D65" s="377"/>
      <c r="E65" s="385"/>
      <c r="F65" s="385"/>
      <c r="G65" s="385"/>
      <c r="H65" s="385"/>
      <c r="I65" s="427"/>
      <c r="J65" s="400"/>
      <c r="K65" s="279"/>
      <c r="L65" s="336"/>
      <c r="M65" s="337"/>
      <c r="N65" s="338"/>
      <c r="O65" s="353"/>
      <c r="P65" s="339"/>
    </row>
    <row r="66" spans="1:16" s="260" customFormat="1" ht="15" customHeight="1" x14ac:dyDescent="0.25">
      <c r="A66" s="281">
        <v>18</v>
      </c>
      <c r="B66" s="305">
        <v>40990</v>
      </c>
      <c r="C66" s="280" t="s">
        <v>53</v>
      </c>
      <c r="D66" s="377"/>
      <c r="E66" s="385"/>
      <c r="F66" s="385"/>
      <c r="G66" s="385"/>
      <c r="H66" s="385"/>
      <c r="I66" s="385"/>
      <c r="J66" s="403"/>
      <c r="K66" s="279"/>
      <c r="L66" s="336"/>
      <c r="M66" s="337"/>
      <c r="N66" s="338"/>
      <c r="O66" s="353"/>
      <c r="P66" s="339"/>
    </row>
    <row r="67" spans="1:16" s="260" customFormat="1" ht="15" customHeight="1" thickBot="1" x14ac:dyDescent="0.3">
      <c r="A67" s="282">
        <v>19</v>
      </c>
      <c r="B67" s="303">
        <v>40133</v>
      </c>
      <c r="C67" s="277" t="s">
        <v>43</v>
      </c>
      <c r="D67" s="377"/>
      <c r="E67" s="385"/>
      <c r="F67" s="385"/>
      <c r="G67" s="385"/>
      <c r="H67" s="385"/>
      <c r="I67" s="385"/>
      <c r="J67" s="400"/>
      <c r="K67" s="279"/>
      <c r="L67" s="340"/>
      <c r="M67" s="341"/>
      <c r="N67" s="342"/>
      <c r="O67" s="370"/>
      <c r="P67" s="343"/>
    </row>
    <row r="68" spans="1:16" s="260" customFormat="1" ht="15" customHeight="1" thickBot="1" x14ac:dyDescent="0.3">
      <c r="A68" s="291"/>
      <c r="B68" s="306"/>
      <c r="C68" s="293" t="s">
        <v>105</v>
      </c>
      <c r="D68" s="292">
        <f>SUM(D69:D82)</f>
        <v>0</v>
      </c>
      <c r="E68" s="396">
        <v>0</v>
      </c>
      <c r="F68" s="396">
        <v>0</v>
      </c>
      <c r="G68" s="396">
        <v>0</v>
      </c>
      <c r="H68" s="396">
        <v>0</v>
      </c>
      <c r="I68" s="396">
        <v>0</v>
      </c>
      <c r="J68" s="397">
        <v>0</v>
      </c>
      <c r="K68" s="279"/>
      <c r="L68" s="349">
        <f>D68</f>
        <v>0</v>
      </c>
      <c r="M68" s="350">
        <f>SUM(M69:M82)</f>
        <v>0</v>
      </c>
      <c r="N68" s="351">
        <f t="shared" si="0"/>
        <v>0</v>
      </c>
      <c r="O68" s="391">
        <f>SUM(O69:O82)</f>
        <v>0</v>
      </c>
      <c r="P68" s="352">
        <f>E68</f>
        <v>0</v>
      </c>
    </row>
    <row r="69" spans="1:16" s="260" customFormat="1" ht="15" customHeight="1" x14ac:dyDescent="0.25">
      <c r="A69" s="275">
        <v>1</v>
      </c>
      <c r="B69" s="303">
        <v>50040</v>
      </c>
      <c r="C69" s="277" t="s">
        <v>54</v>
      </c>
      <c r="D69" s="377"/>
      <c r="E69" s="385"/>
      <c r="F69" s="385"/>
      <c r="G69" s="385"/>
      <c r="H69" s="385"/>
      <c r="I69" s="385"/>
      <c r="J69" s="400"/>
      <c r="K69" s="279"/>
      <c r="L69" s="332"/>
      <c r="M69" s="333"/>
      <c r="N69" s="334"/>
      <c r="O69" s="390"/>
      <c r="P69" s="335"/>
    </row>
    <row r="70" spans="1:16" s="260" customFormat="1" ht="15" customHeight="1" x14ac:dyDescent="0.25">
      <c r="A70" s="270">
        <v>2</v>
      </c>
      <c r="B70" s="303">
        <v>50003</v>
      </c>
      <c r="C70" s="277" t="s">
        <v>97</v>
      </c>
      <c r="D70" s="377"/>
      <c r="E70" s="385"/>
      <c r="F70" s="385"/>
      <c r="G70" s="385"/>
      <c r="H70" s="385"/>
      <c r="I70" s="427"/>
      <c r="J70" s="400"/>
      <c r="K70" s="279"/>
      <c r="L70" s="336"/>
      <c r="M70" s="337"/>
      <c r="N70" s="338"/>
      <c r="O70" s="337"/>
      <c r="P70" s="339"/>
    </row>
    <row r="71" spans="1:16" s="260" customFormat="1" ht="15" customHeight="1" x14ac:dyDescent="0.25">
      <c r="A71" s="270">
        <v>3</v>
      </c>
      <c r="B71" s="303">
        <v>50060</v>
      </c>
      <c r="C71" s="277" t="s">
        <v>56</v>
      </c>
      <c r="D71" s="409"/>
      <c r="E71" s="418"/>
      <c r="F71" s="418"/>
      <c r="G71" s="418"/>
      <c r="H71" s="418"/>
      <c r="I71" s="418"/>
      <c r="J71" s="400"/>
      <c r="K71" s="279"/>
      <c r="L71" s="336"/>
      <c r="M71" s="337"/>
      <c r="N71" s="338"/>
      <c r="O71" s="337"/>
      <c r="P71" s="339"/>
    </row>
    <row r="72" spans="1:16" s="260" customFormat="1" ht="15" customHeight="1" x14ac:dyDescent="0.25">
      <c r="A72" s="270">
        <v>4</v>
      </c>
      <c r="B72" s="309">
        <v>50170</v>
      </c>
      <c r="C72" s="277" t="s">
        <v>57</v>
      </c>
      <c r="D72" s="409"/>
      <c r="E72" s="418"/>
      <c r="F72" s="418"/>
      <c r="G72" s="418"/>
      <c r="H72" s="418"/>
      <c r="I72" s="418"/>
      <c r="J72" s="400"/>
      <c r="K72" s="279"/>
      <c r="L72" s="336"/>
      <c r="M72" s="337"/>
      <c r="N72" s="338"/>
      <c r="O72" s="353"/>
      <c r="P72" s="339"/>
    </row>
    <row r="73" spans="1:16" s="260" customFormat="1" ht="15" customHeight="1" x14ac:dyDescent="0.25">
      <c r="A73" s="270">
        <v>5</v>
      </c>
      <c r="B73" s="303">
        <v>50230</v>
      </c>
      <c r="C73" s="277" t="s">
        <v>58</v>
      </c>
      <c r="D73" s="377"/>
      <c r="E73" s="385"/>
      <c r="F73" s="385"/>
      <c r="G73" s="385"/>
      <c r="H73" s="385"/>
      <c r="I73" s="418"/>
      <c r="J73" s="400"/>
      <c r="K73" s="279"/>
      <c r="L73" s="336"/>
      <c r="M73" s="337"/>
      <c r="N73" s="338"/>
      <c r="O73" s="337"/>
      <c r="P73" s="339"/>
    </row>
    <row r="74" spans="1:16" s="260" customFormat="1" ht="15" customHeight="1" x14ac:dyDescent="0.25">
      <c r="A74" s="270">
        <v>6</v>
      </c>
      <c r="B74" s="303">
        <v>50340</v>
      </c>
      <c r="C74" s="277" t="s">
        <v>59</v>
      </c>
      <c r="D74" s="409"/>
      <c r="E74" s="418"/>
      <c r="F74" s="418"/>
      <c r="G74" s="418"/>
      <c r="H74" s="418"/>
      <c r="I74" s="418"/>
      <c r="J74" s="400"/>
      <c r="K74" s="279"/>
      <c r="L74" s="336"/>
      <c r="M74" s="337"/>
      <c r="N74" s="338"/>
      <c r="O74" s="337"/>
      <c r="P74" s="339"/>
    </row>
    <row r="75" spans="1:16" s="260" customFormat="1" ht="15" customHeight="1" x14ac:dyDescent="0.25">
      <c r="A75" s="270">
        <v>7</v>
      </c>
      <c r="B75" s="303">
        <v>50420</v>
      </c>
      <c r="C75" s="277" t="s">
        <v>60</v>
      </c>
      <c r="D75" s="409"/>
      <c r="E75" s="418"/>
      <c r="F75" s="418"/>
      <c r="G75" s="418"/>
      <c r="H75" s="418"/>
      <c r="I75" s="418"/>
      <c r="J75" s="400"/>
      <c r="K75" s="279"/>
      <c r="L75" s="336"/>
      <c r="M75" s="337"/>
      <c r="N75" s="338"/>
      <c r="O75" s="337"/>
      <c r="P75" s="339"/>
    </row>
    <row r="76" spans="1:16" s="260" customFormat="1" ht="15" customHeight="1" x14ac:dyDescent="0.25">
      <c r="A76" s="270">
        <v>8</v>
      </c>
      <c r="B76" s="303">
        <v>50450</v>
      </c>
      <c r="C76" s="277" t="s">
        <v>61</v>
      </c>
      <c r="D76" s="426"/>
      <c r="E76" s="428"/>
      <c r="F76" s="428"/>
      <c r="G76" s="428"/>
      <c r="H76" s="428"/>
      <c r="I76" s="427"/>
      <c r="J76" s="400"/>
      <c r="K76" s="279"/>
      <c r="L76" s="336"/>
      <c r="M76" s="337"/>
      <c r="N76" s="338"/>
      <c r="O76" s="337"/>
      <c r="P76" s="339"/>
    </row>
    <row r="77" spans="1:16" s="260" customFormat="1" ht="15" customHeight="1" x14ac:dyDescent="0.25">
      <c r="A77" s="270">
        <v>9</v>
      </c>
      <c r="B77" s="303">
        <v>50620</v>
      </c>
      <c r="C77" s="277" t="s">
        <v>62</v>
      </c>
      <c r="D77" s="426"/>
      <c r="E77" s="428"/>
      <c r="F77" s="428"/>
      <c r="G77" s="428"/>
      <c r="H77" s="428"/>
      <c r="I77" s="428"/>
      <c r="J77" s="400"/>
      <c r="K77" s="279"/>
      <c r="L77" s="336"/>
      <c r="M77" s="337"/>
      <c r="N77" s="338"/>
      <c r="O77" s="337"/>
      <c r="P77" s="339"/>
    </row>
    <row r="78" spans="1:16" s="260" customFormat="1" ht="15" customHeight="1" x14ac:dyDescent="0.25">
      <c r="A78" s="270">
        <v>10</v>
      </c>
      <c r="B78" s="303">
        <v>50760</v>
      </c>
      <c r="C78" s="277" t="s">
        <v>63</v>
      </c>
      <c r="D78" s="426"/>
      <c r="E78" s="428"/>
      <c r="F78" s="428"/>
      <c r="G78" s="428"/>
      <c r="H78" s="428"/>
      <c r="I78" s="427"/>
      <c r="J78" s="400"/>
      <c r="K78" s="279"/>
      <c r="L78" s="336"/>
      <c r="M78" s="337"/>
      <c r="N78" s="338"/>
      <c r="O78" s="353"/>
      <c r="P78" s="339"/>
    </row>
    <row r="79" spans="1:16" s="260" customFormat="1" ht="15" customHeight="1" x14ac:dyDescent="0.25">
      <c r="A79" s="270">
        <v>11</v>
      </c>
      <c r="B79" s="303">
        <v>50780</v>
      </c>
      <c r="C79" s="277" t="s">
        <v>64</v>
      </c>
      <c r="D79" s="409"/>
      <c r="E79" s="418"/>
      <c r="F79" s="418"/>
      <c r="G79" s="418"/>
      <c r="H79" s="418"/>
      <c r="I79" s="418"/>
      <c r="J79" s="400"/>
      <c r="K79" s="279"/>
      <c r="L79" s="336"/>
      <c r="M79" s="337"/>
      <c r="N79" s="338"/>
      <c r="O79" s="353"/>
      <c r="P79" s="339"/>
    </row>
    <row r="80" spans="1:16" s="260" customFormat="1" ht="15" customHeight="1" x14ac:dyDescent="0.25">
      <c r="A80" s="270">
        <v>12</v>
      </c>
      <c r="B80" s="303">
        <v>50930</v>
      </c>
      <c r="C80" s="277" t="s">
        <v>65</v>
      </c>
      <c r="D80" s="409"/>
      <c r="E80" s="418"/>
      <c r="F80" s="418"/>
      <c r="G80" s="418"/>
      <c r="H80" s="418"/>
      <c r="I80" s="418"/>
      <c r="J80" s="400"/>
      <c r="K80" s="279"/>
      <c r="L80" s="336"/>
      <c r="M80" s="337"/>
      <c r="N80" s="338"/>
      <c r="O80" s="337"/>
      <c r="P80" s="339"/>
    </row>
    <row r="81" spans="1:16" s="260" customFormat="1" ht="15" customHeight="1" x14ac:dyDescent="0.25">
      <c r="A81" s="274">
        <v>13</v>
      </c>
      <c r="B81" s="305">
        <v>51370</v>
      </c>
      <c r="C81" s="280" t="s">
        <v>66</v>
      </c>
      <c r="D81" s="409"/>
      <c r="E81" s="418"/>
      <c r="F81" s="418"/>
      <c r="G81" s="418"/>
      <c r="H81" s="418"/>
      <c r="I81" s="418"/>
      <c r="J81" s="403"/>
      <c r="K81" s="279"/>
      <c r="L81" s="336"/>
      <c r="M81" s="337"/>
      <c r="N81" s="338"/>
      <c r="O81" s="337"/>
      <c r="P81" s="339"/>
    </row>
    <row r="82" spans="1:16" s="260" customFormat="1" ht="15" customHeight="1" thickBot="1" x14ac:dyDescent="0.3">
      <c r="A82" s="274">
        <v>14</v>
      </c>
      <c r="B82" s="305">
        <v>51580</v>
      </c>
      <c r="C82" s="280" t="s">
        <v>124</v>
      </c>
      <c r="D82" s="360"/>
      <c r="E82" s="413"/>
      <c r="F82" s="413"/>
      <c r="G82" s="413"/>
      <c r="H82" s="413"/>
      <c r="I82" s="414"/>
      <c r="J82" s="403"/>
      <c r="K82" s="279"/>
      <c r="L82" s="340"/>
      <c r="M82" s="341"/>
      <c r="N82" s="342"/>
      <c r="O82" s="341"/>
      <c r="P82" s="343"/>
    </row>
    <row r="83" spans="1:16" s="260" customFormat="1" ht="15" customHeight="1" thickBot="1" x14ac:dyDescent="0.3">
      <c r="A83" s="291"/>
      <c r="B83" s="306"/>
      <c r="C83" s="293" t="s">
        <v>106</v>
      </c>
      <c r="D83" s="292">
        <f>SUM(D84:D114)</f>
        <v>0</v>
      </c>
      <c r="E83" s="396">
        <v>0</v>
      </c>
      <c r="F83" s="396">
        <v>0</v>
      </c>
      <c r="G83" s="396">
        <v>0</v>
      </c>
      <c r="H83" s="396">
        <v>0</v>
      </c>
      <c r="I83" s="396">
        <v>0</v>
      </c>
      <c r="J83" s="397">
        <v>0</v>
      </c>
      <c r="K83" s="279"/>
      <c r="L83" s="349">
        <f>D83</f>
        <v>0</v>
      </c>
      <c r="M83" s="350">
        <f>SUM(M84:M114)</f>
        <v>0</v>
      </c>
      <c r="N83" s="351">
        <f t="shared" ref="N83:N115" si="1">G83+H83+I83</f>
        <v>0</v>
      </c>
      <c r="O83" s="350">
        <f>SUM(O84:O114)</f>
        <v>0</v>
      </c>
      <c r="P83" s="352">
        <f>E83</f>
        <v>0</v>
      </c>
    </row>
    <row r="84" spans="1:16" s="260" customFormat="1" ht="15" customHeight="1" x14ac:dyDescent="0.25">
      <c r="A84" s="314">
        <v>1</v>
      </c>
      <c r="B84" s="308">
        <v>60010</v>
      </c>
      <c r="C84" s="277" t="s">
        <v>68</v>
      </c>
      <c r="D84" s="377"/>
      <c r="E84" s="385"/>
      <c r="F84" s="385"/>
      <c r="G84" s="385"/>
      <c r="H84" s="385"/>
      <c r="I84" s="385"/>
      <c r="J84" s="400"/>
      <c r="K84" s="279"/>
      <c r="L84" s="332"/>
      <c r="M84" s="333"/>
      <c r="N84" s="334"/>
      <c r="O84" s="333"/>
      <c r="P84" s="335"/>
    </row>
    <row r="85" spans="1:16" s="260" customFormat="1" ht="15" customHeight="1" x14ac:dyDescent="0.25">
      <c r="A85" s="281">
        <v>2</v>
      </c>
      <c r="B85" s="303">
        <v>60020</v>
      </c>
      <c r="C85" s="277" t="s">
        <v>69</v>
      </c>
      <c r="D85" s="409"/>
      <c r="E85" s="418"/>
      <c r="F85" s="418"/>
      <c r="G85" s="418"/>
      <c r="H85" s="418"/>
      <c r="I85" s="418"/>
      <c r="J85" s="400"/>
      <c r="K85" s="279"/>
      <c r="L85" s="336"/>
      <c r="M85" s="337"/>
      <c r="N85" s="338"/>
      <c r="O85" s="353"/>
      <c r="P85" s="339"/>
    </row>
    <row r="86" spans="1:16" s="260" customFormat="1" ht="15" customHeight="1" x14ac:dyDescent="0.25">
      <c r="A86" s="281">
        <v>3</v>
      </c>
      <c r="B86" s="303">
        <v>60050</v>
      </c>
      <c r="C86" s="277" t="s">
        <v>70</v>
      </c>
      <c r="D86" s="409"/>
      <c r="E86" s="418"/>
      <c r="F86" s="418"/>
      <c r="G86" s="418"/>
      <c r="H86" s="418"/>
      <c r="I86" s="418"/>
      <c r="J86" s="400"/>
      <c r="K86" s="279"/>
      <c r="L86" s="336"/>
      <c r="M86" s="337"/>
      <c r="N86" s="338"/>
      <c r="O86" s="337"/>
      <c r="P86" s="339"/>
    </row>
    <row r="87" spans="1:16" s="260" customFormat="1" ht="15" customHeight="1" x14ac:dyDescent="0.25">
      <c r="A87" s="281">
        <v>4</v>
      </c>
      <c r="B87" s="303">
        <v>60070</v>
      </c>
      <c r="C87" s="277" t="s">
        <v>71</v>
      </c>
      <c r="D87" s="409"/>
      <c r="E87" s="418"/>
      <c r="F87" s="418"/>
      <c r="G87" s="418"/>
      <c r="H87" s="418"/>
      <c r="I87" s="418"/>
      <c r="J87" s="400"/>
      <c r="K87" s="279"/>
      <c r="L87" s="336"/>
      <c r="M87" s="337"/>
      <c r="N87" s="338"/>
      <c r="O87" s="337"/>
      <c r="P87" s="339"/>
    </row>
    <row r="88" spans="1:16" s="260" customFormat="1" ht="15" customHeight="1" x14ac:dyDescent="0.25">
      <c r="A88" s="281">
        <v>5</v>
      </c>
      <c r="B88" s="303">
        <v>60180</v>
      </c>
      <c r="C88" s="277" t="s">
        <v>72</v>
      </c>
      <c r="D88" s="409"/>
      <c r="E88" s="418"/>
      <c r="F88" s="418"/>
      <c r="G88" s="418"/>
      <c r="H88" s="418"/>
      <c r="I88" s="418"/>
      <c r="J88" s="400"/>
      <c r="K88" s="279"/>
      <c r="L88" s="336"/>
      <c r="M88" s="337"/>
      <c r="N88" s="338"/>
      <c r="O88" s="337"/>
      <c r="P88" s="339"/>
    </row>
    <row r="89" spans="1:16" s="260" customFormat="1" ht="15" customHeight="1" x14ac:dyDescent="0.25">
      <c r="A89" s="281">
        <v>6</v>
      </c>
      <c r="B89" s="303">
        <v>60240</v>
      </c>
      <c r="C89" s="277" t="s">
        <v>73</v>
      </c>
      <c r="D89" s="409"/>
      <c r="E89" s="418"/>
      <c r="F89" s="418"/>
      <c r="G89" s="418"/>
      <c r="H89" s="418"/>
      <c r="I89" s="418"/>
      <c r="J89" s="400"/>
      <c r="K89" s="279"/>
      <c r="L89" s="336"/>
      <c r="M89" s="337"/>
      <c r="N89" s="338"/>
      <c r="O89" s="353"/>
      <c r="P89" s="339"/>
    </row>
    <row r="90" spans="1:16" s="260" customFormat="1" ht="15" customHeight="1" x14ac:dyDescent="0.25">
      <c r="A90" s="281">
        <v>7</v>
      </c>
      <c r="B90" s="303">
        <v>60560</v>
      </c>
      <c r="C90" s="277" t="s">
        <v>74</v>
      </c>
      <c r="D90" s="426"/>
      <c r="E90" s="428"/>
      <c r="F90" s="428"/>
      <c r="G90" s="428"/>
      <c r="H90" s="428"/>
      <c r="I90" s="428"/>
      <c r="J90" s="400"/>
      <c r="K90" s="279"/>
      <c r="L90" s="336"/>
      <c r="M90" s="337"/>
      <c r="N90" s="338"/>
      <c r="O90" s="337"/>
      <c r="P90" s="339"/>
    </row>
    <row r="91" spans="1:16" s="260" customFormat="1" ht="15" customHeight="1" x14ac:dyDescent="0.25">
      <c r="A91" s="281">
        <v>8</v>
      </c>
      <c r="B91" s="303">
        <v>60660</v>
      </c>
      <c r="C91" s="277" t="s">
        <v>75</v>
      </c>
      <c r="D91" s="426"/>
      <c r="E91" s="428"/>
      <c r="F91" s="428"/>
      <c r="G91" s="428"/>
      <c r="H91" s="428"/>
      <c r="I91" s="427"/>
      <c r="J91" s="400"/>
      <c r="K91" s="279"/>
      <c r="L91" s="336"/>
      <c r="M91" s="337"/>
      <c r="N91" s="338"/>
      <c r="O91" s="353"/>
      <c r="P91" s="339"/>
    </row>
    <row r="92" spans="1:16" s="260" customFormat="1" ht="15" customHeight="1" x14ac:dyDescent="0.25">
      <c r="A92" s="281">
        <v>9</v>
      </c>
      <c r="B92" s="310">
        <v>60001</v>
      </c>
      <c r="C92" s="273" t="s">
        <v>67</v>
      </c>
      <c r="D92" s="426"/>
      <c r="E92" s="428"/>
      <c r="F92" s="428"/>
      <c r="G92" s="428"/>
      <c r="H92" s="428"/>
      <c r="I92" s="427"/>
      <c r="J92" s="400"/>
      <c r="K92" s="279"/>
      <c r="L92" s="336"/>
      <c r="M92" s="337"/>
      <c r="N92" s="338"/>
      <c r="O92" s="353"/>
      <c r="P92" s="339"/>
    </row>
    <row r="93" spans="1:16" s="260" customFormat="1" ht="15" customHeight="1" x14ac:dyDescent="0.25">
      <c r="A93" s="281">
        <v>10</v>
      </c>
      <c r="B93" s="303">
        <v>60701</v>
      </c>
      <c r="C93" s="277" t="s">
        <v>76</v>
      </c>
      <c r="D93" s="426"/>
      <c r="E93" s="428"/>
      <c r="F93" s="428"/>
      <c r="G93" s="428"/>
      <c r="H93" s="428"/>
      <c r="I93" s="427"/>
      <c r="J93" s="401"/>
      <c r="K93" s="279"/>
      <c r="L93" s="336"/>
      <c r="M93" s="337"/>
      <c r="N93" s="338"/>
      <c r="O93" s="353"/>
      <c r="P93" s="339"/>
    </row>
    <row r="94" spans="1:16" s="260" customFormat="1" ht="15" customHeight="1" x14ac:dyDescent="0.25">
      <c r="A94" s="281">
        <v>11</v>
      </c>
      <c r="B94" s="303">
        <v>60850</v>
      </c>
      <c r="C94" s="277" t="s">
        <v>77</v>
      </c>
      <c r="D94" s="426"/>
      <c r="E94" s="428"/>
      <c r="F94" s="428"/>
      <c r="G94" s="428"/>
      <c r="H94" s="428"/>
      <c r="I94" s="427"/>
      <c r="J94" s="400"/>
      <c r="K94" s="279"/>
      <c r="L94" s="336"/>
      <c r="M94" s="337"/>
      <c r="N94" s="338"/>
      <c r="O94" s="353"/>
      <c r="P94" s="339"/>
    </row>
    <row r="95" spans="1:16" s="260" customFormat="1" ht="15" customHeight="1" x14ac:dyDescent="0.25">
      <c r="A95" s="281">
        <v>12</v>
      </c>
      <c r="B95" s="303">
        <v>60910</v>
      </c>
      <c r="C95" s="277" t="s">
        <v>78</v>
      </c>
      <c r="D95" s="409"/>
      <c r="E95" s="418"/>
      <c r="F95" s="418"/>
      <c r="G95" s="418"/>
      <c r="H95" s="418"/>
      <c r="I95" s="418"/>
      <c r="J95" s="400"/>
      <c r="K95" s="279"/>
      <c r="L95" s="336"/>
      <c r="M95" s="337"/>
      <c r="N95" s="338"/>
      <c r="O95" s="337"/>
      <c r="P95" s="339"/>
    </row>
    <row r="96" spans="1:16" s="260" customFormat="1" ht="15" customHeight="1" x14ac:dyDescent="0.25">
      <c r="A96" s="281">
        <v>13</v>
      </c>
      <c r="B96" s="303">
        <v>60980</v>
      </c>
      <c r="C96" s="277" t="s">
        <v>79</v>
      </c>
      <c r="D96" s="426"/>
      <c r="E96" s="428"/>
      <c r="F96" s="428"/>
      <c r="G96" s="428"/>
      <c r="H96" s="428"/>
      <c r="I96" s="428"/>
      <c r="J96" s="400"/>
      <c r="K96" s="279"/>
      <c r="L96" s="336"/>
      <c r="M96" s="337"/>
      <c r="N96" s="338"/>
      <c r="O96" s="337"/>
      <c r="P96" s="339"/>
    </row>
    <row r="97" spans="1:16" s="260" customFormat="1" ht="15" customHeight="1" x14ac:dyDescent="0.25">
      <c r="A97" s="281">
        <v>14</v>
      </c>
      <c r="B97" s="303">
        <v>61080</v>
      </c>
      <c r="C97" s="277" t="s">
        <v>80</v>
      </c>
      <c r="D97" s="377"/>
      <c r="E97" s="385"/>
      <c r="F97" s="385"/>
      <c r="G97" s="385"/>
      <c r="H97" s="385"/>
      <c r="I97" s="385"/>
      <c r="J97" s="400"/>
      <c r="K97" s="279"/>
      <c r="L97" s="336"/>
      <c r="M97" s="337"/>
      <c r="N97" s="338"/>
      <c r="O97" s="337"/>
      <c r="P97" s="339"/>
    </row>
    <row r="98" spans="1:16" s="260" customFormat="1" ht="15" customHeight="1" x14ac:dyDescent="0.25">
      <c r="A98" s="281">
        <v>15</v>
      </c>
      <c r="B98" s="303">
        <v>61150</v>
      </c>
      <c r="C98" s="277" t="s">
        <v>81</v>
      </c>
      <c r="D98" s="409"/>
      <c r="E98" s="418"/>
      <c r="F98" s="418"/>
      <c r="G98" s="418"/>
      <c r="H98" s="418"/>
      <c r="I98" s="418"/>
      <c r="J98" s="400"/>
      <c r="K98" s="279"/>
      <c r="L98" s="336"/>
      <c r="M98" s="337"/>
      <c r="N98" s="338"/>
      <c r="O98" s="337"/>
      <c r="P98" s="339"/>
    </row>
    <row r="99" spans="1:16" s="260" customFormat="1" ht="15" customHeight="1" x14ac:dyDescent="0.25">
      <c r="A99" s="281">
        <v>16</v>
      </c>
      <c r="B99" s="303">
        <v>61210</v>
      </c>
      <c r="C99" s="277" t="s">
        <v>82</v>
      </c>
      <c r="D99" s="409"/>
      <c r="E99" s="418"/>
      <c r="F99" s="418"/>
      <c r="G99" s="418"/>
      <c r="H99" s="418"/>
      <c r="I99" s="418"/>
      <c r="J99" s="400"/>
      <c r="K99" s="279"/>
      <c r="L99" s="336"/>
      <c r="M99" s="337"/>
      <c r="N99" s="338"/>
      <c r="O99" s="337"/>
      <c r="P99" s="339"/>
    </row>
    <row r="100" spans="1:16" s="260" customFormat="1" ht="15" customHeight="1" x14ac:dyDescent="0.25">
      <c r="A100" s="281">
        <v>17</v>
      </c>
      <c r="B100" s="303">
        <v>61290</v>
      </c>
      <c r="C100" s="277" t="s">
        <v>83</v>
      </c>
      <c r="D100" s="409"/>
      <c r="E100" s="418"/>
      <c r="F100" s="418"/>
      <c r="G100" s="418"/>
      <c r="H100" s="418"/>
      <c r="I100" s="418"/>
      <c r="J100" s="400"/>
      <c r="K100" s="279"/>
      <c r="L100" s="336"/>
      <c r="M100" s="337"/>
      <c r="N100" s="338"/>
      <c r="O100" s="353"/>
      <c r="P100" s="339"/>
    </row>
    <row r="101" spans="1:16" s="260" customFormat="1" ht="15" customHeight="1" x14ac:dyDescent="0.25">
      <c r="A101" s="281">
        <v>18</v>
      </c>
      <c r="B101" s="303">
        <v>61340</v>
      </c>
      <c r="C101" s="277" t="s">
        <v>84</v>
      </c>
      <c r="D101" s="409"/>
      <c r="E101" s="418"/>
      <c r="F101" s="418"/>
      <c r="G101" s="418"/>
      <c r="H101" s="418"/>
      <c r="I101" s="418"/>
      <c r="J101" s="400"/>
      <c r="K101" s="279"/>
      <c r="L101" s="336"/>
      <c r="M101" s="337"/>
      <c r="N101" s="338"/>
      <c r="O101" s="353"/>
      <c r="P101" s="339"/>
    </row>
    <row r="102" spans="1:16" s="260" customFormat="1" ht="15" customHeight="1" x14ac:dyDescent="0.25">
      <c r="A102" s="314">
        <v>19</v>
      </c>
      <c r="B102" s="303">
        <v>61390</v>
      </c>
      <c r="C102" s="277" t="s">
        <v>85</v>
      </c>
      <c r="D102" s="377"/>
      <c r="E102" s="385"/>
      <c r="F102" s="385"/>
      <c r="G102" s="385"/>
      <c r="H102" s="385"/>
      <c r="I102" s="418"/>
      <c r="J102" s="400"/>
      <c r="K102" s="279"/>
      <c r="L102" s="336"/>
      <c r="M102" s="337"/>
      <c r="N102" s="338"/>
      <c r="O102" s="337"/>
      <c r="P102" s="339"/>
    </row>
    <row r="103" spans="1:16" s="260" customFormat="1" ht="15" customHeight="1" x14ac:dyDescent="0.25">
      <c r="A103" s="275">
        <v>20</v>
      </c>
      <c r="B103" s="303">
        <v>61410</v>
      </c>
      <c r="C103" s="277" t="s">
        <v>86</v>
      </c>
      <c r="D103" s="409"/>
      <c r="E103" s="418"/>
      <c r="F103" s="418"/>
      <c r="G103" s="418"/>
      <c r="H103" s="418"/>
      <c r="I103" s="418"/>
      <c r="J103" s="400"/>
      <c r="K103" s="279"/>
      <c r="L103" s="336"/>
      <c r="M103" s="337"/>
      <c r="N103" s="338"/>
      <c r="O103" s="337"/>
      <c r="P103" s="339"/>
    </row>
    <row r="104" spans="1:16" s="260" customFormat="1" ht="15" customHeight="1" x14ac:dyDescent="0.25">
      <c r="A104" s="270">
        <v>21</v>
      </c>
      <c r="B104" s="303">
        <v>61430</v>
      </c>
      <c r="C104" s="277" t="s">
        <v>114</v>
      </c>
      <c r="D104" s="377"/>
      <c r="E104" s="385"/>
      <c r="F104" s="385"/>
      <c r="G104" s="385"/>
      <c r="H104" s="385"/>
      <c r="I104" s="385"/>
      <c r="J104" s="400"/>
      <c r="K104" s="279"/>
      <c r="L104" s="336"/>
      <c r="M104" s="337"/>
      <c r="N104" s="338"/>
      <c r="O104" s="337"/>
      <c r="P104" s="339"/>
    </row>
    <row r="105" spans="1:16" s="260" customFormat="1" ht="15" customHeight="1" x14ac:dyDescent="0.25">
      <c r="A105" s="270">
        <v>22</v>
      </c>
      <c r="B105" s="303">
        <v>61440</v>
      </c>
      <c r="C105" s="277" t="s">
        <v>87</v>
      </c>
      <c r="D105" s="409"/>
      <c r="E105" s="418"/>
      <c r="F105" s="418"/>
      <c r="G105" s="418"/>
      <c r="H105" s="418"/>
      <c r="I105" s="418"/>
      <c r="J105" s="400"/>
      <c r="K105" s="279"/>
      <c r="L105" s="336"/>
      <c r="M105" s="337"/>
      <c r="N105" s="338"/>
      <c r="O105" s="337"/>
      <c r="P105" s="339"/>
    </row>
    <row r="106" spans="1:16" s="260" customFormat="1" ht="15" customHeight="1" x14ac:dyDescent="0.25">
      <c r="A106" s="270">
        <v>23</v>
      </c>
      <c r="B106" s="303">
        <v>61450</v>
      </c>
      <c r="C106" s="277" t="s">
        <v>115</v>
      </c>
      <c r="D106" s="409"/>
      <c r="E106" s="418"/>
      <c r="F106" s="418"/>
      <c r="G106" s="418"/>
      <c r="H106" s="418"/>
      <c r="I106" s="418"/>
      <c r="J106" s="400"/>
      <c r="K106" s="279"/>
      <c r="L106" s="336"/>
      <c r="M106" s="337"/>
      <c r="N106" s="338"/>
      <c r="O106" s="337"/>
      <c r="P106" s="339"/>
    </row>
    <row r="107" spans="1:16" s="260" customFormat="1" ht="15" customHeight="1" x14ac:dyDescent="0.25">
      <c r="A107" s="270">
        <v>24</v>
      </c>
      <c r="B107" s="303">
        <v>61470</v>
      </c>
      <c r="C107" s="277" t="s">
        <v>88</v>
      </c>
      <c r="D107" s="409"/>
      <c r="E107" s="418"/>
      <c r="F107" s="418"/>
      <c r="G107" s="418"/>
      <c r="H107" s="418"/>
      <c r="I107" s="418"/>
      <c r="J107" s="400"/>
      <c r="K107" s="279"/>
      <c r="L107" s="336"/>
      <c r="M107" s="337"/>
      <c r="N107" s="338"/>
      <c r="O107" s="337"/>
      <c r="P107" s="339"/>
    </row>
    <row r="108" spans="1:16" s="260" customFormat="1" ht="15" customHeight="1" x14ac:dyDescent="0.25">
      <c r="A108" s="270">
        <v>25</v>
      </c>
      <c r="B108" s="303">
        <v>61490</v>
      </c>
      <c r="C108" s="277" t="s">
        <v>116</v>
      </c>
      <c r="D108" s="377"/>
      <c r="E108" s="385"/>
      <c r="F108" s="385"/>
      <c r="G108" s="385"/>
      <c r="H108" s="385"/>
      <c r="I108" s="427"/>
      <c r="J108" s="400"/>
      <c r="K108" s="279"/>
      <c r="L108" s="336"/>
      <c r="M108" s="337"/>
      <c r="N108" s="338"/>
      <c r="O108" s="337"/>
      <c r="P108" s="339"/>
    </row>
    <row r="109" spans="1:16" s="260" customFormat="1" ht="15" customHeight="1" x14ac:dyDescent="0.25">
      <c r="A109" s="270">
        <v>26</v>
      </c>
      <c r="B109" s="303">
        <v>61500</v>
      </c>
      <c r="C109" s="277" t="s">
        <v>117</v>
      </c>
      <c r="D109" s="377"/>
      <c r="E109" s="385"/>
      <c r="F109" s="385"/>
      <c r="G109" s="385"/>
      <c r="H109" s="385"/>
      <c r="I109" s="385"/>
      <c r="J109" s="400"/>
      <c r="K109" s="279"/>
      <c r="L109" s="336"/>
      <c r="M109" s="337"/>
      <c r="N109" s="338"/>
      <c r="O109" s="337"/>
      <c r="P109" s="339"/>
    </row>
    <row r="110" spans="1:16" s="260" customFormat="1" ht="15" customHeight="1" x14ac:dyDescent="0.25">
      <c r="A110" s="270">
        <v>27</v>
      </c>
      <c r="B110" s="303">
        <v>61510</v>
      </c>
      <c r="C110" s="277" t="s">
        <v>89</v>
      </c>
      <c r="D110" s="377"/>
      <c r="E110" s="385"/>
      <c r="F110" s="385"/>
      <c r="G110" s="385"/>
      <c r="H110" s="385"/>
      <c r="I110" s="427"/>
      <c r="J110" s="404"/>
      <c r="K110" s="279"/>
      <c r="L110" s="336"/>
      <c r="M110" s="337"/>
      <c r="N110" s="338"/>
      <c r="O110" s="337"/>
      <c r="P110" s="339"/>
    </row>
    <row r="111" spans="1:16" s="260" customFormat="1" ht="15" customHeight="1" x14ac:dyDescent="0.25">
      <c r="A111" s="270">
        <v>28</v>
      </c>
      <c r="B111" s="305">
        <v>61520</v>
      </c>
      <c r="C111" s="280" t="s">
        <v>118</v>
      </c>
      <c r="D111" s="377"/>
      <c r="E111" s="385"/>
      <c r="F111" s="385"/>
      <c r="G111" s="385"/>
      <c r="H111" s="385"/>
      <c r="I111" s="425"/>
      <c r="J111" s="400"/>
      <c r="K111" s="279"/>
      <c r="L111" s="336"/>
      <c r="M111" s="337"/>
      <c r="N111" s="338"/>
      <c r="O111" s="337"/>
      <c r="P111" s="339"/>
    </row>
    <row r="112" spans="1:16" s="260" customFormat="1" ht="15" customHeight="1" x14ac:dyDescent="0.25">
      <c r="A112" s="274">
        <v>29</v>
      </c>
      <c r="B112" s="305">
        <v>61540</v>
      </c>
      <c r="C112" s="280" t="s">
        <v>119</v>
      </c>
      <c r="D112" s="364"/>
      <c r="E112" s="416"/>
      <c r="F112" s="416"/>
      <c r="G112" s="416"/>
      <c r="H112" s="416"/>
      <c r="I112" s="417"/>
      <c r="J112" s="403"/>
      <c r="K112" s="279"/>
      <c r="L112" s="336"/>
      <c r="M112" s="337"/>
      <c r="N112" s="338"/>
      <c r="O112" s="337"/>
      <c r="P112" s="339"/>
    </row>
    <row r="113" spans="1:16" s="260" customFormat="1" ht="15" customHeight="1" x14ac:dyDescent="0.25">
      <c r="A113" s="274">
        <v>30</v>
      </c>
      <c r="B113" s="305">
        <v>61560</v>
      </c>
      <c r="C113" s="280" t="s">
        <v>121</v>
      </c>
      <c r="D113" s="377"/>
      <c r="E113" s="385"/>
      <c r="F113" s="385"/>
      <c r="G113" s="385"/>
      <c r="H113" s="385"/>
      <c r="I113" s="427"/>
      <c r="J113" s="403"/>
      <c r="K113" s="279"/>
      <c r="L113" s="336"/>
      <c r="M113" s="337"/>
      <c r="N113" s="338"/>
      <c r="O113" s="353"/>
      <c r="P113" s="339"/>
    </row>
    <row r="114" spans="1:16" s="260" customFormat="1" ht="15" customHeight="1" thickBot="1" x14ac:dyDescent="0.3">
      <c r="A114" s="271">
        <v>31</v>
      </c>
      <c r="B114" s="305">
        <v>61570</v>
      </c>
      <c r="C114" s="280" t="s">
        <v>123</v>
      </c>
      <c r="D114" s="380"/>
      <c r="E114" s="428"/>
      <c r="F114" s="428"/>
      <c r="G114" s="428"/>
      <c r="H114" s="428"/>
      <c r="I114" s="428"/>
      <c r="J114" s="402"/>
      <c r="K114" s="279"/>
      <c r="L114" s="340"/>
      <c r="M114" s="341"/>
      <c r="N114" s="342"/>
      <c r="O114" s="341"/>
      <c r="P114" s="343"/>
    </row>
    <row r="115" spans="1:16" s="260" customFormat="1" ht="15" customHeight="1" thickBot="1" x14ac:dyDescent="0.3">
      <c r="A115" s="296"/>
      <c r="B115" s="311"/>
      <c r="C115" s="293" t="s">
        <v>107</v>
      </c>
      <c r="D115" s="322">
        <f>SUM(D116:D124)</f>
        <v>0</v>
      </c>
      <c r="E115" s="396">
        <v>0</v>
      </c>
      <c r="F115" s="396">
        <v>0</v>
      </c>
      <c r="G115" s="396">
        <v>0</v>
      </c>
      <c r="H115" s="396">
        <v>0</v>
      </c>
      <c r="I115" s="396">
        <v>0</v>
      </c>
      <c r="J115" s="397">
        <v>0</v>
      </c>
      <c r="K115" s="279"/>
      <c r="L115" s="349">
        <f>D115</f>
        <v>0</v>
      </c>
      <c r="M115" s="350">
        <f>SUM(M116:M124)</f>
        <v>0</v>
      </c>
      <c r="N115" s="351">
        <f t="shared" si="1"/>
        <v>0</v>
      </c>
      <c r="O115" s="350">
        <f>SUM(O116:O124)</f>
        <v>0</v>
      </c>
      <c r="P115" s="352">
        <f>E115</f>
        <v>0</v>
      </c>
    </row>
    <row r="116" spans="1:16" s="260" customFormat="1" ht="15" customHeight="1" x14ac:dyDescent="0.25">
      <c r="A116" s="269">
        <v>1</v>
      </c>
      <c r="B116" s="304">
        <v>70020</v>
      </c>
      <c r="C116" s="272" t="s">
        <v>90</v>
      </c>
      <c r="D116" s="419"/>
      <c r="E116" s="420"/>
      <c r="F116" s="420"/>
      <c r="G116" s="420"/>
      <c r="H116" s="420"/>
      <c r="I116" s="420"/>
      <c r="J116" s="399"/>
      <c r="K116" s="279"/>
      <c r="L116" s="332"/>
      <c r="M116" s="333"/>
      <c r="N116" s="334"/>
      <c r="O116" s="333"/>
      <c r="P116" s="335"/>
    </row>
    <row r="117" spans="1:16" s="260" customFormat="1" ht="15" customHeight="1" x14ac:dyDescent="0.25">
      <c r="A117" s="275">
        <v>2</v>
      </c>
      <c r="B117" s="303">
        <v>70110</v>
      </c>
      <c r="C117" s="277" t="s">
        <v>93</v>
      </c>
      <c r="D117" s="409"/>
      <c r="E117" s="418"/>
      <c r="F117" s="418"/>
      <c r="G117" s="418"/>
      <c r="H117" s="418"/>
      <c r="I117" s="418"/>
      <c r="J117" s="400"/>
      <c r="K117" s="279"/>
      <c r="L117" s="336"/>
      <c r="M117" s="337"/>
      <c r="N117" s="338"/>
      <c r="O117" s="337"/>
      <c r="P117" s="339"/>
    </row>
    <row r="118" spans="1:16" s="260" customFormat="1" ht="15" customHeight="1" x14ac:dyDescent="0.25">
      <c r="A118" s="270">
        <v>3</v>
      </c>
      <c r="B118" s="303">
        <v>70021</v>
      </c>
      <c r="C118" s="277" t="s">
        <v>91</v>
      </c>
      <c r="D118" s="377"/>
      <c r="E118" s="385"/>
      <c r="F118" s="385"/>
      <c r="G118" s="385"/>
      <c r="H118" s="385"/>
      <c r="I118" s="385"/>
      <c r="J118" s="400"/>
      <c r="K118" s="279"/>
      <c r="L118" s="336"/>
      <c r="M118" s="337"/>
      <c r="N118" s="338"/>
      <c r="O118" s="337"/>
      <c r="P118" s="339"/>
    </row>
    <row r="119" spans="1:16" s="260" customFormat="1" ht="15" customHeight="1" x14ac:dyDescent="0.25">
      <c r="A119" s="270">
        <v>4</v>
      </c>
      <c r="B119" s="303">
        <v>70040</v>
      </c>
      <c r="C119" s="277" t="s">
        <v>92</v>
      </c>
      <c r="D119" s="409"/>
      <c r="E119" s="418"/>
      <c r="F119" s="418"/>
      <c r="G119" s="418"/>
      <c r="H119" s="418"/>
      <c r="I119" s="418"/>
      <c r="J119" s="400"/>
      <c r="K119" s="279"/>
      <c r="L119" s="336"/>
      <c r="M119" s="337"/>
      <c r="N119" s="338"/>
      <c r="O119" s="337"/>
      <c r="P119" s="339"/>
    </row>
    <row r="120" spans="1:16" s="260" customFormat="1" ht="15" customHeight="1" x14ac:dyDescent="0.25">
      <c r="A120" s="270">
        <v>5</v>
      </c>
      <c r="B120" s="303">
        <v>70100</v>
      </c>
      <c r="C120" s="277" t="s">
        <v>108</v>
      </c>
      <c r="D120" s="409"/>
      <c r="E120" s="418"/>
      <c r="F120" s="418"/>
      <c r="G120" s="418"/>
      <c r="H120" s="418"/>
      <c r="I120" s="418"/>
      <c r="J120" s="400"/>
      <c r="K120" s="279"/>
      <c r="L120" s="336"/>
      <c r="M120" s="337"/>
      <c r="N120" s="338"/>
      <c r="O120" s="337"/>
      <c r="P120" s="339"/>
    </row>
    <row r="121" spans="1:16" s="260" customFormat="1" ht="15" customHeight="1" x14ac:dyDescent="0.25">
      <c r="A121" s="270">
        <v>6</v>
      </c>
      <c r="B121" s="303">
        <v>70270</v>
      </c>
      <c r="C121" s="277" t="s">
        <v>94</v>
      </c>
      <c r="D121" s="377"/>
      <c r="E121" s="385"/>
      <c r="F121" s="385"/>
      <c r="G121" s="385"/>
      <c r="H121" s="385"/>
      <c r="I121" s="427"/>
      <c r="J121" s="400"/>
      <c r="K121" s="279"/>
      <c r="L121" s="336"/>
      <c r="M121" s="337"/>
      <c r="N121" s="338"/>
      <c r="O121" s="337"/>
      <c r="P121" s="339"/>
    </row>
    <row r="122" spans="1:16" s="260" customFormat="1" ht="15" customHeight="1" x14ac:dyDescent="0.25">
      <c r="A122" s="270">
        <v>7</v>
      </c>
      <c r="B122" s="303">
        <v>70510</v>
      </c>
      <c r="C122" s="277" t="s">
        <v>95</v>
      </c>
      <c r="D122" s="377"/>
      <c r="E122" s="385"/>
      <c r="F122" s="385"/>
      <c r="G122" s="385"/>
      <c r="H122" s="385"/>
      <c r="I122" s="427"/>
      <c r="J122" s="400"/>
      <c r="K122" s="279"/>
      <c r="L122" s="336"/>
      <c r="M122" s="337"/>
      <c r="N122" s="338"/>
      <c r="O122" s="337"/>
      <c r="P122" s="195"/>
    </row>
    <row r="123" spans="1:16" s="260" customFormat="1" ht="15" customHeight="1" x14ac:dyDescent="0.25">
      <c r="A123" s="274">
        <v>8</v>
      </c>
      <c r="B123" s="305">
        <v>10880</v>
      </c>
      <c r="C123" s="280" t="s">
        <v>120</v>
      </c>
      <c r="D123" s="426"/>
      <c r="E123" s="428"/>
      <c r="F123" s="428"/>
      <c r="G123" s="428"/>
      <c r="H123" s="428"/>
      <c r="I123" s="427"/>
      <c r="J123" s="403"/>
      <c r="K123" s="279"/>
      <c r="L123" s="336"/>
      <c r="M123" s="337"/>
      <c r="N123" s="338"/>
      <c r="O123" s="337"/>
      <c r="P123" s="339"/>
    </row>
    <row r="124" spans="1:16" s="260" customFormat="1" ht="15" customHeight="1" thickBot="1" x14ac:dyDescent="0.3">
      <c r="A124" s="271">
        <v>9</v>
      </c>
      <c r="B124" s="307">
        <v>10890</v>
      </c>
      <c r="C124" s="278" t="s">
        <v>122</v>
      </c>
      <c r="D124" s="382"/>
      <c r="E124" s="383"/>
      <c r="F124" s="383"/>
      <c r="G124" s="383"/>
      <c r="H124" s="383"/>
      <c r="I124" s="383"/>
      <c r="J124" s="402"/>
      <c r="K124" s="279"/>
      <c r="L124" s="344"/>
      <c r="M124" s="345"/>
      <c r="N124" s="346"/>
      <c r="O124" s="345"/>
      <c r="P124" s="347"/>
    </row>
    <row r="125" spans="1:16" ht="15" customHeight="1" x14ac:dyDescent="0.25">
      <c r="A125" s="265"/>
      <c r="B125" s="265"/>
      <c r="C125" s="265"/>
      <c r="D125" s="458" t="s">
        <v>98</v>
      </c>
      <c r="E125" s="458"/>
      <c r="F125" s="458"/>
      <c r="G125" s="458"/>
      <c r="H125" s="458"/>
      <c r="I125" s="458"/>
      <c r="J125" s="312">
        <v>0</v>
      </c>
      <c r="K125" s="263"/>
      <c r="N125" s="348"/>
      <c r="O125" s="348"/>
      <c r="P125" s="348"/>
    </row>
    <row r="126" spans="1:16" ht="15" customHeight="1" x14ac:dyDescent="0.25">
      <c r="A126" s="265"/>
      <c r="B126" s="265"/>
      <c r="C126" s="265"/>
      <c r="D126" s="265"/>
      <c r="E126" s="266"/>
      <c r="F126" s="266"/>
      <c r="G126" s="266"/>
      <c r="H126" s="267"/>
      <c r="I126" s="267"/>
      <c r="J126" s="268"/>
      <c r="K126" s="263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ontainsBlanks" dxfId="151" priority="4" stopIfTrue="1">
      <formula>LEN(TRIM(J6))=0</formula>
    </cfRule>
    <cfRule type="cellIs" dxfId="150" priority="14" stopIfTrue="1" operator="lessThan">
      <formula>50</formula>
    </cfRule>
    <cfRule type="cellIs" dxfId="149" priority="15" stopIfTrue="1" operator="between">
      <formula>$J$125</formula>
      <formula>50</formula>
    </cfRule>
    <cfRule type="cellIs" dxfId="148" priority="16" stopIfTrue="1" operator="between">
      <formula>75</formula>
      <formula>$J$125</formula>
    </cfRule>
    <cfRule type="cellIs" dxfId="147" priority="3" stopIfTrue="1" operator="equal">
      <formula>0</formula>
    </cfRule>
    <cfRule type="cellIs" dxfId="146" priority="13" stopIfTrue="1" operator="between">
      <formula>100</formula>
      <formula>74.99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6.5703125" customWidth="1"/>
    <col min="12" max="16" width="10.7109375" customWidth="1"/>
    <col min="17" max="17" width="9.28515625" customWidth="1"/>
  </cols>
  <sheetData>
    <row r="1" spans="1:17" ht="18" customHeight="1" x14ac:dyDescent="0.25">
      <c r="L1" s="115"/>
      <c r="M1" s="432" t="s">
        <v>133</v>
      </c>
    </row>
    <row r="2" spans="1:17" ht="18" customHeight="1" x14ac:dyDescent="0.25">
      <c r="A2" s="4"/>
      <c r="B2" s="4"/>
      <c r="C2" s="444" t="s">
        <v>142</v>
      </c>
      <c r="D2" s="444"/>
      <c r="E2" s="319"/>
      <c r="F2" s="66"/>
      <c r="G2" s="66"/>
      <c r="H2" s="66"/>
      <c r="I2" s="66"/>
      <c r="J2" s="26">
        <v>2020</v>
      </c>
      <c r="K2" s="4"/>
      <c r="L2" s="27"/>
      <c r="M2" s="432" t="s">
        <v>134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6"/>
      <c r="M3" s="432" t="s">
        <v>135</v>
      </c>
    </row>
    <row r="4" spans="1:17" ht="18" customHeight="1" thickBot="1" x14ac:dyDescent="0.3">
      <c r="A4" s="447" t="s">
        <v>0</v>
      </c>
      <c r="B4" s="449" t="s">
        <v>1</v>
      </c>
      <c r="C4" s="449" t="s">
        <v>2</v>
      </c>
      <c r="D4" s="459" t="s">
        <v>3</v>
      </c>
      <c r="E4" s="461" t="s">
        <v>130</v>
      </c>
      <c r="F4" s="462"/>
      <c r="G4" s="462"/>
      <c r="H4" s="462"/>
      <c r="I4" s="463"/>
      <c r="J4" s="456" t="s">
        <v>99</v>
      </c>
      <c r="K4" s="4"/>
      <c r="L4" s="18"/>
      <c r="M4" s="432" t="s">
        <v>136</v>
      </c>
    </row>
    <row r="5" spans="1:17" ht="43.5" customHeight="1" thickBot="1" x14ac:dyDescent="0.3">
      <c r="A5" s="448"/>
      <c r="B5" s="450"/>
      <c r="C5" s="450"/>
      <c r="D5" s="460"/>
      <c r="E5" s="183" t="s">
        <v>126</v>
      </c>
      <c r="F5" s="3" t="s">
        <v>141</v>
      </c>
      <c r="G5" s="3" t="s">
        <v>140</v>
      </c>
      <c r="H5" s="3" t="s">
        <v>127</v>
      </c>
      <c r="I5" s="3">
        <v>100</v>
      </c>
      <c r="J5" s="457"/>
      <c r="K5" s="4"/>
      <c r="L5" s="87" t="s">
        <v>125</v>
      </c>
      <c r="M5" s="88" t="s">
        <v>137</v>
      </c>
      <c r="N5" s="88" t="s">
        <v>139</v>
      </c>
      <c r="O5" s="88" t="s">
        <v>128</v>
      </c>
      <c r="P5" s="88" t="s">
        <v>129</v>
      </c>
    </row>
    <row r="6" spans="1:17" ht="15" customHeight="1" thickBot="1" x14ac:dyDescent="0.3">
      <c r="A6" s="29"/>
      <c r="B6" s="30"/>
      <c r="C6" s="30" t="s">
        <v>100</v>
      </c>
      <c r="D6" s="31">
        <f>D7+D8+D17+D30+D48+D68+D83+D115</f>
        <v>0</v>
      </c>
      <c r="E6" s="373">
        <v>0</v>
      </c>
      <c r="F6" s="373">
        <v>0</v>
      </c>
      <c r="G6" s="373">
        <v>0</v>
      </c>
      <c r="H6" s="373">
        <v>0</v>
      </c>
      <c r="I6" s="373">
        <v>0</v>
      </c>
      <c r="J6" s="116">
        <v>0</v>
      </c>
      <c r="K6" s="21"/>
      <c r="L6" s="110">
        <f>D6</f>
        <v>0</v>
      </c>
      <c r="M6" s="111">
        <f>M7+M8+M17+M30+M48+M68+M83+M115</f>
        <v>0</v>
      </c>
      <c r="N6" s="112">
        <f>G6+H6+I6</f>
        <v>0</v>
      </c>
      <c r="O6" s="111">
        <f>O7+O8+O17+O30+O48+O68+O83+O115</f>
        <v>0</v>
      </c>
      <c r="P6" s="113">
        <f>E6</f>
        <v>0</v>
      </c>
      <c r="Q6" s="58"/>
    </row>
    <row r="7" spans="1:17" ht="15" customHeight="1" thickBot="1" x14ac:dyDescent="0.3">
      <c r="A7" s="143">
        <v>1</v>
      </c>
      <c r="B7" s="142">
        <v>50050</v>
      </c>
      <c r="C7" s="146" t="s">
        <v>55</v>
      </c>
      <c r="D7" s="184"/>
      <c r="E7" s="127"/>
      <c r="F7" s="127"/>
      <c r="G7" s="127"/>
      <c r="H7" s="127"/>
      <c r="I7" s="127"/>
      <c r="J7" s="141"/>
      <c r="K7" s="64"/>
      <c r="L7" s="89"/>
      <c r="M7" s="90"/>
      <c r="N7" s="91"/>
      <c r="O7" s="90"/>
      <c r="P7" s="92"/>
      <c r="Q7" s="60"/>
    </row>
    <row r="8" spans="1:17" ht="15" customHeight="1" thickBot="1" x14ac:dyDescent="0.3">
      <c r="A8" s="32"/>
      <c r="B8" s="25"/>
      <c r="C8" s="33" t="s">
        <v>101</v>
      </c>
      <c r="D8" s="33">
        <f>SUM(D9:D16)</f>
        <v>0</v>
      </c>
      <c r="E8" s="323">
        <v>0</v>
      </c>
      <c r="F8" s="323">
        <v>0</v>
      </c>
      <c r="G8" s="323">
        <v>0</v>
      </c>
      <c r="H8" s="323">
        <v>0</v>
      </c>
      <c r="I8" s="323">
        <v>0</v>
      </c>
      <c r="J8" s="41">
        <v>0</v>
      </c>
      <c r="K8" s="21"/>
      <c r="L8" s="110">
        <f>D8</f>
        <v>0</v>
      </c>
      <c r="M8" s="111">
        <f>SUM(M9:M16)</f>
        <v>0</v>
      </c>
      <c r="N8" s="112">
        <f>G8+H8+I8</f>
        <v>0</v>
      </c>
      <c r="O8" s="111">
        <f>SUM(O9:O16)</f>
        <v>0</v>
      </c>
      <c r="P8" s="113">
        <f>E8</f>
        <v>0</v>
      </c>
      <c r="Q8" s="68"/>
    </row>
    <row r="9" spans="1:17" s="1" customFormat="1" ht="15" customHeight="1" x14ac:dyDescent="0.25">
      <c r="A9" s="11">
        <v>1</v>
      </c>
      <c r="B9" s="48">
        <v>10002</v>
      </c>
      <c r="C9" s="19" t="s">
        <v>5</v>
      </c>
      <c r="D9" s="191"/>
      <c r="E9" s="135"/>
      <c r="F9" s="135"/>
      <c r="G9" s="135"/>
      <c r="H9" s="135"/>
      <c r="I9" s="135"/>
      <c r="J9" s="43"/>
      <c r="K9" s="21"/>
      <c r="L9" s="97"/>
      <c r="M9" s="98"/>
      <c r="N9" s="99"/>
      <c r="O9" s="98"/>
      <c r="P9" s="100"/>
      <c r="Q9" s="61"/>
    </row>
    <row r="10" spans="1:17" s="1" customFormat="1" ht="15" customHeight="1" x14ac:dyDescent="0.25">
      <c r="A10" s="11">
        <v>2</v>
      </c>
      <c r="B10" s="48">
        <v>10090</v>
      </c>
      <c r="C10" s="19" t="s">
        <v>7</v>
      </c>
      <c r="D10" s="182"/>
      <c r="E10" s="135"/>
      <c r="F10" s="135"/>
      <c r="G10" s="135"/>
      <c r="H10" s="135"/>
      <c r="I10" s="135"/>
      <c r="J10" s="43"/>
      <c r="K10" s="21"/>
      <c r="L10" s="97"/>
      <c r="M10" s="98"/>
      <c r="N10" s="99"/>
      <c r="O10" s="98"/>
      <c r="P10" s="100"/>
      <c r="Q10" s="61"/>
    </row>
    <row r="11" spans="1:17" s="1" customFormat="1" ht="15" customHeight="1" x14ac:dyDescent="0.25">
      <c r="A11" s="11">
        <v>3</v>
      </c>
      <c r="B11" s="50">
        <v>10004</v>
      </c>
      <c r="C11" s="22" t="s">
        <v>6</v>
      </c>
      <c r="D11" s="182"/>
      <c r="E11" s="161"/>
      <c r="F11" s="161"/>
      <c r="G11" s="161"/>
      <c r="H11" s="161"/>
      <c r="I11" s="151"/>
      <c r="J11" s="46"/>
      <c r="K11" s="21"/>
      <c r="L11" s="97"/>
      <c r="M11" s="98"/>
      <c r="N11" s="99"/>
      <c r="O11" s="98"/>
      <c r="P11" s="100"/>
      <c r="Q11" s="61"/>
    </row>
    <row r="12" spans="1:17" s="1" customFormat="1" ht="14.25" customHeight="1" x14ac:dyDescent="0.25">
      <c r="A12" s="11">
        <v>4</v>
      </c>
      <c r="B12" s="48">
        <v>10001</v>
      </c>
      <c r="C12" s="19" t="s">
        <v>4</v>
      </c>
      <c r="D12" s="182"/>
      <c r="E12" s="161"/>
      <c r="F12" s="161"/>
      <c r="G12" s="161"/>
      <c r="H12" s="161"/>
      <c r="I12" s="154"/>
      <c r="J12" s="43"/>
      <c r="K12" s="21"/>
      <c r="L12" s="97"/>
      <c r="M12" s="98"/>
      <c r="N12" s="99"/>
      <c r="O12" s="98"/>
      <c r="P12" s="100"/>
      <c r="Q12" s="61"/>
    </row>
    <row r="13" spans="1:17" s="1" customFormat="1" ht="15" customHeight="1" x14ac:dyDescent="0.25">
      <c r="A13" s="11">
        <v>5</v>
      </c>
      <c r="B13" s="48">
        <v>10120</v>
      </c>
      <c r="C13" s="19" t="s">
        <v>8</v>
      </c>
      <c r="D13" s="191"/>
      <c r="E13" s="161"/>
      <c r="F13" s="161"/>
      <c r="G13" s="161"/>
      <c r="H13" s="161"/>
      <c r="I13" s="161"/>
      <c r="J13" s="43"/>
      <c r="K13" s="21"/>
      <c r="L13" s="97"/>
      <c r="M13" s="98"/>
      <c r="N13" s="99"/>
      <c r="O13" s="98"/>
      <c r="P13" s="100"/>
      <c r="Q13" s="61"/>
    </row>
    <row r="14" spans="1:17" s="1" customFormat="1" ht="15" customHeight="1" x14ac:dyDescent="0.25">
      <c r="A14" s="11">
        <v>6</v>
      </c>
      <c r="B14" s="48">
        <v>10190</v>
      </c>
      <c r="C14" s="19" t="s">
        <v>9</v>
      </c>
      <c r="D14" s="182"/>
      <c r="E14" s="135"/>
      <c r="F14" s="135"/>
      <c r="G14" s="135"/>
      <c r="H14" s="135"/>
      <c r="I14" s="135"/>
      <c r="J14" s="43"/>
      <c r="K14" s="21"/>
      <c r="L14" s="97"/>
      <c r="M14" s="98"/>
      <c r="N14" s="99"/>
      <c r="O14" s="98"/>
      <c r="P14" s="100"/>
      <c r="Q14" s="67"/>
    </row>
    <row r="15" spans="1:17" s="1" customFormat="1" ht="15" customHeight="1" x14ac:dyDescent="0.25">
      <c r="A15" s="11">
        <v>7</v>
      </c>
      <c r="B15" s="48">
        <v>10320</v>
      </c>
      <c r="C15" s="19" t="s">
        <v>10</v>
      </c>
      <c r="D15" s="182"/>
      <c r="E15" s="161"/>
      <c r="F15" s="161"/>
      <c r="G15" s="161"/>
      <c r="H15" s="161"/>
      <c r="I15" s="154"/>
      <c r="J15" s="43"/>
      <c r="K15" s="21"/>
      <c r="L15" s="97"/>
      <c r="M15" s="98"/>
      <c r="N15" s="99"/>
      <c r="O15" s="98"/>
      <c r="P15" s="100"/>
      <c r="Q15" s="61"/>
    </row>
    <row r="16" spans="1:17" s="1" customFormat="1" ht="15" customHeight="1" thickBot="1" x14ac:dyDescent="0.3">
      <c r="A16" s="12">
        <v>8</v>
      </c>
      <c r="B16" s="52">
        <v>10860</v>
      </c>
      <c r="C16" s="20" t="s">
        <v>112</v>
      </c>
      <c r="D16" s="182"/>
      <c r="E16" s="161"/>
      <c r="F16" s="161"/>
      <c r="G16" s="161"/>
      <c r="H16" s="161"/>
      <c r="I16" s="161"/>
      <c r="J16" s="45"/>
      <c r="K16" s="21"/>
      <c r="L16" s="101"/>
      <c r="M16" s="102"/>
      <c r="N16" s="103"/>
      <c r="O16" s="102"/>
      <c r="P16" s="104"/>
      <c r="Q16" s="61"/>
    </row>
    <row r="17" spans="1:17" s="1" customFormat="1" ht="15" customHeight="1" thickBot="1" x14ac:dyDescent="0.3">
      <c r="A17" s="35"/>
      <c r="B17" s="51"/>
      <c r="C17" s="37" t="s">
        <v>102</v>
      </c>
      <c r="D17" s="193">
        <f>SUM(D18:D29)</f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9">
        <v>0</v>
      </c>
      <c r="K17" s="21"/>
      <c r="L17" s="110">
        <f>D17</f>
        <v>0</v>
      </c>
      <c r="M17" s="111">
        <f>SUM(M18:M29)</f>
        <v>0</v>
      </c>
      <c r="N17" s="112">
        <f>G17+H17+I17</f>
        <v>0</v>
      </c>
      <c r="O17" s="111">
        <f>SUM(O18:O29)</f>
        <v>0</v>
      </c>
      <c r="P17" s="113">
        <f>E17</f>
        <v>0</v>
      </c>
      <c r="Q17" s="61"/>
    </row>
    <row r="18" spans="1:17" s="1" customFormat="1" ht="15" customHeight="1" x14ac:dyDescent="0.25">
      <c r="A18" s="10">
        <v>1</v>
      </c>
      <c r="B18" s="49">
        <v>20040</v>
      </c>
      <c r="C18" s="13" t="s">
        <v>11</v>
      </c>
      <c r="D18" s="182"/>
      <c r="E18" s="135"/>
      <c r="F18" s="135"/>
      <c r="G18" s="135"/>
      <c r="H18" s="135"/>
      <c r="I18" s="135"/>
      <c r="J18" s="42"/>
      <c r="K18" s="21"/>
      <c r="L18" s="93"/>
      <c r="M18" s="94"/>
      <c r="N18" s="95"/>
      <c r="O18" s="94"/>
      <c r="P18" s="96"/>
      <c r="Q18" s="61"/>
    </row>
    <row r="19" spans="1:17" s="1" customFormat="1" ht="15" customHeight="1" x14ac:dyDescent="0.25">
      <c r="A19" s="16">
        <v>2</v>
      </c>
      <c r="B19" s="48">
        <v>20061</v>
      </c>
      <c r="C19" s="19" t="s">
        <v>13</v>
      </c>
      <c r="D19" s="191"/>
      <c r="E19" s="135"/>
      <c r="F19" s="135"/>
      <c r="G19" s="135"/>
      <c r="H19" s="135"/>
      <c r="I19" s="135"/>
      <c r="J19" s="43"/>
      <c r="K19" s="21"/>
      <c r="L19" s="97"/>
      <c r="M19" s="98"/>
      <c r="N19" s="99"/>
      <c r="O19" s="98"/>
      <c r="P19" s="100"/>
      <c r="Q19" s="61"/>
    </row>
    <row r="20" spans="1:17" s="1" customFormat="1" ht="15" customHeight="1" x14ac:dyDescent="0.25">
      <c r="A20" s="16">
        <v>3</v>
      </c>
      <c r="B20" s="48">
        <v>21020</v>
      </c>
      <c r="C20" s="19" t="s">
        <v>21</v>
      </c>
      <c r="D20" s="182"/>
      <c r="E20" s="135"/>
      <c r="F20" s="135"/>
      <c r="G20" s="135"/>
      <c r="H20" s="135"/>
      <c r="I20" s="135"/>
      <c r="J20" s="43"/>
      <c r="K20" s="21"/>
      <c r="L20" s="97"/>
      <c r="M20" s="98"/>
      <c r="N20" s="99"/>
      <c r="O20" s="98"/>
      <c r="P20" s="100"/>
      <c r="Q20" s="61"/>
    </row>
    <row r="21" spans="1:17" s="1" customFormat="1" ht="15" customHeight="1" x14ac:dyDescent="0.25">
      <c r="A21" s="11">
        <v>4</v>
      </c>
      <c r="B21" s="48">
        <v>20060</v>
      </c>
      <c r="C21" s="19" t="s">
        <v>12</v>
      </c>
      <c r="D21" s="182"/>
      <c r="E21" s="161"/>
      <c r="F21" s="161"/>
      <c r="G21" s="161"/>
      <c r="H21" s="161"/>
      <c r="I21" s="161"/>
      <c r="J21" s="43"/>
      <c r="K21" s="21"/>
      <c r="L21" s="97"/>
      <c r="M21" s="98"/>
      <c r="N21" s="99"/>
      <c r="O21" s="98"/>
      <c r="P21" s="100"/>
      <c r="Q21" s="61"/>
    </row>
    <row r="22" spans="1:17" s="1" customFormat="1" ht="15" customHeight="1" x14ac:dyDescent="0.25">
      <c r="A22" s="11">
        <v>5</v>
      </c>
      <c r="B22" s="48">
        <v>20400</v>
      </c>
      <c r="C22" s="19" t="s">
        <v>15</v>
      </c>
      <c r="D22" s="182"/>
      <c r="E22" s="161"/>
      <c r="F22" s="161"/>
      <c r="G22" s="161"/>
      <c r="H22" s="161"/>
      <c r="I22" s="161"/>
      <c r="J22" s="43"/>
      <c r="K22" s="21"/>
      <c r="L22" s="97"/>
      <c r="M22" s="98"/>
      <c r="N22" s="99"/>
      <c r="O22" s="98"/>
      <c r="P22" s="100"/>
      <c r="Q22" s="61"/>
    </row>
    <row r="23" spans="1:17" s="1" customFormat="1" ht="15" customHeight="1" x14ac:dyDescent="0.25">
      <c r="A23" s="11">
        <v>6</v>
      </c>
      <c r="B23" s="48">
        <v>20080</v>
      </c>
      <c r="C23" s="19" t="s">
        <v>14</v>
      </c>
      <c r="D23" s="182"/>
      <c r="E23" s="159"/>
      <c r="F23" s="159"/>
      <c r="G23" s="159"/>
      <c r="H23" s="159"/>
      <c r="I23" s="147"/>
      <c r="J23" s="43"/>
      <c r="K23" s="21"/>
      <c r="L23" s="97"/>
      <c r="M23" s="98"/>
      <c r="N23" s="99"/>
      <c r="O23" s="98"/>
      <c r="P23" s="100"/>
    </row>
    <row r="24" spans="1:17" s="1" customFormat="1" ht="15" customHeight="1" x14ac:dyDescent="0.25">
      <c r="A24" s="11">
        <v>7</v>
      </c>
      <c r="B24" s="48">
        <v>20460</v>
      </c>
      <c r="C24" s="19" t="s">
        <v>16</v>
      </c>
      <c r="D24" s="182"/>
      <c r="E24" s="135"/>
      <c r="F24" s="135"/>
      <c r="G24" s="135"/>
      <c r="H24" s="135"/>
      <c r="I24" s="135"/>
      <c r="J24" s="43"/>
      <c r="K24" s="21"/>
      <c r="L24" s="97"/>
      <c r="M24" s="98"/>
      <c r="N24" s="99"/>
      <c r="O24" s="98"/>
      <c r="P24" s="100"/>
    </row>
    <row r="25" spans="1:17" s="1" customFormat="1" ht="15" customHeight="1" x14ac:dyDescent="0.25">
      <c r="A25" s="11">
        <v>8</v>
      </c>
      <c r="B25" s="48">
        <v>20550</v>
      </c>
      <c r="C25" s="19" t="s">
        <v>17</v>
      </c>
      <c r="D25" s="148"/>
      <c r="E25" s="161"/>
      <c r="F25" s="161"/>
      <c r="G25" s="161"/>
      <c r="H25" s="161"/>
      <c r="I25" s="135"/>
      <c r="J25" s="43"/>
      <c r="K25" s="21"/>
      <c r="L25" s="97"/>
      <c r="M25" s="98"/>
      <c r="N25" s="99"/>
      <c r="O25" s="114"/>
      <c r="P25" s="100"/>
    </row>
    <row r="26" spans="1:17" s="1" customFormat="1" ht="15" customHeight="1" x14ac:dyDescent="0.25">
      <c r="A26" s="11">
        <v>9</v>
      </c>
      <c r="B26" s="48">
        <v>20630</v>
      </c>
      <c r="C26" s="19" t="s">
        <v>18</v>
      </c>
      <c r="D26" s="160"/>
      <c r="E26" s="161"/>
      <c r="F26" s="161"/>
      <c r="G26" s="161"/>
      <c r="H26" s="161"/>
      <c r="I26" s="135"/>
      <c r="J26" s="43"/>
      <c r="K26" s="21"/>
      <c r="L26" s="97"/>
      <c r="M26" s="98"/>
      <c r="N26" s="99"/>
      <c r="O26" s="114"/>
      <c r="P26" s="100"/>
    </row>
    <row r="27" spans="1:17" s="1" customFormat="1" ht="15" customHeight="1" x14ac:dyDescent="0.25">
      <c r="A27" s="11">
        <v>10</v>
      </c>
      <c r="B27" s="48">
        <v>20810</v>
      </c>
      <c r="C27" s="19" t="s">
        <v>19</v>
      </c>
      <c r="D27" s="134"/>
      <c r="E27" s="135"/>
      <c r="F27" s="135"/>
      <c r="G27" s="135"/>
      <c r="H27" s="135"/>
      <c r="I27" s="135"/>
      <c r="J27" s="43"/>
      <c r="K27" s="21"/>
      <c r="L27" s="97"/>
      <c r="M27" s="98"/>
      <c r="N27" s="99"/>
      <c r="O27" s="114"/>
      <c r="P27" s="100"/>
    </row>
    <row r="28" spans="1:17" s="1" customFormat="1" ht="15" customHeight="1" x14ac:dyDescent="0.25">
      <c r="A28" s="11">
        <v>11</v>
      </c>
      <c r="B28" s="48">
        <v>20900</v>
      </c>
      <c r="C28" s="19" t="s">
        <v>20</v>
      </c>
      <c r="D28" s="134"/>
      <c r="E28" s="135"/>
      <c r="F28" s="135"/>
      <c r="G28" s="135"/>
      <c r="H28" s="135"/>
      <c r="I28" s="135"/>
      <c r="J28" s="43"/>
      <c r="K28" s="21"/>
      <c r="L28" s="97"/>
      <c r="M28" s="98"/>
      <c r="N28" s="99"/>
      <c r="O28" s="114"/>
      <c r="P28" s="100"/>
    </row>
    <row r="29" spans="1:17" s="1" customFormat="1" ht="15" customHeight="1" thickBot="1" x14ac:dyDescent="0.3">
      <c r="A29" s="12">
        <v>12</v>
      </c>
      <c r="B29" s="52">
        <v>21350</v>
      </c>
      <c r="C29" s="20" t="s">
        <v>22</v>
      </c>
      <c r="D29" s="118"/>
      <c r="E29" s="119"/>
      <c r="F29" s="119"/>
      <c r="G29" s="119"/>
      <c r="H29" s="119"/>
      <c r="I29" s="120"/>
      <c r="J29" s="45"/>
      <c r="K29" s="21"/>
      <c r="L29" s="101"/>
      <c r="M29" s="102"/>
      <c r="N29" s="103"/>
      <c r="O29" s="140"/>
      <c r="P29" s="104"/>
    </row>
    <row r="30" spans="1:17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9">
        <v>0</v>
      </c>
      <c r="K30" s="21"/>
      <c r="L30" s="110">
        <f>D30</f>
        <v>0</v>
      </c>
      <c r="M30" s="111">
        <f>SUM(M31:M47)</f>
        <v>0</v>
      </c>
      <c r="N30" s="112">
        <f>G30+H30+I30</f>
        <v>0</v>
      </c>
      <c r="O30" s="111">
        <f>SUM(O31:O47)</f>
        <v>0</v>
      </c>
      <c r="P30" s="113">
        <f>E30</f>
        <v>0</v>
      </c>
    </row>
    <row r="31" spans="1:17" s="1" customFormat="1" ht="15" customHeight="1" x14ac:dyDescent="0.25">
      <c r="A31" s="10">
        <v>1</v>
      </c>
      <c r="B31" s="49">
        <v>30070</v>
      </c>
      <c r="C31" s="13" t="s">
        <v>24</v>
      </c>
      <c r="D31" s="160"/>
      <c r="E31" s="161"/>
      <c r="F31" s="161"/>
      <c r="G31" s="161"/>
      <c r="H31" s="161"/>
      <c r="I31" s="161"/>
      <c r="J31" s="42"/>
      <c r="K31" s="7"/>
      <c r="L31" s="93"/>
      <c r="M31" s="94"/>
      <c r="N31" s="95"/>
      <c r="O31" s="94"/>
      <c r="P31" s="96"/>
    </row>
    <row r="32" spans="1:17" s="1" customFormat="1" ht="15" customHeight="1" x14ac:dyDescent="0.25">
      <c r="A32" s="11">
        <v>2</v>
      </c>
      <c r="B32" s="48">
        <v>30480</v>
      </c>
      <c r="C32" s="19" t="s">
        <v>111</v>
      </c>
      <c r="D32" s="134"/>
      <c r="E32" s="135"/>
      <c r="F32" s="135"/>
      <c r="G32" s="135"/>
      <c r="H32" s="135"/>
      <c r="I32" s="135"/>
      <c r="J32" s="43"/>
      <c r="K32" s="7"/>
      <c r="L32" s="97"/>
      <c r="M32" s="98"/>
      <c r="N32" s="99"/>
      <c r="O32" s="98"/>
      <c r="P32" s="100"/>
    </row>
    <row r="33" spans="1:16" s="1" customFormat="1" ht="15" customHeight="1" x14ac:dyDescent="0.25">
      <c r="A33" s="11">
        <v>3</v>
      </c>
      <c r="B33" s="50">
        <v>30460</v>
      </c>
      <c r="C33" s="22" t="s">
        <v>29</v>
      </c>
      <c r="D33" s="160"/>
      <c r="E33" s="161"/>
      <c r="F33" s="161"/>
      <c r="G33" s="161"/>
      <c r="H33" s="161"/>
      <c r="I33" s="161"/>
      <c r="J33" s="46"/>
      <c r="K33" s="7"/>
      <c r="L33" s="97"/>
      <c r="M33" s="98"/>
      <c r="N33" s="99"/>
      <c r="O33" s="98"/>
      <c r="P33" s="100"/>
    </row>
    <row r="34" spans="1:16" s="1" customFormat="1" ht="15" customHeight="1" x14ac:dyDescent="0.25">
      <c r="A34" s="11">
        <v>4</v>
      </c>
      <c r="B34" s="48">
        <v>30030</v>
      </c>
      <c r="C34" s="19" t="s">
        <v>23</v>
      </c>
      <c r="D34" s="160"/>
      <c r="E34" s="161"/>
      <c r="F34" s="161"/>
      <c r="G34" s="161"/>
      <c r="H34" s="161"/>
      <c r="I34" s="149"/>
      <c r="J34" s="43"/>
      <c r="K34" s="7"/>
      <c r="L34" s="97"/>
      <c r="M34" s="98"/>
      <c r="N34" s="99"/>
      <c r="O34" s="98"/>
      <c r="P34" s="100"/>
    </row>
    <row r="35" spans="1:16" s="1" customFormat="1" ht="15" customHeight="1" x14ac:dyDescent="0.25">
      <c r="A35" s="11">
        <v>5</v>
      </c>
      <c r="B35" s="48">
        <v>31000</v>
      </c>
      <c r="C35" s="19" t="s">
        <v>37</v>
      </c>
      <c r="D35" s="160"/>
      <c r="E35" s="161"/>
      <c r="F35" s="161"/>
      <c r="G35" s="161"/>
      <c r="H35" s="161"/>
      <c r="I35" s="154"/>
      <c r="J35" s="43"/>
      <c r="K35" s="7"/>
      <c r="L35" s="97"/>
      <c r="M35" s="98"/>
      <c r="N35" s="99"/>
      <c r="O35" s="98"/>
      <c r="P35" s="100"/>
    </row>
    <row r="36" spans="1:16" s="1" customFormat="1" ht="15" customHeight="1" x14ac:dyDescent="0.25">
      <c r="A36" s="11">
        <v>6</v>
      </c>
      <c r="B36" s="48">
        <v>30130</v>
      </c>
      <c r="C36" s="19" t="s">
        <v>25</v>
      </c>
      <c r="D36" s="117"/>
      <c r="E36" s="135"/>
      <c r="F36" s="135"/>
      <c r="G36" s="135"/>
      <c r="H36" s="135"/>
      <c r="I36" s="135"/>
      <c r="J36" s="43"/>
      <c r="K36" s="7"/>
      <c r="L36" s="97"/>
      <c r="M36" s="98"/>
      <c r="N36" s="99"/>
      <c r="O36" s="98"/>
      <c r="P36" s="100"/>
    </row>
    <row r="37" spans="1:16" s="1" customFormat="1" ht="15" customHeight="1" x14ac:dyDescent="0.25">
      <c r="A37" s="11">
        <v>7</v>
      </c>
      <c r="B37" s="48">
        <v>30160</v>
      </c>
      <c r="C37" s="19" t="s">
        <v>26</v>
      </c>
      <c r="D37" s="160"/>
      <c r="E37" s="161"/>
      <c r="F37" s="161"/>
      <c r="G37" s="161"/>
      <c r="H37" s="161"/>
      <c r="I37" s="135"/>
      <c r="J37" s="43"/>
      <c r="K37" s="7"/>
      <c r="L37" s="97"/>
      <c r="M37" s="98"/>
      <c r="N37" s="99"/>
      <c r="O37" s="114"/>
      <c r="P37" s="100"/>
    </row>
    <row r="38" spans="1:16" s="1" customFormat="1" ht="15" customHeight="1" x14ac:dyDescent="0.25">
      <c r="A38" s="11">
        <v>8</v>
      </c>
      <c r="B38" s="48">
        <v>30310</v>
      </c>
      <c r="C38" s="19" t="s">
        <v>27</v>
      </c>
      <c r="D38" s="134"/>
      <c r="E38" s="135"/>
      <c r="F38" s="135"/>
      <c r="G38" s="135"/>
      <c r="H38" s="135"/>
      <c r="I38" s="135"/>
      <c r="J38" s="43"/>
      <c r="K38" s="7"/>
      <c r="L38" s="97"/>
      <c r="M38" s="98"/>
      <c r="N38" s="99"/>
      <c r="O38" s="114"/>
      <c r="P38" s="100"/>
    </row>
    <row r="39" spans="1:16" s="1" customFormat="1" ht="15" customHeight="1" x14ac:dyDescent="0.25">
      <c r="A39" s="11">
        <v>9</v>
      </c>
      <c r="B39" s="48">
        <v>30440</v>
      </c>
      <c r="C39" s="19" t="s">
        <v>28</v>
      </c>
      <c r="D39" s="134"/>
      <c r="E39" s="135"/>
      <c r="F39" s="135"/>
      <c r="G39" s="135"/>
      <c r="H39" s="135"/>
      <c r="I39" s="135"/>
      <c r="J39" s="43"/>
      <c r="K39" s="7"/>
      <c r="L39" s="97"/>
      <c r="M39" s="98"/>
      <c r="N39" s="99"/>
      <c r="O39" s="114"/>
      <c r="P39" s="100"/>
    </row>
    <row r="40" spans="1:16" s="1" customFormat="1" ht="15" customHeight="1" x14ac:dyDescent="0.25">
      <c r="A40" s="11">
        <v>10</v>
      </c>
      <c r="B40" s="48">
        <v>30500</v>
      </c>
      <c r="C40" s="19" t="s">
        <v>30</v>
      </c>
      <c r="D40" s="134"/>
      <c r="E40" s="135"/>
      <c r="F40" s="135"/>
      <c r="G40" s="135"/>
      <c r="H40" s="135"/>
      <c r="I40" s="135"/>
      <c r="J40" s="43"/>
      <c r="K40" s="7"/>
      <c r="L40" s="97"/>
      <c r="M40" s="98"/>
      <c r="N40" s="99"/>
      <c r="O40" s="114"/>
      <c r="P40" s="100"/>
    </row>
    <row r="41" spans="1:16" s="1" customFormat="1" ht="15" customHeight="1" x14ac:dyDescent="0.25">
      <c r="A41" s="11">
        <v>11</v>
      </c>
      <c r="B41" s="48">
        <v>30530</v>
      </c>
      <c r="C41" s="19" t="s">
        <v>31</v>
      </c>
      <c r="D41" s="160"/>
      <c r="E41" s="161"/>
      <c r="F41" s="161"/>
      <c r="G41" s="161"/>
      <c r="H41" s="161"/>
      <c r="I41" s="161"/>
      <c r="J41" s="43"/>
      <c r="K41" s="7"/>
      <c r="L41" s="97"/>
      <c r="M41" s="98"/>
      <c r="N41" s="99"/>
      <c r="O41" s="114"/>
      <c r="P41" s="100"/>
    </row>
    <row r="42" spans="1:16" s="1" customFormat="1" ht="15" customHeight="1" x14ac:dyDescent="0.25">
      <c r="A42" s="11">
        <v>12</v>
      </c>
      <c r="B42" s="48">
        <v>30640</v>
      </c>
      <c r="C42" s="19" t="s">
        <v>32</v>
      </c>
      <c r="D42" s="134"/>
      <c r="E42" s="135"/>
      <c r="F42" s="135"/>
      <c r="G42" s="135"/>
      <c r="H42" s="135"/>
      <c r="I42" s="135"/>
      <c r="J42" s="43"/>
      <c r="K42" s="7"/>
      <c r="L42" s="97"/>
      <c r="M42" s="98"/>
      <c r="N42" s="99"/>
      <c r="O42" s="98"/>
      <c r="P42" s="100"/>
    </row>
    <row r="43" spans="1:16" s="1" customFormat="1" ht="15" customHeight="1" x14ac:dyDescent="0.25">
      <c r="A43" s="11">
        <v>13</v>
      </c>
      <c r="B43" s="48">
        <v>30650</v>
      </c>
      <c r="C43" s="19" t="s">
        <v>33</v>
      </c>
      <c r="D43" s="150"/>
      <c r="E43" s="161"/>
      <c r="F43" s="161"/>
      <c r="G43" s="161"/>
      <c r="H43" s="161"/>
      <c r="I43" s="161"/>
      <c r="J43" s="43"/>
      <c r="K43" s="7"/>
      <c r="L43" s="97"/>
      <c r="M43" s="98"/>
      <c r="N43" s="99"/>
      <c r="O43" s="98"/>
      <c r="P43" s="100"/>
    </row>
    <row r="44" spans="1:16" s="1" customFormat="1" ht="15" customHeight="1" x14ac:dyDescent="0.25">
      <c r="A44" s="11">
        <v>14</v>
      </c>
      <c r="B44" s="48">
        <v>30790</v>
      </c>
      <c r="C44" s="19" t="s">
        <v>34</v>
      </c>
      <c r="D44" s="117"/>
      <c r="E44" s="135"/>
      <c r="F44" s="135"/>
      <c r="G44" s="135"/>
      <c r="H44" s="135"/>
      <c r="I44" s="135"/>
      <c r="J44" s="43"/>
      <c r="K44" s="7"/>
      <c r="L44" s="97"/>
      <c r="M44" s="98"/>
      <c r="N44" s="99"/>
      <c r="O44" s="114"/>
      <c r="P44" s="100"/>
    </row>
    <row r="45" spans="1:16" s="1" customFormat="1" ht="15" customHeight="1" x14ac:dyDescent="0.25">
      <c r="A45" s="11">
        <v>15</v>
      </c>
      <c r="B45" s="48">
        <v>30890</v>
      </c>
      <c r="C45" s="19" t="s">
        <v>35</v>
      </c>
      <c r="D45" s="134"/>
      <c r="E45" s="135"/>
      <c r="F45" s="135"/>
      <c r="G45" s="135"/>
      <c r="H45" s="135"/>
      <c r="I45" s="135"/>
      <c r="J45" s="43"/>
      <c r="K45" s="7"/>
      <c r="L45" s="97"/>
      <c r="M45" s="98"/>
      <c r="N45" s="99"/>
      <c r="O45" s="98"/>
      <c r="P45" s="100"/>
    </row>
    <row r="46" spans="1:16" s="1" customFormat="1" ht="15" customHeight="1" x14ac:dyDescent="0.25">
      <c r="A46" s="11">
        <v>16</v>
      </c>
      <c r="B46" s="48">
        <v>30940</v>
      </c>
      <c r="C46" s="19" t="s">
        <v>36</v>
      </c>
      <c r="D46" s="158"/>
      <c r="E46" s="159"/>
      <c r="F46" s="159"/>
      <c r="G46" s="159"/>
      <c r="H46" s="159"/>
      <c r="I46" s="135"/>
      <c r="J46" s="43"/>
      <c r="K46" s="7"/>
      <c r="L46" s="97"/>
      <c r="M46" s="98"/>
      <c r="N46" s="99"/>
      <c r="O46" s="98"/>
      <c r="P46" s="100"/>
    </row>
    <row r="47" spans="1:16" s="1" customFormat="1" ht="15" customHeight="1" thickBot="1" x14ac:dyDescent="0.3">
      <c r="A47" s="11">
        <v>17</v>
      </c>
      <c r="B47" s="52">
        <v>31480</v>
      </c>
      <c r="C47" s="20" t="s">
        <v>38</v>
      </c>
      <c r="D47" s="118"/>
      <c r="E47" s="119"/>
      <c r="F47" s="119"/>
      <c r="G47" s="119"/>
      <c r="H47" s="119"/>
      <c r="I47" s="120"/>
      <c r="J47" s="45"/>
      <c r="K47" s="7"/>
      <c r="L47" s="101"/>
      <c r="M47" s="102"/>
      <c r="N47" s="103"/>
      <c r="O47" s="102"/>
      <c r="P47" s="104"/>
    </row>
    <row r="48" spans="1:16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41">
        <v>0</v>
      </c>
      <c r="K48" s="21"/>
      <c r="L48" s="110">
        <f>D48</f>
        <v>0</v>
      </c>
      <c r="M48" s="111">
        <f>SUM(M49:M67)</f>
        <v>0</v>
      </c>
      <c r="N48" s="112">
        <f>G48+H48+I48</f>
        <v>0</v>
      </c>
      <c r="O48" s="111">
        <f>SUM(O49:O67)</f>
        <v>0</v>
      </c>
      <c r="P48" s="113">
        <f>E48</f>
        <v>0</v>
      </c>
    </row>
    <row r="49" spans="1:16" s="1" customFormat="1" ht="15" customHeight="1" x14ac:dyDescent="0.25">
      <c r="A49" s="59">
        <v>1</v>
      </c>
      <c r="B49" s="49">
        <v>40010</v>
      </c>
      <c r="C49" s="13" t="s">
        <v>39</v>
      </c>
      <c r="D49" s="160"/>
      <c r="E49" s="161"/>
      <c r="F49" s="161"/>
      <c r="G49" s="161"/>
      <c r="H49" s="161"/>
      <c r="I49" s="161"/>
      <c r="J49" s="42"/>
      <c r="K49" s="21"/>
      <c r="L49" s="93"/>
      <c r="M49" s="94"/>
      <c r="N49" s="95"/>
      <c r="O49" s="94"/>
      <c r="P49" s="96"/>
    </row>
    <row r="50" spans="1:16" s="1" customFormat="1" ht="15" customHeight="1" x14ac:dyDescent="0.25">
      <c r="A50" s="23">
        <v>2</v>
      </c>
      <c r="B50" s="48">
        <v>40030</v>
      </c>
      <c r="C50" s="19" t="s">
        <v>41</v>
      </c>
      <c r="D50" s="134"/>
      <c r="E50" s="135"/>
      <c r="F50" s="135"/>
      <c r="G50" s="135"/>
      <c r="H50" s="135"/>
      <c r="I50" s="135"/>
      <c r="J50" s="43"/>
      <c r="K50" s="21"/>
      <c r="L50" s="97"/>
      <c r="M50" s="98"/>
      <c r="N50" s="99"/>
      <c r="O50" s="98"/>
      <c r="P50" s="100"/>
    </row>
    <row r="51" spans="1:16" s="1" customFormat="1" ht="15" customHeight="1" x14ac:dyDescent="0.25">
      <c r="A51" s="23">
        <v>3</v>
      </c>
      <c r="B51" s="48">
        <v>40410</v>
      </c>
      <c r="C51" s="19" t="s">
        <v>48</v>
      </c>
      <c r="D51" s="134"/>
      <c r="E51" s="135"/>
      <c r="F51" s="135"/>
      <c r="G51" s="135"/>
      <c r="H51" s="135"/>
      <c r="I51" s="135"/>
      <c r="J51" s="43"/>
      <c r="K51" s="21"/>
      <c r="L51" s="97"/>
      <c r="M51" s="98"/>
      <c r="N51" s="99"/>
      <c r="O51" s="98"/>
      <c r="P51" s="100"/>
    </row>
    <row r="52" spans="1:16" s="1" customFormat="1" ht="15" customHeight="1" x14ac:dyDescent="0.25">
      <c r="A52" s="23">
        <v>4</v>
      </c>
      <c r="B52" s="48">
        <v>40011</v>
      </c>
      <c r="C52" s="19" t="s">
        <v>40</v>
      </c>
      <c r="D52" s="134"/>
      <c r="E52" s="135"/>
      <c r="F52" s="135"/>
      <c r="G52" s="135"/>
      <c r="H52" s="135"/>
      <c r="I52" s="135"/>
      <c r="J52" s="43"/>
      <c r="K52" s="21"/>
      <c r="L52" s="97"/>
      <c r="M52" s="98"/>
      <c r="N52" s="99"/>
      <c r="O52" s="98"/>
      <c r="P52" s="100"/>
    </row>
    <row r="53" spans="1:16" s="1" customFormat="1" ht="15" customHeight="1" x14ac:dyDescent="0.25">
      <c r="A53" s="23">
        <v>5</v>
      </c>
      <c r="B53" s="48">
        <v>40080</v>
      </c>
      <c r="C53" s="19" t="s">
        <v>96</v>
      </c>
      <c r="D53" s="160"/>
      <c r="E53" s="161"/>
      <c r="F53" s="161"/>
      <c r="G53" s="161"/>
      <c r="H53" s="161"/>
      <c r="I53" s="161"/>
      <c r="J53" s="43"/>
      <c r="K53" s="21"/>
      <c r="L53" s="97"/>
      <c r="M53" s="98"/>
      <c r="N53" s="99"/>
      <c r="O53" s="98"/>
      <c r="P53" s="100"/>
    </row>
    <row r="54" spans="1:16" s="1" customFormat="1" ht="15" customHeight="1" x14ac:dyDescent="0.25">
      <c r="A54" s="23">
        <v>6</v>
      </c>
      <c r="B54" s="48">
        <v>40100</v>
      </c>
      <c r="C54" s="19" t="s">
        <v>42</v>
      </c>
      <c r="D54" s="160"/>
      <c r="E54" s="161"/>
      <c r="F54" s="161"/>
      <c r="G54" s="161"/>
      <c r="H54" s="161"/>
      <c r="I54" s="161"/>
      <c r="J54" s="43"/>
      <c r="K54" s="21"/>
      <c r="L54" s="97"/>
      <c r="M54" s="98"/>
      <c r="N54" s="99"/>
      <c r="O54" s="98"/>
      <c r="P54" s="100"/>
    </row>
    <row r="55" spans="1:16" s="1" customFormat="1" ht="15" customHeight="1" x14ac:dyDescent="0.25">
      <c r="A55" s="23">
        <v>7</v>
      </c>
      <c r="B55" s="48">
        <v>40020</v>
      </c>
      <c r="C55" s="19" t="s">
        <v>110</v>
      </c>
      <c r="D55" s="134"/>
      <c r="E55" s="135"/>
      <c r="F55" s="135"/>
      <c r="G55" s="135"/>
      <c r="H55" s="135"/>
      <c r="I55" s="135"/>
      <c r="J55" s="43"/>
      <c r="K55" s="21"/>
      <c r="L55" s="97"/>
      <c r="M55" s="98"/>
      <c r="N55" s="99"/>
      <c r="O55" s="114"/>
      <c r="P55" s="100"/>
    </row>
    <row r="56" spans="1:16" s="1" customFormat="1" ht="15" customHeight="1" x14ac:dyDescent="0.25">
      <c r="A56" s="23">
        <v>8</v>
      </c>
      <c r="B56" s="48">
        <v>40031</v>
      </c>
      <c r="C56" s="19" t="s">
        <v>113</v>
      </c>
      <c r="D56" s="134"/>
      <c r="E56" s="135"/>
      <c r="F56" s="135"/>
      <c r="G56" s="135"/>
      <c r="H56" s="135"/>
      <c r="I56" s="135"/>
      <c r="J56" s="43"/>
      <c r="K56" s="21"/>
      <c r="L56" s="97"/>
      <c r="M56" s="98"/>
      <c r="N56" s="99"/>
      <c r="O56" s="98"/>
      <c r="P56" s="100"/>
    </row>
    <row r="57" spans="1:16" s="1" customFormat="1" ht="15" customHeight="1" x14ac:dyDescent="0.25">
      <c r="A57" s="23">
        <v>9</v>
      </c>
      <c r="B57" s="48">
        <v>40210</v>
      </c>
      <c r="C57" s="19" t="s">
        <v>44</v>
      </c>
      <c r="D57" s="160"/>
      <c r="E57" s="161"/>
      <c r="F57" s="161"/>
      <c r="G57" s="161"/>
      <c r="H57" s="161"/>
      <c r="I57" s="135"/>
      <c r="J57" s="43"/>
      <c r="K57" s="21"/>
      <c r="L57" s="97"/>
      <c r="M57" s="98"/>
      <c r="N57" s="99"/>
      <c r="O57" s="114"/>
      <c r="P57" s="100"/>
    </row>
    <row r="58" spans="1:16" s="1" customFormat="1" ht="15" customHeight="1" x14ac:dyDescent="0.25">
      <c r="A58" s="23">
        <v>10</v>
      </c>
      <c r="B58" s="48">
        <v>40300</v>
      </c>
      <c r="C58" s="19" t="s">
        <v>45</v>
      </c>
      <c r="D58" s="160"/>
      <c r="E58" s="161"/>
      <c r="F58" s="161"/>
      <c r="G58" s="161"/>
      <c r="H58" s="161"/>
      <c r="I58" s="135"/>
      <c r="J58" s="43"/>
      <c r="K58" s="21"/>
      <c r="L58" s="97"/>
      <c r="M58" s="98"/>
      <c r="N58" s="99"/>
      <c r="O58" s="98"/>
      <c r="P58" s="100"/>
    </row>
    <row r="59" spans="1:16" s="1" customFormat="1" ht="15" customHeight="1" x14ac:dyDescent="0.25">
      <c r="A59" s="23">
        <v>11</v>
      </c>
      <c r="B59" s="48">
        <v>40360</v>
      </c>
      <c r="C59" s="19" t="s">
        <v>46</v>
      </c>
      <c r="D59" s="121"/>
      <c r="E59" s="135"/>
      <c r="F59" s="135"/>
      <c r="G59" s="135"/>
      <c r="H59" s="135"/>
      <c r="I59" s="135"/>
      <c r="J59" s="43"/>
      <c r="K59" s="21"/>
      <c r="L59" s="97"/>
      <c r="M59" s="98"/>
      <c r="N59" s="99"/>
      <c r="O59" s="98"/>
      <c r="P59" s="100"/>
    </row>
    <row r="60" spans="1:16" s="1" customFormat="1" ht="15" customHeight="1" x14ac:dyDescent="0.25">
      <c r="A60" s="23">
        <v>12</v>
      </c>
      <c r="B60" s="48">
        <v>40390</v>
      </c>
      <c r="C60" s="19" t="s">
        <v>47</v>
      </c>
      <c r="D60" s="121"/>
      <c r="E60" s="135"/>
      <c r="F60" s="135"/>
      <c r="G60" s="135"/>
      <c r="H60" s="135"/>
      <c r="I60" s="135"/>
      <c r="J60" s="43"/>
      <c r="K60" s="21"/>
      <c r="L60" s="97"/>
      <c r="M60" s="98"/>
      <c r="N60" s="99"/>
      <c r="O60" s="98"/>
      <c r="P60" s="100"/>
    </row>
    <row r="61" spans="1:16" s="1" customFormat="1" ht="15" customHeight="1" x14ac:dyDescent="0.25">
      <c r="A61" s="23">
        <v>13</v>
      </c>
      <c r="B61" s="48">
        <v>40720</v>
      </c>
      <c r="C61" s="19" t="s">
        <v>109</v>
      </c>
      <c r="D61" s="134"/>
      <c r="E61" s="135"/>
      <c r="F61" s="135"/>
      <c r="G61" s="135"/>
      <c r="H61" s="135"/>
      <c r="I61" s="135"/>
      <c r="J61" s="43"/>
      <c r="K61" s="21"/>
      <c r="L61" s="97"/>
      <c r="M61" s="98"/>
      <c r="N61" s="99"/>
      <c r="O61" s="98"/>
      <c r="P61" s="100"/>
    </row>
    <row r="62" spans="1:16" s="1" customFormat="1" ht="15" customHeight="1" x14ac:dyDescent="0.25">
      <c r="A62" s="23">
        <v>14</v>
      </c>
      <c r="B62" s="48">
        <v>40730</v>
      </c>
      <c r="C62" s="19" t="s">
        <v>49</v>
      </c>
      <c r="D62" s="160"/>
      <c r="E62" s="161"/>
      <c r="F62" s="161"/>
      <c r="G62" s="161"/>
      <c r="H62" s="135"/>
      <c r="I62" s="135"/>
      <c r="J62" s="43"/>
      <c r="K62" s="21"/>
      <c r="L62" s="97"/>
      <c r="M62" s="98"/>
      <c r="N62" s="99"/>
      <c r="O62" s="114"/>
      <c r="P62" s="100"/>
    </row>
    <row r="63" spans="1:16" s="1" customFormat="1" ht="15" customHeight="1" x14ac:dyDescent="0.25">
      <c r="A63" s="23">
        <v>15</v>
      </c>
      <c r="B63" s="48">
        <v>40820</v>
      </c>
      <c r="C63" s="19" t="s">
        <v>50</v>
      </c>
      <c r="D63" s="134"/>
      <c r="E63" s="135"/>
      <c r="F63" s="135"/>
      <c r="G63" s="135"/>
      <c r="H63" s="135"/>
      <c r="I63" s="135"/>
      <c r="J63" s="43"/>
      <c r="K63" s="21"/>
      <c r="L63" s="97"/>
      <c r="M63" s="98"/>
      <c r="N63" s="99"/>
      <c r="O63" s="114"/>
      <c r="P63" s="100"/>
    </row>
    <row r="64" spans="1:16" s="1" customFormat="1" ht="15" customHeight="1" x14ac:dyDescent="0.25">
      <c r="A64" s="23">
        <v>16</v>
      </c>
      <c r="B64" s="48">
        <v>40840</v>
      </c>
      <c r="C64" s="19" t="s">
        <v>51</v>
      </c>
      <c r="D64" s="160"/>
      <c r="E64" s="161"/>
      <c r="F64" s="196"/>
      <c r="G64" s="180"/>
      <c r="H64" s="154"/>
      <c r="I64" s="154"/>
      <c r="J64" s="43"/>
      <c r="K64" s="21"/>
      <c r="L64" s="97"/>
      <c r="M64" s="98"/>
      <c r="N64" s="99"/>
      <c r="O64" s="114"/>
      <c r="P64" s="100"/>
    </row>
    <row r="65" spans="1:16" s="1" customFormat="1" ht="15" customHeight="1" x14ac:dyDescent="0.25">
      <c r="A65" s="23">
        <v>17</v>
      </c>
      <c r="B65" s="48">
        <v>40950</v>
      </c>
      <c r="C65" s="19" t="s">
        <v>52</v>
      </c>
      <c r="D65" s="160"/>
      <c r="E65" s="161"/>
      <c r="F65" s="161"/>
      <c r="G65" s="161"/>
      <c r="H65" s="161"/>
      <c r="I65" s="154"/>
      <c r="J65" s="43"/>
      <c r="K65" s="21"/>
      <c r="L65" s="97"/>
      <c r="M65" s="98"/>
      <c r="N65" s="99"/>
      <c r="O65" s="114"/>
      <c r="P65" s="100"/>
    </row>
    <row r="66" spans="1:16" s="1" customFormat="1" ht="15" customHeight="1" x14ac:dyDescent="0.25">
      <c r="A66" s="23">
        <v>18</v>
      </c>
      <c r="B66" s="50">
        <v>40990</v>
      </c>
      <c r="C66" s="22" t="s">
        <v>53</v>
      </c>
      <c r="D66" s="160"/>
      <c r="E66" s="161"/>
      <c r="F66" s="161"/>
      <c r="G66" s="161"/>
      <c r="H66" s="161"/>
      <c r="I66" s="161"/>
      <c r="J66" s="46"/>
      <c r="K66" s="21"/>
      <c r="L66" s="97"/>
      <c r="M66" s="98"/>
      <c r="N66" s="99"/>
      <c r="O66" s="114"/>
      <c r="P66" s="100"/>
    </row>
    <row r="67" spans="1:16" s="1" customFormat="1" ht="15" customHeight="1" thickBot="1" x14ac:dyDescent="0.3">
      <c r="A67" s="24">
        <v>19</v>
      </c>
      <c r="B67" s="48">
        <v>40133</v>
      </c>
      <c r="C67" s="19" t="s">
        <v>43</v>
      </c>
      <c r="D67" s="160"/>
      <c r="E67" s="161"/>
      <c r="F67" s="161"/>
      <c r="G67" s="161"/>
      <c r="H67" s="161"/>
      <c r="I67" s="161"/>
      <c r="J67" s="43"/>
      <c r="K67" s="21"/>
      <c r="L67" s="101"/>
      <c r="M67" s="102"/>
      <c r="N67" s="103"/>
      <c r="O67" s="140"/>
      <c r="P67" s="104"/>
    </row>
    <row r="68" spans="1:16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9">
        <v>0</v>
      </c>
      <c r="K68" s="21"/>
      <c r="L68" s="110">
        <f>D68</f>
        <v>0</v>
      </c>
      <c r="M68" s="111">
        <f>SUM(M69:M82)</f>
        <v>0</v>
      </c>
      <c r="N68" s="112">
        <f>G68+H68+I68</f>
        <v>0</v>
      </c>
      <c r="O68" s="190">
        <f>SUM(O69:O82)</f>
        <v>0</v>
      </c>
      <c r="P68" s="113">
        <f>E68</f>
        <v>0</v>
      </c>
    </row>
    <row r="69" spans="1:16" s="1" customFormat="1" ht="15" customHeight="1" x14ac:dyDescent="0.25">
      <c r="A69" s="16">
        <v>1</v>
      </c>
      <c r="B69" s="48">
        <v>50040</v>
      </c>
      <c r="C69" s="19" t="s">
        <v>54</v>
      </c>
      <c r="D69" s="160"/>
      <c r="E69" s="161"/>
      <c r="F69" s="161"/>
      <c r="G69" s="161"/>
      <c r="H69" s="161"/>
      <c r="I69" s="161"/>
      <c r="J69" s="43"/>
      <c r="K69" s="21"/>
      <c r="L69" s="93"/>
      <c r="M69" s="94"/>
      <c r="N69" s="95"/>
      <c r="O69" s="185"/>
      <c r="P69" s="96"/>
    </row>
    <row r="70" spans="1:16" s="1" customFormat="1" ht="15" customHeight="1" x14ac:dyDescent="0.25">
      <c r="A70" s="11">
        <v>2</v>
      </c>
      <c r="B70" s="48">
        <v>50003</v>
      </c>
      <c r="C70" s="19" t="s">
        <v>97</v>
      </c>
      <c r="D70" s="160"/>
      <c r="E70" s="161"/>
      <c r="F70" s="161"/>
      <c r="G70" s="161"/>
      <c r="H70" s="161"/>
      <c r="I70" s="154"/>
      <c r="J70" s="43"/>
      <c r="K70" s="21"/>
      <c r="L70" s="97"/>
      <c r="M70" s="98"/>
      <c r="N70" s="99"/>
      <c r="O70" s="98"/>
      <c r="P70" s="100"/>
    </row>
    <row r="71" spans="1:16" s="1" customFormat="1" ht="15" customHeight="1" x14ac:dyDescent="0.25">
      <c r="A71" s="11">
        <v>3</v>
      </c>
      <c r="B71" s="48">
        <v>50060</v>
      </c>
      <c r="C71" s="19" t="s">
        <v>56</v>
      </c>
      <c r="D71" s="134"/>
      <c r="E71" s="135"/>
      <c r="F71" s="135"/>
      <c r="G71" s="135"/>
      <c r="H71" s="135"/>
      <c r="I71" s="135"/>
      <c r="J71" s="43"/>
      <c r="K71" s="21"/>
      <c r="L71" s="97"/>
      <c r="M71" s="98"/>
      <c r="N71" s="99"/>
      <c r="O71" s="98"/>
      <c r="P71" s="100"/>
    </row>
    <row r="72" spans="1:16" s="1" customFormat="1" ht="15" customHeight="1" x14ac:dyDescent="0.25">
      <c r="A72" s="11">
        <v>4</v>
      </c>
      <c r="B72" s="54">
        <v>50170</v>
      </c>
      <c r="C72" s="19" t="s">
        <v>57</v>
      </c>
      <c r="D72" s="134"/>
      <c r="E72" s="135"/>
      <c r="F72" s="135"/>
      <c r="G72" s="135"/>
      <c r="H72" s="135"/>
      <c r="I72" s="135"/>
      <c r="J72" s="43"/>
      <c r="K72" s="21"/>
      <c r="L72" s="97"/>
      <c r="M72" s="98"/>
      <c r="N72" s="99"/>
      <c r="O72" s="114"/>
      <c r="P72" s="100"/>
    </row>
    <row r="73" spans="1:16" s="1" customFormat="1" ht="15" customHeight="1" x14ac:dyDescent="0.25">
      <c r="A73" s="11">
        <v>5</v>
      </c>
      <c r="B73" s="48">
        <v>50230</v>
      </c>
      <c r="C73" s="19" t="s">
        <v>58</v>
      </c>
      <c r="D73" s="160"/>
      <c r="E73" s="161"/>
      <c r="F73" s="161"/>
      <c r="G73" s="161"/>
      <c r="H73" s="161"/>
      <c r="I73" s="135"/>
      <c r="J73" s="43"/>
      <c r="K73" s="21"/>
      <c r="L73" s="97"/>
      <c r="M73" s="98"/>
      <c r="N73" s="99"/>
      <c r="O73" s="98"/>
      <c r="P73" s="100"/>
    </row>
    <row r="74" spans="1:16" s="1" customFormat="1" ht="15" customHeight="1" x14ac:dyDescent="0.25">
      <c r="A74" s="11">
        <v>6</v>
      </c>
      <c r="B74" s="48">
        <v>50340</v>
      </c>
      <c r="C74" s="19" t="s">
        <v>59</v>
      </c>
      <c r="D74" s="134"/>
      <c r="E74" s="135"/>
      <c r="F74" s="135"/>
      <c r="G74" s="135"/>
      <c r="H74" s="135"/>
      <c r="I74" s="135"/>
      <c r="J74" s="43"/>
      <c r="K74" s="21"/>
      <c r="L74" s="97"/>
      <c r="M74" s="98"/>
      <c r="N74" s="99"/>
      <c r="O74" s="98"/>
      <c r="P74" s="100"/>
    </row>
    <row r="75" spans="1:16" s="1" customFormat="1" ht="15" customHeight="1" x14ac:dyDescent="0.25">
      <c r="A75" s="11">
        <v>7</v>
      </c>
      <c r="B75" s="48">
        <v>50420</v>
      </c>
      <c r="C75" s="19" t="s">
        <v>60</v>
      </c>
      <c r="D75" s="134"/>
      <c r="E75" s="135"/>
      <c r="F75" s="135"/>
      <c r="G75" s="135"/>
      <c r="H75" s="135"/>
      <c r="I75" s="135"/>
      <c r="J75" s="43"/>
      <c r="K75" s="21"/>
      <c r="L75" s="97"/>
      <c r="M75" s="98"/>
      <c r="N75" s="99"/>
      <c r="O75" s="98"/>
      <c r="P75" s="100"/>
    </row>
    <row r="76" spans="1:16" s="1" customFormat="1" ht="15" customHeight="1" x14ac:dyDescent="0.25">
      <c r="A76" s="11">
        <v>8</v>
      </c>
      <c r="B76" s="48">
        <v>50450</v>
      </c>
      <c r="C76" s="19" t="s">
        <v>61</v>
      </c>
      <c r="D76" s="158"/>
      <c r="E76" s="159"/>
      <c r="F76" s="159"/>
      <c r="G76" s="159"/>
      <c r="H76" s="159"/>
      <c r="I76" s="154"/>
      <c r="J76" s="43"/>
      <c r="K76" s="21"/>
      <c r="L76" s="97"/>
      <c r="M76" s="98"/>
      <c r="N76" s="99"/>
      <c r="O76" s="98"/>
      <c r="P76" s="100"/>
    </row>
    <row r="77" spans="1:16" s="1" customFormat="1" ht="15" customHeight="1" x14ac:dyDescent="0.25">
      <c r="A77" s="11">
        <v>9</v>
      </c>
      <c r="B77" s="48">
        <v>50620</v>
      </c>
      <c r="C77" s="19" t="s">
        <v>62</v>
      </c>
      <c r="D77" s="158"/>
      <c r="E77" s="159"/>
      <c r="F77" s="159"/>
      <c r="G77" s="159"/>
      <c r="H77" s="159"/>
      <c r="I77" s="159"/>
      <c r="J77" s="43"/>
      <c r="K77" s="21"/>
      <c r="L77" s="97"/>
      <c r="M77" s="98"/>
      <c r="N77" s="99"/>
      <c r="O77" s="98"/>
      <c r="P77" s="100"/>
    </row>
    <row r="78" spans="1:16" s="1" customFormat="1" ht="15" customHeight="1" x14ac:dyDescent="0.25">
      <c r="A78" s="11">
        <v>10</v>
      </c>
      <c r="B78" s="48">
        <v>50760</v>
      </c>
      <c r="C78" s="19" t="s">
        <v>63</v>
      </c>
      <c r="D78" s="158"/>
      <c r="E78" s="159"/>
      <c r="F78" s="159"/>
      <c r="G78" s="159"/>
      <c r="H78" s="159"/>
      <c r="I78" s="154"/>
      <c r="J78" s="43"/>
      <c r="K78" s="21"/>
      <c r="L78" s="97"/>
      <c r="M78" s="98"/>
      <c r="N78" s="99"/>
      <c r="O78" s="114"/>
      <c r="P78" s="100"/>
    </row>
    <row r="79" spans="1:16" s="1" customFormat="1" ht="15" customHeight="1" x14ac:dyDescent="0.25">
      <c r="A79" s="11">
        <v>11</v>
      </c>
      <c r="B79" s="48">
        <v>50780</v>
      </c>
      <c r="C79" s="19" t="s">
        <v>64</v>
      </c>
      <c r="D79" s="122"/>
      <c r="E79" s="135"/>
      <c r="F79" s="135"/>
      <c r="G79" s="135"/>
      <c r="H79" s="135"/>
      <c r="I79" s="135"/>
      <c r="J79" s="43"/>
      <c r="K79" s="21"/>
      <c r="L79" s="97"/>
      <c r="M79" s="98"/>
      <c r="N79" s="99"/>
      <c r="O79" s="114"/>
      <c r="P79" s="100"/>
    </row>
    <row r="80" spans="1:16" s="1" customFormat="1" ht="15" customHeight="1" x14ac:dyDescent="0.25">
      <c r="A80" s="11">
        <v>12</v>
      </c>
      <c r="B80" s="48">
        <v>50930</v>
      </c>
      <c r="C80" s="19" t="s">
        <v>65</v>
      </c>
      <c r="D80" s="134"/>
      <c r="E80" s="135"/>
      <c r="F80" s="135"/>
      <c r="G80" s="135"/>
      <c r="H80" s="135"/>
      <c r="I80" s="135"/>
      <c r="J80" s="43"/>
      <c r="K80" s="21"/>
      <c r="L80" s="97"/>
      <c r="M80" s="98"/>
      <c r="N80" s="99"/>
      <c r="O80" s="98"/>
      <c r="P80" s="100"/>
    </row>
    <row r="81" spans="1:16" s="1" customFormat="1" ht="15" customHeight="1" x14ac:dyDescent="0.25">
      <c r="A81" s="15">
        <v>13</v>
      </c>
      <c r="B81" s="50">
        <v>51370</v>
      </c>
      <c r="C81" s="22" t="s">
        <v>66</v>
      </c>
      <c r="D81" s="134"/>
      <c r="E81" s="135"/>
      <c r="F81" s="135"/>
      <c r="G81" s="135"/>
      <c r="H81" s="135"/>
      <c r="I81" s="135"/>
      <c r="J81" s="46"/>
      <c r="K81" s="21"/>
      <c r="L81" s="97"/>
      <c r="M81" s="98"/>
      <c r="N81" s="99"/>
      <c r="O81" s="98"/>
      <c r="P81" s="100"/>
    </row>
    <row r="82" spans="1:16" s="1" customFormat="1" ht="15" customHeight="1" thickBot="1" x14ac:dyDescent="0.3">
      <c r="A82" s="15">
        <v>14</v>
      </c>
      <c r="B82" s="50">
        <v>51580</v>
      </c>
      <c r="C82" s="22" t="s">
        <v>124</v>
      </c>
      <c r="D82" s="123"/>
      <c r="E82" s="124"/>
      <c r="F82" s="124"/>
      <c r="G82" s="124"/>
      <c r="H82" s="124"/>
      <c r="I82" s="125"/>
      <c r="J82" s="46"/>
      <c r="K82" s="21"/>
      <c r="L82" s="101"/>
      <c r="M82" s="102"/>
      <c r="N82" s="103"/>
      <c r="O82" s="102"/>
      <c r="P82" s="104"/>
    </row>
    <row r="83" spans="1:16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9">
        <v>0</v>
      </c>
      <c r="K83" s="21"/>
      <c r="L83" s="110">
        <f>D83</f>
        <v>0</v>
      </c>
      <c r="M83" s="111">
        <f>SUM(M84:M114)</f>
        <v>0</v>
      </c>
      <c r="N83" s="112">
        <f>G83+H83+I83</f>
        <v>0</v>
      </c>
      <c r="O83" s="111">
        <f>SUM(O84:O114)</f>
        <v>0</v>
      </c>
      <c r="P83" s="113">
        <f>E83</f>
        <v>0</v>
      </c>
    </row>
    <row r="84" spans="1:16" s="1" customFormat="1" ht="15" customHeight="1" x14ac:dyDescent="0.25">
      <c r="A84" s="59">
        <v>1</v>
      </c>
      <c r="B84" s="53">
        <v>60010</v>
      </c>
      <c r="C84" s="19" t="s">
        <v>68</v>
      </c>
      <c r="D84" s="160"/>
      <c r="E84" s="161"/>
      <c r="F84" s="161"/>
      <c r="G84" s="161"/>
      <c r="H84" s="161"/>
      <c r="I84" s="161"/>
      <c r="J84" s="43"/>
      <c r="K84" s="21"/>
      <c r="L84" s="93"/>
      <c r="M84" s="94"/>
      <c r="N84" s="95"/>
      <c r="O84" s="94"/>
      <c r="P84" s="96"/>
    </row>
    <row r="85" spans="1:16" s="1" customFormat="1" ht="15" customHeight="1" x14ac:dyDescent="0.25">
      <c r="A85" s="23">
        <v>2</v>
      </c>
      <c r="B85" s="48">
        <v>60020</v>
      </c>
      <c r="C85" s="19" t="s">
        <v>69</v>
      </c>
      <c r="D85" s="126"/>
      <c r="E85" s="135"/>
      <c r="F85" s="135"/>
      <c r="G85" s="135"/>
      <c r="H85" s="135"/>
      <c r="I85" s="135"/>
      <c r="J85" s="43"/>
      <c r="K85" s="21"/>
      <c r="L85" s="97"/>
      <c r="M85" s="98"/>
      <c r="N85" s="99"/>
      <c r="O85" s="114"/>
      <c r="P85" s="100"/>
    </row>
    <row r="86" spans="1:16" s="1" customFormat="1" ht="15" customHeight="1" x14ac:dyDescent="0.25">
      <c r="A86" s="23">
        <v>3</v>
      </c>
      <c r="B86" s="48">
        <v>60050</v>
      </c>
      <c r="C86" s="19" t="s">
        <v>70</v>
      </c>
      <c r="D86" s="134"/>
      <c r="E86" s="135"/>
      <c r="F86" s="135"/>
      <c r="G86" s="135"/>
      <c r="H86" s="135"/>
      <c r="I86" s="135"/>
      <c r="J86" s="43"/>
      <c r="K86" s="21"/>
      <c r="L86" s="97"/>
      <c r="M86" s="98"/>
      <c r="N86" s="99"/>
      <c r="O86" s="98"/>
      <c r="P86" s="100"/>
    </row>
    <row r="87" spans="1:16" s="1" customFormat="1" ht="15" customHeight="1" x14ac:dyDescent="0.25">
      <c r="A87" s="23">
        <v>4</v>
      </c>
      <c r="B87" s="48">
        <v>60070</v>
      </c>
      <c r="C87" s="19" t="s">
        <v>71</v>
      </c>
      <c r="D87" s="134"/>
      <c r="E87" s="135"/>
      <c r="F87" s="135"/>
      <c r="G87" s="135"/>
      <c r="H87" s="135"/>
      <c r="I87" s="135"/>
      <c r="J87" s="43"/>
      <c r="K87" s="21"/>
      <c r="L87" s="97"/>
      <c r="M87" s="98"/>
      <c r="N87" s="99"/>
      <c r="O87" s="98"/>
      <c r="P87" s="100"/>
    </row>
    <row r="88" spans="1:16" s="1" customFormat="1" ht="15" customHeight="1" x14ac:dyDescent="0.25">
      <c r="A88" s="23">
        <v>5</v>
      </c>
      <c r="B88" s="48">
        <v>60180</v>
      </c>
      <c r="C88" s="19" t="s">
        <v>72</v>
      </c>
      <c r="D88" s="134"/>
      <c r="E88" s="135"/>
      <c r="F88" s="135"/>
      <c r="G88" s="135"/>
      <c r="H88" s="135"/>
      <c r="I88" s="135"/>
      <c r="J88" s="43"/>
      <c r="K88" s="21"/>
      <c r="L88" s="97"/>
      <c r="M88" s="98"/>
      <c r="N88" s="99"/>
      <c r="O88" s="98"/>
      <c r="P88" s="100"/>
    </row>
    <row r="89" spans="1:16" s="1" customFormat="1" ht="15" customHeight="1" x14ac:dyDescent="0.25">
      <c r="A89" s="23">
        <v>6</v>
      </c>
      <c r="B89" s="48">
        <v>60240</v>
      </c>
      <c r="C89" s="19" t="s">
        <v>73</v>
      </c>
      <c r="D89" s="134"/>
      <c r="E89" s="135"/>
      <c r="F89" s="135"/>
      <c r="G89" s="135"/>
      <c r="H89" s="135"/>
      <c r="I89" s="135"/>
      <c r="J89" s="43"/>
      <c r="K89" s="21"/>
      <c r="L89" s="97"/>
      <c r="M89" s="98"/>
      <c r="N89" s="99"/>
      <c r="O89" s="114"/>
      <c r="P89" s="100"/>
    </row>
    <row r="90" spans="1:16" s="1" customFormat="1" ht="15" customHeight="1" x14ac:dyDescent="0.25">
      <c r="A90" s="23">
        <v>7</v>
      </c>
      <c r="B90" s="48">
        <v>60560</v>
      </c>
      <c r="C90" s="19" t="s">
        <v>74</v>
      </c>
      <c r="D90" s="158"/>
      <c r="E90" s="159"/>
      <c r="F90" s="159"/>
      <c r="G90" s="159"/>
      <c r="H90" s="159"/>
      <c r="I90" s="159"/>
      <c r="J90" s="43"/>
      <c r="K90" s="21"/>
      <c r="L90" s="97"/>
      <c r="M90" s="98"/>
      <c r="N90" s="99"/>
      <c r="O90" s="98"/>
      <c r="P90" s="100"/>
    </row>
    <row r="91" spans="1:16" s="1" customFormat="1" ht="15" customHeight="1" x14ac:dyDescent="0.25">
      <c r="A91" s="23">
        <v>8</v>
      </c>
      <c r="B91" s="48">
        <v>60660</v>
      </c>
      <c r="C91" s="19" t="s">
        <v>75</v>
      </c>
      <c r="D91" s="158"/>
      <c r="E91" s="159"/>
      <c r="F91" s="159"/>
      <c r="G91" s="159"/>
      <c r="H91" s="159"/>
      <c r="I91" s="154"/>
      <c r="J91" s="43"/>
      <c r="K91" s="21"/>
      <c r="L91" s="97"/>
      <c r="M91" s="98"/>
      <c r="N91" s="99"/>
      <c r="O91" s="114"/>
      <c r="P91" s="100"/>
    </row>
    <row r="92" spans="1:16" s="1" customFormat="1" ht="15" customHeight="1" x14ac:dyDescent="0.25">
      <c r="A92" s="23">
        <v>9</v>
      </c>
      <c r="B92" s="55">
        <v>60001</v>
      </c>
      <c r="C92" s="14" t="s">
        <v>67</v>
      </c>
      <c r="D92" s="158"/>
      <c r="E92" s="159"/>
      <c r="F92" s="159"/>
      <c r="G92" s="159"/>
      <c r="H92" s="159"/>
      <c r="I92" s="154"/>
      <c r="J92" s="43"/>
      <c r="K92" s="21"/>
      <c r="L92" s="97"/>
      <c r="M92" s="98"/>
      <c r="N92" s="99"/>
      <c r="O92" s="114"/>
      <c r="P92" s="100"/>
    </row>
    <row r="93" spans="1:16" s="1" customFormat="1" ht="15" customHeight="1" x14ac:dyDescent="0.25">
      <c r="A93" s="23">
        <v>10</v>
      </c>
      <c r="B93" s="48">
        <v>60701</v>
      </c>
      <c r="C93" s="19" t="s">
        <v>76</v>
      </c>
      <c r="D93" s="158"/>
      <c r="E93" s="159"/>
      <c r="F93" s="159"/>
      <c r="G93" s="159"/>
      <c r="H93" s="159"/>
      <c r="I93" s="154"/>
      <c r="J93" s="44"/>
      <c r="K93" s="21"/>
      <c r="L93" s="97"/>
      <c r="M93" s="98"/>
      <c r="N93" s="99"/>
      <c r="O93" s="114"/>
      <c r="P93" s="100"/>
    </row>
    <row r="94" spans="1:16" s="1" customFormat="1" ht="15" customHeight="1" x14ac:dyDescent="0.25">
      <c r="A94" s="23">
        <v>11</v>
      </c>
      <c r="B94" s="48">
        <v>60850</v>
      </c>
      <c r="C94" s="19" t="s">
        <v>77</v>
      </c>
      <c r="D94" s="158"/>
      <c r="E94" s="159"/>
      <c r="F94" s="159"/>
      <c r="G94" s="159"/>
      <c r="H94" s="159"/>
      <c r="I94" s="154"/>
      <c r="J94" s="43"/>
      <c r="K94" s="21"/>
      <c r="L94" s="97"/>
      <c r="M94" s="98"/>
      <c r="N94" s="99"/>
      <c r="O94" s="114"/>
      <c r="P94" s="100"/>
    </row>
    <row r="95" spans="1:16" s="1" customFormat="1" ht="15" customHeight="1" x14ac:dyDescent="0.25">
      <c r="A95" s="23">
        <v>12</v>
      </c>
      <c r="B95" s="48">
        <v>60910</v>
      </c>
      <c r="C95" s="19" t="s">
        <v>78</v>
      </c>
      <c r="D95" s="134"/>
      <c r="E95" s="135"/>
      <c r="F95" s="135"/>
      <c r="G95" s="135"/>
      <c r="H95" s="135"/>
      <c r="I95" s="135"/>
      <c r="J95" s="43"/>
      <c r="K95" s="21"/>
      <c r="L95" s="97"/>
      <c r="M95" s="98"/>
      <c r="N95" s="99"/>
      <c r="O95" s="98"/>
      <c r="P95" s="100"/>
    </row>
    <row r="96" spans="1:16" s="1" customFormat="1" ht="15" customHeight="1" x14ac:dyDescent="0.25">
      <c r="A96" s="23">
        <v>13</v>
      </c>
      <c r="B96" s="48">
        <v>60980</v>
      </c>
      <c r="C96" s="19" t="s">
        <v>79</v>
      </c>
      <c r="D96" s="158"/>
      <c r="E96" s="159"/>
      <c r="F96" s="159"/>
      <c r="G96" s="159"/>
      <c r="H96" s="159"/>
      <c r="I96" s="159"/>
      <c r="J96" s="43"/>
      <c r="K96" s="21"/>
      <c r="L96" s="97"/>
      <c r="M96" s="98"/>
      <c r="N96" s="99"/>
      <c r="O96" s="98"/>
      <c r="P96" s="100"/>
    </row>
    <row r="97" spans="1:16" s="1" customFormat="1" ht="15" customHeight="1" x14ac:dyDescent="0.25">
      <c r="A97" s="23">
        <v>14</v>
      </c>
      <c r="B97" s="48">
        <v>61080</v>
      </c>
      <c r="C97" s="19" t="s">
        <v>80</v>
      </c>
      <c r="D97" s="160"/>
      <c r="E97" s="161"/>
      <c r="F97" s="161"/>
      <c r="G97" s="161"/>
      <c r="H97" s="161"/>
      <c r="I97" s="161"/>
      <c r="J97" s="43"/>
      <c r="K97" s="21"/>
      <c r="L97" s="97"/>
      <c r="M97" s="98"/>
      <c r="N97" s="99"/>
      <c r="O97" s="98"/>
      <c r="P97" s="100"/>
    </row>
    <row r="98" spans="1:16" s="1" customFormat="1" ht="15" customHeight="1" x14ac:dyDescent="0.25">
      <c r="A98" s="23">
        <v>15</v>
      </c>
      <c r="B98" s="48">
        <v>61150</v>
      </c>
      <c r="C98" s="19" t="s">
        <v>81</v>
      </c>
      <c r="D98" s="134"/>
      <c r="E98" s="135"/>
      <c r="F98" s="135"/>
      <c r="G98" s="135"/>
      <c r="H98" s="135"/>
      <c r="I98" s="135"/>
      <c r="J98" s="43"/>
      <c r="K98" s="21"/>
      <c r="L98" s="97"/>
      <c r="M98" s="98"/>
      <c r="N98" s="99"/>
      <c r="O98" s="98"/>
      <c r="P98" s="100"/>
    </row>
    <row r="99" spans="1:16" s="1" customFormat="1" ht="15" customHeight="1" x14ac:dyDescent="0.25">
      <c r="A99" s="23">
        <v>16</v>
      </c>
      <c r="B99" s="48">
        <v>61210</v>
      </c>
      <c r="C99" s="19" t="s">
        <v>82</v>
      </c>
      <c r="D99" s="134"/>
      <c r="E99" s="135"/>
      <c r="F99" s="135"/>
      <c r="G99" s="135"/>
      <c r="H99" s="135"/>
      <c r="I99" s="135"/>
      <c r="J99" s="43"/>
      <c r="K99" s="21"/>
      <c r="L99" s="97"/>
      <c r="M99" s="98"/>
      <c r="N99" s="99"/>
      <c r="O99" s="98"/>
      <c r="P99" s="100"/>
    </row>
    <row r="100" spans="1:16" s="1" customFormat="1" ht="15" customHeight="1" x14ac:dyDescent="0.25">
      <c r="A100" s="23">
        <v>17</v>
      </c>
      <c r="B100" s="48">
        <v>61290</v>
      </c>
      <c r="C100" s="19" t="s">
        <v>83</v>
      </c>
      <c r="D100" s="134"/>
      <c r="E100" s="135"/>
      <c r="F100" s="135"/>
      <c r="G100" s="135"/>
      <c r="H100" s="135"/>
      <c r="I100" s="135"/>
      <c r="J100" s="43"/>
      <c r="K100" s="21"/>
      <c r="L100" s="97"/>
      <c r="M100" s="98"/>
      <c r="N100" s="99"/>
      <c r="O100" s="114"/>
      <c r="P100" s="100"/>
    </row>
    <row r="101" spans="1:16" s="1" customFormat="1" ht="15" customHeight="1" x14ac:dyDescent="0.25">
      <c r="A101" s="23">
        <v>18</v>
      </c>
      <c r="B101" s="48">
        <v>61340</v>
      </c>
      <c r="C101" s="19" t="s">
        <v>84</v>
      </c>
      <c r="D101" s="134"/>
      <c r="E101" s="135"/>
      <c r="F101" s="135"/>
      <c r="G101" s="135"/>
      <c r="H101" s="135"/>
      <c r="I101" s="135"/>
      <c r="J101" s="43"/>
      <c r="K101" s="21"/>
      <c r="L101" s="97"/>
      <c r="M101" s="98"/>
      <c r="N101" s="99"/>
      <c r="O101" s="114"/>
      <c r="P101" s="100"/>
    </row>
    <row r="102" spans="1:16" s="1" customFormat="1" ht="15" customHeight="1" x14ac:dyDescent="0.25">
      <c r="A102" s="59">
        <v>19</v>
      </c>
      <c r="B102" s="48">
        <v>61390</v>
      </c>
      <c r="C102" s="19" t="s">
        <v>85</v>
      </c>
      <c r="D102" s="160"/>
      <c r="E102" s="161"/>
      <c r="F102" s="161"/>
      <c r="G102" s="161"/>
      <c r="H102" s="161"/>
      <c r="I102" s="135"/>
      <c r="J102" s="43"/>
      <c r="K102" s="21"/>
      <c r="L102" s="97"/>
      <c r="M102" s="98"/>
      <c r="N102" s="99"/>
      <c r="O102" s="98"/>
      <c r="P102" s="100"/>
    </row>
    <row r="103" spans="1:16" s="1" customFormat="1" ht="15" customHeight="1" x14ac:dyDescent="0.25">
      <c r="A103" s="16">
        <v>20</v>
      </c>
      <c r="B103" s="48">
        <v>61410</v>
      </c>
      <c r="C103" s="19" t="s">
        <v>86</v>
      </c>
      <c r="D103" s="134"/>
      <c r="E103" s="135"/>
      <c r="F103" s="135"/>
      <c r="G103" s="135"/>
      <c r="H103" s="135"/>
      <c r="I103" s="135"/>
      <c r="J103" s="43"/>
      <c r="K103" s="21"/>
      <c r="L103" s="97"/>
      <c r="M103" s="98"/>
      <c r="N103" s="99"/>
      <c r="O103" s="98"/>
      <c r="P103" s="100"/>
    </row>
    <row r="104" spans="1:16" s="1" customFormat="1" ht="15" customHeight="1" x14ac:dyDescent="0.25">
      <c r="A104" s="11">
        <v>21</v>
      </c>
      <c r="B104" s="48">
        <v>61430</v>
      </c>
      <c r="C104" s="19" t="s">
        <v>114</v>
      </c>
      <c r="D104" s="160"/>
      <c r="E104" s="161"/>
      <c r="F104" s="161"/>
      <c r="G104" s="161"/>
      <c r="H104" s="161"/>
      <c r="I104" s="161"/>
      <c r="J104" s="43"/>
      <c r="K104" s="21"/>
      <c r="L104" s="97"/>
      <c r="M104" s="98"/>
      <c r="N104" s="99"/>
      <c r="O104" s="98"/>
      <c r="P104" s="100"/>
    </row>
    <row r="105" spans="1:16" s="1" customFormat="1" ht="15" customHeight="1" x14ac:dyDescent="0.25">
      <c r="A105" s="11">
        <v>22</v>
      </c>
      <c r="B105" s="48">
        <v>61440</v>
      </c>
      <c r="C105" s="19" t="s">
        <v>87</v>
      </c>
      <c r="D105" s="134"/>
      <c r="E105" s="135"/>
      <c r="F105" s="135"/>
      <c r="G105" s="135"/>
      <c r="H105" s="135"/>
      <c r="I105" s="135"/>
      <c r="J105" s="43"/>
      <c r="K105" s="21"/>
      <c r="L105" s="97"/>
      <c r="M105" s="98"/>
      <c r="N105" s="99"/>
      <c r="O105" s="98"/>
      <c r="P105" s="100"/>
    </row>
    <row r="106" spans="1:16" s="1" customFormat="1" ht="15" customHeight="1" x14ac:dyDescent="0.25">
      <c r="A106" s="11">
        <v>23</v>
      </c>
      <c r="B106" s="48">
        <v>61450</v>
      </c>
      <c r="C106" s="19" t="s">
        <v>115</v>
      </c>
      <c r="D106" s="134"/>
      <c r="E106" s="135"/>
      <c r="F106" s="135"/>
      <c r="G106" s="135"/>
      <c r="H106" s="135"/>
      <c r="I106" s="135"/>
      <c r="J106" s="43"/>
      <c r="K106" s="21"/>
      <c r="L106" s="97"/>
      <c r="M106" s="98"/>
      <c r="N106" s="99"/>
      <c r="O106" s="98"/>
      <c r="P106" s="100"/>
    </row>
    <row r="107" spans="1:16" s="1" customFormat="1" ht="15" customHeight="1" x14ac:dyDescent="0.25">
      <c r="A107" s="11">
        <v>24</v>
      </c>
      <c r="B107" s="48">
        <v>61470</v>
      </c>
      <c r="C107" s="19" t="s">
        <v>88</v>
      </c>
      <c r="D107" s="134"/>
      <c r="E107" s="135"/>
      <c r="F107" s="135"/>
      <c r="G107" s="135"/>
      <c r="H107" s="135"/>
      <c r="I107" s="135"/>
      <c r="J107" s="43"/>
      <c r="K107" s="21"/>
      <c r="L107" s="97"/>
      <c r="M107" s="98"/>
      <c r="N107" s="99"/>
      <c r="O107" s="98"/>
      <c r="P107" s="100"/>
    </row>
    <row r="108" spans="1:16" s="1" customFormat="1" ht="15" customHeight="1" x14ac:dyDescent="0.25">
      <c r="A108" s="11">
        <v>25</v>
      </c>
      <c r="B108" s="48">
        <v>61490</v>
      </c>
      <c r="C108" s="19" t="s">
        <v>116</v>
      </c>
      <c r="D108" s="160"/>
      <c r="E108" s="161"/>
      <c r="F108" s="161"/>
      <c r="G108" s="161"/>
      <c r="H108" s="161"/>
      <c r="I108" s="154"/>
      <c r="J108" s="43"/>
      <c r="K108" s="21"/>
      <c r="L108" s="97"/>
      <c r="M108" s="98"/>
      <c r="N108" s="99"/>
      <c r="O108" s="98"/>
      <c r="P108" s="100"/>
    </row>
    <row r="109" spans="1:16" s="1" customFormat="1" ht="15" customHeight="1" x14ac:dyDescent="0.25">
      <c r="A109" s="11">
        <v>26</v>
      </c>
      <c r="B109" s="48">
        <v>61500</v>
      </c>
      <c r="C109" s="19" t="s">
        <v>117</v>
      </c>
      <c r="D109" s="160"/>
      <c r="E109" s="161"/>
      <c r="F109" s="161"/>
      <c r="G109" s="161"/>
      <c r="H109" s="161"/>
      <c r="I109" s="161"/>
      <c r="J109" s="43"/>
      <c r="K109" s="21"/>
      <c r="L109" s="97"/>
      <c r="M109" s="98"/>
      <c r="N109" s="99"/>
      <c r="O109" s="98"/>
      <c r="P109" s="100"/>
    </row>
    <row r="110" spans="1:16" s="1" customFormat="1" ht="15" customHeight="1" x14ac:dyDescent="0.25">
      <c r="A110" s="11">
        <v>27</v>
      </c>
      <c r="B110" s="48">
        <v>61510</v>
      </c>
      <c r="C110" s="19" t="s">
        <v>89</v>
      </c>
      <c r="D110" s="160"/>
      <c r="E110" s="161"/>
      <c r="F110" s="161"/>
      <c r="G110" s="161"/>
      <c r="H110" s="161"/>
      <c r="I110" s="154"/>
      <c r="J110" s="65"/>
      <c r="K110" s="21"/>
      <c r="L110" s="97"/>
      <c r="M110" s="98"/>
      <c r="N110" s="99"/>
      <c r="O110" s="98"/>
      <c r="P110" s="100"/>
    </row>
    <row r="111" spans="1:16" s="1" customFormat="1" ht="15" customHeight="1" x14ac:dyDescent="0.25">
      <c r="A111" s="11">
        <v>28</v>
      </c>
      <c r="B111" s="50">
        <v>61520</v>
      </c>
      <c r="C111" s="22" t="s">
        <v>118</v>
      </c>
      <c r="D111" s="160"/>
      <c r="E111" s="161"/>
      <c r="F111" s="161"/>
      <c r="G111" s="161"/>
      <c r="H111" s="161"/>
      <c r="I111" s="151"/>
      <c r="J111" s="43"/>
      <c r="K111" s="21"/>
      <c r="L111" s="97"/>
      <c r="M111" s="98"/>
      <c r="N111" s="99"/>
      <c r="O111" s="98"/>
      <c r="P111" s="100"/>
    </row>
    <row r="112" spans="1:16" s="1" customFormat="1" ht="15" customHeight="1" x14ac:dyDescent="0.25">
      <c r="A112" s="15">
        <v>29</v>
      </c>
      <c r="B112" s="50">
        <v>61540</v>
      </c>
      <c r="C112" s="22" t="s">
        <v>119</v>
      </c>
      <c r="D112" s="128"/>
      <c r="E112" s="129"/>
      <c r="F112" s="129"/>
      <c r="G112" s="129"/>
      <c r="H112" s="129"/>
      <c r="I112" s="130"/>
      <c r="J112" s="46"/>
      <c r="K112" s="21"/>
      <c r="L112" s="97"/>
      <c r="M112" s="98"/>
      <c r="N112" s="99"/>
      <c r="O112" s="98"/>
      <c r="P112" s="100"/>
    </row>
    <row r="113" spans="1:16" s="1" customFormat="1" ht="15" customHeight="1" x14ac:dyDescent="0.25">
      <c r="A113" s="15">
        <v>30</v>
      </c>
      <c r="B113" s="50">
        <v>61560</v>
      </c>
      <c r="C113" s="22" t="s">
        <v>121</v>
      </c>
      <c r="D113" s="152"/>
      <c r="E113" s="161"/>
      <c r="F113" s="161"/>
      <c r="G113" s="161"/>
      <c r="H113" s="161"/>
      <c r="I113" s="154"/>
      <c r="J113" s="46"/>
      <c r="K113" s="21"/>
      <c r="L113" s="97"/>
      <c r="M113" s="98"/>
      <c r="N113" s="99"/>
      <c r="O113" s="114"/>
      <c r="P113" s="100"/>
    </row>
    <row r="114" spans="1:16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153"/>
      <c r="E114" s="159"/>
      <c r="F114" s="159"/>
      <c r="G114" s="159"/>
      <c r="H114" s="159"/>
      <c r="I114" s="159"/>
      <c r="J114" s="45"/>
      <c r="K114" s="21"/>
      <c r="L114" s="101"/>
      <c r="M114" s="102"/>
      <c r="N114" s="103"/>
      <c r="O114" s="102"/>
      <c r="P114" s="104"/>
    </row>
    <row r="115" spans="1:16" s="1" customFormat="1" ht="15" customHeight="1" thickBot="1" x14ac:dyDescent="0.3">
      <c r="A115" s="40"/>
      <c r="B115" s="56"/>
      <c r="C115" s="37" t="s">
        <v>107</v>
      </c>
      <c r="D115" s="76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9">
        <v>0</v>
      </c>
      <c r="K115" s="21"/>
      <c r="L115" s="110">
        <f>D115</f>
        <v>0</v>
      </c>
      <c r="M115" s="111">
        <f>SUM(M116:M124)</f>
        <v>0</v>
      </c>
      <c r="N115" s="112">
        <f>G115+H115+I115</f>
        <v>0</v>
      </c>
      <c r="O115" s="111">
        <f>SUM(O116:O124)</f>
        <v>0</v>
      </c>
      <c r="P115" s="113">
        <f>E115</f>
        <v>0</v>
      </c>
    </row>
    <row r="116" spans="1:16" s="1" customFormat="1" ht="15" customHeight="1" x14ac:dyDescent="0.25">
      <c r="A116" s="10">
        <v>1</v>
      </c>
      <c r="B116" s="49">
        <v>70020</v>
      </c>
      <c r="C116" s="13" t="s">
        <v>90</v>
      </c>
      <c r="D116" s="138"/>
      <c r="E116" s="139"/>
      <c r="F116" s="139"/>
      <c r="G116" s="139"/>
      <c r="H116" s="139"/>
      <c r="I116" s="139"/>
      <c r="J116" s="42"/>
      <c r="K116" s="21"/>
      <c r="L116" s="93"/>
      <c r="M116" s="94"/>
      <c r="N116" s="95"/>
      <c r="O116" s="94"/>
      <c r="P116" s="96"/>
    </row>
    <row r="117" spans="1:16" s="1" customFormat="1" ht="15" customHeight="1" x14ac:dyDescent="0.25">
      <c r="A117" s="16">
        <v>2</v>
      </c>
      <c r="B117" s="48">
        <v>70110</v>
      </c>
      <c r="C117" s="19" t="s">
        <v>93</v>
      </c>
      <c r="D117" s="134"/>
      <c r="E117" s="135"/>
      <c r="F117" s="135"/>
      <c r="G117" s="135"/>
      <c r="H117" s="135"/>
      <c r="I117" s="135"/>
      <c r="J117" s="43"/>
      <c r="K117" s="21"/>
      <c r="L117" s="97"/>
      <c r="M117" s="98"/>
      <c r="N117" s="99"/>
      <c r="O117" s="98"/>
      <c r="P117" s="100"/>
    </row>
    <row r="118" spans="1:16" s="1" customFormat="1" ht="15" customHeight="1" x14ac:dyDescent="0.25">
      <c r="A118" s="11">
        <v>3</v>
      </c>
      <c r="B118" s="48">
        <v>70021</v>
      </c>
      <c r="C118" s="19" t="s">
        <v>91</v>
      </c>
      <c r="D118" s="160"/>
      <c r="E118" s="161"/>
      <c r="F118" s="161"/>
      <c r="G118" s="161"/>
      <c r="H118" s="161"/>
      <c r="I118" s="161"/>
      <c r="J118" s="43"/>
      <c r="K118" s="21"/>
      <c r="L118" s="97"/>
      <c r="M118" s="98"/>
      <c r="N118" s="99"/>
      <c r="O118" s="98"/>
      <c r="P118" s="100"/>
    </row>
    <row r="119" spans="1:16" s="1" customFormat="1" ht="15" customHeight="1" x14ac:dyDescent="0.25">
      <c r="A119" s="11">
        <v>4</v>
      </c>
      <c r="B119" s="48">
        <v>70040</v>
      </c>
      <c r="C119" s="19" t="s">
        <v>92</v>
      </c>
      <c r="D119" s="134"/>
      <c r="E119" s="135"/>
      <c r="F119" s="135"/>
      <c r="G119" s="135"/>
      <c r="H119" s="135"/>
      <c r="I119" s="135"/>
      <c r="J119" s="43"/>
      <c r="K119" s="21"/>
      <c r="L119" s="97"/>
      <c r="M119" s="98"/>
      <c r="N119" s="99"/>
      <c r="O119" s="98"/>
      <c r="P119" s="100"/>
    </row>
    <row r="120" spans="1:16" s="1" customFormat="1" ht="15" customHeight="1" x14ac:dyDescent="0.25">
      <c r="A120" s="11">
        <v>5</v>
      </c>
      <c r="B120" s="48">
        <v>70100</v>
      </c>
      <c r="C120" s="19" t="s">
        <v>108</v>
      </c>
      <c r="D120" s="134"/>
      <c r="E120" s="135"/>
      <c r="F120" s="135"/>
      <c r="G120" s="135"/>
      <c r="H120" s="135"/>
      <c r="I120" s="135"/>
      <c r="J120" s="43"/>
      <c r="K120" s="21"/>
      <c r="L120" s="97"/>
      <c r="M120" s="98"/>
      <c r="N120" s="99"/>
      <c r="O120" s="98"/>
      <c r="P120" s="100"/>
    </row>
    <row r="121" spans="1:16" s="1" customFormat="1" ht="15" customHeight="1" x14ac:dyDescent="0.25">
      <c r="A121" s="11">
        <v>6</v>
      </c>
      <c r="B121" s="48">
        <v>70270</v>
      </c>
      <c r="C121" s="19" t="s">
        <v>94</v>
      </c>
      <c r="D121" s="160"/>
      <c r="E121" s="161"/>
      <c r="F121" s="161"/>
      <c r="G121" s="161"/>
      <c r="H121" s="161"/>
      <c r="I121" s="154"/>
      <c r="J121" s="43"/>
      <c r="K121" s="21"/>
      <c r="L121" s="97"/>
      <c r="M121" s="98"/>
      <c r="N121" s="99"/>
      <c r="O121" s="98"/>
      <c r="P121" s="100"/>
    </row>
    <row r="122" spans="1:16" s="1" customFormat="1" ht="15" customHeight="1" x14ac:dyDescent="0.25">
      <c r="A122" s="11">
        <v>7</v>
      </c>
      <c r="B122" s="48">
        <v>70510</v>
      </c>
      <c r="C122" s="19" t="s">
        <v>95</v>
      </c>
      <c r="D122" s="155"/>
      <c r="E122" s="161"/>
      <c r="F122" s="161"/>
      <c r="G122" s="161"/>
      <c r="H122" s="161"/>
      <c r="I122" s="154"/>
      <c r="J122" s="43"/>
      <c r="K122" s="21"/>
      <c r="L122" s="97"/>
      <c r="M122" s="98"/>
      <c r="N122" s="99"/>
      <c r="O122" s="98"/>
      <c r="P122" s="195"/>
    </row>
    <row r="123" spans="1:16" s="1" customFormat="1" ht="15" customHeight="1" x14ac:dyDescent="0.25">
      <c r="A123" s="15">
        <v>8</v>
      </c>
      <c r="B123" s="50">
        <v>10880</v>
      </c>
      <c r="C123" s="22" t="s">
        <v>120</v>
      </c>
      <c r="D123" s="158"/>
      <c r="E123" s="159"/>
      <c r="F123" s="159"/>
      <c r="G123" s="159"/>
      <c r="H123" s="159"/>
      <c r="I123" s="154"/>
      <c r="J123" s="46"/>
      <c r="K123" s="21"/>
      <c r="L123" s="97"/>
      <c r="M123" s="98"/>
      <c r="N123" s="99"/>
      <c r="O123" s="98"/>
      <c r="P123" s="100"/>
    </row>
    <row r="124" spans="1:16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156"/>
      <c r="E124" s="157"/>
      <c r="F124" s="157"/>
      <c r="G124" s="157"/>
      <c r="H124" s="157"/>
      <c r="I124" s="157"/>
      <c r="J124" s="45"/>
      <c r="K124" s="21"/>
      <c r="L124" s="105"/>
      <c r="M124" s="106"/>
      <c r="N124" s="107"/>
      <c r="O124" s="106"/>
      <c r="P124" s="108"/>
    </row>
    <row r="125" spans="1:16" ht="15" customHeight="1" x14ac:dyDescent="0.25">
      <c r="A125" s="6"/>
      <c r="B125" s="6"/>
      <c r="C125" s="6"/>
      <c r="D125" s="458" t="s">
        <v>98</v>
      </c>
      <c r="E125" s="458"/>
      <c r="F125" s="458"/>
      <c r="G125" s="458"/>
      <c r="H125" s="458"/>
      <c r="I125" s="458"/>
      <c r="J125" s="57">
        <v>0</v>
      </c>
      <c r="K125" s="4"/>
      <c r="N125" s="109"/>
      <c r="O125" s="109"/>
      <c r="P125" s="109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128" priority="10" stopIfTrue="1" operator="equal">
      <formula>$J$125</formula>
    </cfRule>
    <cfRule type="containsBlanks" dxfId="127" priority="412" stopIfTrue="1">
      <formula>LEN(TRIM(J6))=0</formula>
    </cfRule>
    <cfRule type="cellIs" dxfId="126" priority="413" stopIfTrue="1" operator="lessThan">
      <formula>50</formula>
    </cfRule>
    <cfRule type="cellIs" dxfId="125" priority="414" stopIfTrue="1" operator="between">
      <formula>$J$125</formula>
      <formula>50</formula>
    </cfRule>
    <cfRule type="cellIs" dxfId="124" priority="415" stopIfTrue="1" operator="between">
      <formula>75</formula>
      <formula>$J$125</formula>
    </cfRule>
    <cfRule type="cellIs" dxfId="123" priority="425" stopIfTrue="1" operator="greaterThanOrEqual">
      <formula>75</formula>
    </cfRule>
    <cfRule type="cellIs" dxfId="122" priority="5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7.85546875" customWidth="1"/>
    <col min="12" max="16" width="10.7109375" customWidth="1"/>
    <col min="17" max="17" width="9.28515625" customWidth="1"/>
  </cols>
  <sheetData>
    <row r="1" spans="1:17" ht="18" customHeight="1" x14ac:dyDescent="0.25">
      <c r="L1" s="115"/>
      <c r="M1" s="432" t="s">
        <v>133</v>
      </c>
    </row>
    <row r="2" spans="1:17" ht="18" customHeight="1" x14ac:dyDescent="0.25">
      <c r="A2" s="4"/>
      <c r="B2" s="4"/>
      <c r="C2" s="444" t="s">
        <v>142</v>
      </c>
      <c r="D2" s="444"/>
      <c r="E2" s="66"/>
      <c r="F2" s="66"/>
      <c r="G2" s="66"/>
      <c r="H2" s="66"/>
      <c r="I2" s="66"/>
      <c r="J2" s="26">
        <v>2021</v>
      </c>
      <c r="K2" s="4"/>
      <c r="L2" s="27"/>
      <c r="M2" s="432" t="s">
        <v>134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6"/>
      <c r="M3" s="432" t="s">
        <v>135</v>
      </c>
    </row>
    <row r="4" spans="1:17" ht="18" customHeight="1" thickBot="1" x14ac:dyDescent="0.3">
      <c r="A4" s="447" t="s">
        <v>0</v>
      </c>
      <c r="B4" s="449" t="s">
        <v>1</v>
      </c>
      <c r="C4" s="449" t="s">
        <v>2</v>
      </c>
      <c r="D4" s="459" t="s">
        <v>3</v>
      </c>
      <c r="E4" s="461" t="s">
        <v>130</v>
      </c>
      <c r="F4" s="462"/>
      <c r="G4" s="462"/>
      <c r="H4" s="462"/>
      <c r="I4" s="463"/>
      <c r="J4" s="456" t="s">
        <v>99</v>
      </c>
      <c r="K4" s="4"/>
      <c r="L4" s="18"/>
      <c r="M4" s="432" t="s">
        <v>136</v>
      </c>
    </row>
    <row r="5" spans="1:17" ht="43.5" customHeight="1" thickBot="1" x14ac:dyDescent="0.3">
      <c r="A5" s="448"/>
      <c r="B5" s="450"/>
      <c r="C5" s="450"/>
      <c r="D5" s="460"/>
      <c r="E5" s="440" t="s">
        <v>126</v>
      </c>
      <c r="F5" s="3" t="s">
        <v>141</v>
      </c>
      <c r="G5" s="3" t="s">
        <v>140</v>
      </c>
      <c r="H5" s="3" t="s">
        <v>127</v>
      </c>
      <c r="I5" s="3">
        <v>100</v>
      </c>
      <c r="J5" s="457"/>
      <c r="K5" s="4"/>
      <c r="L5" s="87" t="s">
        <v>125</v>
      </c>
      <c r="M5" s="88" t="s">
        <v>137</v>
      </c>
      <c r="N5" s="88" t="s">
        <v>139</v>
      </c>
      <c r="O5" s="88" t="s">
        <v>128</v>
      </c>
      <c r="P5" s="88" t="s">
        <v>129</v>
      </c>
    </row>
    <row r="6" spans="1:17" ht="15" customHeight="1" thickBot="1" x14ac:dyDescent="0.3">
      <c r="A6" s="29"/>
      <c r="B6" s="30"/>
      <c r="C6" s="30" t="s">
        <v>100</v>
      </c>
      <c r="D6" s="31">
        <f>D7+D8+D17+D30+D48+D68+D83+D115</f>
        <v>1</v>
      </c>
      <c r="E6" s="189">
        <v>0</v>
      </c>
      <c r="F6" s="181">
        <v>0</v>
      </c>
      <c r="G6" s="189">
        <v>100</v>
      </c>
      <c r="H6" s="192">
        <v>0</v>
      </c>
      <c r="I6" s="186">
        <v>0</v>
      </c>
      <c r="J6" s="116">
        <v>73</v>
      </c>
      <c r="K6" s="21"/>
      <c r="L6" s="110">
        <f>D6</f>
        <v>1</v>
      </c>
      <c r="M6" s="111">
        <f>M7+M8+M17+M30+M48+M68+M83+M115</f>
        <v>0</v>
      </c>
      <c r="N6" s="112">
        <f>H6+I6+G6</f>
        <v>100</v>
      </c>
      <c r="O6" s="111">
        <f>O7+O8+O17+O30+O48+O68+O83+O115</f>
        <v>0</v>
      </c>
      <c r="P6" s="113">
        <f>E6</f>
        <v>0</v>
      </c>
      <c r="Q6" s="58"/>
    </row>
    <row r="7" spans="1:17" ht="15" customHeight="1" thickBot="1" x14ac:dyDescent="0.3">
      <c r="A7" s="47">
        <v>1</v>
      </c>
      <c r="B7" s="62">
        <v>50050</v>
      </c>
      <c r="C7" s="28" t="s">
        <v>55</v>
      </c>
      <c r="D7" s="69"/>
      <c r="E7" s="441"/>
      <c r="F7" s="170"/>
      <c r="G7" s="144"/>
      <c r="H7" s="170"/>
      <c r="I7" s="173"/>
      <c r="J7" s="63"/>
      <c r="K7" s="64"/>
      <c r="L7" s="89"/>
      <c r="M7" s="90"/>
      <c r="N7" s="91"/>
      <c r="O7" s="90"/>
      <c r="P7" s="92"/>
      <c r="Q7" s="60"/>
    </row>
    <row r="8" spans="1:17" ht="15" customHeight="1" thickBot="1" x14ac:dyDescent="0.3">
      <c r="A8" s="32"/>
      <c r="B8" s="25"/>
      <c r="C8" s="33" t="s">
        <v>101</v>
      </c>
      <c r="D8" s="34">
        <f>SUM(D9:D16)</f>
        <v>0</v>
      </c>
      <c r="E8" s="405">
        <v>0</v>
      </c>
      <c r="F8" s="172">
        <v>0</v>
      </c>
      <c r="G8" s="81">
        <v>0</v>
      </c>
      <c r="H8" s="172">
        <v>0</v>
      </c>
      <c r="I8" s="81">
        <v>0</v>
      </c>
      <c r="J8" s="41">
        <v>0</v>
      </c>
      <c r="K8" s="21"/>
      <c r="L8" s="110">
        <f>D8</f>
        <v>0</v>
      </c>
      <c r="M8" s="111">
        <f>SUM(M9:M16)</f>
        <v>0</v>
      </c>
      <c r="N8" s="112">
        <f t="shared" ref="N8:N68" si="0">H8+I8+G8</f>
        <v>0</v>
      </c>
      <c r="O8" s="111">
        <f>SUM(O9:O16)</f>
        <v>0</v>
      </c>
      <c r="P8" s="113">
        <f>E8</f>
        <v>0</v>
      </c>
      <c r="Q8" s="68"/>
    </row>
    <row r="9" spans="1:17" s="1" customFormat="1" ht="15" customHeight="1" x14ac:dyDescent="0.25">
      <c r="A9" s="11">
        <v>1</v>
      </c>
      <c r="B9" s="48">
        <v>10002</v>
      </c>
      <c r="C9" s="19" t="s">
        <v>5</v>
      </c>
      <c r="D9" s="168"/>
      <c r="E9" s="441"/>
      <c r="F9" s="170"/>
      <c r="G9" s="144"/>
      <c r="H9" s="171"/>
      <c r="I9" s="144"/>
      <c r="J9" s="43"/>
      <c r="K9" s="21"/>
      <c r="L9" s="97"/>
      <c r="M9" s="98"/>
      <c r="N9" s="99"/>
      <c r="O9" s="98"/>
      <c r="P9" s="100"/>
      <c r="Q9" s="61"/>
    </row>
    <row r="10" spans="1:17" s="1" customFormat="1" ht="15" customHeight="1" x14ac:dyDescent="0.25">
      <c r="A10" s="11">
        <v>2</v>
      </c>
      <c r="B10" s="48">
        <v>10090</v>
      </c>
      <c r="C10" s="19" t="s">
        <v>7</v>
      </c>
      <c r="D10" s="168"/>
      <c r="E10" s="174"/>
      <c r="F10" s="433"/>
      <c r="G10" s="174"/>
      <c r="H10" s="188"/>
      <c r="I10" s="174"/>
      <c r="J10" s="43"/>
      <c r="K10" s="21"/>
      <c r="L10" s="97"/>
      <c r="M10" s="98"/>
      <c r="N10" s="99"/>
      <c r="O10" s="98"/>
      <c r="P10" s="100"/>
      <c r="Q10" s="61"/>
    </row>
    <row r="11" spans="1:17" s="1" customFormat="1" ht="15" customHeight="1" x14ac:dyDescent="0.25">
      <c r="A11" s="11">
        <v>3</v>
      </c>
      <c r="B11" s="50">
        <v>10004</v>
      </c>
      <c r="C11" s="22" t="s">
        <v>6</v>
      </c>
      <c r="D11" s="178"/>
      <c r="E11" s="174"/>
      <c r="F11" s="433"/>
      <c r="G11" s="174"/>
      <c r="H11" s="188"/>
      <c r="I11" s="174"/>
      <c r="J11" s="46"/>
      <c r="K11" s="21"/>
      <c r="L11" s="97"/>
      <c r="M11" s="98"/>
      <c r="N11" s="99"/>
      <c r="O11" s="98"/>
      <c r="P11" s="100"/>
      <c r="Q11" s="61"/>
    </row>
    <row r="12" spans="1:17" s="1" customFormat="1" ht="14.25" customHeight="1" x14ac:dyDescent="0.25">
      <c r="A12" s="11">
        <v>4</v>
      </c>
      <c r="B12" s="48">
        <v>10001</v>
      </c>
      <c r="C12" s="19" t="s">
        <v>4</v>
      </c>
      <c r="D12" s="168"/>
      <c r="E12" s="174"/>
      <c r="F12" s="433"/>
      <c r="G12" s="174"/>
      <c r="H12" s="188"/>
      <c r="I12" s="174"/>
      <c r="J12" s="43"/>
      <c r="K12" s="21"/>
      <c r="L12" s="97"/>
      <c r="M12" s="98"/>
      <c r="N12" s="99"/>
      <c r="O12" s="98"/>
      <c r="P12" s="100"/>
      <c r="Q12" s="61"/>
    </row>
    <row r="13" spans="1:17" s="1" customFormat="1" ht="15" customHeight="1" x14ac:dyDescent="0.25">
      <c r="A13" s="11">
        <v>5</v>
      </c>
      <c r="B13" s="48">
        <v>10120</v>
      </c>
      <c r="C13" s="19" t="s">
        <v>8</v>
      </c>
      <c r="D13" s="168"/>
      <c r="E13" s="174"/>
      <c r="F13" s="433"/>
      <c r="G13" s="174"/>
      <c r="H13" s="188"/>
      <c r="I13" s="174"/>
      <c r="J13" s="43"/>
      <c r="K13" s="21"/>
      <c r="L13" s="97"/>
      <c r="M13" s="98"/>
      <c r="N13" s="99"/>
      <c r="O13" s="98"/>
      <c r="P13" s="100"/>
      <c r="Q13" s="61"/>
    </row>
    <row r="14" spans="1:17" s="1" customFormat="1" ht="15" customHeight="1" x14ac:dyDescent="0.25">
      <c r="A14" s="11">
        <v>6</v>
      </c>
      <c r="B14" s="48">
        <v>10190</v>
      </c>
      <c r="C14" s="19" t="s">
        <v>9</v>
      </c>
      <c r="D14" s="168"/>
      <c r="E14" s="174"/>
      <c r="F14" s="433"/>
      <c r="G14" s="174"/>
      <c r="H14" s="188"/>
      <c r="I14" s="174"/>
      <c r="J14" s="43"/>
      <c r="K14" s="21"/>
      <c r="L14" s="97"/>
      <c r="M14" s="98"/>
      <c r="N14" s="99"/>
      <c r="O14" s="98"/>
      <c r="P14" s="100"/>
      <c r="Q14" s="67"/>
    </row>
    <row r="15" spans="1:17" s="1" customFormat="1" ht="15" customHeight="1" x14ac:dyDescent="0.25">
      <c r="A15" s="11">
        <v>7</v>
      </c>
      <c r="B15" s="48">
        <v>10320</v>
      </c>
      <c r="C15" s="19" t="s">
        <v>10</v>
      </c>
      <c r="D15" s="168"/>
      <c r="E15" s="174"/>
      <c r="F15" s="433"/>
      <c r="G15" s="174"/>
      <c r="H15" s="188"/>
      <c r="I15" s="174"/>
      <c r="J15" s="43"/>
      <c r="K15" s="21"/>
      <c r="L15" s="97"/>
      <c r="M15" s="98"/>
      <c r="N15" s="99"/>
      <c r="O15" s="98"/>
      <c r="P15" s="100"/>
      <c r="Q15" s="61"/>
    </row>
    <row r="16" spans="1:17" s="1" customFormat="1" ht="15" customHeight="1" thickBot="1" x14ac:dyDescent="0.3">
      <c r="A16" s="12">
        <v>8</v>
      </c>
      <c r="B16" s="52">
        <v>10860</v>
      </c>
      <c r="C16" s="20" t="s">
        <v>112</v>
      </c>
      <c r="D16" s="178"/>
      <c r="E16" s="441"/>
      <c r="F16" s="170"/>
      <c r="G16" s="145"/>
      <c r="H16" s="171"/>
      <c r="I16" s="145"/>
      <c r="J16" s="45"/>
      <c r="K16" s="21"/>
      <c r="L16" s="101"/>
      <c r="M16" s="102"/>
      <c r="N16" s="103"/>
      <c r="O16" s="102"/>
      <c r="P16" s="104"/>
      <c r="Q16" s="61"/>
    </row>
    <row r="17" spans="1:17" s="1" customFormat="1" ht="15" customHeight="1" thickBot="1" x14ac:dyDescent="0.3">
      <c r="A17" s="35"/>
      <c r="B17" s="51"/>
      <c r="C17" s="37" t="s">
        <v>102</v>
      </c>
      <c r="D17" s="36">
        <f>SUM(D18:D29)</f>
        <v>0</v>
      </c>
      <c r="E17" s="396">
        <v>0</v>
      </c>
      <c r="F17" s="434">
        <v>0</v>
      </c>
      <c r="G17" s="38">
        <v>0</v>
      </c>
      <c r="H17" s="38">
        <v>0</v>
      </c>
      <c r="I17" s="38">
        <v>0</v>
      </c>
      <c r="J17" s="39">
        <v>0</v>
      </c>
      <c r="K17" s="21"/>
      <c r="L17" s="110">
        <f>D17</f>
        <v>0</v>
      </c>
      <c r="M17" s="111">
        <f>SUM(M18:M29)</f>
        <v>0</v>
      </c>
      <c r="N17" s="112">
        <f t="shared" si="0"/>
        <v>0</v>
      </c>
      <c r="O17" s="111">
        <f>SUM(O18:O29)</f>
        <v>0</v>
      </c>
      <c r="P17" s="113">
        <f>E17</f>
        <v>0</v>
      </c>
      <c r="Q17" s="61"/>
    </row>
    <row r="18" spans="1:17" s="1" customFormat="1" ht="15" customHeight="1" x14ac:dyDescent="0.25">
      <c r="A18" s="16">
        <v>1</v>
      </c>
      <c r="B18" s="53">
        <v>20040</v>
      </c>
      <c r="C18" s="14" t="s">
        <v>11</v>
      </c>
      <c r="D18" s="179"/>
      <c r="E18" s="177"/>
      <c r="F18" s="435"/>
      <c r="G18" s="177"/>
      <c r="H18" s="177"/>
      <c r="I18" s="177"/>
      <c r="J18" s="44"/>
      <c r="K18" s="21"/>
      <c r="L18" s="93"/>
      <c r="M18" s="94"/>
      <c r="N18" s="95"/>
      <c r="O18" s="94"/>
      <c r="P18" s="96"/>
      <c r="Q18" s="61"/>
    </row>
    <row r="19" spans="1:17" s="1" customFormat="1" ht="15" customHeight="1" x14ac:dyDescent="0.25">
      <c r="A19" s="16">
        <v>2</v>
      </c>
      <c r="B19" s="48">
        <v>20061</v>
      </c>
      <c r="C19" s="19" t="s">
        <v>13</v>
      </c>
      <c r="D19" s="168"/>
      <c r="E19" s="174"/>
      <c r="F19" s="188"/>
      <c r="G19" s="174"/>
      <c r="H19" s="174"/>
      <c r="I19" s="174"/>
      <c r="J19" s="43"/>
      <c r="K19" s="21"/>
      <c r="L19" s="97"/>
      <c r="M19" s="98"/>
      <c r="N19" s="99"/>
      <c r="O19" s="98"/>
      <c r="P19" s="100"/>
      <c r="Q19" s="61"/>
    </row>
    <row r="20" spans="1:17" s="1" customFormat="1" ht="15" customHeight="1" x14ac:dyDescent="0.25">
      <c r="A20" s="16">
        <v>3</v>
      </c>
      <c r="B20" s="48">
        <v>21020</v>
      </c>
      <c r="C20" s="19" t="s">
        <v>21</v>
      </c>
      <c r="D20" s="168"/>
      <c r="E20" s="174"/>
      <c r="F20" s="188"/>
      <c r="G20" s="174"/>
      <c r="H20" s="174"/>
      <c r="I20" s="174"/>
      <c r="J20" s="43"/>
      <c r="K20" s="21"/>
      <c r="L20" s="97"/>
      <c r="M20" s="98"/>
      <c r="N20" s="99"/>
      <c r="O20" s="98"/>
      <c r="P20" s="100"/>
      <c r="Q20" s="61"/>
    </row>
    <row r="21" spans="1:17" s="1" customFormat="1" ht="15" customHeight="1" x14ac:dyDescent="0.25">
      <c r="A21" s="11">
        <v>4</v>
      </c>
      <c r="B21" s="48">
        <v>20060</v>
      </c>
      <c r="C21" s="19" t="s">
        <v>12</v>
      </c>
      <c r="D21" s="168"/>
      <c r="E21" s="174"/>
      <c r="F21" s="188"/>
      <c r="G21" s="174"/>
      <c r="H21" s="174"/>
      <c r="I21" s="174"/>
      <c r="J21" s="43"/>
      <c r="K21" s="21"/>
      <c r="L21" s="97"/>
      <c r="M21" s="98"/>
      <c r="N21" s="99"/>
      <c r="O21" s="98"/>
      <c r="P21" s="100"/>
      <c r="Q21" s="61"/>
    </row>
    <row r="22" spans="1:17" s="1" customFormat="1" ht="15" customHeight="1" x14ac:dyDescent="0.25">
      <c r="A22" s="11">
        <v>5</v>
      </c>
      <c r="B22" s="48">
        <v>20400</v>
      </c>
      <c r="C22" s="19" t="s">
        <v>15</v>
      </c>
      <c r="D22" s="168"/>
      <c r="E22" s="174"/>
      <c r="F22" s="188"/>
      <c r="G22" s="174"/>
      <c r="H22" s="174"/>
      <c r="I22" s="174"/>
      <c r="J22" s="43"/>
      <c r="K22" s="21"/>
      <c r="L22" s="97"/>
      <c r="M22" s="98"/>
      <c r="N22" s="99"/>
      <c r="O22" s="98"/>
      <c r="P22" s="100"/>
      <c r="Q22" s="61"/>
    </row>
    <row r="23" spans="1:17" s="1" customFormat="1" ht="15" customHeight="1" x14ac:dyDescent="0.25">
      <c r="A23" s="11">
        <v>6</v>
      </c>
      <c r="B23" s="48">
        <v>20080</v>
      </c>
      <c r="C23" s="19" t="s">
        <v>14</v>
      </c>
      <c r="D23" s="168"/>
      <c r="E23" s="174"/>
      <c r="F23" s="188"/>
      <c r="G23" s="174"/>
      <c r="H23" s="174"/>
      <c r="I23" s="174"/>
      <c r="J23" s="43"/>
      <c r="K23" s="21"/>
      <c r="L23" s="97"/>
      <c r="M23" s="98"/>
      <c r="N23" s="99"/>
      <c r="O23" s="98"/>
      <c r="P23" s="100"/>
    </row>
    <row r="24" spans="1:17" s="1" customFormat="1" ht="15" customHeight="1" x14ac:dyDescent="0.25">
      <c r="A24" s="11">
        <v>7</v>
      </c>
      <c r="B24" s="48">
        <v>20460</v>
      </c>
      <c r="C24" s="19" t="s">
        <v>16</v>
      </c>
      <c r="D24" s="168"/>
      <c r="E24" s="174"/>
      <c r="F24" s="188"/>
      <c r="G24" s="174"/>
      <c r="H24" s="174"/>
      <c r="I24" s="174"/>
      <c r="J24" s="43"/>
      <c r="K24" s="21"/>
      <c r="L24" s="97"/>
      <c r="M24" s="98"/>
      <c r="N24" s="99"/>
      <c r="O24" s="98"/>
      <c r="P24" s="100"/>
    </row>
    <row r="25" spans="1:17" s="1" customFormat="1" ht="15" customHeight="1" x14ac:dyDescent="0.25">
      <c r="A25" s="11">
        <v>8</v>
      </c>
      <c r="B25" s="48">
        <v>20550</v>
      </c>
      <c r="C25" s="19" t="s">
        <v>17</v>
      </c>
      <c r="D25" s="168"/>
      <c r="E25" s="174"/>
      <c r="F25" s="188"/>
      <c r="G25" s="174"/>
      <c r="H25" s="174"/>
      <c r="I25" s="174"/>
      <c r="J25" s="43"/>
      <c r="K25" s="21"/>
      <c r="L25" s="97"/>
      <c r="M25" s="98"/>
      <c r="N25" s="99"/>
      <c r="O25" s="98"/>
      <c r="P25" s="100"/>
    </row>
    <row r="26" spans="1:17" s="1" customFormat="1" ht="15" customHeight="1" x14ac:dyDescent="0.25">
      <c r="A26" s="11">
        <v>9</v>
      </c>
      <c r="B26" s="48">
        <v>20630</v>
      </c>
      <c r="C26" s="19" t="s">
        <v>18</v>
      </c>
      <c r="D26" s="168"/>
      <c r="E26" s="175"/>
      <c r="F26" s="436"/>
      <c r="G26" s="175"/>
      <c r="H26" s="175"/>
      <c r="I26" s="175"/>
      <c r="J26" s="43"/>
      <c r="K26" s="21"/>
      <c r="L26" s="97"/>
      <c r="M26" s="98"/>
      <c r="N26" s="99"/>
      <c r="O26" s="98"/>
      <c r="P26" s="100"/>
    </row>
    <row r="27" spans="1:17" s="1" customFormat="1" ht="15" customHeight="1" x14ac:dyDescent="0.25">
      <c r="A27" s="11">
        <v>10</v>
      </c>
      <c r="B27" s="48">
        <v>20810</v>
      </c>
      <c r="C27" s="19" t="s">
        <v>19</v>
      </c>
      <c r="D27" s="168"/>
      <c r="E27" s="174"/>
      <c r="F27" s="188"/>
      <c r="G27" s="174"/>
      <c r="H27" s="174"/>
      <c r="I27" s="174"/>
      <c r="J27" s="43"/>
      <c r="K27" s="21"/>
      <c r="L27" s="97"/>
      <c r="M27" s="98"/>
      <c r="N27" s="99"/>
      <c r="O27" s="98"/>
      <c r="P27" s="100"/>
    </row>
    <row r="28" spans="1:17" s="1" customFormat="1" ht="15" customHeight="1" x14ac:dyDescent="0.25">
      <c r="A28" s="11">
        <v>11</v>
      </c>
      <c r="B28" s="48">
        <v>20900</v>
      </c>
      <c r="C28" s="19" t="s">
        <v>20</v>
      </c>
      <c r="D28" s="168"/>
      <c r="E28" s="174"/>
      <c r="F28" s="188"/>
      <c r="G28" s="174"/>
      <c r="H28" s="174"/>
      <c r="I28" s="174"/>
      <c r="J28" s="43"/>
      <c r="K28" s="21"/>
      <c r="L28" s="97"/>
      <c r="M28" s="98"/>
      <c r="N28" s="99"/>
      <c r="O28" s="98"/>
      <c r="P28" s="100"/>
    </row>
    <row r="29" spans="1:17" s="1" customFormat="1" ht="15" customHeight="1" thickBot="1" x14ac:dyDescent="0.3">
      <c r="A29" s="15">
        <v>12</v>
      </c>
      <c r="B29" s="50">
        <v>21350</v>
      </c>
      <c r="C29" s="22" t="s">
        <v>22</v>
      </c>
      <c r="D29" s="178"/>
      <c r="E29" s="176"/>
      <c r="F29" s="437"/>
      <c r="G29" s="176"/>
      <c r="H29" s="176"/>
      <c r="I29" s="176"/>
      <c r="J29" s="46"/>
      <c r="K29" s="21"/>
      <c r="L29" s="101"/>
      <c r="M29" s="102"/>
      <c r="N29" s="103"/>
      <c r="O29" s="102"/>
      <c r="P29" s="104"/>
    </row>
    <row r="30" spans="1:17" s="1" customFormat="1" ht="15" customHeight="1" thickBot="1" x14ac:dyDescent="0.3">
      <c r="A30" s="35"/>
      <c r="B30" s="51"/>
      <c r="C30" s="37" t="s">
        <v>103</v>
      </c>
      <c r="D30" s="36">
        <f>SUM(D31:D47)</f>
        <v>1</v>
      </c>
      <c r="E30" s="396">
        <v>0</v>
      </c>
      <c r="F30" s="434">
        <v>0</v>
      </c>
      <c r="G30" s="38">
        <f>AVERAGE(G31:G47)</f>
        <v>100</v>
      </c>
      <c r="H30" s="38">
        <v>0</v>
      </c>
      <c r="I30" s="38">
        <v>0</v>
      </c>
      <c r="J30" s="39">
        <f>AVERAGE(J31:J47)</f>
        <v>73</v>
      </c>
      <c r="K30" s="21"/>
      <c r="L30" s="110">
        <f>D30</f>
        <v>1</v>
      </c>
      <c r="M30" s="111">
        <f>SUM(M31:M47)</f>
        <v>0</v>
      </c>
      <c r="N30" s="112">
        <f>H30+I30+G30</f>
        <v>100</v>
      </c>
      <c r="O30" s="111">
        <f>SUM(O31:O47)</f>
        <v>0</v>
      </c>
      <c r="P30" s="113">
        <f>E30</f>
        <v>0</v>
      </c>
    </row>
    <row r="31" spans="1:17" s="1" customFormat="1" ht="15" customHeight="1" x14ac:dyDescent="0.25">
      <c r="A31" s="10">
        <v>1</v>
      </c>
      <c r="B31" s="49">
        <v>30070</v>
      </c>
      <c r="C31" s="13" t="s">
        <v>24</v>
      </c>
      <c r="D31" s="179">
        <v>1</v>
      </c>
      <c r="E31" s="442"/>
      <c r="F31" s="438"/>
      <c r="G31" s="75">
        <v>100</v>
      </c>
      <c r="H31" s="75"/>
      <c r="I31" s="75"/>
      <c r="J31" s="42">
        <v>73</v>
      </c>
      <c r="K31" s="7"/>
      <c r="L31" s="93">
        <f>D31</f>
        <v>1</v>
      </c>
      <c r="M31" s="94">
        <f>SUM(M32:M48)</f>
        <v>0</v>
      </c>
      <c r="N31" s="95">
        <f t="shared" ref="N31" si="1">H31+I31+G31</f>
        <v>100</v>
      </c>
      <c r="O31" s="94">
        <f>SUM(O32:O48)</f>
        <v>0</v>
      </c>
      <c r="P31" s="96">
        <f>E31</f>
        <v>0</v>
      </c>
    </row>
    <row r="32" spans="1:17" s="1" customFormat="1" ht="15" customHeight="1" x14ac:dyDescent="0.25">
      <c r="A32" s="11">
        <v>2</v>
      </c>
      <c r="B32" s="48">
        <v>30480</v>
      </c>
      <c r="C32" s="19" t="s">
        <v>111</v>
      </c>
      <c r="D32" s="168"/>
      <c r="E32" s="443"/>
      <c r="F32" s="439"/>
      <c r="G32" s="70"/>
      <c r="H32" s="70"/>
      <c r="I32" s="70"/>
      <c r="J32" s="43"/>
      <c r="K32" s="7"/>
      <c r="L32" s="97"/>
      <c r="M32" s="98"/>
      <c r="N32" s="99"/>
      <c r="O32" s="98"/>
      <c r="P32" s="100"/>
    </row>
    <row r="33" spans="1:16" s="1" customFormat="1" ht="15" customHeight="1" x14ac:dyDescent="0.25">
      <c r="A33" s="11">
        <v>3</v>
      </c>
      <c r="B33" s="50">
        <v>30460</v>
      </c>
      <c r="C33" s="22" t="s">
        <v>29</v>
      </c>
      <c r="D33" s="168"/>
      <c r="E33" s="443"/>
      <c r="F33" s="439"/>
      <c r="G33" s="70"/>
      <c r="H33" s="70"/>
      <c r="I33" s="70"/>
      <c r="J33" s="46"/>
      <c r="K33" s="7"/>
      <c r="L33" s="97"/>
      <c r="M33" s="98"/>
      <c r="N33" s="99"/>
      <c r="O33" s="98"/>
      <c r="P33" s="100"/>
    </row>
    <row r="34" spans="1:16" s="1" customFormat="1" ht="15" customHeight="1" x14ac:dyDescent="0.25">
      <c r="A34" s="11">
        <v>4</v>
      </c>
      <c r="B34" s="48">
        <v>30030</v>
      </c>
      <c r="C34" s="19" t="s">
        <v>23</v>
      </c>
      <c r="D34" s="179"/>
      <c r="E34" s="70"/>
      <c r="F34" s="70"/>
      <c r="G34" s="70"/>
      <c r="H34" s="70"/>
      <c r="I34" s="70"/>
      <c r="J34" s="43"/>
      <c r="K34" s="7"/>
      <c r="L34" s="97"/>
      <c r="M34" s="98"/>
      <c r="N34" s="99"/>
      <c r="O34" s="98"/>
      <c r="P34" s="100"/>
    </row>
    <row r="35" spans="1:16" s="1" customFormat="1" ht="15" customHeight="1" x14ac:dyDescent="0.25">
      <c r="A35" s="11">
        <v>5</v>
      </c>
      <c r="B35" s="48">
        <v>31000</v>
      </c>
      <c r="C35" s="19" t="s">
        <v>37</v>
      </c>
      <c r="D35" s="168"/>
      <c r="E35" s="70"/>
      <c r="F35" s="70"/>
      <c r="G35" s="70"/>
      <c r="H35" s="70"/>
      <c r="I35" s="70"/>
      <c r="J35" s="43"/>
      <c r="K35" s="7"/>
      <c r="L35" s="97"/>
      <c r="M35" s="98"/>
      <c r="N35" s="99"/>
      <c r="O35" s="98"/>
      <c r="P35" s="100"/>
    </row>
    <row r="36" spans="1:16" s="1" customFormat="1" ht="15" customHeight="1" x14ac:dyDescent="0.25">
      <c r="A36" s="11">
        <v>6</v>
      </c>
      <c r="B36" s="48">
        <v>30130</v>
      </c>
      <c r="C36" s="19" t="s">
        <v>25</v>
      </c>
      <c r="D36" s="162"/>
      <c r="E36" s="70"/>
      <c r="F36" s="70"/>
      <c r="G36" s="70"/>
      <c r="H36" s="70"/>
      <c r="I36" s="70"/>
      <c r="J36" s="43"/>
      <c r="K36" s="7"/>
      <c r="L36" s="187"/>
      <c r="M36" s="114"/>
      <c r="N36" s="194"/>
      <c r="O36" s="114"/>
      <c r="P36" s="195"/>
    </row>
    <row r="37" spans="1:16" s="1" customFormat="1" ht="15" customHeight="1" x14ac:dyDescent="0.25">
      <c r="A37" s="11">
        <v>7</v>
      </c>
      <c r="B37" s="48">
        <v>30160</v>
      </c>
      <c r="C37" s="19" t="s">
        <v>26</v>
      </c>
      <c r="D37" s="168"/>
      <c r="E37" s="70"/>
      <c r="F37" s="70"/>
      <c r="G37" s="70"/>
      <c r="H37" s="70"/>
      <c r="I37" s="70"/>
      <c r="J37" s="43"/>
      <c r="K37" s="7"/>
      <c r="L37" s="97"/>
      <c r="M37" s="98"/>
      <c r="N37" s="99"/>
      <c r="O37" s="98"/>
      <c r="P37" s="100"/>
    </row>
    <row r="38" spans="1:16" s="1" customFormat="1" ht="15" customHeight="1" x14ac:dyDescent="0.25">
      <c r="A38" s="11">
        <v>8</v>
      </c>
      <c r="B38" s="48">
        <v>30310</v>
      </c>
      <c r="C38" s="19" t="s">
        <v>27</v>
      </c>
      <c r="D38" s="162"/>
      <c r="E38" s="70"/>
      <c r="F38" s="70"/>
      <c r="G38" s="70"/>
      <c r="H38" s="70"/>
      <c r="I38" s="70"/>
      <c r="J38" s="43"/>
      <c r="K38" s="7"/>
      <c r="L38" s="97"/>
      <c r="M38" s="98"/>
      <c r="N38" s="99"/>
      <c r="O38" s="98"/>
      <c r="P38" s="100"/>
    </row>
    <row r="39" spans="1:16" s="1" customFormat="1" ht="15" customHeight="1" x14ac:dyDescent="0.25">
      <c r="A39" s="11">
        <v>9</v>
      </c>
      <c r="B39" s="48">
        <v>30440</v>
      </c>
      <c r="C39" s="19" t="s">
        <v>28</v>
      </c>
      <c r="D39" s="168"/>
      <c r="E39" s="70"/>
      <c r="F39" s="70"/>
      <c r="G39" s="70"/>
      <c r="H39" s="70"/>
      <c r="I39" s="70"/>
      <c r="J39" s="43"/>
      <c r="K39" s="7"/>
      <c r="L39" s="97"/>
      <c r="M39" s="98"/>
      <c r="N39" s="99"/>
      <c r="O39" s="98"/>
      <c r="P39" s="100"/>
    </row>
    <row r="40" spans="1:16" s="1" customFormat="1" ht="15" customHeight="1" x14ac:dyDescent="0.25">
      <c r="A40" s="11">
        <v>10</v>
      </c>
      <c r="B40" s="48">
        <v>30500</v>
      </c>
      <c r="C40" s="19" t="s">
        <v>30</v>
      </c>
      <c r="D40" s="168"/>
      <c r="E40" s="70"/>
      <c r="F40" s="70"/>
      <c r="G40" s="70"/>
      <c r="H40" s="70"/>
      <c r="I40" s="70"/>
      <c r="J40" s="43"/>
      <c r="K40" s="7"/>
      <c r="L40" s="97"/>
      <c r="M40" s="98"/>
      <c r="N40" s="99"/>
      <c r="O40" s="98"/>
      <c r="P40" s="100"/>
    </row>
    <row r="41" spans="1:16" s="1" customFormat="1" ht="15" customHeight="1" x14ac:dyDescent="0.25">
      <c r="A41" s="11">
        <v>11</v>
      </c>
      <c r="B41" s="48">
        <v>30530</v>
      </c>
      <c r="C41" s="19" t="s">
        <v>31</v>
      </c>
      <c r="D41" s="168"/>
      <c r="E41" s="70"/>
      <c r="F41" s="70"/>
      <c r="G41" s="70"/>
      <c r="H41" s="70"/>
      <c r="I41" s="70"/>
      <c r="J41" s="43"/>
      <c r="K41" s="7"/>
      <c r="L41" s="97"/>
      <c r="M41" s="98"/>
      <c r="N41" s="99"/>
      <c r="O41" s="114"/>
      <c r="P41" s="100"/>
    </row>
    <row r="42" spans="1:16" s="1" customFormat="1" ht="15" customHeight="1" x14ac:dyDescent="0.25">
      <c r="A42" s="11">
        <v>12</v>
      </c>
      <c r="B42" s="48">
        <v>30640</v>
      </c>
      <c r="C42" s="19" t="s">
        <v>32</v>
      </c>
      <c r="D42" s="168"/>
      <c r="E42" s="70"/>
      <c r="F42" s="70"/>
      <c r="G42" s="70"/>
      <c r="H42" s="70"/>
      <c r="I42" s="70"/>
      <c r="J42" s="43"/>
      <c r="K42" s="7"/>
      <c r="L42" s="97"/>
      <c r="M42" s="98"/>
      <c r="N42" s="99"/>
      <c r="O42" s="98"/>
      <c r="P42" s="100"/>
    </row>
    <row r="43" spans="1:16" s="1" customFormat="1" ht="15" customHeight="1" x14ac:dyDescent="0.25">
      <c r="A43" s="11">
        <v>13</v>
      </c>
      <c r="B43" s="48">
        <v>30650</v>
      </c>
      <c r="C43" s="19" t="s">
        <v>33</v>
      </c>
      <c r="D43" s="168"/>
      <c r="E43" s="70"/>
      <c r="F43" s="70"/>
      <c r="G43" s="70"/>
      <c r="H43" s="70"/>
      <c r="I43" s="70"/>
      <c r="J43" s="43"/>
      <c r="K43" s="7"/>
      <c r="L43" s="97"/>
      <c r="M43" s="98"/>
      <c r="N43" s="99"/>
      <c r="O43" s="98"/>
      <c r="P43" s="100"/>
    </row>
    <row r="44" spans="1:16" s="1" customFormat="1" ht="15" customHeight="1" x14ac:dyDescent="0.25">
      <c r="A44" s="11">
        <v>14</v>
      </c>
      <c r="B44" s="48">
        <v>30790</v>
      </c>
      <c r="C44" s="19" t="s">
        <v>34</v>
      </c>
      <c r="D44" s="168"/>
      <c r="E44" s="70"/>
      <c r="F44" s="70"/>
      <c r="G44" s="70"/>
      <c r="H44" s="70"/>
      <c r="I44" s="70"/>
      <c r="J44" s="43"/>
      <c r="K44" s="7"/>
      <c r="L44" s="97"/>
      <c r="M44" s="98"/>
      <c r="N44" s="99"/>
      <c r="O44" s="98"/>
      <c r="P44" s="100"/>
    </row>
    <row r="45" spans="1:16" s="1" customFormat="1" ht="15" customHeight="1" x14ac:dyDescent="0.25">
      <c r="A45" s="11">
        <v>15</v>
      </c>
      <c r="B45" s="48">
        <v>30890</v>
      </c>
      <c r="C45" s="19" t="s">
        <v>35</v>
      </c>
      <c r="D45" s="168"/>
      <c r="E45" s="70"/>
      <c r="F45" s="70"/>
      <c r="G45" s="70"/>
      <c r="H45" s="70"/>
      <c r="I45" s="70"/>
      <c r="J45" s="43"/>
      <c r="K45" s="7"/>
      <c r="L45" s="97"/>
      <c r="M45" s="98"/>
      <c r="N45" s="99"/>
      <c r="O45" s="98"/>
      <c r="P45" s="100"/>
    </row>
    <row r="46" spans="1:16" s="1" customFormat="1" ht="15" customHeight="1" x14ac:dyDescent="0.25">
      <c r="A46" s="11">
        <v>16</v>
      </c>
      <c r="B46" s="48">
        <v>30940</v>
      </c>
      <c r="C46" s="19" t="s">
        <v>36</v>
      </c>
      <c r="D46" s="168"/>
      <c r="E46" s="70"/>
      <c r="F46" s="70"/>
      <c r="G46" s="70"/>
      <c r="H46" s="70"/>
      <c r="I46" s="70"/>
      <c r="J46" s="43"/>
      <c r="K46" s="7"/>
      <c r="L46" s="97"/>
      <c r="M46" s="98"/>
      <c r="N46" s="99"/>
      <c r="O46" s="98"/>
      <c r="P46" s="100"/>
    </row>
    <row r="47" spans="1:16" s="1" customFormat="1" ht="15" customHeight="1" thickBot="1" x14ac:dyDescent="0.3">
      <c r="A47" s="11">
        <v>17</v>
      </c>
      <c r="B47" s="52">
        <v>31480</v>
      </c>
      <c r="C47" s="20" t="s">
        <v>38</v>
      </c>
      <c r="D47" s="163"/>
      <c r="E47" s="73"/>
      <c r="F47" s="73"/>
      <c r="G47" s="73"/>
      <c r="H47" s="73"/>
      <c r="I47" s="74"/>
      <c r="J47" s="45"/>
      <c r="K47" s="7"/>
      <c r="L47" s="101"/>
      <c r="M47" s="102"/>
      <c r="N47" s="103"/>
      <c r="O47" s="102"/>
      <c r="P47" s="104"/>
    </row>
    <row r="48" spans="1:16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41">
        <v>0</v>
      </c>
      <c r="K48" s="21"/>
      <c r="L48" s="110">
        <f>D48</f>
        <v>0</v>
      </c>
      <c r="M48" s="111">
        <f>SUM(M49:M67)</f>
        <v>0</v>
      </c>
      <c r="N48" s="112">
        <f t="shared" si="0"/>
        <v>0</v>
      </c>
      <c r="O48" s="111">
        <f>SUM(O49:O67)</f>
        <v>0</v>
      </c>
      <c r="P48" s="113">
        <f>E48</f>
        <v>0</v>
      </c>
    </row>
    <row r="49" spans="1:16" s="1" customFormat="1" ht="15" customHeight="1" x14ac:dyDescent="0.25">
      <c r="A49" s="59">
        <v>1</v>
      </c>
      <c r="B49" s="49">
        <v>40010</v>
      </c>
      <c r="C49" s="13" t="s">
        <v>39</v>
      </c>
      <c r="D49" s="179"/>
      <c r="E49" s="75"/>
      <c r="F49" s="75"/>
      <c r="G49" s="75"/>
      <c r="H49" s="75"/>
      <c r="I49" s="75"/>
      <c r="J49" s="42"/>
      <c r="K49" s="21"/>
      <c r="L49" s="93"/>
      <c r="M49" s="94"/>
      <c r="N49" s="95"/>
      <c r="O49" s="94"/>
      <c r="P49" s="96"/>
    </row>
    <row r="50" spans="1:16" s="1" customFormat="1" ht="15" customHeight="1" x14ac:dyDescent="0.25">
      <c r="A50" s="23">
        <v>2</v>
      </c>
      <c r="B50" s="48">
        <v>40030</v>
      </c>
      <c r="C50" s="19" t="s">
        <v>41</v>
      </c>
      <c r="D50" s="168"/>
      <c r="E50" s="70"/>
      <c r="F50" s="70"/>
      <c r="G50" s="70"/>
      <c r="H50" s="70"/>
      <c r="I50" s="70"/>
      <c r="J50" s="43"/>
      <c r="K50" s="21"/>
      <c r="L50" s="97"/>
      <c r="M50" s="98"/>
      <c r="N50" s="99"/>
      <c r="O50" s="98"/>
      <c r="P50" s="100"/>
    </row>
    <row r="51" spans="1:16" s="1" customFormat="1" ht="15" customHeight="1" x14ac:dyDescent="0.25">
      <c r="A51" s="23">
        <v>3</v>
      </c>
      <c r="B51" s="48">
        <v>40410</v>
      </c>
      <c r="C51" s="19" t="s">
        <v>48</v>
      </c>
      <c r="D51" s="168"/>
      <c r="E51" s="70"/>
      <c r="F51" s="70"/>
      <c r="G51" s="70"/>
      <c r="H51" s="70"/>
      <c r="I51" s="70"/>
      <c r="J51" s="43"/>
      <c r="K51" s="21"/>
      <c r="L51" s="97"/>
      <c r="M51" s="98"/>
      <c r="N51" s="99"/>
      <c r="O51" s="98"/>
      <c r="P51" s="100"/>
    </row>
    <row r="52" spans="1:16" s="1" customFormat="1" ht="15" customHeight="1" x14ac:dyDescent="0.25">
      <c r="A52" s="23">
        <v>4</v>
      </c>
      <c r="B52" s="48">
        <v>40011</v>
      </c>
      <c r="C52" s="19" t="s">
        <v>40</v>
      </c>
      <c r="D52" s="168"/>
      <c r="E52" s="70"/>
      <c r="F52" s="70"/>
      <c r="G52" s="70"/>
      <c r="H52" s="70"/>
      <c r="I52" s="70"/>
      <c r="J52" s="43"/>
      <c r="K52" s="21"/>
      <c r="L52" s="97"/>
      <c r="M52" s="98"/>
      <c r="N52" s="99"/>
      <c r="O52" s="98"/>
      <c r="P52" s="100"/>
    </row>
    <row r="53" spans="1:16" s="1" customFormat="1" ht="15" customHeight="1" x14ac:dyDescent="0.25">
      <c r="A53" s="23">
        <v>5</v>
      </c>
      <c r="B53" s="48">
        <v>40080</v>
      </c>
      <c r="C53" s="19" t="s">
        <v>96</v>
      </c>
      <c r="D53" s="168"/>
      <c r="E53" s="70"/>
      <c r="F53" s="70"/>
      <c r="G53" s="70"/>
      <c r="H53" s="70"/>
      <c r="I53" s="70"/>
      <c r="J53" s="43"/>
      <c r="K53" s="21"/>
      <c r="L53" s="97"/>
      <c r="M53" s="98"/>
      <c r="N53" s="99"/>
      <c r="O53" s="98"/>
      <c r="P53" s="100"/>
    </row>
    <row r="54" spans="1:16" s="1" customFormat="1" ht="15" customHeight="1" x14ac:dyDescent="0.25">
      <c r="A54" s="23">
        <v>6</v>
      </c>
      <c r="B54" s="48">
        <v>40100</v>
      </c>
      <c r="C54" s="19" t="s">
        <v>42</v>
      </c>
      <c r="D54" s="168"/>
      <c r="E54" s="70"/>
      <c r="F54" s="70"/>
      <c r="G54" s="70"/>
      <c r="H54" s="70"/>
      <c r="I54" s="70"/>
      <c r="J54" s="43"/>
      <c r="K54" s="21"/>
      <c r="L54" s="97"/>
      <c r="M54" s="98"/>
      <c r="N54" s="99"/>
      <c r="O54" s="98"/>
      <c r="P54" s="100"/>
    </row>
    <row r="55" spans="1:16" s="1" customFormat="1" ht="15" customHeight="1" x14ac:dyDescent="0.25">
      <c r="A55" s="23">
        <v>7</v>
      </c>
      <c r="B55" s="48">
        <v>40020</v>
      </c>
      <c r="C55" s="19" t="s">
        <v>110</v>
      </c>
      <c r="D55" s="168"/>
      <c r="E55" s="70"/>
      <c r="F55" s="70"/>
      <c r="G55" s="70"/>
      <c r="H55" s="70"/>
      <c r="I55" s="70"/>
      <c r="J55" s="43"/>
      <c r="K55" s="21"/>
      <c r="L55" s="97"/>
      <c r="M55" s="98"/>
      <c r="N55" s="99"/>
      <c r="O55" s="98"/>
      <c r="P55" s="100"/>
    </row>
    <row r="56" spans="1:16" s="1" customFormat="1" ht="15" customHeight="1" x14ac:dyDescent="0.25">
      <c r="A56" s="23">
        <v>8</v>
      </c>
      <c r="B56" s="48">
        <v>40031</v>
      </c>
      <c r="C56" s="19" t="s">
        <v>113</v>
      </c>
      <c r="D56" s="168"/>
      <c r="E56" s="70"/>
      <c r="F56" s="70"/>
      <c r="G56" s="70"/>
      <c r="H56" s="70"/>
      <c r="I56" s="70"/>
      <c r="J56" s="43"/>
      <c r="K56" s="21"/>
      <c r="L56" s="97"/>
      <c r="M56" s="98"/>
      <c r="N56" s="99"/>
      <c r="O56" s="98"/>
      <c r="P56" s="100"/>
    </row>
    <row r="57" spans="1:16" s="1" customFormat="1" ht="15" customHeight="1" x14ac:dyDescent="0.25">
      <c r="A57" s="23">
        <v>9</v>
      </c>
      <c r="B57" s="48">
        <v>40210</v>
      </c>
      <c r="C57" s="19" t="s">
        <v>44</v>
      </c>
      <c r="D57" s="164"/>
      <c r="E57" s="70"/>
      <c r="F57" s="70"/>
      <c r="G57" s="70"/>
      <c r="H57" s="70"/>
      <c r="I57" s="70"/>
      <c r="J57" s="43"/>
      <c r="K57" s="21"/>
      <c r="L57" s="97"/>
      <c r="M57" s="98"/>
      <c r="N57" s="99"/>
      <c r="O57" s="114"/>
      <c r="P57" s="100"/>
    </row>
    <row r="58" spans="1:16" s="1" customFormat="1" ht="15" customHeight="1" x14ac:dyDescent="0.25">
      <c r="A58" s="23">
        <v>10</v>
      </c>
      <c r="B58" s="48">
        <v>40300</v>
      </c>
      <c r="C58" s="19" t="s">
        <v>45</v>
      </c>
      <c r="D58" s="168"/>
      <c r="E58" s="70"/>
      <c r="F58" s="70"/>
      <c r="G58" s="70"/>
      <c r="H58" s="70"/>
      <c r="I58" s="70"/>
      <c r="J58" s="43"/>
      <c r="K58" s="21"/>
      <c r="L58" s="97"/>
      <c r="M58" s="98"/>
      <c r="N58" s="99"/>
      <c r="O58" s="98"/>
      <c r="P58" s="100"/>
    </row>
    <row r="59" spans="1:16" s="1" customFormat="1" ht="15" customHeight="1" x14ac:dyDescent="0.25">
      <c r="A59" s="23">
        <v>11</v>
      </c>
      <c r="B59" s="48">
        <v>40360</v>
      </c>
      <c r="C59" s="19" t="s">
        <v>46</v>
      </c>
      <c r="D59" s="168"/>
      <c r="E59" s="70"/>
      <c r="F59" s="70"/>
      <c r="G59" s="70"/>
      <c r="H59" s="70"/>
      <c r="I59" s="70"/>
      <c r="J59" s="43"/>
      <c r="K59" s="21"/>
      <c r="L59" s="97"/>
      <c r="M59" s="98"/>
      <c r="N59" s="99"/>
      <c r="O59" s="98"/>
      <c r="P59" s="100"/>
    </row>
    <row r="60" spans="1:16" s="1" customFormat="1" ht="15" customHeight="1" x14ac:dyDescent="0.25">
      <c r="A60" s="23">
        <v>12</v>
      </c>
      <c r="B60" s="48">
        <v>40390</v>
      </c>
      <c r="C60" s="19" t="s">
        <v>47</v>
      </c>
      <c r="D60" s="168"/>
      <c r="E60" s="70"/>
      <c r="F60" s="70"/>
      <c r="G60" s="70"/>
      <c r="H60" s="70"/>
      <c r="I60" s="70"/>
      <c r="J60" s="43"/>
      <c r="K60" s="21"/>
      <c r="L60" s="97"/>
      <c r="M60" s="98"/>
      <c r="N60" s="99"/>
      <c r="O60" s="98"/>
      <c r="P60" s="100"/>
    </row>
    <row r="61" spans="1:16" s="1" customFormat="1" ht="15" customHeight="1" x14ac:dyDescent="0.25">
      <c r="A61" s="23">
        <v>13</v>
      </c>
      <c r="B61" s="48">
        <v>40720</v>
      </c>
      <c r="C61" s="19" t="s">
        <v>109</v>
      </c>
      <c r="D61" s="168"/>
      <c r="E61" s="70"/>
      <c r="F61" s="70"/>
      <c r="G61" s="70"/>
      <c r="H61" s="70"/>
      <c r="I61" s="70"/>
      <c r="J61" s="43"/>
      <c r="K61" s="21"/>
      <c r="L61" s="97"/>
      <c r="M61" s="98"/>
      <c r="N61" s="99"/>
      <c r="O61" s="98"/>
      <c r="P61" s="100"/>
    </row>
    <row r="62" spans="1:16" s="1" customFormat="1" ht="15" customHeight="1" x14ac:dyDescent="0.25">
      <c r="A62" s="23">
        <v>14</v>
      </c>
      <c r="B62" s="48">
        <v>40730</v>
      </c>
      <c r="C62" s="19" t="s">
        <v>49</v>
      </c>
      <c r="D62" s="164"/>
      <c r="E62" s="70"/>
      <c r="F62" s="70"/>
      <c r="G62" s="70"/>
      <c r="H62" s="70"/>
      <c r="I62" s="70"/>
      <c r="J62" s="43"/>
      <c r="K62" s="21"/>
      <c r="L62" s="97"/>
      <c r="M62" s="98"/>
      <c r="N62" s="99"/>
      <c r="O62" s="98"/>
      <c r="P62" s="100"/>
    </row>
    <row r="63" spans="1:16" s="1" customFormat="1" ht="15" customHeight="1" x14ac:dyDescent="0.25">
      <c r="A63" s="23">
        <v>15</v>
      </c>
      <c r="B63" s="48">
        <v>40820</v>
      </c>
      <c r="C63" s="19" t="s">
        <v>50</v>
      </c>
      <c r="D63" s="168"/>
      <c r="E63" s="70"/>
      <c r="F63" s="70"/>
      <c r="G63" s="70"/>
      <c r="H63" s="70"/>
      <c r="I63" s="70"/>
      <c r="J63" s="43"/>
      <c r="K63" s="21"/>
      <c r="L63" s="97"/>
      <c r="M63" s="98"/>
      <c r="N63" s="99"/>
      <c r="O63" s="98"/>
      <c r="P63" s="100"/>
    </row>
    <row r="64" spans="1:16" s="1" customFormat="1" ht="15" customHeight="1" x14ac:dyDescent="0.25">
      <c r="A64" s="23">
        <v>16</v>
      </c>
      <c r="B64" s="48">
        <v>40840</v>
      </c>
      <c r="C64" s="19" t="s">
        <v>51</v>
      </c>
      <c r="D64" s="168"/>
      <c r="E64" s="70"/>
      <c r="F64" s="70"/>
      <c r="G64" s="70"/>
      <c r="H64" s="70"/>
      <c r="I64" s="70"/>
      <c r="J64" s="43"/>
      <c r="K64" s="21"/>
      <c r="L64" s="97"/>
      <c r="M64" s="98"/>
      <c r="N64" s="99"/>
      <c r="O64" s="98"/>
      <c r="P64" s="100"/>
    </row>
    <row r="65" spans="1:16" s="1" customFormat="1" ht="15" customHeight="1" x14ac:dyDescent="0.25">
      <c r="A65" s="23">
        <v>17</v>
      </c>
      <c r="B65" s="48">
        <v>40950</v>
      </c>
      <c r="C65" s="19" t="s">
        <v>52</v>
      </c>
      <c r="D65" s="168"/>
      <c r="E65" s="70"/>
      <c r="F65" s="70"/>
      <c r="G65" s="70"/>
      <c r="H65" s="70"/>
      <c r="I65" s="70"/>
      <c r="J65" s="43"/>
      <c r="K65" s="21"/>
      <c r="L65" s="97"/>
      <c r="M65" s="98"/>
      <c r="N65" s="99"/>
      <c r="O65" s="353"/>
      <c r="P65" s="100"/>
    </row>
    <row r="66" spans="1:16" s="1" customFormat="1" ht="15" customHeight="1" x14ac:dyDescent="0.25">
      <c r="A66" s="23">
        <v>18</v>
      </c>
      <c r="B66" s="50">
        <v>40990</v>
      </c>
      <c r="C66" s="22" t="s">
        <v>53</v>
      </c>
      <c r="D66" s="168"/>
      <c r="E66" s="70"/>
      <c r="F66" s="70"/>
      <c r="G66" s="70"/>
      <c r="H66" s="70"/>
      <c r="I66" s="70"/>
      <c r="J66" s="46"/>
      <c r="K66" s="21"/>
      <c r="L66" s="97"/>
      <c r="M66" s="98"/>
      <c r="N66" s="99"/>
      <c r="O66" s="98"/>
      <c r="P66" s="100"/>
    </row>
    <row r="67" spans="1:16" s="1" customFormat="1" ht="15" customHeight="1" thickBot="1" x14ac:dyDescent="0.3">
      <c r="A67" s="24">
        <v>19</v>
      </c>
      <c r="B67" s="48">
        <v>40133</v>
      </c>
      <c r="C67" s="19" t="s">
        <v>43</v>
      </c>
      <c r="D67" s="168"/>
      <c r="E67" s="73"/>
      <c r="F67" s="73"/>
      <c r="G67" s="73"/>
      <c r="H67" s="73"/>
      <c r="I67" s="74"/>
      <c r="J67" s="43"/>
      <c r="K67" s="21"/>
      <c r="L67" s="101"/>
      <c r="M67" s="102"/>
      <c r="N67" s="103"/>
      <c r="O67" s="102"/>
      <c r="P67" s="104"/>
    </row>
    <row r="68" spans="1:16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9">
        <v>0</v>
      </c>
      <c r="K68" s="21"/>
      <c r="L68" s="110">
        <f>D68</f>
        <v>0</v>
      </c>
      <c r="M68" s="111">
        <f>SUM(M69:M82)</f>
        <v>0</v>
      </c>
      <c r="N68" s="112">
        <f t="shared" si="0"/>
        <v>0</v>
      </c>
      <c r="O68" s="111">
        <f>SUM(O69:O82)</f>
        <v>0</v>
      </c>
      <c r="P68" s="113">
        <f>E68</f>
        <v>0</v>
      </c>
    </row>
    <row r="69" spans="1:16" s="1" customFormat="1" ht="15" customHeight="1" x14ac:dyDescent="0.25">
      <c r="A69" s="16">
        <v>1</v>
      </c>
      <c r="B69" s="48">
        <v>50040</v>
      </c>
      <c r="C69" s="19" t="s">
        <v>54</v>
      </c>
      <c r="D69" s="168"/>
      <c r="E69" s="75"/>
      <c r="F69" s="75"/>
      <c r="G69" s="75"/>
      <c r="H69" s="75"/>
      <c r="I69" s="75"/>
      <c r="J69" s="43"/>
      <c r="K69" s="21"/>
      <c r="L69" s="93"/>
      <c r="M69" s="94"/>
      <c r="N69" s="95"/>
      <c r="O69" s="94"/>
      <c r="P69" s="96"/>
    </row>
    <row r="70" spans="1:16" s="1" customFormat="1" ht="15" customHeight="1" x14ac:dyDescent="0.25">
      <c r="A70" s="11">
        <v>2</v>
      </c>
      <c r="B70" s="48">
        <v>50003</v>
      </c>
      <c r="C70" s="19" t="s">
        <v>97</v>
      </c>
      <c r="D70" s="168"/>
      <c r="E70" s="70"/>
      <c r="F70" s="70"/>
      <c r="G70" s="70"/>
      <c r="H70" s="70"/>
      <c r="I70" s="70"/>
      <c r="J70" s="43"/>
      <c r="K70" s="21"/>
      <c r="L70" s="97"/>
      <c r="M70" s="98"/>
      <c r="N70" s="99"/>
      <c r="O70" s="98"/>
      <c r="P70" s="100"/>
    </row>
    <row r="71" spans="1:16" s="1" customFormat="1" ht="15" customHeight="1" x14ac:dyDescent="0.25">
      <c r="A71" s="11">
        <v>3</v>
      </c>
      <c r="B71" s="48">
        <v>50060</v>
      </c>
      <c r="C71" s="19" t="s">
        <v>56</v>
      </c>
      <c r="D71" s="168"/>
      <c r="E71" s="70"/>
      <c r="F71" s="70"/>
      <c r="G71" s="70"/>
      <c r="H71" s="70"/>
      <c r="I71" s="70"/>
      <c r="J71" s="43"/>
      <c r="K71" s="21"/>
      <c r="L71" s="97"/>
      <c r="M71" s="98"/>
      <c r="N71" s="99"/>
      <c r="O71" s="98"/>
      <c r="P71" s="100"/>
    </row>
    <row r="72" spans="1:16" s="1" customFormat="1" ht="15" customHeight="1" x14ac:dyDescent="0.25">
      <c r="A72" s="11">
        <v>4</v>
      </c>
      <c r="B72" s="54">
        <v>50170</v>
      </c>
      <c r="C72" s="19" t="s">
        <v>57</v>
      </c>
      <c r="D72" s="168"/>
      <c r="E72" s="70"/>
      <c r="F72" s="70"/>
      <c r="G72" s="70"/>
      <c r="H72" s="70"/>
      <c r="I72" s="70"/>
      <c r="J72" s="43"/>
      <c r="K72" s="21"/>
      <c r="L72" s="97"/>
      <c r="M72" s="98"/>
      <c r="N72" s="99"/>
      <c r="O72" s="114"/>
      <c r="P72" s="100"/>
    </row>
    <row r="73" spans="1:16" s="1" customFormat="1" ht="15" customHeight="1" x14ac:dyDescent="0.25">
      <c r="A73" s="11">
        <v>5</v>
      </c>
      <c r="B73" s="48">
        <v>50230</v>
      </c>
      <c r="C73" s="19" t="s">
        <v>58</v>
      </c>
      <c r="D73" s="168"/>
      <c r="E73" s="70"/>
      <c r="F73" s="70"/>
      <c r="G73" s="70"/>
      <c r="H73" s="70"/>
      <c r="I73" s="70"/>
      <c r="J73" s="43"/>
      <c r="K73" s="21"/>
      <c r="L73" s="97"/>
      <c r="M73" s="98"/>
      <c r="N73" s="99"/>
      <c r="O73" s="98"/>
      <c r="P73" s="100"/>
    </row>
    <row r="74" spans="1:16" s="1" customFormat="1" ht="15" customHeight="1" x14ac:dyDescent="0.25">
      <c r="A74" s="11">
        <v>6</v>
      </c>
      <c r="B74" s="48">
        <v>50340</v>
      </c>
      <c r="C74" s="19" t="s">
        <v>59</v>
      </c>
      <c r="D74" s="168"/>
      <c r="E74" s="70"/>
      <c r="F74" s="70"/>
      <c r="G74" s="70"/>
      <c r="H74" s="70"/>
      <c r="I74" s="70"/>
      <c r="J74" s="43"/>
      <c r="K74" s="21"/>
      <c r="L74" s="97"/>
      <c r="M74" s="98"/>
      <c r="N74" s="99"/>
      <c r="O74" s="98"/>
      <c r="P74" s="100"/>
    </row>
    <row r="75" spans="1:16" s="1" customFormat="1" ht="15" customHeight="1" x14ac:dyDescent="0.25">
      <c r="A75" s="11">
        <v>7</v>
      </c>
      <c r="B75" s="48">
        <v>50420</v>
      </c>
      <c r="C75" s="19" t="s">
        <v>60</v>
      </c>
      <c r="D75" s="168"/>
      <c r="E75" s="70"/>
      <c r="F75" s="70"/>
      <c r="G75" s="70"/>
      <c r="H75" s="70"/>
      <c r="I75" s="70"/>
      <c r="J75" s="43"/>
      <c r="K75" s="21"/>
      <c r="L75" s="97"/>
      <c r="M75" s="98"/>
      <c r="N75" s="99"/>
      <c r="O75" s="98"/>
      <c r="P75" s="100"/>
    </row>
    <row r="76" spans="1:16" s="1" customFormat="1" ht="15" customHeight="1" x14ac:dyDescent="0.25">
      <c r="A76" s="11">
        <v>8</v>
      </c>
      <c r="B76" s="48">
        <v>50450</v>
      </c>
      <c r="C76" s="19" t="s">
        <v>61</v>
      </c>
      <c r="D76" s="168"/>
      <c r="E76" s="70"/>
      <c r="F76" s="70"/>
      <c r="G76" s="70"/>
      <c r="H76" s="70"/>
      <c r="I76" s="70"/>
      <c r="J76" s="43"/>
      <c r="K76" s="21"/>
      <c r="L76" s="97"/>
      <c r="M76" s="98"/>
      <c r="N76" s="99"/>
      <c r="O76" s="98"/>
      <c r="P76" s="100"/>
    </row>
    <row r="77" spans="1:16" s="1" customFormat="1" ht="15" customHeight="1" x14ac:dyDescent="0.25">
      <c r="A77" s="11">
        <v>9</v>
      </c>
      <c r="B77" s="48">
        <v>50620</v>
      </c>
      <c r="C77" s="19" t="s">
        <v>62</v>
      </c>
      <c r="D77" s="165"/>
      <c r="E77" s="70"/>
      <c r="F77" s="70"/>
      <c r="G77" s="70"/>
      <c r="H77" s="70"/>
      <c r="I77" s="70"/>
      <c r="J77" s="43"/>
      <c r="K77" s="21"/>
      <c r="L77" s="97"/>
      <c r="M77" s="98"/>
      <c r="N77" s="99"/>
      <c r="O77" s="98"/>
      <c r="P77" s="100"/>
    </row>
    <row r="78" spans="1:16" s="1" customFormat="1" ht="15" customHeight="1" x14ac:dyDescent="0.25">
      <c r="A78" s="11">
        <v>10</v>
      </c>
      <c r="B78" s="48">
        <v>50760</v>
      </c>
      <c r="C78" s="19" t="s">
        <v>63</v>
      </c>
      <c r="D78" s="168"/>
      <c r="E78" s="70"/>
      <c r="F78" s="70"/>
      <c r="G78" s="70"/>
      <c r="H78" s="70"/>
      <c r="I78" s="70"/>
      <c r="J78" s="43"/>
      <c r="K78" s="21"/>
      <c r="L78" s="97"/>
      <c r="M78" s="98"/>
      <c r="N78" s="99"/>
      <c r="O78" s="98"/>
      <c r="P78" s="100"/>
    </row>
    <row r="79" spans="1:16" s="1" customFormat="1" ht="15" customHeight="1" x14ac:dyDescent="0.25">
      <c r="A79" s="11">
        <v>11</v>
      </c>
      <c r="B79" s="48">
        <v>50780</v>
      </c>
      <c r="C79" s="19" t="s">
        <v>64</v>
      </c>
      <c r="D79" s="165"/>
      <c r="E79" s="70"/>
      <c r="F79" s="70"/>
      <c r="G79" s="70"/>
      <c r="H79" s="70"/>
      <c r="I79" s="70"/>
      <c r="J79" s="43"/>
      <c r="K79" s="21"/>
      <c r="L79" s="97"/>
      <c r="M79" s="98"/>
      <c r="N79" s="99"/>
      <c r="O79" s="114"/>
      <c r="P79" s="100"/>
    </row>
    <row r="80" spans="1:16" s="1" customFormat="1" ht="15" customHeight="1" x14ac:dyDescent="0.25">
      <c r="A80" s="11">
        <v>12</v>
      </c>
      <c r="B80" s="48">
        <v>50930</v>
      </c>
      <c r="C80" s="19" t="s">
        <v>65</v>
      </c>
      <c r="D80" s="168"/>
      <c r="E80" s="70"/>
      <c r="F80" s="70"/>
      <c r="G80" s="70"/>
      <c r="H80" s="70"/>
      <c r="I80" s="70"/>
      <c r="J80" s="43"/>
      <c r="K80" s="21"/>
      <c r="L80" s="97"/>
      <c r="M80" s="98"/>
      <c r="N80" s="99"/>
      <c r="O80" s="114"/>
      <c r="P80" s="100"/>
    </row>
    <row r="81" spans="1:16" s="1" customFormat="1" ht="15" customHeight="1" x14ac:dyDescent="0.25">
      <c r="A81" s="15">
        <v>13</v>
      </c>
      <c r="B81" s="50">
        <v>51370</v>
      </c>
      <c r="C81" s="22" t="s">
        <v>66</v>
      </c>
      <c r="D81" s="168"/>
      <c r="E81" s="83"/>
      <c r="F81" s="83"/>
      <c r="G81" s="83"/>
      <c r="H81" s="83"/>
      <c r="I81" s="84"/>
      <c r="J81" s="46"/>
      <c r="K81" s="21"/>
      <c r="L81" s="97"/>
      <c r="M81" s="98"/>
      <c r="N81" s="99"/>
      <c r="O81" s="114"/>
      <c r="P81" s="100"/>
    </row>
    <row r="82" spans="1:16" s="1" customFormat="1" ht="15" customHeight="1" thickBot="1" x14ac:dyDescent="0.3">
      <c r="A82" s="15">
        <v>14</v>
      </c>
      <c r="B82" s="50">
        <v>51580</v>
      </c>
      <c r="C82" s="22" t="s">
        <v>124</v>
      </c>
      <c r="D82" s="71"/>
      <c r="E82" s="72"/>
      <c r="F82" s="72"/>
      <c r="G82" s="72"/>
      <c r="H82" s="72"/>
      <c r="I82" s="78"/>
      <c r="J82" s="46"/>
      <c r="K82" s="21"/>
      <c r="L82" s="101"/>
      <c r="M82" s="102"/>
      <c r="N82" s="103"/>
      <c r="O82" s="140"/>
      <c r="P82" s="104"/>
    </row>
    <row r="83" spans="1:16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9">
        <v>0</v>
      </c>
      <c r="K83" s="21"/>
      <c r="L83" s="110">
        <f>D83</f>
        <v>0</v>
      </c>
      <c r="M83" s="111">
        <f>SUM(M84:M114)</f>
        <v>0</v>
      </c>
      <c r="N83" s="112">
        <f t="shared" ref="N83:N115" si="2">H83+I83+G83</f>
        <v>0</v>
      </c>
      <c r="O83" s="111">
        <f>SUM(O84:O114)</f>
        <v>0</v>
      </c>
      <c r="P83" s="113">
        <f>E83</f>
        <v>0</v>
      </c>
    </row>
    <row r="84" spans="1:16" s="1" customFormat="1" ht="15" customHeight="1" x14ac:dyDescent="0.25">
      <c r="A84" s="59">
        <v>1</v>
      </c>
      <c r="B84" s="53">
        <v>60010</v>
      </c>
      <c r="C84" s="19" t="s">
        <v>68</v>
      </c>
      <c r="D84" s="168"/>
      <c r="E84" s="75"/>
      <c r="F84" s="75"/>
      <c r="G84" s="75"/>
      <c r="H84" s="75"/>
      <c r="I84" s="75"/>
      <c r="J84" s="43"/>
      <c r="K84" s="21"/>
      <c r="L84" s="93"/>
      <c r="M84" s="94"/>
      <c r="N84" s="95"/>
      <c r="O84" s="94"/>
      <c r="P84" s="96"/>
    </row>
    <row r="85" spans="1:16" s="1" customFormat="1" ht="15" customHeight="1" x14ac:dyDescent="0.25">
      <c r="A85" s="23">
        <v>2</v>
      </c>
      <c r="B85" s="48">
        <v>60020</v>
      </c>
      <c r="C85" s="19" t="s">
        <v>69</v>
      </c>
      <c r="D85" s="166"/>
      <c r="E85" s="70"/>
      <c r="F85" s="70"/>
      <c r="G85" s="70"/>
      <c r="H85" s="70"/>
      <c r="I85" s="70"/>
      <c r="J85" s="43"/>
      <c r="K85" s="21"/>
      <c r="L85" s="97"/>
      <c r="M85" s="98"/>
      <c r="N85" s="99"/>
      <c r="O85" s="98"/>
      <c r="P85" s="100"/>
    </row>
    <row r="86" spans="1:16" s="1" customFormat="1" ht="15" customHeight="1" x14ac:dyDescent="0.25">
      <c r="A86" s="23">
        <v>3</v>
      </c>
      <c r="B86" s="48">
        <v>60050</v>
      </c>
      <c r="C86" s="19" t="s">
        <v>70</v>
      </c>
      <c r="D86" s="168"/>
      <c r="E86" s="70"/>
      <c r="F86" s="70"/>
      <c r="G86" s="70"/>
      <c r="H86" s="70"/>
      <c r="I86" s="70"/>
      <c r="J86" s="43"/>
      <c r="K86" s="21"/>
      <c r="L86" s="97"/>
      <c r="M86" s="98"/>
      <c r="N86" s="99"/>
      <c r="O86" s="98"/>
      <c r="P86" s="100"/>
    </row>
    <row r="87" spans="1:16" s="1" customFormat="1" ht="15" customHeight="1" x14ac:dyDescent="0.25">
      <c r="A87" s="23">
        <v>4</v>
      </c>
      <c r="B87" s="48">
        <v>60070</v>
      </c>
      <c r="C87" s="19" t="s">
        <v>71</v>
      </c>
      <c r="D87" s="168"/>
      <c r="E87" s="70"/>
      <c r="F87" s="70"/>
      <c r="G87" s="70"/>
      <c r="H87" s="70"/>
      <c r="I87" s="70"/>
      <c r="J87" s="43"/>
      <c r="K87" s="21"/>
      <c r="L87" s="97"/>
      <c r="M87" s="98"/>
      <c r="N87" s="99"/>
      <c r="O87" s="98"/>
      <c r="P87" s="100"/>
    </row>
    <row r="88" spans="1:16" s="1" customFormat="1" ht="15" customHeight="1" x14ac:dyDescent="0.25">
      <c r="A88" s="23">
        <v>5</v>
      </c>
      <c r="B88" s="48">
        <v>60180</v>
      </c>
      <c r="C88" s="19" t="s">
        <v>72</v>
      </c>
      <c r="D88" s="168"/>
      <c r="E88" s="70"/>
      <c r="F88" s="70"/>
      <c r="G88" s="70"/>
      <c r="H88" s="70"/>
      <c r="I88" s="70"/>
      <c r="J88" s="43"/>
      <c r="K88" s="21"/>
      <c r="L88" s="97"/>
      <c r="M88" s="98"/>
      <c r="N88" s="99"/>
      <c r="O88" s="353"/>
      <c r="P88" s="195"/>
    </row>
    <row r="89" spans="1:16" s="1" customFormat="1" ht="15" customHeight="1" x14ac:dyDescent="0.25">
      <c r="A89" s="23">
        <v>6</v>
      </c>
      <c r="B89" s="48">
        <v>60240</v>
      </c>
      <c r="C89" s="19" t="s">
        <v>73</v>
      </c>
      <c r="D89" s="168"/>
      <c r="E89" s="70"/>
      <c r="F89" s="70"/>
      <c r="G89" s="70"/>
      <c r="H89" s="70"/>
      <c r="I89" s="70"/>
      <c r="J89" s="43"/>
      <c r="K89" s="21"/>
      <c r="L89" s="97"/>
      <c r="M89" s="98"/>
      <c r="N89" s="99"/>
      <c r="O89" s="353"/>
      <c r="P89" s="195"/>
    </row>
    <row r="90" spans="1:16" s="1" customFormat="1" ht="15" customHeight="1" x14ac:dyDescent="0.25">
      <c r="A90" s="23">
        <v>7</v>
      </c>
      <c r="B90" s="48">
        <v>60560</v>
      </c>
      <c r="C90" s="19" t="s">
        <v>74</v>
      </c>
      <c r="D90" s="168"/>
      <c r="E90" s="70"/>
      <c r="F90" s="70"/>
      <c r="G90" s="70"/>
      <c r="H90" s="70"/>
      <c r="I90" s="70"/>
      <c r="J90" s="43"/>
      <c r="K90" s="21"/>
      <c r="L90" s="97"/>
      <c r="M90" s="98"/>
      <c r="N90" s="99"/>
      <c r="O90" s="353"/>
      <c r="P90" s="195"/>
    </row>
    <row r="91" spans="1:16" s="1" customFormat="1" ht="15" customHeight="1" x14ac:dyDescent="0.25">
      <c r="A91" s="23">
        <v>8</v>
      </c>
      <c r="B91" s="48">
        <v>60660</v>
      </c>
      <c r="C91" s="19" t="s">
        <v>75</v>
      </c>
      <c r="D91" s="168"/>
      <c r="E91" s="70"/>
      <c r="F91" s="70"/>
      <c r="G91" s="70"/>
      <c r="H91" s="70"/>
      <c r="I91" s="70"/>
      <c r="J91" s="43"/>
      <c r="K91" s="21"/>
      <c r="L91" s="97"/>
      <c r="M91" s="98"/>
      <c r="N91" s="99"/>
      <c r="O91" s="353"/>
      <c r="P91" s="195"/>
    </row>
    <row r="92" spans="1:16" s="1" customFormat="1" ht="15" customHeight="1" x14ac:dyDescent="0.25">
      <c r="A92" s="23">
        <v>9</v>
      </c>
      <c r="B92" s="55">
        <v>60001</v>
      </c>
      <c r="C92" s="14" t="s">
        <v>67</v>
      </c>
      <c r="D92" s="168"/>
      <c r="E92" s="70"/>
      <c r="F92" s="70"/>
      <c r="G92" s="70"/>
      <c r="H92" s="70"/>
      <c r="I92" s="70"/>
      <c r="J92" s="43"/>
      <c r="K92" s="21"/>
      <c r="L92" s="97"/>
      <c r="M92" s="98"/>
      <c r="N92" s="99"/>
      <c r="O92" s="353"/>
      <c r="P92" s="195"/>
    </row>
    <row r="93" spans="1:16" s="1" customFormat="1" ht="15" customHeight="1" x14ac:dyDescent="0.25">
      <c r="A93" s="23">
        <v>10</v>
      </c>
      <c r="B93" s="48">
        <v>60701</v>
      </c>
      <c r="C93" s="19" t="s">
        <v>76</v>
      </c>
      <c r="D93" s="168"/>
      <c r="E93" s="70"/>
      <c r="F93" s="70"/>
      <c r="G93" s="70"/>
      <c r="H93" s="70"/>
      <c r="I93" s="70"/>
      <c r="J93" s="44"/>
      <c r="K93" s="21"/>
      <c r="L93" s="97"/>
      <c r="M93" s="98"/>
      <c r="N93" s="99"/>
      <c r="O93" s="353"/>
      <c r="P93" s="195"/>
    </row>
    <row r="94" spans="1:16" s="1" customFormat="1" ht="15" customHeight="1" x14ac:dyDescent="0.25">
      <c r="A94" s="23">
        <v>11</v>
      </c>
      <c r="B94" s="48">
        <v>60850</v>
      </c>
      <c r="C94" s="19" t="s">
        <v>77</v>
      </c>
      <c r="D94" s="168"/>
      <c r="E94" s="70"/>
      <c r="F94" s="70"/>
      <c r="G94" s="70"/>
      <c r="H94" s="70"/>
      <c r="I94" s="70"/>
      <c r="J94" s="43"/>
      <c r="K94" s="21"/>
      <c r="L94" s="97"/>
      <c r="M94" s="98"/>
      <c r="N94" s="99"/>
      <c r="O94" s="353"/>
      <c r="P94" s="195"/>
    </row>
    <row r="95" spans="1:16" s="1" customFormat="1" ht="15" customHeight="1" x14ac:dyDescent="0.25">
      <c r="A95" s="23">
        <v>12</v>
      </c>
      <c r="B95" s="48">
        <v>60910</v>
      </c>
      <c r="C95" s="19" t="s">
        <v>78</v>
      </c>
      <c r="D95" s="168"/>
      <c r="E95" s="70"/>
      <c r="F95" s="70"/>
      <c r="G95" s="70"/>
      <c r="H95" s="70"/>
      <c r="I95" s="70"/>
      <c r="J95" s="43"/>
      <c r="K95" s="21"/>
      <c r="L95" s="97"/>
      <c r="M95" s="98"/>
      <c r="N95" s="99"/>
      <c r="O95" s="353"/>
      <c r="P95" s="195"/>
    </row>
    <row r="96" spans="1:16" s="1" customFormat="1" ht="15" customHeight="1" x14ac:dyDescent="0.25">
      <c r="A96" s="23">
        <v>13</v>
      </c>
      <c r="B96" s="48">
        <v>60980</v>
      </c>
      <c r="C96" s="19" t="s">
        <v>79</v>
      </c>
      <c r="D96" s="168"/>
      <c r="E96" s="70"/>
      <c r="F96" s="70"/>
      <c r="G96" s="70"/>
      <c r="H96" s="70"/>
      <c r="I96" s="70"/>
      <c r="J96" s="43"/>
      <c r="K96" s="21"/>
      <c r="L96" s="97"/>
      <c r="M96" s="98"/>
      <c r="N96" s="99"/>
      <c r="O96" s="353"/>
      <c r="P96" s="195"/>
    </row>
    <row r="97" spans="1:16" s="1" customFormat="1" ht="15" customHeight="1" x14ac:dyDescent="0.25">
      <c r="A97" s="23">
        <v>14</v>
      </c>
      <c r="B97" s="48">
        <v>61080</v>
      </c>
      <c r="C97" s="19" t="s">
        <v>80</v>
      </c>
      <c r="D97" s="168"/>
      <c r="E97" s="70"/>
      <c r="F97" s="70"/>
      <c r="G97" s="70"/>
      <c r="H97" s="70"/>
      <c r="I97" s="70"/>
      <c r="J97" s="43"/>
      <c r="K97" s="21"/>
      <c r="L97" s="97"/>
      <c r="M97" s="98"/>
      <c r="N97" s="99"/>
      <c r="O97" s="353"/>
      <c r="P97" s="195"/>
    </row>
    <row r="98" spans="1:16" s="1" customFormat="1" ht="15" customHeight="1" x14ac:dyDescent="0.25">
      <c r="A98" s="23">
        <v>15</v>
      </c>
      <c r="B98" s="48">
        <v>61150</v>
      </c>
      <c r="C98" s="19" t="s">
        <v>81</v>
      </c>
      <c r="D98" s="168"/>
      <c r="E98" s="70"/>
      <c r="F98" s="70"/>
      <c r="G98" s="70"/>
      <c r="H98" s="70"/>
      <c r="I98" s="70"/>
      <c r="J98" s="43"/>
      <c r="K98" s="21"/>
      <c r="L98" s="97"/>
      <c r="M98" s="98"/>
      <c r="N98" s="99"/>
      <c r="O98" s="353"/>
      <c r="P98" s="195"/>
    </row>
    <row r="99" spans="1:16" s="1" customFormat="1" ht="15" customHeight="1" x14ac:dyDescent="0.25">
      <c r="A99" s="23">
        <v>16</v>
      </c>
      <c r="B99" s="48">
        <v>61210</v>
      </c>
      <c r="C99" s="19" t="s">
        <v>82</v>
      </c>
      <c r="D99" s="168"/>
      <c r="E99" s="70"/>
      <c r="F99" s="70"/>
      <c r="G99" s="70"/>
      <c r="H99" s="70"/>
      <c r="I99" s="70"/>
      <c r="J99" s="43"/>
      <c r="K99" s="21"/>
      <c r="L99" s="97"/>
      <c r="M99" s="98"/>
      <c r="N99" s="99"/>
      <c r="O99" s="353"/>
      <c r="P99" s="195"/>
    </row>
    <row r="100" spans="1:16" s="1" customFormat="1" ht="15" customHeight="1" x14ac:dyDescent="0.25">
      <c r="A100" s="23">
        <v>17</v>
      </c>
      <c r="B100" s="48">
        <v>61290</v>
      </c>
      <c r="C100" s="19" t="s">
        <v>83</v>
      </c>
      <c r="D100" s="168"/>
      <c r="E100" s="70"/>
      <c r="F100" s="70"/>
      <c r="G100" s="70"/>
      <c r="H100" s="70"/>
      <c r="I100" s="70"/>
      <c r="J100" s="43"/>
      <c r="K100" s="21"/>
      <c r="L100" s="97"/>
      <c r="M100" s="98"/>
      <c r="N100" s="99"/>
      <c r="O100" s="353"/>
      <c r="P100" s="195"/>
    </row>
    <row r="101" spans="1:16" s="1" customFormat="1" ht="15" customHeight="1" x14ac:dyDescent="0.25">
      <c r="A101" s="23">
        <v>18</v>
      </c>
      <c r="B101" s="48">
        <v>61340</v>
      </c>
      <c r="C101" s="19" t="s">
        <v>84</v>
      </c>
      <c r="D101" s="168"/>
      <c r="E101" s="70"/>
      <c r="F101" s="70"/>
      <c r="G101" s="70"/>
      <c r="H101" s="70"/>
      <c r="I101" s="70"/>
      <c r="J101" s="43"/>
      <c r="K101" s="21"/>
      <c r="L101" s="97"/>
      <c r="M101" s="98"/>
      <c r="N101" s="99"/>
      <c r="O101" s="353"/>
      <c r="P101" s="195"/>
    </row>
    <row r="102" spans="1:16" s="1" customFormat="1" ht="15" customHeight="1" x14ac:dyDescent="0.25">
      <c r="A102" s="59">
        <v>19</v>
      </c>
      <c r="B102" s="48">
        <v>61390</v>
      </c>
      <c r="C102" s="19" t="s">
        <v>85</v>
      </c>
      <c r="D102" s="168"/>
      <c r="E102" s="70"/>
      <c r="F102" s="70"/>
      <c r="G102" s="70"/>
      <c r="H102" s="70"/>
      <c r="I102" s="70"/>
      <c r="J102" s="43"/>
      <c r="K102" s="21"/>
      <c r="L102" s="97"/>
      <c r="M102" s="98"/>
      <c r="N102" s="99"/>
      <c r="O102" s="353"/>
      <c r="P102" s="195"/>
    </row>
    <row r="103" spans="1:16" s="1" customFormat="1" ht="15" customHeight="1" x14ac:dyDescent="0.25">
      <c r="A103" s="16">
        <v>20</v>
      </c>
      <c r="B103" s="48">
        <v>61410</v>
      </c>
      <c r="C103" s="19" t="s">
        <v>86</v>
      </c>
      <c r="D103" s="168"/>
      <c r="E103" s="70"/>
      <c r="F103" s="70"/>
      <c r="G103" s="70"/>
      <c r="H103" s="70"/>
      <c r="I103" s="70"/>
      <c r="J103" s="43"/>
      <c r="K103" s="21"/>
      <c r="L103" s="97"/>
      <c r="M103" s="98"/>
      <c r="N103" s="99"/>
      <c r="O103" s="353"/>
      <c r="P103" s="195"/>
    </row>
    <row r="104" spans="1:16" s="1" customFormat="1" ht="15" customHeight="1" x14ac:dyDescent="0.25">
      <c r="A104" s="11">
        <v>21</v>
      </c>
      <c r="B104" s="48">
        <v>61430</v>
      </c>
      <c r="C104" s="19" t="s">
        <v>114</v>
      </c>
      <c r="D104" s="168"/>
      <c r="E104" s="70"/>
      <c r="F104" s="70"/>
      <c r="G104" s="70"/>
      <c r="H104" s="70"/>
      <c r="I104" s="70"/>
      <c r="J104" s="43"/>
      <c r="K104" s="21"/>
      <c r="L104" s="97"/>
      <c r="M104" s="98"/>
      <c r="N104" s="99"/>
      <c r="O104" s="353"/>
      <c r="P104" s="195"/>
    </row>
    <row r="105" spans="1:16" s="1" customFormat="1" ht="15" customHeight="1" x14ac:dyDescent="0.25">
      <c r="A105" s="11">
        <v>22</v>
      </c>
      <c r="B105" s="48">
        <v>61440</v>
      </c>
      <c r="C105" s="19" t="s">
        <v>87</v>
      </c>
      <c r="D105" s="168"/>
      <c r="E105" s="70"/>
      <c r="F105" s="70"/>
      <c r="G105" s="70"/>
      <c r="H105" s="70"/>
      <c r="I105" s="70"/>
      <c r="J105" s="43"/>
      <c r="K105" s="21"/>
      <c r="L105" s="97"/>
      <c r="M105" s="98"/>
      <c r="N105" s="99"/>
      <c r="O105" s="353"/>
      <c r="P105" s="195"/>
    </row>
    <row r="106" spans="1:16" s="1" customFormat="1" ht="15" customHeight="1" x14ac:dyDescent="0.25">
      <c r="A106" s="11">
        <v>23</v>
      </c>
      <c r="B106" s="48">
        <v>61450</v>
      </c>
      <c r="C106" s="19" t="s">
        <v>115</v>
      </c>
      <c r="D106" s="168"/>
      <c r="E106" s="70"/>
      <c r="F106" s="70"/>
      <c r="G106" s="70"/>
      <c r="H106" s="70"/>
      <c r="I106" s="70"/>
      <c r="J106" s="43"/>
      <c r="K106" s="21"/>
      <c r="L106" s="97"/>
      <c r="M106" s="98"/>
      <c r="N106" s="99"/>
      <c r="O106" s="353"/>
      <c r="P106" s="195"/>
    </row>
    <row r="107" spans="1:16" s="1" customFormat="1" ht="15" customHeight="1" x14ac:dyDescent="0.25">
      <c r="A107" s="11">
        <v>24</v>
      </c>
      <c r="B107" s="48">
        <v>61470</v>
      </c>
      <c r="C107" s="19" t="s">
        <v>88</v>
      </c>
      <c r="D107" s="168"/>
      <c r="E107" s="70"/>
      <c r="F107" s="70"/>
      <c r="G107" s="70"/>
      <c r="H107" s="70"/>
      <c r="I107" s="70"/>
      <c r="J107" s="43"/>
      <c r="K107" s="21"/>
      <c r="L107" s="97"/>
      <c r="M107" s="98"/>
      <c r="N107" s="99"/>
      <c r="O107" s="353"/>
      <c r="P107" s="195"/>
    </row>
    <row r="108" spans="1:16" s="1" customFormat="1" ht="15" customHeight="1" x14ac:dyDescent="0.25">
      <c r="A108" s="11">
        <v>25</v>
      </c>
      <c r="B108" s="48">
        <v>61490</v>
      </c>
      <c r="C108" s="19" t="s">
        <v>116</v>
      </c>
      <c r="D108" s="168"/>
      <c r="E108" s="70"/>
      <c r="F108" s="70"/>
      <c r="G108" s="70"/>
      <c r="H108" s="70"/>
      <c r="I108" s="70"/>
      <c r="J108" s="43"/>
      <c r="K108" s="21"/>
      <c r="L108" s="97"/>
      <c r="M108" s="98"/>
      <c r="N108" s="99"/>
      <c r="O108" s="353"/>
      <c r="P108" s="195"/>
    </row>
    <row r="109" spans="1:16" s="1" customFormat="1" ht="15" customHeight="1" x14ac:dyDescent="0.25">
      <c r="A109" s="11">
        <v>26</v>
      </c>
      <c r="B109" s="48">
        <v>61500</v>
      </c>
      <c r="C109" s="19" t="s">
        <v>117</v>
      </c>
      <c r="D109" s="168"/>
      <c r="E109" s="70"/>
      <c r="F109" s="70"/>
      <c r="G109" s="70"/>
      <c r="H109" s="70"/>
      <c r="I109" s="70"/>
      <c r="J109" s="43"/>
      <c r="K109" s="21"/>
      <c r="L109" s="97"/>
      <c r="M109" s="98"/>
      <c r="N109" s="99"/>
      <c r="O109" s="353"/>
      <c r="P109" s="195"/>
    </row>
    <row r="110" spans="1:16" s="1" customFormat="1" ht="15" customHeight="1" x14ac:dyDescent="0.25">
      <c r="A110" s="11">
        <v>27</v>
      </c>
      <c r="B110" s="48">
        <v>61510</v>
      </c>
      <c r="C110" s="19" t="s">
        <v>89</v>
      </c>
      <c r="D110" s="168"/>
      <c r="E110" s="70"/>
      <c r="F110" s="70"/>
      <c r="G110" s="70"/>
      <c r="H110" s="70"/>
      <c r="I110" s="70"/>
      <c r="J110" s="65"/>
      <c r="K110" s="21"/>
      <c r="L110" s="97"/>
      <c r="M110" s="98"/>
      <c r="N110" s="99"/>
      <c r="O110" s="353"/>
      <c r="P110" s="195"/>
    </row>
    <row r="111" spans="1:16" s="1" customFormat="1" ht="15" customHeight="1" x14ac:dyDescent="0.25">
      <c r="A111" s="11">
        <v>28</v>
      </c>
      <c r="B111" s="50">
        <v>61520</v>
      </c>
      <c r="C111" s="22" t="s">
        <v>118</v>
      </c>
      <c r="D111" s="168"/>
      <c r="E111" s="70"/>
      <c r="F111" s="70"/>
      <c r="G111" s="70"/>
      <c r="H111" s="70"/>
      <c r="I111" s="70"/>
      <c r="J111" s="43"/>
      <c r="K111" s="21"/>
      <c r="L111" s="97"/>
      <c r="M111" s="98"/>
      <c r="N111" s="99"/>
      <c r="O111" s="353"/>
      <c r="P111" s="195"/>
    </row>
    <row r="112" spans="1:16" s="1" customFormat="1" ht="15" customHeight="1" x14ac:dyDescent="0.25">
      <c r="A112" s="15">
        <v>29</v>
      </c>
      <c r="B112" s="50">
        <v>61540</v>
      </c>
      <c r="C112" s="22" t="s">
        <v>119</v>
      </c>
      <c r="D112" s="178"/>
      <c r="E112" s="79"/>
      <c r="F112" s="79"/>
      <c r="G112" s="79"/>
      <c r="H112" s="79"/>
      <c r="I112" s="80"/>
      <c r="J112" s="46"/>
      <c r="K112" s="21"/>
      <c r="L112" s="97"/>
      <c r="M112" s="98"/>
      <c r="N112" s="99"/>
      <c r="O112" s="353"/>
      <c r="P112" s="195"/>
    </row>
    <row r="113" spans="1:16" s="1" customFormat="1" ht="15" customHeight="1" x14ac:dyDescent="0.25">
      <c r="A113" s="15">
        <v>30</v>
      </c>
      <c r="B113" s="50">
        <v>61560</v>
      </c>
      <c r="C113" s="22" t="s">
        <v>121</v>
      </c>
      <c r="D113" s="168"/>
      <c r="E113" s="132"/>
      <c r="F113" s="132"/>
      <c r="G113" s="132"/>
      <c r="H113" s="131"/>
      <c r="I113" s="131"/>
      <c r="J113" s="46"/>
      <c r="K113" s="21"/>
      <c r="L113" s="97"/>
      <c r="M113" s="98"/>
      <c r="N113" s="99"/>
      <c r="O113" s="353"/>
      <c r="P113" s="195"/>
    </row>
    <row r="114" spans="1:16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167"/>
      <c r="E114" s="133"/>
      <c r="F114" s="137"/>
      <c r="G114" s="137"/>
      <c r="H114" s="133"/>
      <c r="I114" s="85"/>
      <c r="J114" s="45"/>
      <c r="K114" s="21"/>
      <c r="L114" s="101"/>
      <c r="M114" s="102"/>
      <c r="N114" s="103"/>
      <c r="O114" s="370"/>
      <c r="P114" s="464"/>
    </row>
    <row r="115" spans="1:16" s="1" customFormat="1" ht="15" customHeight="1" thickBot="1" x14ac:dyDescent="0.3">
      <c r="A115" s="40"/>
      <c r="B115" s="56"/>
      <c r="C115" s="37" t="s">
        <v>107</v>
      </c>
      <c r="D115" s="76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9">
        <v>0</v>
      </c>
      <c r="K115" s="21"/>
      <c r="L115" s="110">
        <f>D115</f>
        <v>0</v>
      </c>
      <c r="M115" s="111">
        <f>SUM(M116:M124)</f>
        <v>0</v>
      </c>
      <c r="N115" s="112">
        <f t="shared" si="2"/>
        <v>0</v>
      </c>
      <c r="O115" s="391">
        <f>SUM(O116:O124)</f>
        <v>0</v>
      </c>
      <c r="P115" s="465">
        <f>E115</f>
        <v>0</v>
      </c>
    </row>
    <row r="116" spans="1:16" s="1" customFormat="1" ht="15" customHeight="1" x14ac:dyDescent="0.25">
      <c r="A116" s="10">
        <v>1</v>
      </c>
      <c r="B116" s="49">
        <v>70020</v>
      </c>
      <c r="C116" s="13" t="s">
        <v>90</v>
      </c>
      <c r="D116" s="179"/>
      <c r="E116" s="77"/>
      <c r="F116" s="77"/>
      <c r="G116" s="77"/>
      <c r="H116" s="77"/>
      <c r="I116" s="77"/>
      <c r="J116" s="42"/>
      <c r="K116" s="21"/>
      <c r="L116" s="93"/>
      <c r="M116" s="94"/>
      <c r="N116" s="95"/>
      <c r="O116" s="390"/>
      <c r="P116" s="466"/>
    </row>
    <row r="117" spans="1:16" s="1" customFormat="1" ht="15" customHeight="1" x14ac:dyDescent="0.25">
      <c r="A117" s="16">
        <v>2</v>
      </c>
      <c r="B117" s="48">
        <v>70110</v>
      </c>
      <c r="C117" s="19" t="s">
        <v>93</v>
      </c>
      <c r="D117" s="168"/>
      <c r="E117" s="70"/>
      <c r="F117" s="70"/>
      <c r="G117" s="70"/>
      <c r="H117" s="70"/>
      <c r="I117" s="70"/>
      <c r="J117" s="43"/>
      <c r="K117" s="21"/>
      <c r="L117" s="97"/>
      <c r="M117" s="98"/>
      <c r="N117" s="99"/>
      <c r="O117" s="353"/>
      <c r="P117" s="195"/>
    </row>
    <row r="118" spans="1:16" s="1" customFormat="1" ht="15" customHeight="1" x14ac:dyDescent="0.25">
      <c r="A118" s="11">
        <v>3</v>
      </c>
      <c r="B118" s="48">
        <v>70021</v>
      </c>
      <c r="C118" s="19" t="s">
        <v>91</v>
      </c>
      <c r="D118" s="168"/>
      <c r="E118" s="70"/>
      <c r="F118" s="70"/>
      <c r="G118" s="70"/>
      <c r="H118" s="70"/>
      <c r="I118" s="70"/>
      <c r="J118" s="43"/>
      <c r="K118" s="21"/>
      <c r="L118" s="97"/>
      <c r="M118" s="98"/>
      <c r="N118" s="99"/>
      <c r="O118" s="353"/>
      <c r="P118" s="195"/>
    </row>
    <row r="119" spans="1:16" s="1" customFormat="1" ht="15" customHeight="1" x14ac:dyDescent="0.25">
      <c r="A119" s="11">
        <v>4</v>
      </c>
      <c r="B119" s="48">
        <v>70040</v>
      </c>
      <c r="C119" s="19" t="s">
        <v>92</v>
      </c>
      <c r="D119" s="168"/>
      <c r="E119" s="70"/>
      <c r="F119" s="70"/>
      <c r="G119" s="70"/>
      <c r="H119" s="70"/>
      <c r="I119" s="70"/>
      <c r="J119" s="43"/>
      <c r="K119" s="21"/>
      <c r="L119" s="97"/>
      <c r="M119" s="98"/>
      <c r="N119" s="99"/>
      <c r="O119" s="353"/>
      <c r="P119" s="195"/>
    </row>
    <row r="120" spans="1:16" s="1" customFormat="1" ht="15" customHeight="1" x14ac:dyDescent="0.25">
      <c r="A120" s="11">
        <v>5</v>
      </c>
      <c r="B120" s="48">
        <v>70100</v>
      </c>
      <c r="C120" s="19" t="s">
        <v>108</v>
      </c>
      <c r="D120" s="168"/>
      <c r="E120" s="70"/>
      <c r="F120" s="70"/>
      <c r="G120" s="70"/>
      <c r="H120" s="70"/>
      <c r="I120" s="70"/>
      <c r="J120" s="43"/>
      <c r="K120" s="21"/>
      <c r="L120" s="97"/>
      <c r="M120" s="98"/>
      <c r="N120" s="99"/>
      <c r="O120" s="353"/>
      <c r="P120" s="195"/>
    </row>
    <row r="121" spans="1:16" s="1" customFormat="1" ht="15" customHeight="1" x14ac:dyDescent="0.25">
      <c r="A121" s="11">
        <v>6</v>
      </c>
      <c r="B121" s="48">
        <v>70270</v>
      </c>
      <c r="C121" s="19" t="s">
        <v>94</v>
      </c>
      <c r="D121" s="168"/>
      <c r="E121" s="70"/>
      <c r="F121" s="70"/>
      <c r="G121" s="70"/>
      <c r="H121" s="70"/>
      <c r="I121" s="70"/>
      <c r="J121" s="43"/>
      <c r="K121" s="21"/>
      <c r="L121" s="97"/>
      <c r="M121" s="98"/>
      <c r="N121" s="99"/>
      <c r="O121" s="353"/>
      <c r="P121" s="195"/>
    </row>
    <row r="122" spans="1:16" s="1" customFormat="1" ht="15" customHeight="1" x14ac:dyDescent="0.25">
      <c r="A122" s="11">
        <v>7</v>
      </c>
      <c r="B122" s="48">
        <v>70510</v>
      </c>
      <c r="C122" s="19" t="s">
        <v>95</v>
      </c>
      <c r="D122" s="168"/>
      <c r="E122" s="70"/>
      <c r="F122" s="70"/>
      <c r="G122" s="70"/>
      <c r="H122" s="70"/>
      <c r="I122" s="70"/>
      <c r="J122" s="43"/>
      <c r="K122" s="21"/>
      <c r="L122" s="97"/>
      <c r="M122" s="98"/>
      <c r="N122" s="99"/>
      <c r="O122" s="353"/>
      <c r="P122" s="195"/>
    </row>
    <row r="123" spans="1:16" s="1" customFormat="1" ht="15" customHeight="1" x14ac:dyDescent="0.25">
      <c r="A123" s="15">
        <v>8</v>
      </c>
      <c r="B123" s="50">
        <v>10880</v>
      </c>
      <c r="C123" s="22" t="s">
        <v>120</v>
      </c>
      <c r="D123" s="168"/>
      <c r="E123" s="136"/>
      <c r="F123" s="136"/>
      <c r="G123" s="136"/>
      <c r="H123" s="136"/>
      <c r="I123" s="136"/>
      <c r="J123" s="46"/>
      <c r="K123" s="21"/>
      <c r="L123" s="97"/>
      <c r="M123" s="98"/>
      <c r="N123" s="99"/>
      <c r="O123" s="353"/>
      <c r="P123" s="195"/>
    </row>
    <row r="124" spans="1:16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169"/>
      <c r="E124" s="133"/>
      <c r="F124" s="133"/>
      <c r="G124" s="133"/>
      <c r="H124" s="133"/>
      <c r="I124" s="85"/>
      <c r="J124" s="45"/>
      <c r="K124" s="21"/>
      <c r="L124" s="105"/>
      <c r="M124" s="106"/>
      <c r="N124" s="107"/>
      <c r="O124" s="106"/>
      <c r="P124" s="108"/>
    </row>
    <row r="125" spans="1:16" ht="15" customHeight="1" x14ac:dyDescent="0.25">
      <c r="A125" s="6"/>
      <c r="B125" s="6"/>
      <c r="C125" s="6"/>
      <c r="D125" s="458" t="s">
        <v>98</v>
      </c>
      <c r="E125" s="458"/>
      <c r="F125" s="458"/>
      <c r="G125" s="458"/>
      <c r="H125" s="458"/>
      <c r="I125" s="458"/>
      <c r="J125" s="57">
        <f>AVERAGE(J7,J9:J16,J18:J29,J31:J47,J49:J67,J69:J82,J84:J114,J116:J124)</f>
        <v>73</v>
      </c>
      <c r="K125" s="4"/>
      <c r="N125" s="109"/>
      <c r="O125" s="109"/>
      <c r="P125" s="109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J4:J5"/>
    <mergeCell ref="D125:I125"/>
    <mergeCell ref="C2:D2"/>
    <mergeCell ref="A4:A5"/>
    <mergeCell ref="B4:B5"/>
    <mergeCell ref="C4:C5"/>
    <mergeCell ref="D4:D5"/>
    <mergeCell ref="E4:I4"/>
  </mergeCells>
  <conditionalFormatting sqref="J6:J125">
    <cfRule type="containsBlanks" dxfId="64" priority="438" stopIfTrue="1">
      <formula>LEN(TRIM(J6))=0</formula>
    </cfRule>
    <cfRule type="cellIs" dxfId="63" priority="439" stopIfTrue="1" operator="lessThan">
      <formula>50</formula>
    </cfRule>
    <cfRule type="cellIs" dxfId="62" priority="440" stopIfTrue="1" operator="between">
      <formula>$J$125</formula>
      <formula>50</formula>
    </cfRule>
    <cfRule type="cellIs" dxfId="61" priority="441" stopIfTrue="1" operator="between">
      <formula>75</formula>
      <formula>$J$125</formula>
    </cfRule>
    <cfRule type="cellIs" dxfId="60" priority="451" stopIfTrue="1" operator="between">
      <formula>75</formula>
      <formula>100</formula>
    </cfRule>
    <cfRule type="cellIs" dxfId="59" priority="12" stopIfTrue="1" operator="equal">
      <formula>0</formula>
    </cfRule>
    <cfRule type="cellIs" dxfId="58" priority="7" stopIfTrue="1" operator="equal">
      <formula>$J$125</formula>
    </cfRule>
  </conditionalFormatting>
  <conditionalFormatting sqref="J6:J44">
    <cfRule type="cellIs" dxfId="57" priority="8" stopIfTrue="1" operator="equal">
      <formula>$J$125</formula>
    </cfRule>
  </conditionalFormatting>
  <conditionalFormatting sqref="O30:P31">
    <cfRule type="cellIs" dxfId="56" priority="6" operator="equal">
      <formula>0</formula>
    </cfRule>
    <cfRule type="cellIs" dxfId="55" priority="5" operator="between">
      <formula>1</formula>
      <formula>10</formula>
    </cfRule>
    <cfRule type="cellIs" dxfId="54" priority="4" operator="greaterThanOrEqual">
      <formula>10</formula>
    </cfRule>
    <cfRule type="containsBlanks" dxfId="53" priority="3">
      <formula>LEN(TRIM(O30))=0</formula>
    </cfRule>
  </conditionalFormatting>
  <conditionalFormatting sqref="N30:N31">
    <cfRule type="cellIs" dxfId="52" priority="2" operator="between">
      <formula>100</formula>
      <formula>90</formula>
    </cfRule>
    <cfRule type="containsBlanks" dxfId="51" priority="1">
      <formula>LEN(TRIM(N30))=0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Испанский-11 2018-2021</vt:lpstr>
      <vt:lpstr>Испанский-11 2018 расклад</vt:lpstr>
      <vt:lpstr>Испанский-11 2019 расклад</vt:lpstr>
      <vt:lpstr>Испанский-11 2020 расклад</vt:lpstr>
      <vt:lpstr>Испанский-11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2022-03-20T08:06:50Z</dcterms:modified>
</cp:coreProperties>
</file>