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940" windowHeight="10125"/>
  </bookViews>
  <sheets>
    <sheet name="ОГЭ 9" sheetId="3" r:id="rId1"/>
    <sheet name="ЕГЭ 11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124" i="3" l="1"/>
  <c r="H124" i="3"/>
  <c r="G124" i="3"/>
  <c r="F124" i="3"/>
  <c r="E123" i="3"/>
  <c r="O123" i="3" s="1"/>
  <c r="D123" i="3"/>
  <c r="J122" i="3"/>
  <c r="E122" i="3"/>
  <c r="P122" i="3" s="1"/>
  <c r="D122" i="3"/>
  <c r="E121" i="3"/>
  <c r="O121" i="3" s="1"/>
  <c r="D121" i="3"/>
  <c r="E120" i="3"/>
  <c r="Q120" i="3" s="1"/>
  <c r="D120" i="3"/>
  <c r="E119" i="3"/>
  <c r="Q119" i="3" s="1"/>
  <c r="D119" i="3"/>
  <c r="L118" i="3"/>
  <c r="J118" i="3"/>
  <c r="E118" i="3"/>
  <c r="P118" i="3" s="1"/>
  <c r="D118" i="3"/>
  <c r="E117" i="3"/>
  <c r="O117" i="3" s="1"/>
  <c r="D117" i="3"/>
  <c r="P116" i="3"/>
  <c r="L116" i="3"/>
  <c r="J116" i="3"/>
  <c r="E116" i="3"/>
  <c r="O116" i="3" s="1"/>
  <c r="D116" i="3"/>
  <c r="E115" i="3"/>
  <c r="O115" i="3" s="1"/>
  <c r="D115" i="3"/>
  <c r="E114" i="3"/>
  <c r="Q114" i="3" s="1"/>
  <c r="D114" i="3"/>
  <c r="E113" i="3"/>
  <c r="Q113" i="3" s="1"/>
  <c r="D113" i="3"/>
  <c r="P112" i="3"/>
  <c r="L112" i="3"/>
  <c r="J112" i="3"/>
  <c r="E112" i="3"/>
  <c r="O112" i="3" s="1"/>
  <c r="D112" i="3"/>
  <c r="E111" i="3"/>
  <c r="O111" i="3" s="1"/>
  <c r="D111" i="3"/>
  <c r="E110" i="3"/>
  <c r="Q110" i="3" s="1"/>
  <c r="D110" i="3"/>
  <c r="E109" i="3"/>
  <c r="Q109" i="3" s="1"/>
  <c r="D109" i="3"/>
  <c r="P108" i="3"/>
  <c r="L108" i="3"/>
  <c r="J108" i="3"/>
  <c r="E108" i="3"/>
  <c r="O108" i="3" s="1"/>
  <c r="D108" i="3"/>
  <c r="E107" i="3"/>
  <c r="O107" i="3" s="1"/>
  <c r="D107" i="3"/>
  <c r="P106" i="3"/>
  <c r="L106" i="3"/>
  <c r="J106" i="3"/>
  <c r="E106" i="3"/>
  <c r="O106" i="3" s="1"/>
  <c r="D106" i="3"/>
  <c r="P105" i="3"/>
  <c r="L105" i="3"/>
  <c r="J105" i="3"/>
  <c r="E105" i="3"/>
  <c r="Q105" i="3" s="1"/>
  <c r="D105" i="3"/>
  <c r="E104" i="3"/>
  <c r="O104" i="3" s="1"/>
  <c r="D104" i="3"/>
  <c r="P103" i="3"/>
  <c r="L103" i="3"/>
  <c r="J103" i="3"/>
  <c r="E103" i="3"/>
  <c r="O103" i="3" s="1"/>
  <c r="D103" i="3"/>
  <c r="E102" i="3"/>
  <c r="O102" i="3" s="1"/>
  <c r="D102" i="3"/>
  <c r="P101" i="3"/>
  <c r="L101" i="3"/>
  <c r="J101" i="3"/>
  <c r="E101" i="3"/>
  <c r="O101" i="3" s="1"/>
  <c r="D101" i="3"/>
  <c r="E100" i="3"/>
  <c r="O100" i="3" s="1"/>
  <c r="D100" i="3"/>
  <c r="P99" i="3"/>
  <c r="L99" i="3"/>
  <c r="J99" i="3"/>
  <c r="E99" i="3"/>
  <c r="O99" i="3" s="1"/>
  <c r="D99" i="3"/>
  <c r="K98" i="3"/>
  <c r="E98" i="3"/>
  <c r="D98" i="3"/>
  <c r="E97" i="3"/>
  <c r="Q97" i="3" s="1"/>
  <c r="D97" i="3"/>
  <c r="P96" i="3"/>
  <c r="L96" i="3"/>
  <c r="J96" i="3"/>
  <c r="E96" i="3"/>
  <c r="O96" i="3" s="1"/>
  <c r="D96" i="3"/>
  <c r="P95" i="3"/>
  <c r="L95" i="3"/>
  <c r="J95" i="3"/>
  <c r="E95" i="3"/>
  <c r="E124" i="3" s="1"/>
  <c r="D95" i="3"/>
  <c r="D124" i="3" s="1"/>
  <c r="I94" i="3"/>
  <c r="H94" i="3"/>
  <c r="G94" i="3"/>
  <c r="F94" i="3"/>
  <c r="E93" i="3"/>
  <c r="O93" i="3" s="1"/>
  <c r="D93" i="3"/>
  <c r="P92" i="3"/>
  <c r="L92" i="3"/>
  <c r="J92" i="3"/>
  <c r="E92" i="3"/>
  <c r="O92" i="3" s="1"/>
  <c r="D92" i="3"/>
  <c r="E91" i="3"/>
  <c r="O91" i="3" s="1"/>
  <c r="D91" i="3"/>
  <c r="P90" i="3"/>
  <c r="L90" i="3"/>
  <c r="J90" i="3"/>
  <c r="E90" i="3"/>
  <c r="O90" i="3" s="1"/>
  <c r="D90" i="3"/>
  <c r="E89" i="3"/>
  <c r="O89" i="3" s="1"/>
  <c r="D89" i="3"/>
  <c r="P88" i="3"/>
  <c r="L88" i="3"/>
  <c r="J88" i="3"/>
  <c r="E88" i="3"/>
  <c r="O88" i="3" s="1"/>
  <c r="D88" i="3"/>
  <c r="P87" i="3"/>
  <c r="L87" i="3"/>
  <c r="J87" i="3"/>
  <c r="E87" i="3"/>
  <c r="Q87" i="3" s="1"/>
  <c r="D87" i="3"/>
  <c r="E86" i="3"/>
  <c r="O86" i="3" s="1"/>
  <c r="D86" i="3"/>
  <c r="P85" i="3"/>
  <c r="L85" i="3"/>
  <c r="J85" i="3"/>
  <c r="E85" i="3"/>
  <c r="O85" i="3" s="1"/>
  <c r="D85" i="3"/>
  <c r="E84" i="3"/>
  <c r="O84" i="3" s="1"/>
  <c r="D84" i="3"/>
  <c r="P83" i="3"/>
  <c r="L83" i="3"/>
  <c r="J83" i="3"/>
  <c r="E83" i="3"/>
  <c r="O83" i="3" s="1"/>
  <c r="D83" i="3"/>
  <c r="E82" i="3"/>
  <c r="O82" i="3" s="1"/>
  <c r="D82" i="3"/>
  <c r="P81" i="3"/>
  <c r="L81" i="3"/>
  <c r="J81" i="3"/>
  <c r="E81" i="3"/>
  <c r="O81" i="3" s="1"/>
  <c r="D81" i="3"/>
  <c r="E80" i="3"/>
  <c r="O80" i="3" s="1"/>
  <c r="D80" i="3"/>
  <c r="P79" i="3"/>
  <c r="L79" i="3"/>
  <c r="J79" i="3"/>
  <c r="E79" i="3"/>
  <c r="O79" i="3" s="1"/>
  <c r="D79" i="3"/>
  <c r="E78" i="3"/>
  <c r="O78" i="3" s="1"/>
  <c r="D78" i="3"/>
  <c r="D94" i="3" s="1"/>
  <c r="I77" i="3"/>
  <c r="H77" i="3"/>
  <c r="G77" i="3"/>
  <c r="F77" i="3"/>
  <c r="P76" i="3"/>
  <c r="L76" i="3"/>
  <c r="J76" i="3"/>
  <c r="E76" i="3"/>
  <c r="O76" i="3" s="1"/>
  <c r="D76" i="3"/>
  <c r="P75" i="3"/>
  <c r="L75" i="3"/>
  <c r="J75" i="3"/>
  <c r="E75" i="3"/>
  <c r="Q75" i="3" s="1"/>
  <c r="D75" i="3"/>
  <c r="P74" i="3"/>
  <c r="L74" i="3"/>
  <c r="J74" i="3"/>
  <c r="E74" i="3"/>
  <c r="Q74" i="3" s="1"/>
  <c r="D74" i="3"/>
  <c r="E73" i="3"/>
  <c r="O73" i="3" s="1"/>
  <c r="D73" i="3"/>
  <c r="P72" i="3"/>
  <c r="L72" i="3"/>
  <c r="J72" i="3"/>
  <c r="E72" i="3"/>
  <c r="O72" i="3" s="1"/>
  <c r="D72" i="3"/>
  <c r="E71" i="3"/>
  <c r="O71" i="3" s="1"/>
  <c r="D71" i="3"/>
  <c r="P70" i="3"/>
  <c r="L70" i="3"/>
  <c r="J70" i="3"/>
  <c r="E70" i="3"/>
  <c r="O70" i="3" s="1"/>
  <c r="D70" i="3"/>
  <c r="E69" i="3"/>
  <c r="O69" i="3" s="1"/>
  <c r="D69" i="3"/>
  <c r="E68" i="3"/>
  <c r="Q68" i="3" s="1"/>
  <c r="D68" i="3"/>
  <c r="P67" i="3"/>
  <c r="L67" i="3"/>
  <c r="J67" i="3"/>
  <c r="E67" i="3"/>
  <c r="O67" i="3" s="1"/>
  <c r="D67" i="3"/>
  <c r="P66" i="3"/>
  <c r="L66" i="3"/>
  <c r="J66" i="3"/>
  <c r="E66" i="3"/>
  <c r="Q66" i="3" s="1"/>
  <c r="D66" i="3"/>
  <c r="E65" i="3"/>
  <c r="O65" i="3" s="1"/>
  <c r="D65" i="3"/>
  <c r="P64" i="3"/>
  <c r="L64" i="3"/>
  <c r="J64" i="3"/>
  <c r="E64" i="3"/>
  <c r="O64" i="3" s="1"/>
  <c r="D64" i="3"/>
  <c r="E63" i="3"/>
  <c r="O63" i="3" s="1"/>
  <c r="D63" i="3"/>
  <c r="P62" i="3"/>
  <c r="L62" i="3"/>
  <c r="J62" i="3"/>
  <c r="E62" i="3"/>
  <c r="O62" i="3" s="1"/>
  <c r="D62" i="3"/>
  <c r="E61" i="3"/>
  <c r="O61" i="3" s="1"/>
  <c r="D61" i="3"/>
  <c r="P60" i="3"/>
  <c r="L60" i="3"/>
  <c r="J60" i="3"/>
  <c r="E60" i="3"/>
  <c r="O60" i="3" s="1"/>
  <c r="D60" i="3"/>
  <c r="E59" i="3"/>
  <c r="O59" i="3" s="1"/>
  <c r="D59" i="3"/>
  <c r="P58" i="3"/>
  <c r="L58" i="3"/>
  <c r="J58" i="3"/>
  <c r="E58" i="3"/>
  <c r="E77" i="3" s="1"/>
  <c r="D58" i="3"/>
  <c r="D77" i="3" s="1"/>
  <c r="I57" i="3"/>
  <c r="H57" i="3"/>
  <c r="G57" i="3"/>
  <c r="F57" i="3"/>
  <c r="E56" i="3"/>
  <c r="O56" i="3" s="1"/>
  <c r="D56" i="3"/>
  <c r="P55" i="3"/>
  <c r="L55" i="3"/>
  <c r="J55" i="3"/>
  <c r="E55" i="3"/>
  <c r="O55" i="3" s="1"/>
  <c r="D55" i="3"/>
  <c r="E54" i="3"/>
  <c r="O54" i="3" s="1"/>
  <c r="D54" i="3"/>
  <c r="E53" i="3"/>
  <c r="Q53" i="3" s="1"/>
  <c r="D53" i="3"/>
  <c r="P52" i="3"/>
  <c r="L52" i="3"/>
  <c r="J52" i="3"/>
  <c r="E52" i="3"/>
  <c r="O52" i="3" s="1"/>
  <c r="D52" i="3"/>
  <c r="E51" i="3"/>
  <c r="O51" i="3" s="1"/>
  <c r="D51" i="3"/>
  <c r="E50" i="3"/>
  <c r="Q50" i="3" s="1"/>
  <c r="D50" i="3"/>
  <c r="E49" i="3"/>
  <c r="P49" i="3" s="1"/>
  <c r="D49" i="3"/>
  <c r="P48" i="3"/>
  <c r="L48" i="3"/>
  <c r="J48" i="3"/>
  <c r="E48" i="3"/>
  <c r="O48" i="3" s="1"/>
  <c r="D48" i="3"/>
  <c r="E47" i="3"/>
  <c r="P47" i="3" s="1"/>
  <c r="D47" i="3"/>
  <c r="P46" i="3"/>
  <c r="L46" i="3"/>
  <c r="J46" i="3"/>
  <c r="E46" i="3"/>
  <c r="O46" i="3" s="1"/>
  <c r="D46" i="3"/>
  <c r="E45" i="3"/>
  <c r="D45" i="3"/>
  <c r="P44" i="3"/>
  <c r="L44" i="3"/>
  <c r="J44" i="3"/>
  <c r="E44" i="3"/>
  <c r="O44" i="3" s="1"/>
  <c r="D44" i="3"/>
  <c r="E43" i="3"/>
  <c r="K43" i="3" s="1"/>
  <c r="D43" i="3"/>
  <c r="P42" i="3"/>
  <c r="L42" i="3"/>
  <c r="J42" i="3"/>
  <c r="E42" i="3"/>
  <c r="O42" i="3" s="1"/>
  <c r="D42" i="3"/>
  <c r="K41" i="3"/>
  <c r="E41" i="3"/>
  <c r="D41" i="3"/>
  <c r="L40" i="3"/>
  <c r="J40" i="3"/>
  <c r="E40" i="3"/>
  <c r="O40" i="3" s="1"/>
  <c r="D40" i="3"/>
  <c r="E39" i="3"/>
  <c r="O39" i="3" s="1"/>
  <c r="D39" i="3"/>
  <c r="P38" i="3"/>
  <c r="L38" i="3"/>
  <c r="J38" i="3"/>
  <c r="E38" i="3"/>
  <c r="D38" i="3"/>
  <c r="D57" i="3" s="1"/>
  <c r="I37" i="3"/>
  <c r="H37" i="3"/>
  <c r="G37" i="3"/>
  <c r="F37" i="3"/>
  <c r="E36" i="3"/>
  <c r="O36" i="3" s="1"/>
  <c r="D36" i="3"/>
  <c r="P35" i="3"/>
  <c r="L35" i="3"/>
  <c r="J35" i="3"/>
  <c r="E35" i="3"/>
  <c r="O35" i="3" s="1"/>
  <c r="D35" i="3"/>
  <c r="P34" i="3"/>
  <c r="L34" i="3"/>
  <c r="J34" i="3"/>
  <c r="E34" i="3"/>
  <c r="Q34" i="3" s="1"/>
  <c r="D34" i="3"/>
  <c r="E33" i="3"/>
  <c r="O33" i="3" s="1"/>
  <c r="D33" i="3"/>
  <c r="E32" i="3"/>
  <c r="Q32" i="3" s="1"/>
  <c r="D32" i="3"/>
  <c r="P31" i="3"/>
  <c r="L31" i="3"/>
  <c r="J31" i="3"/>
  <c r="E31" i="3"/>
  <c r="O31" i="3" s="1"/>
  <c r="D31" i="3"/>
  <c r="P30" i="3"/>
  <c r="L30" i="3"/>
  <c r="J30" i="3"/>
  <c r="E30" i="3"/>
  <c r="Q30" i="3" s="1"/>
  <c r="D30" i="3"/>
  <c r="P29" i="3"/>
  <c r="L29" i="3"/>
  <c r="J29" i="3"/>
  <c r="E29" i="3"/>
  <c r="Q29" i="3" s="1"/>
  <c r="D29" i="3"/>
  <c r="P28" i="3"/>
  <c r="L28" i="3"/>
  <c r="J28" i="3"/>
  <c r="E28" i="3"/>
  <c r="Q28" i="3" s="1"/>
  <c r="D28" i="3"/>
  <c r="E27" i="3"/>
  <c r="O27" i="3" s="1"/>
  <c r="D27" i="3"/>
  <c r="P26" i="3"/>
  <c r="L26" i="3"/>
  <c r="J26" i="3"/>
  <c r="E26" i="3"/>
  <c r="O26" i="3" s="1"/>
  <c r="D26" i="3"/>
  <c r="E25" i="3"/>
  <c r="O25" i="3" s="1"/>
  <c r="D25" i="3"/>
  <c r="P24" i="3"/>
  <c r="L24" i="3"/>
  <c r="J24" i="3"/>
  <c r="E24" i="3"/>
  <c r="E37" i="3" s="1"/>
  <c r="D24" i="3"/>
  <c r="D37" i="3" s="1"/>
  <c r="I23" i="3"/>
  <c r="H23" i="3"/>
  <c r="G23" i="3"/>
  <c r="F23" i="3"/>
  <c r="P22" i="3"/>
  <c r="L22" i="3"/>
  <c r="J22" i="3"/>
  <c r="E22" i="3"/>
  <c r="Q22" i="3" s="1"/>
  <c r="D22" i="3"/>
  <c r="P21" i="3"/>
  <c r="L21" i="3"/>
  <c r="J21" i="3"/>
  <c r="E21" i="3"/>
  <c r="Q21" i="3" s="1"/>
  <c r="D21" i="3"/>
  <c r="P20" i="3"/>
  <c r="L20" i="3"/>
  <c r="J20" i="3"/>
  <c r="E20" i="3"/>
  <c r="Q20" i="3" s="1"/>
  <c r="D20" i="3"/>
  <c r="E19" i="3"/>
  <c r="O19" i="3" s="1"/>
  <c r="D19" i="3"/>
  <c r="P18" i="3"/>
  <c r="L18" i="3"/>
  <c r="J18" i="3"/>
  <c r="E18" i="3"/>
  <c r="O18" i="3" s="1"/>
  <c r="D18" i="3"/>
  <c r="O17" i="3"/>
  <c r="E17" i="3"/>
  <c r="P17" i="3" s="1"/>
  <c r="D17" i="3"/>
  <c r="E16" i="3"/>
  <c r="O16" i="3" s="1"/>
  <c r="D16" i="3"/>
  <c r="P15" i="3"/>
  <c r="L15" i="3"/>
  <c r="J15" i="3"/>
  <c r="E15" i="3"/>
  <c r="O15" i="3" s="1"/>
  <c r="D15" i="3"/>
  <c r="E14" i="3"/>
  <c r="K14" i="3" s="1"/>
  <c r="D14" i="3"/>
  <c r="E13" i="3"/>
  <c r="Q13" i="3" s="1"/>
  <c r="D13" i="3"/>
  <c r="P12" i="3"/>
  <c r="L12" i="3"/>
  <c r="J12" i="3"/>
  <c r="E12" i="3"/>
  <c r="O12" i="3" s="1"/>
  <c r="D12" i="3"/>
  <c r="E11" i="3"/>
  <c r="O11" i="3" s="1"/>
  <c r="D11" i="3"/>
  <c r="P10" i="3"/>
  <c r="L10" i="3"/>
  <c r="J10" i="3"/>
  <c r="E10" i="3"/>
  <c r="O10" i="3" s="1"/>
  <c r="D10" i="3"/>
  <c r="P9" i="3"/>
  <c r="L9" i="3"/>
  <c r="J9" i="3"/>
  <c r="E9" i="3"/>
  <c r="Q9" i="3" s="1"/>
  <c r="D9" i="3"/>
  <c r="E8" i="3"/>
  <c r="K8" i="3" s="1"/>
  <c r="D8" i="3"/>
  <c r="P7" i="3"/>
  <c r="L7" i="3"/>
  <c r="J7" i="3"/>
  <c r="E7" i="3"/>
  <c r="O7" i="3" s="1"/>
  <c r="D7" i="3"/>
  <c r="E6" i="3"/>
  <c r="K6" i="3" s="1"/>
  <c r="D6" i="3"/>
  <c r="P5" i="3"/>
  <c r="L5" i="3"/>
  <c r="J5" i="3"/>
  <c r="E5" i="3"/>
  <c r="E23" i="3" s="1"/>
  <c r="D5" i="3"/>
  <c r="D23" i="3" s="1"/>
  <c r="E128" i="3" l="1"/>
  <c r="P23" i="3"/>
  <c r="Q23" i="3"/>
  <c r="O23" i="3"/>
  <c r="E129" i="3"/>
  <c r="P37" i="3"/>
  <c r="Q37" i="3"/>
  <c r="O37" i="3"/>
  <c r="L23" i="3"/>
  <c r="K23" i="3"/>
  <c r="L37" i="3"/>
  <c r="K37" i="3"/>
  <c r="O6" i="3"/>
  <c r="O8" i="3"/>
  <c r="K11" i="3"/>
  <c r="O13" i="3"/>
  <c r="O14" i="3"/>
  <c r="K5" i="3"/>
  <c r="O5" i="3"/>
  <c r="J6" i="3"/>
  <c r="L6" i="3"/>
  <c r="P6" i="3"/>
  <c r="K7" i="3"/>
  <c r="J8" i="3"/>
  <c r="L8" i="3"/>
  <c r="P8" i="3"/>
  <c r="K9" i="3"/>
  <c r="O9" i="3"/>
  <c r="K10" i="3"/>
  <c r="J11" i="3"/>
  <c r="L11" i="3"/>
  <c r="P11" i="3"/>
  <c r="K12" i="3"/>
  <c r="J13" i="3"/>
  <c r="L13" i="3"/>
  <c r="P13" i="3"/>
  <c r="J14" i="3"/>
  <c r="L14" i="3"/>
  <c r="P14" i="3"/>
  <c r="K15" i="3"/>
  <c r="J16" i="3"/>
  <c r="L16" i="3"/>
  <c r="P16" i="3"/>
  <c r="K18" i="3"/>
  <c r="J19" i="3"/>
  <c r="L19" i="3"/>
  <c r="P19" i="3"/>
  <c r="K20" i="3"/>
  <c r="O20" i="3"/>
  <c r="K21" i="3"/>
  <c r="O21" i="3"/>
  <c r="K22" i="3"/>
  <c r="O22" i="3"/>
  <c r="K24" i="3"/>
  <c r="O24" i="3"/>
  <c r="J25" i="3"/>
  <c r="L25" i="3"/>
  <c r="P25" i="3"/>
  <c r="K26" i="3"/>
  <c r="J27" i="3"/>
  <c r="L27" i="3"/>
  <c r="P27" i="3"/>
  <c r="K28" i="3"/>
  <c r="O28" i="3"/>
  <c r="K29" i="3"/>
  <c r="O29" i="3"/>
  <c r="K30" i="3"/>
  <c r="O30" i="3"/>
  <c r="K31" i="3"/>
  <c r="J32" i="3"/>
  <c r="L32" i="3"/>
  <c r="P32" i="3"/>
  <c r="J33" i="3"/>
  <c r="L33" i="3"/>
  <c r="P33" i="3"/>
  <c r="K34" i="3"/>
  <c r="O34" i="3"/>
  <c r="K35" i="3"/>
  <c r="J36" i="3"/>
  <c r="L36" i="3"/>
  <c r="P36" i="3"/>
  <c r="E57" i="3"/>
  <c r="K38" i="3"/>
  <c r="O38" i="3"/>
  <c r="J39" i="3"/>
  <c r="L39" i="3"/>
  <c r="P39" i="3"/>
  <c r="K40" i="3"/>
  <c r="P40" i="3"/>
  <c r="P41" i="3"/>
  <c r="L41" i="3"/>
  <c r="J41" i="3"/>
  <c r="O41" i="3"/>
  <c r="P45" i="3"/>
  <c r="L45" i="3"/>
  <c r="J45" i="3"/>
  <c r="O45" i="3"/>
  <c r="K45" i="3"/>
  <c r="E131" i="3"/>
  <c r="Q77" i="3"/>
  <c r="O77" i="3"/>
  <c r="L77" i="3"/>
  <c r="K13" i="3"/>
  <c r="K16" i="3"/>
  <c r="K19" i="3"/>
  <c r="J23" i="3"/>
  <c r="K25" i="3"/>
  <c r="K27" i="3"/>
  <c r="K32" i="3"/>
  <c r="O32" i="3"/>
  <c r="K33" i="3"/>
  <c r="K36" i="3"/>
  <c r="J37" i="3"/>
  <c r="K39" i="3"/>
  <c r="P43" i="3"/>
  <c r="L43" i="3"/>
  <c r="J43" i="3"/>
  <c r="O43" i="3"/>
  <c r="L57" i="3"/>
  <c r="K57" i="3"/>
  <c r="K77" i="3"/>
  <c r="P77" i="3"/>
  <c r="K47" i="3"/>
  <c r="O47" i="3"/>
  <c r="K49" i="3"/>
  <c r="O49" i="3"/>
  <c r="J50" i="3"/>
  <c r="L50" i="3"/>
  <c r="P50" i="3"/>
  <c r="J51" i="3"/>
  <c r="L51" i="3"/>
  <c r="P51" i="3"/>
  <c r="K52" i="3"/>
  <c r="J53" i="3"/>
  <c r="L53" i="3"/>
  <c r="P53" i="3"/>
  <c r="J54" i="3"/>
  <c r="L54" i="3"/>
  <c r="P54" i="3"/>
  <c r="K55" i="3"/>
  <c r="J56" i="3"/>
  <c r="L56" i="3"/>
  <c r="P56" i="3"/>
  <c r="K58" i="3"/>
  <c r="O58" i="3"/>
  <c r="J59" i="3"/>
  <c r="L59" i="3"/>
  <c r="P59" i="3"/>
  <c r="K60" i="3"/>
  <c r="J61" i="3"/>
  <c r="L61" i="3"/>
  <c r="P61" i="3"/>
  <c r="K62" i="3"/>
  <c r="J63" i="3"/>
  <c r="L63" i="3"/>
  <c r="P63" i="3"/>
  <c r="K64" i="3"/>
  <c r="J65" i="3"/>
  <c r="L65" i="3"/>
  <c r="P65" i="3"/>
  <c r="K66" i="3"/>
  <c r="O66" i="3"/>
  <c r="K67" i="3"/>
  <c r="J68" i="3"/>
  <c r="L68" i="3"/>
  <c r="P68" i="3"/>
  <c r="J69" i="3"/>
  <c r="L69" i="3"/>
  <c r="P69" i="3"/>
  <c r="K70" i="3"/>
  <c r="J71" i="3"/>
  <c r="L71" i="3"/>
  <c r="P71" i="3"/>
  <c r="K72" i="3"/>
  <c r="J73" i="3"/>
  <c r="L73" i="3"/>
  <c r="P73" i="3"/>
  <c r="K74" i="3"/>
  <c r="O74" i="3"/>
  <c r="K75" i="3"/>
  <c r="O75" i="3"/>
  <c r="K76" i="3"/>
  <c r="J77" i="3"/>
  <c r="J78" i="3"/>
  <c r="L78" i="3"/>
  <c r="P78" i="3"/>
  <c r="K79" i="3"/>
  <c r="J80" i="3"/>
  <c r="L80" i="3"/>
  <c r="P80" i="3"/>
  <c r="K81" i="3"/>
  <c r="J82" i="3"/>
  <c r="L82" i="3"/>
  <c r="P82" i="3"/>
  <c r="K83" i="3"/>
  <c r="J84" i="3"/>
  <c r="L84" i="3"/>
  <c r="P84" i="3"/>
  <c r="K85" i="3"/>
  <c r="J86" i="3"/>
  <c r="L86" i="3"/>
  <c r="P86" i="3"/>
  <c r="K87" i="3"/>
  <c r="O87" i="3"/>
  <c r="K88" i="3"/>
  <c r="J89" i="3"/>
  <c r="L89" i="3"/>
  <c r="P89" i="3"/>
  <c r="K90" i="3"/>
  <c r="J91" i="3"/>
  <c r="L91" i="3"/>
  <c r="P91" i="3"/>
  <c r="K92" i="3"/>
  <c r="J93" i="3"/>
  <c r="L93" i="3"/>
  <c r="P93" i="3"/>
  <c r="E94" i="3"/>
  <c r="K94" i="3" s="1"/>
  <c r="E133" i="3"/>
  <c r="E126" i="3"/>
  <c r="Q124" i="3"/>
  <c r="O124" i="3"/>
  <c r="K95" i="3"/>
  <c r="O95" i="3"/>
  <c r="Q95" i="3"/>
  <c r="K96" i="3"/>
  <c r="K97" i="3"/>
  <c r="P98" i="3"/>
  <c r="L98" i="3"/>
  <c r="J98" i="3"/>
  <c r="O98" i="3"/>
  <c r="F126" i="3"/>
  <c r="H126" i="3"/>
  <c r="K42" i="3"/>
  <c r="K44" i="3"/>
  <c r="K46" i="3"/>
  <c r="J47" i="3"/>
  <c r="L47" i="3"/>
  <c r="K48" i="3"/>
  <c r="J49" i="3"/>
  <c r="L49" i="3"/>
  <c r="K50" i="3"/>
  <c r="O50" i="3"/>
  <c r="K51" i="3"/>
  <c r="K53" i="3"/>
  <c r="O53" i="3"/>
  <c r="K54" i="3"/>
  <c r="K56" i="3"/>
  <c r="J57" i="3"/>
  <c r="K59" i="3"/>
  <c r="K61" i="3"/>
  <c r="K63" i="3"/>
  <c r="K65" i="3"/>
  <c r="K68" i="3"/>
  <c r="O68" i="3"/>
  <c r="K69" i="3"/>
  <c r="K71" i="3"/>
  <c r="K73" i="3"/>
  <c r="K78" i="3"/>
  <c r="K80" i="3"/>
  <c r="K82" i="3"/>
  <c r="K84" i="3"/>
  <c r="K86" i="3"/>
  <c r="K89" i="3"/>
  <c r="K91" i="3"/>
  <c r="K93" i="3"/>
  <c r="J94" i="3"/>
  <c r="D126" i="3"/>
  <c r="P97" i="3"/>
  <c r="L97" i="3"/>
  <c r="J97" i="3"/>
  <c r="O97" i="3"/>
  <c r="J124" i="3"/>
  <c r="P124" i="3"/>
  <c r="K99" i="3"/>
  <c r="J100" i="3"/>
  <c r="L100" i="3"/>
  <c r="P100" i="3"/>
  <c r="K101" i="3"/>
  <c r="J102" i="3"/>
  <c r="L102" i="3"/>
  <c r="P102" i="3"/>
  <c r="K103" i="3"/>
  <c r="J104" i="3"/>
  <c r="L104" i="3"/>
  <c r="P104" i="3"/>
  <c r="K105" i="3"/>
  <c r="O105" i="3"/>
  <c r="K106" i="3"/>
  <c r="J107" i="3"/>
  <c r="L107" i="3"/>
  <c r="P107" i="3"/>
  <c r="K108" i="3"/>
  <c r="J109" i="3"/>
  <c r="L109" i="3"/>
  <c r="P109" i="3"/>
  <c r="J110" i="3"/>
  <c r="L110" i="3"/>
  <c r="P110" i="3"/>
  <c r="J111" i="3"/>
  <c r="L111" i="3"/>
  <c r="P111" i="3"/>
  <c r="K112" i="3"/>
  <c r="J113" i="3"/>
  <c r="L113" i="3"/>
  <c r="P113" i="3"/>
  <c r="J114" i="3"/>
  <c r="L114" i="3"/>
  <c r="P114" i="3"/>
  <c r="J115" i="3"/>
  <c r="L115" i="3"/>
  <c r="P115" i="3"/>
  <c r="K116" i="3"/>
  <c r="J117" i="3"/>
  <c r="L117" i="3"/>
  <c r="P117" i="3"/>
  <c r="K118" i="3"/>
  <c r="O118" i="3"/>
  <c r="J119" i="3"/>
  <c r="L119" i="3"/>
  <c r="P119" i="3"/>
  <c r="J120" i="3"/>
  <c r="L120" i="3"/>
  <c r="P120" i="3"/>
  <c r="J121" i="3"/>
  <c r="L121" i="3"/>
  <c r="P121" i="3"/>
  <c r="K122" i="3"/>
  <c r="O122" i="3"/>
  <c r="J123" i="3"/>
  <c r="L123" i="3"/>
  <c r="P123" i="3"/>
  <c r="K124" i="3"/>
  <c r="G126" i="3"/>
  <c r="J126" i="3" s="1"/>
  <c r="I126" i="3"/>
  <c r="P126" i="3" s="1"/>
  <c r="K100" i="3"/>
  <c r="K102" i="3"/>
  <c r="K104" i="3"/>
  <c r="K107" i="3"/>
  <c r="K109" i="3"/>
  <c r="O109" i="3"/>
  <c r="K110" i="3"/>
  <c r="O110" i="3"/>
  <c r="K111" i="3"/>
  <c r="K113" i="3"/>
  <c r="O113" i="3"/>
  <c r="K114" i="3"/>
  <c r="O114" i="3"/>
  <c r="K115" i="3"/>
  <c r="K117" i="3"/>
  <c r="K119" i="3"/>
  <c r="O119" i="3"/>
  <c r="K120" i="3"/>
  <c r="O120" i="3"/>
  <c r="K121" i="3"/>
  <c r="L122" i="3"/>
  <c r="K123" i="3"/>
  <c r="L124" i="3"/>
  <c r="K126" i="3" l="1"/>
  <c r="E130" i="3"/>
  <c r="P57" i="3"/>
  <c r="Q57" i="3"/>
  <c r="O57" i="3"/>
  <c r="L126" i="3"/>
  <c r="E135" i="3"/>
  <c r="Q126" i="3"/>
  <c r="O126" i="3"/>
  <c r="E132" i="3"/>
  <c r="P94" i="3"/>
  <c r="Q94" i="3"/>
  <c r="O94" i="3"/>
  <c r="L94" i="3"/>
  <c r="D134" i="2" l="1"/>
  <c r="L133" i="2"/>
  <c r="N132" i="2"/>
  <c r="L132" i="2"/>
  <c r="M132" i="2" s="1"/>
  <c r="N131" i="2"/>
  <c r="M131" i="2"/>
  <c r="L131" i="2"/>
  <c r="N130" i="2"/>
  <c r="L130" i="2"/>
  <c r="M130" i="2" s="1"/>
  <c r="N129" i="2"/>
  <c r="M129" i="2"/>
  <c r="L129" i="2"/>
  <c r="N128" i="2"/>
  <c r="L128" i="2"/>
  <c r="M128" i="2" s="1"/>
  <c r="N127" i="2"/>
  <c r="M127" i="2"/>
  <c r="L127" i="2"/>
  <c r="N126" i="2"/>
  <c r="L126" i="2"/>
  <c r="M126" i="2" s="1"/>
  <c r="N125" i="2"/>
  <c r="M125" i="2"/>
  <c r="L125" i="2"/>
  <c r="N124" i="2"/>
  <c r="L124" i="2"/>
  <c r="M124" i="2" s="1"/>
  <c r="N123" i="2"/>
  <c r="M123" i="2"/>
  <c r="L123" i="2"/>
  <c r="N122" i="2"/>
  <c r="L122" i="2"/>
  <c r="M122" i="2" s="1"/>
  <c r="N121" i="2"/>
  <c r="M121" i="2"/>
  <c r="L121" i="2"/>
  <c r="N120" i="2"/>
  <c r="L120" i="2"/>
  <c r="M120" i="2" s="1"/>
  <c r="N119" i="2"/>
  <c r="M119" i="2"/>
  <c r="L119" i="2"/>
  <c r="N118" i="2"/>
  <c r="L118" i="2"/>
  <c r="M118" i="2" s="1"/>
  <c r="N117" i="2"/>
  <c r="M117" i="2"/>
  <c r="L117" i="2"/>
  <c r="N116" i="2"/>
  <c r="L116" i="2"/>
  <c r="M116" i="2" s="1"/>
  <c r="N115" i="2"/>
  <c r="M115" i="2"/>
  <c r="L115" i="2"/>
  <c r="N114" i="2"/>
  <c r="L114" i="2"/>
  <c r="M114" i="2" s="1"/>
  <c r="N113" i="2"/>
  <c r="M113" i="2"/>
  <c r="L113" i="2"/>
  <c r="N112" i="2"/>
  <c r="L112" i="2"/>
  <c r="M112" i="2" s="1"/>
  <c r="N111" i="2"/>
  <c r="M111" i="2"/>
  <c r="L111" i="2"/>
  <c r="N110" i="2"/>
  <c r="L110" i="2"/>
  <c r="M110" i="2" s="1"/>
  <c r="N109" i="2"/>
  <c r="M109" i="2"/>
  <c r="L109" i="2"/>
  <c r="N108" i="2"/>
  <c r="L108" i="2"/>
  <c r="M108" i="2" s="1"/>
  <c r="N107" i="2"/>
  <c r="M107" i="2"/>
  <c r="L107" i="2"/>
  <c r="N106" i="2"/>
  <c r="L106" i="2"/>
  <c r="M106" i="2" s="1"/>
  <c r="N105" i="2"/>
  <c r="M105" i="2"/>
  <c r="L105" i="2"/>
  <c r="N104" i="2"/>
  <c r="L104" i="2"/>
  <c r="M104" i="2" s="1"/>
  <c r="N103" i="2"/>
  <c r="M103" i="2"/>
  <c r="L103" i="2"/>
  <c r="N102" i="2"/>
  <c r="L102" i="2"/>
  <c r="M102" i="2" s="1"/>
  <c r="N101" i="2"/>
  <c r="M101" i="2"/>
  <c r="L101" i="2"/>
  <c r="N100" i="2"/>
  <c r="L100" i="2"/>
  <c r="M100" i="2" s="1"/>
  <c r="N99" i="2"/>
  <c r="M99" i="2"/>
  <c r="L99" i="2"/>
  <c r="N98" i="2"/>
  <c r="L98" i="2"/>
  <c r="M98" i="2" s="1"/>
  <c r="N97" i="2"/>
  <c r="M97" i="2"/>
  <c r="L97" i="2"/>
  <c r="N96" i="2"/>
  <c r="L96" i="2"/>
  <c r="M96" i="2" s="1"/>
  <c r="N95" i="2"/>
  <c r="M95" i="2"/>
  <c r="L95" i="2"/>
  <c r="N94" i="2"/>
  <c r="L94" i="2"/>
  <c r="M94" i="2" s="1"/>
  <c r="N93" i="2"/>
  <c r="M93" i="2"/>
  <c r="L93" i="2"/>
  <c r="N92" i="2"/>
  <c r="L92" i="2"/>
  <c r="M92" i="2" s="1"/>
  <c r="N91" i="2"/>
  <c r="M91" i="2"/>
  <c r="L91" i="2"/>
  <c r="N90" i="2"/>
  <c r="L90" i="2"/>
  <c r="M90" i="2" s="1"/>
  <c r="N89" i="2"/>
  <c r="M89" i="2"/>
  <c r="L89" i="2"/>
  <c r="N88" i="2"/>
  <c r="L88" i="2"/>
  <c r="M88" i="2" s="1"/>
  <c r="N87" i="2"/>
  <c r="L87" i="2"/>
  <c r="P87" i="2" s="1"/>
  <c r="N86" i="2"/>
  <c r="L86" i="2"/>
  <c r="P86" i="2" s="1"/>
  <c r="N85" i="2"/>
  <c r="L85" i="2"/>
  <c r="P85" i="2" s="1"/>
  <c r="N84" i="2"/>
  <c r="L84" i="2"/>
  <c r="P84" i="2" s="1"/>
  <c r="N83" i="2"/>
  <c r="L83" i="2"/>
  <c r="P83" i="2" s="1"/>
  <c r="N82" i="2"/>
  <c r="L82" i="2"/>
  <c r="P82" i="2" s="1"/>
  <c r="N81" i="2"/>
  <c r="L81" i="2"/>
  <c r="P81" i="2" s="1"/>
  <c r="N80" i="2"/>
  <c r="L80" i="2"/>
  <c r="P80" i="2" s="1"/>
  <c r="N79" i="2"/>
  <c r="L79" i="2"/>
  <c r="P79" i="2" s="1"/>
  <c r="N78" i="2"/>
  <c r="L78" i="2"/>
  <c r="P78" i="2" s="1"/>
  <c r="N77" i="2"/>
  <c r="L77" i="2"/>
  <c r="P77" i="2" s="1"/>
  <c r="N76" i="2"/>
  <c r="L76" i="2"/>
  <c r="P76" i="2" s="1"/>
  <c r="N75" i="2"/>
  <c r="L75" i="2"/>
  <c r="P75" i="2" s="1"/>
  <c r="N74" i="2"/>
  <c r="L74" i="2"/>
  <c r="P74" i="2" s="1"/>
  <c r="N73" i="2"/>
  <c r="L73" i="2"/>
  <c r="P73" i="2" s="1"/>
  <c r="N72" i="2"/>
  <c r="L72" i="2"/>
  <c r="P72" i="2" s="1"/>
  <c r="N71" i="2"/>
  <c r="L71" i="2"/>
  <c r="P71" i="2" s="1"/>
  <c r="N70" i="2"/>
  <c r="L70" i="2"/>
  <c r="P70" i="2" s="1"/>
  <c r="N69" i="2"/>
  <c r="L69" i="2"/>
  <c r="P69" i="2" s="1"/>
  <c r="N68" i="2"/>
  <c r="M68" i="2"/>
  <c r="L68" i="2"/>
  <c r="N67" i="2"/>
  <c r="L67" i="2"/>
  <c r="M67" i="2" s="1"/>
  <c r="N66" i="2"/>
  <c r="M66" i="2"/>
  <c r="L66" i="2"/>
  <c r="N65" i="2"/>
  <c r="L65" i="2"/>
  <c r="M65" i="2" s="1"/>
  <c r="N64" i="2"/>
  <c r="M64" i="2"/>
  <c r="L64" i="2"/>
  <c r="N63" i="2"/>
  <c r="L63" i="2"/>
  <c r="M63" i="2" s="1"/>
  <c r="N62" i="2"/>
  <c r="M62" i="2"/>
  <c r="L62" i="2"/>
  <c r="N61" i="2"/>
  <c r="L61" i="2"/>
  <c r="M61" i="2" s="1"/>
  <c r="N60" i="2"/>
  <c r="M60" i="2"/>
  <c r="L60" i="2"/>
  <c r="N59" i="2"/>
  <c r="L59" i="2"/>
  <c r="M59" i="2" s="1"/>
  <c r="N58" i="2"/>
  <c r="M58" i="2"/>
  <c r="L58" i="2"/>
  <c r="N57" i="2"/>
  <c r="L57" i="2"/>
  <c r="M57" i="2" s="1"/>
  <c r="N56" i="2"/>
  <c r="M56" i="2"/>
  <c r="L56" i="2"/>
  <c r="N55" i="2"/>
  <c r="L55" i="2"/>
  <c r="M55" i="2" s="1"/>
  <c r="N54" i="2"/>
  <c r="M54" i="2"/>
  <c r="L54" i="2"/>
  <c r="N53" i="2"/>
  <c r="L53" i="2"/>
  <c r="M53" i="2" s="1"/>
  <c r="N52" i="2"/>
  <c r="M52" i="2"/>
  <c r="L52" i="2"/>
  <c r="N51" i="2"/>
  <c r="L51" i="2"/>
  <c r="M51" i="2" s="1"/>
  <c r="N50" i="2"/>
  <c r="M50" i="2"/>
  <c r="L50" i="2"/>
  <c r="N49" i="2"/>
  <c r="L49" i="2"/>
  <c r="M49" i="2" s="1"/>
  <c r="N48" i="2"/>
  <c r="M48" i="2"/>
  <c r="L48" i="2"/>
  <c r="N47" i="2"/>
  <c r="L47" i="2"/>
  <c r="M47" i="2" s="1"/>
  <c r="N46" i="2"/>
  <c r="M46" i="2"/>
  <c r="L46" i="2"/>
  <c r="N45" i="2"/>
  <c r="L45" i="2"/>
  <c r="M45" i="2" s="1"/>
  <c r="N44" i="2"/>
  <c r="M44" i="2"/>
  <c r="L44" i="2"/>
  <c r="N43" i="2"/>
  <c r="L43" i="2"/>
  <c r="M43" i="2" s="1"/>
  <c r="N42" i="2"/>
  <c r="M42" i="2"/>
  <c r="L42" i="2"/>
  <c r="N41" i="2"/>
  <c r="L41" i="2"/>
  <c r="M41" i="2" s="1"/>
  <c r="N40" i="2"/>
  <c r="M40" i="2"/>
  <c r="L40" i="2"/>
  <c r="N39" i="2"/>
  <c r="L39" i="2"/>
  <c r="M39" i="2" s="1"/>
  <c r="N38" i="2"/>
  <c r="M38" i="2"/>
  <c r="L38" i="2"/>
  <c r="N37" i="2"/>
  <c r="L37" i="2"/>
  <c r="M37" i="2" s="1"/>
  <c r="N36" i="2"/>
  <c r="M36" i="2"/>
  <c r="L36" i="2"/>
  <c r="N35" i="2"/>
  <c r="L35" i="2"/>
  <c r="M35" i="2" s="1"/>
  <c r="N34" i="2"/>
  <c r="M34" i="2"/>
  <c r="L34" i="2"/>
  <c r="N33" i="2"/>
  <c r="L33" i="2"/>
  <c r="M33" i="2" s="1"/>
  <c r="N32" i="2"/>
  <c r="M32" i="2"/>
  <c r="L32" i="2"/>
  <c r="N31" i="2"/>
  <c r="L31" i="2"/>
  <c r="M31" i="2" s="1"/>
  <c r="N30" i="2"/>
  <c r="M30" i="2"/>
  <c r="L30" i="2"/>
  <c r="N29" i="2"/>
  <c r="L29" i="2"/>
  <c r="M29" i="2" s="1"/>
  <c r="N28" i="2"/>
  <c r="M28" i="2"/>
  <c r="L28" i="2"/>
  <c r="N27" i="2"/>
  <c r="L27" i="2"/>
  <c r="M27" i="2" s="1"/>
  <c r="N26" i="2"/>
  <c r="M26" i="2"/>
  <c r="L26" i="2"/>
  <c r="N25" i="2"/>
  <c r="L25" i="2"/>
  <c r="M25" i="2" s="1"/>
  <c r="N24" i="2"/>
  <c r="M24" i="2"/>
  <c r="L24" i="2"/>
  <c r="N23" i="2"/>
  <c r="L23" i="2"/>
  <c r="M23" i="2" s="1"/>
  <c r="N22" i="2"/>
  <c r="M22" i="2"/>
  <c r="L22" i="2"/>
  <c r="N21" i="2"/>
  <c r="L21" i="2"/>
  <c r="M21" i="2" s="1"/>
  <c r="N20" i="2"/>
  <c r="M20" i="2"/>
  <c r="L20" i="2"/>
  <c r="N19" i="2"/>
  <c r="L19" i="2"/>
  <c r="M19" i="2" s="1"/>
  <c r="L18" i="2"/>
  <c r="N16" i="2"/>
  <c r="I16" i="2"/>
  <c r="I17" i="2" s="1"/>
  <c r="H16" i="2"/>
  <c r="G16" i="2"/>
  <c r="G17" i="2" s="1"/>
  <c r="F16" i="2"/>
  <c r="E16" i="2"/>
  <c r="E17" i="2" s="1"/>
  <c r="D16" i="2"/>
  <c r="H17" i="2" s="1"/>
  <c r="N14" i="2"/>
  <c r="I14" i="2"/>
  <c r="I15" i="2" s="1"/>
  <c r="H14" i="2"/>
  <c r="G14" i="2"/>
  <c r="G15" i="2" s="1"/>
  <c r="F14" i="2"/>
  <c r="E14" i="2"/>
  <c r="E15" i="2" s="1"/>
  <c r="D14" i="2"/>
  <c r="H15" i="2" s="1"/>
  <c r="N12" i="2"/>
  <c r="I12" i="2"/>
  <c r="I13" i="2" s="1"/>
  <c r="H12" i="2"/>
  <c r="G12" i="2"/>
  <c r="G13" i="2" s="1"/>
  <c r="F12" i="2"/>
  <c r="F13" i="2" s="1"/>
  <c r="E12" i="2"/>
  <c r="E13" i="2" s="1"/>
  <c r="L13" i="2" s="1"/>
  <c r="D12" i="2"/>
  <c r="H13" i="2" s="1"/>
  <c r="N10" i="2"/>
  <c r="I10" i="2"/>
  <c r="I11" i="2" s="1"/>
  <c r="H10" i="2"/>
  <c r="G10" i="2"/>
  <c r="G11" i="2" s="1"/>
  <c r="F10" i="2"/>
  <c r="F11" i="2" s="1"/>
  <c r="E10" i="2"/>
  <c r="E11" i="2" s="1"/>
  <c r="D10" i="2"/>
  <c r="H11" i="2" s="1"/>
  <c r="N8" i="2"/>
  <c r="I8" i="2"/>
  <c r="I9" i="2" s="1"/>
  <c r="H8" i="2"/>
  <c r="H9" i="2" s="1"/>
  <c r="G8" i="2"/>
  <c r="G9" i="2" s="1"/>
  <c r="F8" i="2"/>
  <c r="F9" i="2" s="1"/>
  <c r="E8" i="2"/>
  <c r="E9" i="2" s="1"/>
  <c r="L9" i="2" s="1"/>
  <c r="D8" i="2"/>
  <c r="O8" i="2" s="1"/>
  <c r="N6" i="2"/>
  <c r="I6" i="2"/>
  <c r="I7" i="2" s="1"/>
  <c r="H6" i="2"/>
  <c r="H7" i="2" s="1"/>
  <c r="G6" i="2"/>
  <c r="G7" i="2" s="1"/>
  <c r="F6" i="2"/>
  <c r="F7" i="2" s="1"/>
  <c r="E6" i="2"/>
  <c r="E7" i="2" s="1"/>
  <c r="D6" i="2"/>
  <c r="O6" i="2" s="1"/>
  <c r="N4" i="2"/>
  <c r="I4" i="2"/>
  <c r="I5" i="2" s="1"/>
  <c r="H4" i="2"/>
  <c r="H5" i="2" s="1"/>
  <c r="G4" i="2"/>
  <c r="G5" i="2" s="1"/>
  <c r="F4" i="2"/>
  <c r="F5" i="2" s="1"/>
  <c r="E4" i="2"/>
  <c r="E5" i="2" s="1"/>
  <c r="L5" i="2" s="1"/>
  <c r="D4" i="2"/>
  <c r="O4" i="2" s="1"/>
  <c r="L7" i="2" l="1"/>
  <c r="L11" i="2"/>
  <c r="O10" i="2"/>
  <c r="O12" i="2"/>
  <c r="O14" i="2"/>
  <c r="F15" i="2"/>
  <c r="L15" i="2" s="1"/>
  <c r="O16" i="2"/>
  <c r="F17" i="2"/>
  <c r="L17" i="2" s="1"/>
  <c r="L4" i="2"/>
  <c r="M4" i="2" s="1"/>
  <c r="L6" i="2"/>
  <c r="M6" i="2" s="1"/>
  <c r="L8" i="2"/>
  <c r="M8" i="2" s="1"/>
  <c r="L10" i="2"/>
  <c r="M10" i="2" s="1"/>
  <c r="L12" i="2"/>
  <c r="M12" i="2" s="1"/>
  <c r="L14" i="2"/>
  <c r="M14" i="2" s="1"/>
  <c r="L16" i="2"/>
  <c r="M16" i="2" s="1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</calcChain>
</file>

<file path=xl/sharedStrings.xml><?xml version="1.0" encoding="utf-8"?>
<sst xmlns="http://schemas.openxmlformats.org/spreadsheetml/2006/main" count="284" uniqueCount="170">
  <si>
    <t>Предмет: информатика</t>
  </si>
  <si>
    <t>Наименование ОУ (кратко)</t>
  </si>
  <si>
    <t>Код ОУ            (по КИАСУО)</t>
  </si>
  <si>
    <t xml:space="preserve"> Человек</t>
  </si>
  <si>
    <t>менее 40 б.</t>
  </si>
  <si>
    <t>40б.-83б.</t>
  </si>
  <si>
    <t>84б.-100б.</t>
  </si>
  <si>
    <t>80б.-99б.</t>
  </si>
  <si>
    <t xml:space="preserve"> 100б.</t>
  </si>
  <si>
    <t>наиб. балл в ОУ (районе)</t>
  </si>
  <si>
    <t>Ср.балл</t>
  </si>
  <si>
    <t>количество, сдававших  ЕГЭ</t>
  </si>
  <si>
    <t>Разница ст L и D</t>
  </si>
  <si>
    <t>Сумма баллов, набранная ОУ</t>
  </si>
  <si>
    <t>средний балл (контроль)</t>
  </si>
  <si>
    <t>Красноярск</t>
  </si>
  <si>
    <t>Железнодорожный, Центральный</t>
  </si>
  <si>
    <t>Кировский</t>
  </si>
  <si>
    <t>Ленинский</t>
  </si>
  <si>
    <t>Октябрьский</t>
  </si>
  <si>
    <t>Свердловский</t>
  </si>
  <si>
    <t>Советский</t>
  </si>
  <si>
    <t>МБОУ Лицей №28</t>
  </si>
  <si>
    <t>МБОУ Гимназия №8</t>
  </si>
  <si>
    <t xml:space="preserve">МАОУ Лицей №7 </t>
  </si>
  <si>
    <t>МБОУ СШ №86</t>
  </si>
  <si>
    <t>МАОУ Гимназия №9</t>
  </si>
  <si>
    <t>МБОУ СШ №12</t>
  </si>
  <si>
    <t>МБОУ СШ №19</t>
  </si>
  <si>
    <t>МАОУ СШ №32</t>
  </si>
  <si>
    <t>МБОУ СШ №153</t>
  </si>
  <si>
    <t>МАОУ Гимназия №2</t>
  </si>
  <si>
    <t>МБОУ Лицей №2</t>
  </si>
  <si>
    <t>МБОУ СШ №4</t>
  </si>
  <si>
    <t>МБОУ Гимназия №12</t>
  </si>
  <si>
    <t>МБОУ СШ №10</t>
  </si>
  <si>
    <t>МБОУ Гимназия  №16</t>
  </si>
  <si>
    <t>МБОУ СШ №14</t>
  </si>
  <si>
    <t>МБОУ СШ №27</t>
  </si>
  <si>
    <t>МБОУ СШ №51</t>
  </si>
  <si>
    <t>МАОУ Гимназия № 4</t>
  </si>
  <si>
    <t>МАОУ Лицей № 6 "Перспектива"</t>
  </si>
  <si>
    <t>МАОУ Гимназия № 6</t>
  </si>
  <si>
    <t>МБОУ СШ № 8</t>
  </si>
  <si>
    <t>МАОУ Лицей № 11</t>
  </si>
  <si>
    <t>МБОУ СШ № 46</t>
  </si>
  <si>
    <t>МБОУ СШ № 49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</si>
  <si>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</si>
  <si>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</si>
  <si>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</si>
  <si>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</si>
  <si>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</si>
  <si>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</si>
  <si>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№3</t>
  </si>
  <si>
    <t>МБОУ Гимназия №7</t>
  </si>
  <si>
    <t>МБОУ СШ № 13</t>
  </si>
  <si>
    <t>МБОУ СШ № 16</t>
  </si>
  <si>
    <t>МБОУ СШ № 31</t>
  </si>
  <si>
    <t>МБОУ СШ № 44</t>
  </si>
  <si>
    <t>МАОУ Гимназия №15</t>
  </si>
  <si>
    <t>МБОУ СШ № 47</t>
  </si>
  <si>
    <t>МАОУ Гимназия №11</t>
  </si>
  <si>
    <t>МБОУ СШ № 50</t>
  </si>
  <si>
    <t>МБОУ СШ № 53</t>
  </si>
  <si>
    <t>МБОУ СШ № 64</t>
  </si>
  <si>
    <t>МБОУ СШ №65</t>
  </si>
  <si>
    <t>МБОУ СШ №79</t>
  </si>
  <si>
    <t>МБОУ СШ № 88</t>
  </si>
  <si>
    <t>МБОУ СШ № 89</t>
  </si>
  <si>
    <t>МБОУ СШ № 94</t>
  </si>
  <si>
    <t>МАОУ Лицей №12</t>
  </si>
  <si>
    <t>МАОУ СШ № 148</t>
  </si>
  <si>
    <t>МАОУ "КУГ №1 - Универс"</t>
  </si>
  <si>
    <t>МБОУ Лицей № 1</t>
  </si>
  <si>
    <t>МБОУ школа-интернат № 1</t>
  </si>
  <si>
    <t>МБОУ Гимназия №3</t>
  </si>
  <si>
    <t>МБОУ СШ № 3</t>
  </si>
  <si>
    <t>МБОУ Лицей № 8</t>
  </si>
  <si>
    <t>МБОУ Лицей № 10</t>
  </si>
  <si>
    <t xml:space="preserve">МБОУ СШ № 133 </t>
  </si>
  <si>
    <t>МБОУ СШ 21</t>
  </si>
  <si>
    <t>МБОУ СШ№30</t>
  </si>
  <si>
    <t>МБОУ СШ № 36</t>
  </si>
  <si>
    <t>МБОУ СШ № 39</t>
  </si>
  <si>
    <t>МАОУ Гимназия №13 "Академ"</t>
  </si>
  <si>
    <t xml:space="preserve">МБОУ СШ № 72 </t>
  </si>
  <si>
    <t>МБОУ СШ №73</t>
  </si>
  <si>
    <t>МБОУ СШ № 82</t>
  </si>
  <si>
    <t>МБОУ СШ № 84</t>
  </si>
  <si>
    <t>МБОУ СШ №95</t>
  </si>
  <si>
    <t>МБОУ СШ № 99</t>
  </si>
  <si>
    <t>МБОУ СШ №92</t>
  </si>
  <si>
    <t>МАОУ лицей 9 "Лидер"</t>
  </si>
  <si>
    <t>МАОУ Гимназия №14</t>
  </si>
  <si>
    <t>МАОУ Гимназия № 5</t>
  </si>
  <si>
    <t>МБОУ СШ № 6</t>
  </si>
  <si>
    <t>МБОУ СШ № 17</t>
  </si>
  <si>
    <t>МБОУ СШ № 23</t>
  </si>
  <si>
    <t>МБОУ СШ №34</t>
  </si>
  <si>
    <t>МБОУ СШ №42</t>
  </si>
  <si>
    <t>МБОУ СШ №45</t>
  </si>
  <si>
    <t>МБОУ СШ № 62</t>
  </si>
  <si>
    <t>МБОУ СШ №76</t>
  </si>
  <si>
    <t>МБОУ СШ №78</t>
  </si>
  <si>
    <t>МБОУ СШ №93</t>
  </si>
  <si>
    <t>МБОУ СШ № 97</t>
  </si>
  <si>
    <t>МБОУ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</si>
  <si>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</si>
  <si>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</si>
  <si>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</si>
  <si>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</si>
  <si>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</si>
  <si>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</si>
  <si>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22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</si>
  <si>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</si>
  <si>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</si>
  <si>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</si>
  <si>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</si>
  <si>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</si>
  <si>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</si>
  <si>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</si>
  <si>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</si>
  <si>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</si>
  <si>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</si>
  <si>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</si>
  <si>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</si>
  <si>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</si>
  <si>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</si>
  <si>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143</t>
  </si>
  <si>
    <t>МБОУ СШ № 144</t>
  </si>
  <si>
    <t>МБОУ СШ № 145</t>
  </si>
  <si>
    <t>МБОУ СШ № 147</t>
  </si>
  <si>
    <t>МБОУ СШ № 149</t>
  </si>
  <si>
    <t>МБОУ СШ № 150</t>
  </si>
  <si>
    <t>МАОУ СШ № 151</t>
  </si>
  <si>
    <t>МБОУ СШ № 152</t>
  </si>
  <si>
    <t>МБОУ СШ № 154</t>
  </si>
  <si>
    <t>предмет</t>
  </si>
  <si>
    <t>ИНФОРМАТИКА и ИКТ, 9кл.</t>
  </si>
  <si>
    <t>Из протокола:</t>
  </si>
  <si>
    <t>№</t>
  </si>
  <si>
    <t>всего выпускников 2017-18 уч.г.</t>
  </si>
  <si>
    <t>количество писавших (ОГЭ)</t>
  </si>
  <si>
    <t>"5"</t>
  </si>
  <si>
    <t>"4"</t>
  </si>
  <si>
    <t>"3"</t>
  </si>
  <si>
    <t>"2"</t>
  </si>
  <si>
    <t>% качества</t>
  </si>
  <si>
    <t>% выполнения</t>
  </si>
  <si>
    <t>средний балл по пятибалльной шкале (сумма "5", "4", "3", "2"/ на их кол-во)</t>
  </si>
  <si>
    <r>
      <t>средний балл по шкале ФИПИ (</t>
    </r>
    <r>
      <rPr>
        <sz val="8"/>
        <color rgb="FFFF0000"/>
        <rFont val="Calibri"/>
        <family val="2"/>
        <charset val="204"/>
        <scheme val="minor"/>
      </rPr>
      <t>до 1 знака после запятой</t>
    </r>
    <r>
      <rPr>
        <sz val="8"/>
        <color theme="1"/>
        <rFont val="Calibri"/>
        <family val="2"/>
        <charset val="204"/>
        <scheme val="minor"/>
      </rPr>
      <t>)</t>
    </r>
  </si>
  <si>
    <t>проверка по количеству оценок</t>
  </si>
  <si>
    <t>удельный вес "2"</t>
  </si>
  <si>
    <t>МБОУ Лицей № 28</t>
  </si>
  <si>
    <t>МБОУ Гимназия № 8</t>
  </si>
  <si>
    <t>итого по Железнодорожному и Центральному районам</t>
  </si>
  <si>
    <t>итого по Кировскому району</t>
  </si>
  <si>
    <t>итого по Леинскому району</t>
  </si>
  <si>
    <t>итого по Октябрьскому району</t>
  </si>
  <si>
    <t>итого по Свердловскому району</t>
  </si>
  <si>
    <t>итого по Советскому району</t>
  </si>
  <si>
    <t>ИТОГО по городу</t>
  </si>
  <si>
    <t>% выбора</t>
  </si>
  <si>
    <t>жд</t>
  </si>
  <si>
    <t>кир</t>
  </si>
  <si>
    <t>лен</t>
  </si>
  <si>
    <t>окт</t>
  </si>
  <si>
    <t>св</t>
  </si>
  <si>
    <t>сов</t>
  </si>
  <si>
    <t>гор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</si>
</sst>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5" formatCode="0.0"/>
    <numFmt numFmtId="166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indexed="8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D9F1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7" fillId="0" borderId="0"/>
  </cellStyleXfs>
  <cellXfs count="137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wrapText="1"/>
    </xf>
    <xf numFmtId="0" fontId="4" fillId="0" borderId="0" xfId="0" applyFont="1"/>
    <xf numFmtId="10" fontId="3" fillId="2" borderId="0" xfId="0" applyNumberFormat="1" applyFont="1" applyFill="1" applyAlignment="1">
      <alignment wrapText="1"/>
    </xf>
    <xf numFmtId="10" fontId="3" fillId="2" borderId="3" xfId="0" applyNumberFormat="1" applyFont="1" applyFill="1" applyBorder="1" applyAlignment="1">
      <alignment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/>
    <xf numFmtId="10" fontId="7" fillId="2" borderId="0" xfId="0" applyNumberFormat="1" applyFont="1" applyFill="1" applyBorder="1"/>
    <xf numFmtId="10" fontId="7" fillId="2" borderId="0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wrapText="1"/>
    </xf>
    <xf numFmtId="10" fontId="4" fillId="2" borderId="0" xfId="0" applyNumberFormat="1" applyFont="1" applyFill="1"/>
    <xf numFmtId="10" fontId="0" fillId="2" borderId="0" xfId="0" applyNumberFormat="1" applyFill="1"/>
    <xf numFmtId="0" fontId="0" fillId="0" borderId="3" xfId="0" applyBorder="1"/>
    <xf numFmtId="2" fontId="4" fillId="0" borderId="0" xfId="0" applyNumberFormat="1" applyFont="1" applyBorder="1"/>
    <xf numFmtId="0" fontId="3" fillId="2" borderId="0" xfId="0" applyFont="1" applyFill="1"/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3" borderId="0" xfId="0" applyFont="1" applyFill="1" applyBorder="1"/>
    <xf numFmtId="0" fontId="8" fillId="2" borderId="3" xfId="0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3" fillId="4" borderId="0" xfId="0" applyFont="1" applyFill="1"/>
    <xf numFmtId="0" fontId="3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/>
    </xf>
    <xf numFmtId="0" fontId="3" fillId="5" borderId="0" xfId="0" applyFont="1" applyFill="1"/>
    <xf numFmtId="0" fontId="3" fillId="5" borderId="3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/>
    <xf numFmtId="0" fontId="3" fillId="6" borderId="3" xfId="0" applyFont="1" applyFill="1" applyBorder="1" applyAlignment="1">
      <alignment wrapText="1"/>
    </xf>
    <xf numFmtId="0" fontId="3" fillId="6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4" fillId="8" borderId="0" xfId="0" applyFont="1" applyFill="1"/>
    <xf numFmtId="0" fontId="3" fillId="9" borderId="0" xfId="0" applyFont="1" applyFill="1"/>
    <xf numFmtId="0" fontId="3" fillId="9" borderId="3" xfId="0" applyFont="1" applyFill="1" applyBorder="1" applyAlignment="1">
      <alignment wrapText="1"/>
    </xf>
    <xf numFmtId="0" fontId="3" fillId="9" borderId="3" xfId="0" applyFont="1" applyFill="1" applyBorder="1" applyAlignment="1">
      <alignment horizontal="center" vertical="center"/>
    </xf>
    <xf numFmtId="0" fontId="3" fillId="10" borderId="0" xfId="0" applyFont="1" applyFill="1"/>
    <xf numFmtId="0" fontId="3" fillId="10" borderId="3" xfId="0" applyFont="1" applyFill="1" applyBorder="1" applyAlignment="1">
      <alignment wrapText="1"/>
    </xf>
    <xf numFmtId="0" fontId="3" fillId="10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3" fillId="0" borderId="3" xfId="0" applyFont="1" applyBorder="1"/>
    <xf numFmtId="0" fontId="3" fillId="0" borderId="1" xfId="0" applyFont="1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6" fillId="12" borderId="3" xfId="0" applyFont="1" applyFill="1" applyBorder="1" applyAlignment="1">
      <alignment horizontal="center" vertical="center" wrapText="1"/>
    </xf>
    <xf numFmtId="166" fontId="3" fillId="12" borderId="3" xfId="0" applyNumberFormat="1" applyFont="1" applyFill="1" applyBorder="1" applyAlignment="1">
      <alignment horizontal="center" vertical="center"/>
    </xf>
    <xf numFmtId="165" fontId="3" fillId="12" borderId="3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166" fontId="3" fillId="11" borderId="0" xfId="0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65" fontId="3" fillId="13" borderId="0" xfId="0" applyNumberFormat="1" applyFont="1" applyFill="1" applyAlignment="1">
      <alignment horizontal="center" vertical="center"/>
    </xf>
    <xf numFmtId="0" fontId="18" fillId="4" borderId="3" xfId="3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20" fillId="14" borderId="1" xfId="0" applyFont="1" applyFill="1" applyBorder="1" applyAlignment="1" applyProtection="1">
      <alignment horizontal="left" vertical="center"/>
      <protection locked="0"/>
    </xf>
    <xf numFmtId="0" fontId="20" fillId="14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>
      <alignment horizontal="center" vertical="center"/>
    </xf>
    <xf numFmtId="165" fontId="3" fillId="15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8" fillId="16" borderId="3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20" fillId="14" borderId="3" xfId="0" applyFont="1" applyFill="1" applyBorder="1" applyAlignment="1" applyProtection="1">
      <alignment horizontal="left" vertical="center"/>
      <protection locked="0"/>
    </xf>
    <xf numFmtId="0" fontId="20" fillId="14" borderId="3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>
      <alignment horizontal="center" vertical="center"/>
    </xf>
    <xf numFmtId="166" fontId="12" fillId="12" borderId="3" xfId="0" applyNumberFormat="1" applyFont="1" applyFill="1" applyBorder="1" applyAlignment="1">
      <alignment horizontal="center" vertical="center"/>
    </xf>
    <xf numFmtId="165" fontId="12" fillId="12" borderId="3" xfId="0" applyNumberFormat="1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" xfId="2" applyFont="1" applyFill="1" applyBorder="1" applyAlignment="1" applyProtection="1">
      <alignment horizontal="left" vertical="center" wrapText="1"/>
      <protection locked="0"/>
    </xf>
    <xf numFmtId="165" fontId="3" fillId="17" borderId="0" xfId="0" applyNumberFormat="1" applyFont="1" applyFill="1" applyAlignment="1">
      <alignment horizontal="center" vertical="center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21" fillId="18" borderId="4" xfId="2" applyFont="1" applyFill="1" applyBorder="1" applyAlignment="1">
      <alignment horizontal="center" vertical="center"/>
    </xf>
    <xf numFmtId="166" fontId="21" fillId="19" borderId="4" xfId="2" applyNumberFormat="1" applyFont="1" applyFill="1" applyBorder="1" applyAlignment="1">
      <alignment horizontal="center" vertical="center"/>
    </xf>
    <xf numFmtId="165" fontId="21" fillId="19" borderId="4" xfId="2" applyNumberFormat="1" applyFont="1" applyFill="1" applyBorder="1" applyAlignment="1">
      <alignment horizontal="center" vertical="center"/>
    </xf>
    <xf numFmtId="165" fontId="21" fillId="18" borderId="4" xfId="2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66" fontId="3" fillId="0" borderId="7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0" fillId="12" borderId="3" xfId="0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165" fontId="0" fillId="0" borderId="0" xfId="0" applyNumberFormat="1"/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166" fontId="0" fillId="20" borderId="3" xfId="0" applyNumberFormat="1" applyFill="1" applyBorder="1" applyAlignment="1">
      <alignment horizontal="center"/>
    </xf>
  </cellXfs>
  <cellStyles count="4">
    <cellStyle name="Excel Built-in Normal" xfId="2"/>
    <cellStyle name="TableStyleLight1" xfId="3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74;&#1075;&#1091;&#1089;&#1090;&#1086;&#1074;&#1089;&#1082;&#1080;&#1081;%20&#1087;&#1077;&#1076;&#1089;&#1086;&#1074;&#1077;&#1090;/&#1055;&#1088;.2%20&#1056;&#1077;&#1079;&#1091;&#1083;&#1100;&#1090;&#1072;&#1090;&#1099;%20&#1043;&#1048;&#1040;-9&#1082;&#1083;.%20&#1054;&#1043;&#1069;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ее-9кл"/>
      <sheetName val="русс "/>
      <sheetName val="матем "/>
      <sheetName val="литерат   "/>
      <sheetName val=" геогр"/>
      <sheetName val=" общест."/>
      <sheetName val=" физика"/>
      <sheetName val=" биол"/>
      <sheetName val="истор"/>
      <sheetName val="хим "/>
      <sheetName val="инфор "/>
      <sheetName val="анг "/>
      <sheetName val="нем"/>
      <sheetName val="франц"/>
    </sheetNames>
    <sheetDataSet>
      <sheetData sheetId="0">
        <row r="5">
          <cell r="D5">
            <v>49</v>
          </cell>
          <cell r="Q5">
            <v>15</v>
          </cell>
        </row>
        <row r="6">
          <cell r="D6">
            <v>99</v>
          </cell>
          <cell r="Q6">
            <v>56</v>
          </cell>
        </row>
        <row r="7">
          <cell r="D7">
            <v>131</v>
          </cell>
          <cell r="Q7">
            <v>49</v>
          </cell>
        </row>
        <row r="8">
          <cell r="D8">
            <v>74</v>
          </cell>
          <cell r="Q8">
            <v>18</v>
          </cell>
        </row>
        <row r="9">
          <cell r="D9">
            <v>137</v>
          </cell>
          <cell r="Q9">
            <v>49</v>
          </cell>
        </row>
        <row r="10">
          <cell r="D10">
            <v>30</v>
          </cell>
          <cell r="Q10">
            <v>7</v>
          </cell>
        </row>
        <row r="11">
          <cell r="D11">
            <v>99</v>
          </cell>
          <cell r="Q11">
            <v>28</v>
          </cell>
        </row>
        <row r="12">
          <cell r="D12">
            <v>72</v>
          </cell>
          <cell r="Q12">
            <v>34</v>
          </cell>
        </row>
        <row r="13">
          <cell r="D13">
            <v>151</v>
          </cell>
          <cell r="Q13">
            <v>39</v>
          </cell>
        </row>
        <row r="14">
          <cell r="D14">
            <v>92</v>
          </cell>
          <cell r="Q14">
            <v>19</v>
          </cell>
        </row>
        <row r="15">
          <cell r="D15">
            <v>100</v>
          </cell>
          <cell r="Q15">
            <v>19</v>
          </cell>
        </row>
        <row r="16">
          <cell r="D16">
            <v>47</v>
          </cell>
          <cell r="Q16">
            <v>32</v>
          </cell>
        </row>
        <row r="17">
          <cell r="D17">
            <v>21</v>
          </cell>
          <cell r="Q17">
            <v>0</v>
          </cell>
        </row>
        <row r="18">
          <cell r="D18">
            <v>107</v>
          </cell>
          <cell r="Q18">
            <v>18</v>
          </cell>
        </row>
        <row r="19">
          <cell r="D19">
            <v>79</v>
          </cell>
          <cell r="Q19">
            <v>20</v>
          </cell>
        </row>
        <row r="20">
          <cell r="D20">
            <v>31</v>
          </cell>
          <cell r="Q20">
            <v>20</v>
          </cell>
        </row>
        <row r="21">
          <cell r="D21">
            <v>78</v>
          </cell>
          <cell r="Q21">
            <v>38</v>
          </cell>
        </row>
        <row r="22">
          <cell r="D22">
            <v>49</v>
          </cell>
          <cell r="Q22">
            <v>8</v>
          </cell>
        </row>
        <row r="24">
          <cell r="D24">
            <v>99</v>
          </cell>
          <cell r="Q24">
            <v>20</v>
          </cell>
        </row>
        <row r="25">
          <cell r="D25">
            <v>148</v>
          </cell>
          <cell r="Q25">
            <v>54</v>
          </cell>
        </row>
        <row r="26">
          <cell r="D26">
            <v>51</v>
          </cell>
          <cell r="Q26">
            <v>5</v>
          </cell>
        </row>
        <row r="27">
          <cell r="D27">
            <v>53</v>
          </cell>
          <cell r="Q27">
            <v>14</v>
          </cell>
        </row>
        <row r="28">
          <cell r="D28">
            <v>123</v>
          </cell>
          <cell r="Q28">
            <v>32</v>
          </cell>
        </row>
        <row r="29">
          <cell r="D29">
            <v>97</v>
          </cell>
          <cell r="Q29">
            <v>39</v>
          </cell>
        </row>
        <row r="30">
          <cell r="D30">
            <v>27</v>
          </cell>
          <cell r="Q30">
            <v>12</v>
          </cell>
        </row>
        <row r="31">
          <cell r="D31">
            <v>22</v>
          </cell>
          <cell r="Q31">
            <v>1</v>
          </cell>
        </row>
        <row r="32">
          <cell r="D32">
            <v>50</v>
          </cell>
          <cell r="Q32">
            <v>23</v>
          </cell>
        </row>
        <row r="33">
          <cell r="D33">
            <v>74</v>
          </cell>
          <cell r="Q33">
            <v>3</v>
          </cell>
        </row>
        <row r="34">
          <cell r="D34">
            <v>51</v>
          </cell>
          <cell r="Q34">
            <v>12</v>
          </cell>
        </row>
        <row r="35">
          <cell r="D35">
            <v>99</v>
          </cell>
          <cell r="Q35">
            <v>30</v>
          </cell>
        </row>
        <row r="36">
          <cell r="D36">
            <v>77</v>
          </cell>
          <cell r="Q36">
            <v>23</v>
          </cell>
        </row>
        <row r="38">
          <cell r="D38">
            <v>74</v>
          </cell>
          <cell r="Q38">
            <v>49</v>
          </cell>
        </row>
        <row r="39">
          <cell r="D39">
            <v>102</v>
          </cell>
          <cell r="Q39">
            <v>43</v>
          </cell>
        </row>
        <row r="40">
          <cell r="D40">
            <v>29</v>
          </cell>
          <cell r="Q40">
            <v>7</v>
          </cell>
        </row>
        <row r="41">
          <cell r="D41">
            <v>70</v>
          </cell>
          <cell r="Q41">
            <v>18</v>
          </cell>
        </row>
        <row r="42">
          <cell r="D42">
            <v>26</v>
          </cell>
          <cell r="Q42">
            <v>6</v>
          </cell>
        </row>
        <row r="43">
          <cell r="D43">
            <v>58</v>
          </cell>
          <cell r="Q43">
            <v>18</v>
          </cell>
        </row>
        <row r="44">
          <cell r="D44">
            <v>107</v>
          </cell>
          <cell r="Q44">
            <v>29</v>
          </cell>
        </row>
        <row r="45">
          <cell r="D45">
            <v>39</v>
          </cell>
          <cell r="Q45">
            <v>10</v>
          </cell>
        </row>
        <row r="46">
          <cell r="D46">
            <v>115</v>
          </cell>
          <cell r="Q46">
            <v>67</v>
          </cell>
        </row>
        <row r="47">
          <cell r="D47">
            <v>31</v>
          </cell>
          <cell r="Q47">
            <v>2</v>
          </cell>
        </row>
        <row r="48">
          <cell r="D48">
            <v>69</v>
          </cell>
          <cell r="Q48">
            <v>28</v>
          </cell>
        </row>
        <row r="49">
          <cell r="D49">
            <v>76</v>
          </cell>
          <cell r="Q49">
            <v>35</v>
          </cell>
        </row>
        <row r="50">
          <cell r="D50">
            <v>46</v>
          </cell>
          <cell r="Q50">
            <v>12</v>
          </cell>
        </row>
        <row r="51">
          <cell r="D51">
            <v>25</v>
          </cell>
          <cell r="Q51">
            <v>8</v>
          </cell>
        </row>
        <row r="52">
          <cell r="D52">
            <v>53</v>
          </cell>
          <cell r="Q52">
            <v>5</v>
          </cell>
        </row>
        <row r="53">
          <cell r="D53">
            <v>46</v>
          </cell>
          <cell r="Q53">
            <v>23</v>
          </cell>
        </row>
        <row r="54">
          <cell r="D54">
            <v>123</v>
          </cell>
          <cell r="Q54">
            <v>32</v>
          </cell>
        </row>
        <row r="55">
          <cell r="D55">
            <v>123</v>
          </cell>
          <cell r="Q55">
            <v>19</v>
          </cell>
        </row>
        <row r="56">
          <cell r="D56">
            <v>98</v>
          </cell>
          <cell r="Q56">
            <v>6</v>
          </cell>
        </row>
        <row r="58">
          <cell r="D58">
            <v>171</v>
          </cell>
          <cell r="Q58">
            <v>46</v>
          </cell>
        </row>
        <row r="59">
          <cell r="D59">
            <v>166</v>
          </cell>
          <cell r="Q59">
            <v>74</v>
          </cell>
        </row>
        <row r="60">
          <cell r="D60">
            <v>38</v>
          </cell>
          <cell r="Q60">
            <v>11</v>
          </cell>
        </row>
        <row r="61">
          <cell r="D61">
            <v>57</v>
          </cell>
          <cell r="Q61">
            <v>13</v>
          </cell>
        </row>
        <row r="62">
          <cell r="D62">
            <v>52</v>
          </cell>
          <cell r="Q62">
            <v>6</v>
          </cell>
        </row>
        <row r="63">
          <cell r="D63">
            <v>105</v>
          </cell>
          <cell r="Q63">
            <v>62</v>
          </cell>
        </row>
        <row r="64">
          <cell r="D64">
            <v>77</v>
          </cell>
          <cell r="Q64">
            <v>21</v>
          </cell>
        </row>
        <row r="65">
          <cell r="D65">
            <v>27</v>
          </cell>
          <cell r="Q65">
            <v>11</v>
          </cell>
        </row>
        <row r="66">
          <cell r="D66">
            <v>60</v>
          </cell>
          <cell r="Q66">
            <v>30</v>
          </cell>
        </row>
        <row r="67">
          <cell r="D67">
            <v>21</v>
          </cell>
          <cell r="Q67">
            <v>3</v>
          </cell>
        </row>
        <row r="68">
          <cell r="D68">
            <v>28</v>
          </cell>
          <cell r="Q68">
            <v>10</v>
          </cell>
        </row>
        <row r="69">
          <cell r="D69">
            <v>21</v>
          </cell>
          <cell r="Q69">
            <v>8</v>
          </cell>
        </row>
        <row r="70">
          <cell r="D70">
            <v>153</v>
          </cell>
          <cell r="Q70">
            <v>71</v>
          </cell>
        </row>
        <row r="71">
          <cell r="D71">
            <v>75</v>
          </cell>
          <cell r="Q71">
            <v>35</v>
          </cell>
        </row>
        <row r="72">
          <cell r="D72">
            <v>20</v>
          </cell>
          <cell r="Q72">
            <v>2</v>
          </cell>
        </row>
        <row r="73">
          <cell r="D73">
            <v>49</v>
          </cell>
          <cell r="Q73">
            <v>10</v>
          </cell>
        </row>
        <row r="74">
          <cell r="D74">
            <v>48</v>
          </cell>
          <cell r="Q74">
            <v>16</v>
          </cell>
        </row>
        <row r="75">
          <cell r="D75">
            <v>73</v>
          </cell>
          <cell r="Q75">
            <v>26</v>
          </cell>
        </row>
        <row r="76">
          <cell r="D76">
            <v>100</v>
          </cell>
          <cell r="Q76">
            <v>21</v>
          </cell>
        </row>
        <row r="78">
          <cell r="D78">
            <v>84</v>
          </cell>
          <cell r="Q78">
            <v>16</v>
          </cell>
        </row>
        <row r="79">
          <cell r="D79">
            <v>103</v>
          </cell>
          <cell r="Q79">
            <v>28</v>
          </cell>
        </row>
        <row r="80">
          <cell r="D80">
            <v>99</v>
          </cell>
          <cell r="Q80">
            <v>54</v>
          </cell>
        </row>
        <row r="81">
          <cell r="D81">
            <v>57</v>
          </cell>
          <cell r="Q81">
            <v>12</v>
          </cell>
        </row>
        <row r="82">
          <cell r="D82">
            <v>73</v>
          </cell>
          <cell r="Q82">
            <v>33</v>
          </cell>
        </row>
        <row r="83">
          <cell r="D83">
            <v>55</v>
          </cell>
          <cell r="Q83">
            <v>10</v>
          </cell>
        </row>
        <row r="84">
          <cell r="D84">
            <v>68</v>
          </cell>
          <cell r="Q84">
            <v>33</v>
          </cell>
        </row>
        <row r="85">
          <cell r="D85">
            <v>70</v>
          </cell>
          <cell r="Q85">
            <v>13</v>
          </cell>
        </row>
        <row r="86">
          <cell r="D86">
            <v>46</v>
          </cell>
          <cell r="Q86">
            <v>1</v>
          </cell>
        </row>
        <row r="87">
          <cell r="D87">
            <v>68</v>
          </cell>
          <cell r="Q87">
            <v>16</v>
          </cell>
        </row>
        <row r="88">
          <cell r="D88">
            <v>49</v>
          </cell>
          <cell r="Q88">
            <v>15</v>
          </cell>
        </row>
        <row r="89">
          <cell r="D89">
            <v>105</v>
          </cell>
          <cell r="Q89">
            <v>24</v>
          </cell>
        </row>
        <row r="90">
          <cell r="D90">
            <v>71</v>
          </cell>
          <cell r="Q90">
            <v>10</v>
          </cell>
        </row>
        <row r="91">
          <cell r="D91">
            <v>67</v>
          </cell>
          <cell r="Q91">
            <v>12</v>
          </cell>
        </row>
        <row r="92">
          <cell r="D92">
            <v>53</v>
          </cell>
          <cell r="Q92">
            <v>13</v>
          </cell>
        </row>
        <row r="93">
          <cell r="D93">
            <v>99</v>
          </cell>
          <cell r="Q93">
            <v>19</v>
          </cell>
        </row>
        <row r="95">
          <cell r="D95">
            <v>50</v>
          </cell>
          <cell r="Q95">
            <v>19</v>
          </cell>
        </row>
        <row r="96">
          <cell r="D96">
            <v>79</v>
          </cell>
          <cell r="Q96">
            <v>25</v>
          </cell>
        </row>
        <row r="97">
          <cell r="D97">
            <v>44</v>
          </cell>
          <cell r="Q97">
            <v>8</v>
          </cell>
        </row>
        <row r="98">
          <cell r="D98">
            <v>101</v>
          </cell>
          <cell r="Q98">
            <v>25</v>
          </cell>
        </row>
        <row r="99">
          <cell r="D99">
            <v>104</v>
          </cell>
          <cell r="Q99">
            <v>22</v>
          </cell>
        </row>
        <row r="100">
          <cell r="D100">
            <v>114</v>
          </cell>
          <cell r="Q100">
            <v>20</v>
          </cell>
        </row>
        <row r="101">
          <cell r="D101">
            <v>52</v>
          </cell>
          <cell r="Q101">
            <v>4</v>
          </cell>
        </row>
        <row r="102">
          <cell r="D102">
            <v>145</v>
          </cell>
          <cell r="Q102">
            <v>25</v>
          </cell>
        </row>
        <row r="103">
          <cell r="D103">
            <v>46</v>
          </cell>
          <cell r="Q103">
            <v>3</v>
          </cell>
        </row>
        <row r="104">
          <cell r="D104">
            <v>24</v>
          </cell>
          <cell r="Q104">
            <v>3</v>
          </cell>
        </row>
        <row r="105">
          <cell r="D105">
            <v>55</v>
          </cell>
          <cell r="Q105">
            <v>21</v>
          </cell>
        </row>
        <row r="106">
          <cell r="D106">
            <v>91</v>
          </cell>
          <cell r="Q106">
            <v>34</v>
          </cell>
        </row>
        <row r="107">
          <cell r="D107">
            <v>81</v>
          </cell>
          <cell r="Q107">
            <v>21</v>
          </cell>
        </row>
        <row r="108">
          <cell r="D108">
            <v>72</v>
          </cell>
          <cell r="Q108">
            <v>28</v>
          </cell>
        </row>
        <row r="109">
          <cell r="D109">
            <v>101</v>
          </cell>
          <cell r="Q109">
            <v>49</v>
          </cell>
        </row>
        <row r="110">
          <cell r="D110">
            <v>83</v>
          </cell>
          <cell r="Q110">
            <v>35</v>
          </cell>
        </row>
        <row r="111">
          <cell r="D111">
            <v>52</v>
          </cell>
          <cell r="Q111">
            <v>23</v>
          </cell>
        </row>
        <row r="112">
          <cell r="D112">
            <v>72</v>
          </cell>
          <cell r="Q112">
            <v>3</v>
          </cell>
        </row>
        <row r="113">
          <cell r="D113">
            <v>101</v>
          </cell>
          <cell r="Q113">
            <v>54</v>
          </cell>
        </row>
        <row r="114">
          <cell r="D114">
            <v>85</v>
          </cell>
          <cell r="Q114">
            <v>48</v>
          </cell>
        </row>
        <row r="115">
          <cell r="D115">
            <v>98</v>
          </cell>
          <cell r="Q115">
            <v>28</v>
          </cell>
        </row>
        <row r="116">
          <cell r="D116">
            <v>223</v>
          </cell>
          <cell r="Q116">
            <v>53</v>
          </cell>
        </row>
        <row r="117">
          <cell r="D117">
            <v>144</v>
          </cell>
          <cell r="Q117">
            <v>72</v>
          </cell>
        </row>
        <row r="118">
          <cell r="D118">
            <v>108</v>
          </cell>
          <cell r="Q118">
            <v>27</v>
          </cell>
        </row>
        <row r="119">
          <cell r="D119">
            <v>75</v>
          </cell>
          <cell r="Q119">
            <v>20</v>
          </cell>
        </row>
        <row r="120">
          <cell r="D120">
            <v>177</v>
          </cell>
          <cell r="Q120">
            <v>36</v>
          </cell>
        </row>
        <row r="121">
          <cell r="D121">
            <v>202</v>
          </cell>
          <cell r="Q121">
            <v>47</v>
          </cell>
        </row>
        <row r="122">
          <cell r="D122">
            <v>177</v>
          </cell>
          <cell r="Q122">
            <v>82</v>
          </cell>
        </row>
        <row r="123">
          <cell r="D123">
            <v>130</v>
          </cell>
          <cell r="Q123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topLeftCell="A111" workbookViewId="0">
      <selection activeCell="I136" sqref="I136"/>
    </sheetView>
  </sheetViews>
  <sheetFormatPr defaultRowHeight="15" x14ac:dyDescent="0.25"/>
  <cols>
    <col min="1" max="1" width="4.140625" customWidth="1"/>
    <col min="2" max="2" width="22.85546875" customWidth="1"/>
    <col min="3" max="3" width="9.28515625" customWidth="1"/>
    <col min="4" max="4" width="10.140625" style="110" customWidth="1"/>
    <col min="5" max="11" width="8.28515625" style="110" customWidth="1"/>
    <col min="12" max="12" width="15.42578125" style="110" customWidth="1"/>
    <col min="13" max="16" width="9.140625" style="64"/>
    <col min="17" max="17" width="9.140625" style="65"/>
  </cols>
  <sheetData>
    <row r="1" spans="1:17" s="59" customFormat="1" x14ac:dyDescent="0.25">
      <c r="B1" s="60"/>
      <c r="C1" s="61"/>
      <c r="D1" s="62"/>
      <c r="E1" s="62"/>
      <c r="F1" s="63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1:17" s="59" customFormat="1" x14ac:dyDescent="0.25">
      <c r="B2" s="60" t="s">
        <v>137</v>
      </c>
      <c r="C2" s="66" t="s">
        <v>138</v>
      </c>
      <c r="D2" s="62"/>
      <c r="E2" s="62"/>
      <c r="F2" s="63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</row>
    <row r="3" spans="1:17" s="59" customFormat="1" ht="16.5" customHeight="1" x14ac:dyDescent="0.25">
      <c r="A3" s="67"/>
      <c r="B3" s="67"/>
      <c r="C3" s="67"/>
      <c r="D3" s="64"/>
      <c r="E3" s="68"/>
      <c r="F3" s="69"/>
      <c r="G3" s="69"/>
      <c r="H3" s="69"/>
      <c r="I3" s="69"/>
      <c r="J3" s="68"/>
      <c r="K3" s="68"/>
      <c r="L3" s="70" t="s">
        <v>139</v>
      </c>
      <c r="M3" s="71"/>
      <c r="N3" s="68"/>
      <c r="O3" s="68"/>
      <c r="P3" s="64"/>
      <c r="Q3" s="65"/>
    </row>
    <row r="4" spans="1:17" s="78" customFormat="1" ht="69.75" customHeight="1" x14ac:dyDescent="0.25">
      <c r="A4" s="72" t="s">
        <v>140</v>
      </c>
      <c r="B4" s="73" t="s">
        <v>1</v>
      </c>
      <c r="C4" s="72" t="s">
        <v>2</v>
      </c>
      <c r="D4" s="15" t="s">
        <v>141</v>
      </c>
      <c r="E4" s="15" t="s">
        <v>142</v>
      </c>
      <c r="F4" s="15" t="s">
        <v>143</v>
      </c>
      <c r="G4" s="15" t="s">
        <v>144</v>
      </c>
      <c r="H4" s="15" t="s">
        <v>145</v>
      </c>
      <c r="I4" s="15" t="s">
        <v>146</v>
      </c>
      <c r="J4" s="15" t="s">
        <v>147</v>
      </c>
      <c r="K4" s="15" t="s">
        <v>148</v>
      </c>
      <c r="L4" s="72" t="s">
        <v>149</v>
      </c>
      <c r="M4" s="72" t="s">
        <v>150</v>
      </c>
      <c r="N4" s="74"/>
      <c r="O4" s="75" t="s">
        <v>151</v>
      </c>
      <c r="P4" s="76" t="s">
        <v>152</v>
      </c>
      <c r="Q4" s="77"/>
    </row>
    <row r="5" spans="1:17" s="57" customFormat="1" ht="12" x14ac:dyDescent="0.25">
      <c r="A5" s="79">
        <v>1</v>
      </c>
      <c r="B5" s="80" t="s">
        <v>153</v>
      </c>
      <c r="C5" s="81">
        <v>10001</v>
      </c>
      <c r="D5" s="82">
        <f>'[1]общее-9кл'!D5</f>
        <v>49</v>
      </c>
      <c r="E5" s="82">
        <f>'[1]общее-9кл'!Q5</f>
        <v>15</v>
      </c>
      <c r="F5" s="40">
        <v>9</v>
      </c>
      <c r="G5" s="40">
        <v>4</v>
      </c>
      <c r="H5" s="40">
        <v>2</v>
      </c>
      <c r="I5" s="40"/>
      <c r="J5" s="83">
        <f>(G5+F5)/E5</f>
        <v>0.8666666666666667</v>
      </c>
      <c r="K5" s="83">
        <f>(H5+G5+F5)/E5</f>
        <v>1</v>
      </c>
      <c r="L5" s="84">
        <f>(F5*5+G5*4+H5*3+I5*2)/E5</f>
        <v>4.4666666666666668</v>
      </c>
      <c r="M5" s="85">
        <v>17.399999999999999</v>
      </c>
      <c r="N5" s="3"/>
      <c r="O5" s="86" t="b">
        <f>IF(E5-F5-G5-H5-I5=0,TRUE,FALSE)</f>
        <v>1</v>
      </c>
      <c r="P5" s="87">
        <f>I5/E5</f>
        <v>0</v>
      </c>
      <c r="Q5" s="88"/>
    </row>
    <row r="6" spans="1:17" s="57" customFormat="1" ht="12" customHeight="1" x14ac:dyDescent="0.25">
      <c r="A6" s="79">
        <v>2</v>
      </c>
      <c r="B6" s="80" t="s">
        <v>154</v>
      </c>
      <c r="C6" s="81">
        <v>10002</v>
      </c>
      <c r="D6" s="82">
        <f>'[1]общее-9кл'!D6</f>
        <v>99</v>
      </c>
      <c r="E6" s="82">
        <f>'[1]общее-9кл'!Q6</f>
        <v>56</v>
      </c>
      <c r="F6" s="40">
        <v>13</v>
      </c>
      <c r="G6" s="40">
        <v>32</v>
      </c>
      <c r="H6" s="40">
        <v>11</v>
      </c>
      <c r="I6" s="40"/>
      <c r="J6" s="83">
        <f t="shared" ref="J6:J22" si="0">(G6+F6)/E6</f>
        <v>0.8035714285714286</v>
      </c>
      <c r="K6" s="83">
        <f t="shared" ref="K6:K22" si="1">(H6+G6+F6)/E6</f>
        <v>1</v>
      </c>
      <c r="L6" s="84">
        <f t="shared" ref="L6:L69" si="2">(F6*5+G6*4+H6*3+I6*2)/E6</f>
        <v>4.0357142857142856</v>
      </c>
      <c r="M6" s="85">
        <v>15</v>
      </c>
      <c r="N6" s="3"/>
      <c r="O6" s="86" t="b">
        <f>IF(E6-F6-G6-H6-I6=0,TRUE,FALSE)</f>
        <v>1</v>
      </c>
      <c r="P6" s="87">
        <f t="shared" ref="P6:P69" si="3">I6/E6</f>
        <v>0</v>
      </c>
      <c r="Q6" s="88"/>
    </row>
    <row r="7" spans="1:17" s="57" customFormat="1" ht="12" x14ac:dyDescent="0.25">
      <c r="A7" s="79">
        <v>3</v>
      </c>
      <c r="B7" s="80" t="s">
        <v>24</v>
      </c>
      <c r="C7" s="81">
        <v>10004</v>
      </c>
      <c r="D7" s="82">
        <f>'[1]общее-9кл'!D7</f>
        <v>131</v>
      </c>
      <c r="E7" s="82">
        <f>'[1]общее-9кл'!Q7</f>
        <v>49</v>
      </c>
      <c r="F7" s="40">
        <v>39</v>
      </c>
      <c r="G7" s="40">
        <v>9</v>
      </c>
      <c r="H7" s="40">
        <v>1</v>
      </c>
      <c r="I7" s="40"/>
      <c r="J7" s="83">
        <f t="shared" si="0"/>
        <v>0.97959183673469385</v>
      </c>
      <c r="K7" s="83">
        <f t="shared" si="1"/>
        <v>1</v>
      </c>
      <c r="L7" s="84">
        <f t="shared" si="2"/>
        <v>4.7755102040816331</v>
      </c>
      <c r="M7" s="85">
        <v>18.899999999999999</v>
      </c>
      <c r="N7" s="3"/>
      <c r="O7" s="86" t="b">
        <f t="shared" ref="O7:O70" si="4">IF(E7-F7-G7-H7-I7=0,TRUE,FALSE)</f>
        <v>1</v>
      </c>
      <c r="P7" s="87">
        <f t="shared" si="3"/>
        <v>0</v>
      </c>
      <c r="Q7" s="88"/>
    </row>
    <row r="8" spans="1:17" s="57" customFormat="1" ht="12" x14ac:dyDescent="0.25">
      <c r="A8" s="79">
        <v>4</v>
      </c>
      <c r="B8" s="80" t="s">
        <v>25</v>
      </c>
      <c r="C8" s="81">
        <v>10086</v>
      </c>
      <c r="D8" s="82">
        <f>'[1]общее-9кл'!D8</f>
        <v>74</v>
      </c>
      <c r="E8" s="82">
        <f>'[1]общее-9кл'!Q8</f>
        <v>18</v>
      </c>
      <c r="F8" s="40">
        <v>1</v>
      </c>
      <c r="G8" s="40">
        <v>4</v>
      </c>
      <c r="H8" s="40">
        <v>13</v>
      </c>
      <c r="I8" s="40"/>
      <c r="J8" s="83">
        <f t="shared" si="0"/>
        <v>0.27777777777777779</v>
      </c>
      <c r="K8" s="83">
        <f t="shared" si="1"/>
        <v>1</v>
      </c>
      <c r="L8" s="84">
        <f t="shared" si="2"/>
        <v>3.3333333333333335</v>
      </c>
      <c r="M8" s="85">
        <v>10.7</v>
      </c>
      <c r="N8" s="3"/>
      <c r="O8" s="86" t="b">
        <f t="shared" si="4"/>
        <v>1</v>
      </c>
      <c r="P8" s="87">
        <f t="shared" si="3"/>
        <v>0</v>
      </c>
      <c r="Q8" s="88"/>
    </row>
    <row r="9" spans="1:17" s="57" customFormat="1" ht="12" x14ac:dyDescent="0.25">
      <c r="A9" s="79">
        <v>5</v>
      </c>
      <c r="B9" s="80" t="s">
        <v>26</v>
      </c>
      <c r="C9" s="81">
        <v>10090</v>
      </c>
      <c r="D9" s="82">
        <f>'[1]общее-9кл'!D9</f>
        <v>137</v>
      </c>
      <c r="E9" s="82">
        <f>'[1]общее-9кл'!Q9</f>
        <v>49</v>
      </c>
      <c r="F9" s="40">
        <v>10</v>
      </c>
      <c r="G9" s="40">
        <v>16</v>
      </c>
      <c r="H9" s="40">
        <v>22</v>
      </c>
      <c r="I9" s="40">
        <v>1</v>
      </c>
      <c r="J9" s="83">
        <f t="shared" si="0"/>
        <v>0.53061224489795922</v>
      </c>
      <c r="K9" s="83">
        <f t="shared" si="1"/>
        <v>0.97959183673469385</v>
      </c>
      <c r="L9" s="84">
        <f t="shared" si="2"/>
        <v>3.7142857142857144</v>
      </c>
      <c r="M9" s="85">
        <v>11.5</v>
      </c>
      <c r="N9" s="3"/>
      <c r="O9" s="86" t="b">
        <f t="shared" si="4"/>
        <v>1</v>
      </c>
      <c r="P9" s="87">
        <f t="shared" si="3"/>
        <v>2.0408163265306121E-2</v>
      </c>
      <c r="Q9" s="88">
        <f t="shared" ref="Q9:Q68" si="5">E9/I9</f>
        <v>49</v>
      </c>
    </row>
    <row r="10" spans="1:17" s="57" customFormat="1" ht="12" x14ac:dyDescent="0.25">
      <c r="A10" s="79">
        <v>6</v>
      </c>
      <c r="B10" s="80" t="s">
        <v>27</v>
      </c>
      <c r="C10" s="81">
        <v>10120</v>
      </c>
      <c r="D10" s="82">
        <f>'[1]общее-9кл'!D10</f>
        <v>30</v>
      </c>
      <c r="E10" s="82">
        <f>'[1]общее-9кл'!Q10</f>
        <v>7</v>
      </c>
      <c r="F10" s="40">
        <v>2</v>
      </c>
      <c r="G10" s="40">
        <v>2</v>
      </c>
      <c r="H10" s="40">
        <v>3</v>
      </c>
      <c r="I10" s="40"/>
      <c r="J10" s="83">
        <f t="shared" si="0"/>
        <v>0.5714285714285714</v>
      </c>
      <c r="K10" s="83">
        <f t="shared" si="1"/>
        <v>1</v>
      </c>
      <c r="L10" s="84">
        <f t="shared" si="2"/>
        <v>3.8571428571428572</v>
      </c>
      <c r="M10" s="85">
        <v>13.1</v>
      </c>
      <c r="N10" s="3"/>
      <c r="O10" s="86" t="b">
        <f t="shared" si="4"/>
        <v>1</v>
      </c>
      <c r="P10" s="87">
        <f t="shared" si="3"/>
        <v>0</v>
      </c>
      <c r="Q10" s="88"/>
    </row>
    <row r="11" spans="1:17" s="57" customFormat="1" ht="12" x14ac:dyDescent="0.25">
      <c r="A11" s="79">
        <v>7</v>
      </c>
      <c r="B11" s="80" t="s">
        <v>28</v>
      </c>
      <c r="C11" s="81">
        <v>10190</v>
      </c>
      <c r="D11" s="82">
        <f>'[1]общее-9кл'!D11</f>
        <v>99</v>
      </c>
      <c r="E11" s="82">
        <f>'[1]общее-9кл'!Q11</f>
        <v>28</v>
      </c>
      <c r="F11" s="89">
        <v>10</v>
      </c>
      <c r="G11" s="89">
        <v>15</v>
      </c>
      <c r="H11" s="89">
        <v>3</v>
      </c>
      <c r="I11" s="89"/>
      <c r="J11" s="83">
        <f t="shared" si="0"/>
        <v>0.8928571428571429</v>
      </c>
      <c r="K11" s="83">
        <f t="shared" si="1"/>
        <v>1</v>
      </c>
      <c r="L11" s="84">
        <f t="shared" si="2"/>
        <v>4.25</v>
      </c>
      <c r="M11" s="85">
        <v>16.399999999999999</v>
      </c>
      <c r="N11" s="3"/>
      <c r="O11" s="86" t="b">
        <f t="shared" si="4"/>
        <v>1</v>
      </c>
      <c r="P11" s="87">
        <f t="shared" si="3"/>
        <v>0</v>
      </c>
      <c r="Q11" s="88"/>
    </row>
    <row r="12" spans="1:17" s="57" customFormat="1" ht="12" x14ac:dyDescent="0.25">
      <c r="A12" s="79">
        <v>8</v>
      </c>
      <c r="B12" s="80" t="s">
        <v>29</v>
      </c>
      <c r="C12" s="81">
        <v>10320</v>
      </c>
      <c r="D12" s="82">
        <f>'[1]общее-9кл'!D12</f>
        <v>72</v>
      </c>
      <c r="E12" s="82">
        <f>'[1]общее-9кл'!Q12</f>
        <v>34</v>
      </c>
      <c r="F12" s="40">
        <v>8</v>
      </c>
      <c r="G12" s="40">
        <v>15</v>
      </c>
      <c r="H12" s="40">
        <v>11</v>
      </c>
      <c r="I12" s="40"/>
      <c r="J12" s="83">
        <f t="shared" si="0"/>
        <v>0.67647058823529416</v>
      </c>
      <c r="K12" s="83">
        <f t="shared" si="1"/>
        <v>1</v>
      </c>
      <c r="L12" s="84">
        <f t="shared" si="2"/>
        <v>3.9117647058823528</v>
      </c>
      <c r="M12" s="85">
        <v>10.3</v>
      </c>
      <c r="N12" s="3"/>
      <c r="O12" s="86" t="b">
        <f t="shared" si="4"/>
        <v>1</v>
      </c>
      <c r="P12" s="87">
        <f t="shared" si="3"/>
        <v>0</v>
      </c>
      <c r="Q12" s="88"/>
    </row>
    <row r="13" spans="1:17" s="57" customFormat="1" ht="12" x14ac:dyDescent="0.25">
      <c r="A13" s="79">
        <v>9</v>
      </c>
      <c r="B13" s="80" t="s">
        <v>30</v>
      </c>
      <c r="C13" s="81">
        <v>10880</v>
      </c>
      <c r="D13" s="82">
        <f>'[1]общее-9кл'!D13</f>
        <v>151</v>
      </c>
      <c r="E13" s="82">
        <f>'[1]общее-9кл'!Q13</f>
        <v>39</v>
      </c>
      <c r="F13" s="40">
        <v>1</v>
      </c>
      <c r="G13" s="40">
        <v>11</v>
      </c>
      <c r="H13" s="40">
        <v>20</v>
      </c>
      <c r="I13" s="40">
        <v>7</v>
      </c>
      <c r="J13" s="83">
        <f t="shared" si="0"/>
        <v>0.30769230769230771</v>
      </c>
      <c r="K13" s="83">
        <f t="shared" si="1"/>
        <v>0.82051282051282048</v>
      </c>
      <c r="L13" s="84">
        <f t="shared" si="2"/>
        <v>3.1538461538461537</v>
      </c>
      <c r="M13" s="85">
        <v>9.1999999999999993</v>
      </c>
      <c r="N13" s="3"/>
      <c r="O13" s="86" t="b">
        <f t="shared" si="4"/>
        <v>1</v>
      </c>
      <c r="P13" s="87">
        <f t="shared" si="3"/>
        <v>0.17948717948717949</v>
      </c>
      <c r="Q13" s="90">
        <f t="shared" si="5"/>
        <v>5.5714285714285712</v>
      </c>
    </row>
    <row r="14" spans="1:17" s="57" customFormat="1" ht="12" x14ac:dyDescent="0.25">
      <c r="A14" s="79">
        <v>10</v>
      </c>
      <c r="B14" s="80" t="s">
        <v>31</v>
      </c>
      <c r="C14" s="81">
        <v>70020</v>
      </c>
      <c r="D14" s="82">
        <f>'[1]общее-9кл'!D14</f>
        <v>92</v>
      </c>
      <c r="E14" s="82">
        <f>'[1]общее-9кл'!Q14</f>
        <v>19</v>
      </c>
      <c r="F14" s="91">
        <v>10</v>
      </c>
      <c r="G14" s="91">
        <v>8</v>
      </c>
      <c r="H14" s="91">
        <v>1</v>
      </c>
      <c r="I14" s="91"/>
      <c r="J14" s="83">
        <f t="shared" si="0"/>
        <v>0.94736842105263153</v>
      </c>
      <c r="K14" s="83">
        <f t="shared" si="1"/>
        <v>1</v>
      </c>
      <c r="L14" s="84">
        <f t="shared" si="2"/>
        <v>4.4736842105263159</v>
      </c>
      <c r="M14" s="85">
        <v>17.399999999999999</v>
      </c>
      <c r="N14" s="3"/>
      <c r="O14" s="86" t="b">
        <f t="shared" si="4"/>
        <v>1</v>
      </c>
      <c r="P14" s="87">
        <f t="shared" si="3"/>
        <v>0</v>
      </c>
      <c r="Q14" s="88"/>
    </row>
    <row r="15" spans="1:17" s="57" customFormat="1" ht="12" x14ac:dyDescent="0.25">
      <c r="A15" s="79">
        <v>11</v>
      </c>
      <c r="B15" s="80" t="s">
        <v>32</v>
      </c>
      <c r="C15" s="81">
        <v>70021</v>
      </c>
      <c r="D15" s="82">
        <f>'[1]общее-9кл'!D15</f>
        <v>100</v>
      </c>
      <c r="E15" s="82">
        <f>'[1]общее-9кл'!Q15</f>
        <v>19</v>
      </c>
      <c r="F15" s="40">
        <v>10</v>
      </c>
      <c r="G15" s="40">
        <v>8</v>
      </c>
      <c r="H15" s="40">
        <v>1</v>
      </c>
      <c r="I15" s="40"/>
      <c r="J15" s="83">
        <f t="shared" si="0"/>
        <v>0.94736842105263153</v>
      </c>
      <c r="K15" s="83">
        <f t="shared" si="1"/>
        <v>1</v>
      </c>
      <c r="L15" s="84">
        <f t="shared" si="2"/>
        <v>4.4736842105263159</v>
      </c>
      <c r="M15" s="85">
        <v>17</v>
      </c>
      <c r="N15" s="3"/>
      <c r="O15" s="86" t="b">
        <f t="shared" si="4"/>
        <v>1</v>
      </c>
      <c r="P15" s="87">
        <f t="shared" si="3"/>
        <v>0</v>
      </c>
      <c r="Q15" s="88"/>
    </row>
    <row r="16" spans="1:17" s="57" customFormat="1" ht="12" x14ac:dyDescent="0.25">
      <c r="A16" s="79">
        <v>12</v>
      </c>
      <c r="B16" s="80" t="s">
        <v>33</v>
      </c>
      <c r="C16" s="81">
        <v>70040</v>
      </c>
      <c r="D16" s="82">
        <f>'[1]общее-9кл'!D16</f>
        <v>47</v>
      </c>
      <c r="E16" s="82">
        <f>'[1]общее-9кл'!Q16</f>
        <v>32</v>
      </c>
      <c r="F16" s="40">
        <v>2</v>
      </c>
      <c r="G16" s="40">
        <v>9</v>
      </c>
      <c r="H16" s="40">
        <v>21</v>
      </c>
      <c r="I16" s="40"/>
      <c r="J16" s="83">
        <f t="shared" si="0"/>
        <v>0.34375</v>
      </c>
      <c r="K16" s="83">
        <f t="shared" si="1"/>
        <v>1</v>
      </c>
      <c r="L16" s="84">
        <f t="shared" si="2"/>
        <v>3.40625</v>
      </c>
      <c r="M16" s="85">
        <v>22.5</v>
      </c>
      <c r="N16" s="3"/>
      <c r="O16" s="86" t="b">
        <f t="shared" si="4"/>
        <v>1</v>
      </c>
      <c r="P16" s="87">
        <f t="shared" si="3"/>
        <v>0</v>
      </c>
      <c r="Q16" s="88"/>
    </row>
    <row r="17" spans="1:17" s="57" customFormat="1" ht="12" x14ac:dyDescent="0.25">
      <c r="A17" s="79">
        <v>13</v>
      </c>
      <c r="B17" s="80" t="s">
        <v>34</v>
      </c>
      <c r="C17" s="81">
        <v>70050</v>
      </c>
      <c r="D17" s="82">
        <f>'[1]общее-9кл'!D17</f>
        <v>21</v>
      </c>
      <c r="E17" s="82">
        <f>'[1]общее-9кл'!Q17</f>
        <v>0</v>
      </c>
      <c r="F17" s="40"/>
      <c r="G17" s="40"/>
      <c r="H17" s="40"/>
      <c r="I17" s="40"/>
      <c r="J17" s="83">
        <v>0</v>
      </c>
      <c r="K17" s="83">
        <v>0</v>
      </c>
      <c r="L17" s="84">
        <v>0</v>
      </c>
      <c r="M17" s="85">
        <v>0</v>
      </c>
      <c r="N17" s="3"/>
      <c r="O17" s="86" t="b">
        <f t="shared" si="4"/>
        <v>1</v>
      </c>
      <c r="P17" s="87" t="e">
        <f t="shared" si="3"/>
        <v>#DIV/0!</v>
      </c>
      <c r="Q17" s="88"/>
    </row>
    <row r="18" spans="1:17" s="57" customFormat="1" ht="12" x14ac:dyDescent="0.25">
      <c r="A18" s="79">
        <v>14</v>
      </c>
      <c r="B18" s="80" t="s">
        <v>35</v>
      </c>
      <c r="C18" s="81">
        <v>70100</v>
      </c>
      <c r="D18" s="82">
        <f>'[1]общее-9кл'!D18</f>
        <v>107</v>
      </c>
      <c r="E18" s="82">
        <f>'[1]общее-9кл'!Q18</f>
        <v>18</v>
      </c>
      <c r="F18" s="40">
        <v>8</v>
      </c>
      <c r="G18" s="40">
        <v>8</v>
      </c>
      <c r="H18" s="40">
        <v>2</v>
      </c>
      <c r="I18" s="40"/>
      <c r="J18" s="83">
        <f t="shared" si="0"/>
        <v>0.88888888888888884</v>
      </c>
      <c r="K18" s="83">
        <f t="shared" si="1"/>
        <v>1</v>
      </c>
      <c r="L18" s="84">
        <f t="shared" si="2"/>
        <v>4.333333333333333</v>
      </c>
      <c r="M18" s="85">
        <v>16.5</v>
      </c>
      <c r="N18" s="3"/>
      <c r="O18" s="86" t="b">
        <f t="shared" si="4"/>
        <v>1</v>
      </c>
      <c r="P18" s="87">
        <f t="shared" si="3"/>
        <v>0</v>
      </c>
      <c r="Q18" s="88"/>
    </row>
    <row r="19" spans="1:17" s="57" customFormat="1" ht="12" x14ac:dyDescent="0.25">
      <c r="A19" s="79">
        <v>15</v>
      </c>
      <c r="B19" s="80" t="s">
        <v>36</v>
      </c>
      <c r="C19" s="81">
        <v>70110</v>
      </c>
      <c r="D19" s="82">
        <f>'[1]общее-9кл'!D19</f>
        <v>79</v>
      </c>
      <c r="E19" s="82">
        <f>'[1]общее-9кл'!Q19</f>
        <v>20</v>
      </c>
      <c r="F19" s="40">
        <v>3</v>
      </c>
      <c r="G19" s="40">
        <v>7</v>
      </c>
      <c r="H19" s="40">
        <v>10</v>
      </c>
      <c r="I19" s="40"/>
      <c r="J19" s="83">
        <f t="shared" si="0"/>
        <v>0.5</v>
      </c>
      <c r="K19" s="83">
        <f t="shared" si="1"/>
        <v>1</v>
      </c>
      <c r="L19" s="84">
        <f t="shared" si="2"/>
        <v>3.65</v>
      </c>
      <c r="M19" s="85">
        <v>11.45</v>
      </c>
      <c r="N19" s="3"/>
      <c r="O19" s="86" t="b">
        <f t="shared" si="4"/>
        <v>1</v>
      </c>
      <c r="P19" s="87">
        <f t="shared" si="3"/>
        <v>0</v>
      </c>
      <c r="Q19" s="88"/>
    </row>
    <row r="20" spans="1:17" s="57" customFormat="1" ht="12" x14ac:dyDescent="0.25">
      <c r="A20" s="79">
        <v>16</v>
      </c>
      <c r="B20" s="80" t="s">
        <v>37</v>
      </c>
      <c r="C20" s="81">
        <v>70140</v>
      </c>
      <c r="D20" s="82">
        <f>'[1]общее-9кл'!D20</f>
        <v>31</v>
      </c>
      <c r="E20" s="82">
        <f>'[1]общее-9кл'!Q20</f>
        <v>20</v>
      </c>
      <c r="F20" s="40">
        <v>3</v>
      </c>
      <c r="G20" s="40">
        <v>8</v>
      </c>
      <c r="H20" s="40">
        <v>6</v>
      </c>
      <c r="I20" s="40">
        <v>3</v>
      </c>
      <c r="J20" s="83">
        <f t="shared" si="0"/>
        <v>0.55000000000000004</v>
      </c>
      <c r="K20" s="83">
        <f t="shared" si="1"/>
        <v>0.85</v>
      </c>
      <c r="L20" s="84">
        <f t="shared" si="2"/>
        <v>3.55</v>
      </c>
      <c r="M20" s="85">
        <v>11</v>
      </c>
      <c r="N20" s="3"/>
      <c r="O20" s="86" t="b">
        <f t="shared" si="4"/>
        <v>1</v>
      </c>
      <c r="P20" s="87">
        <f t="shared" si="3"/>
        <v>0.15</v>
      </c>
      <c r="Q20" s="90">
        <f t="shared" si="5"/>
        <v>6.666666666666667</v>
      </c>
    </row>
    <row r="21" spans="1:17" s="57" customFormat="1" ht="12" x14ac:dyDescent="0.25">
      <c r="A21" s="79">
        <v>17</v>
      </c>
      <c r="B21" s="80" t="s">
        <v>38</v>
      </c>
      <c r="C21" s="81">
        <v>70270</v>
      </c>
      <c r="D21" s="82">
        <f>'[1]общее-9кл'!D21</f>
        <v>78</v>
      </c>
      <c r="E21" s="82">
        <f>'[1]общее-9кл'!Q21</f>
        <v>38</v>
      </c>
      <c r="F21" s="92">
        <v>5</v>
      </c>
      <c r="G21" s="92">
        <v>15</v>
      </c>
      <c r="H21" s="92">
        <v>17</v>
      </c>
      <c r="I21" s="92">
        <v>1</v>
      </c>
      <c r="J21" s="83">
        <f t="shared" si="0"/>
        <v>0.52631578947368418</v>
      </c>
      <c r="K21" s="83">
        <f t="shared" si="1"/>
        <v>0.97368421052631582</v>
      </c>
      <c r="L21" s="84">
        <f t="shared" si="2"/>
        <v>3.6315789473684212</v>
      </c>
      <c r="M21" s="85">
        <v>11.5</v>
      </c>
      <c r="N21" s="3"/>
      <c r="O21" s="86" t="b">
        <f t="shared" si="4"/>
        <v>1</v>
      </c>
      <c r="P21" s="87">
        <f t="shared" si="3"/>
        <v>2.6315789473684209E-2</v>
      </c>
      <c r="Q21" s="88">
        <f t="shared" si="5"/>
        <v>38</v>
      </c>
    </row>
    <row r="22" spans="1:17" s="94" customFormat="1" ht="12" x14ac:dyDescent="0.25">
      <c r="A22" s="79">
        <v>18</v>
      </c>
      <c r="B22" s="80" t="s">
        <v>39</v>
      </c>
      <c r="C22" s="81">
        <v>70510</v>
      </c>
      <c r="D22" s="82">
        <f>'[1]общее-9кл'!D22</f>
        <v>49</v>
      </c>
      <c r="E22" s="82">
        <f>'[1]общее-9кл'!Q22</f>
        <v>8</v>
      </c>
      <c r="F22" s="40"/>
      <c r="G22" s="40"/>
      <c r="H22" s="40">
        <v>5</v>
      </c>
      <c r="I22" s="40">
        <v>3</v>
      </c>
      <c r="J22" s="83">
        <f t="shared" si="0"/>
        <v>0</v>
      </c>
      <c r="K22" s="83">
        <f t="shared" si="1"/>
        <v>0.625</v>
      </c>
      <c r="L22" s="84">
        <f t="shared" si="2"/>
        <v>2.625</v>
      </c>
      <c r="M22" s="85">
        <v>5.4</v>
      </c>
      <c r="N22" s="93"/>
      <c r="O22" s="86" t="b">
        <f t="shared" si="4"/>
        <v>1</v>
      </c>
      <c r="P22" s="87">
        <f t="shared" si="3"/>
        <v>0.375</v>
      </c>
      <c r="Q22" s="90">
        <f t="shared" si="5"/>
        <v>2.6666666666666665</v>
      </c>
    </row>
    <row r="23" spans="1:17" s="94" customFormat="1" ht="39.75" customHeight="1" x14ac:dyDescent="0.25">
      <c r="A23" s="95"/>
      <c r="B23" s="96" t="s">
        <v>155</v>
      </c>
      <c r="C23" s="97"/>
      <c r="D23" s="98">
        <f t="shared" ref="D23:I23" si="6">SUM(D5:D22)</f>
        <v>1446</v>
      </c>
      <c r="E23" s="98">
        <f t="shared" si="6"/>
        <v>469</v>
      </c>
      <c r="F23" s="98">
        <f t="shared" si="6"/>
        <v>134</v>
      </c>
      <c r="G23" s="98">
        <f t="shared" si="6"/>
        <v>171</v>
      </c>
      <c r="H23" s="98">
        <f t="shared" si="6"/>
        <v>149</v>
      </c>
      <c r="I23" s="98">
        <f t="shared" si="6"/>
        <v>15</v>
      </c>
      <c r="J23" s="83">
        <f>(G23+F23)/E23</f>
        <v>0.65031982942430699</v>
      </c>
      <c r="K23" s="83">
        <f>(H23+G23+F23)/E23</f>
        <v>0.96801705756929635</v>
      </c>
      <c r="L23" s="84">
        <f t="shared" si="2"/>
        <v>3.9040511727078893</v>
      </c>
      <c r="M23" s="99">
        <v>13.8</v>
      </c>
      <c r="N23" s="93"/>
      <c r="O23" s="86" t="b">
        <f t="shared" si="4"/>
        <v>1</v>
      </c>
      <c r="P23" s="87">
        <f t="shared" si="3"/>
        <v>3.1982942430703626E-2</v>
      </c>
      <c r="Q23" s="88">
        <f t="shared" si="5"/>
        <v>31.266666666666666</v>
      </c>
    </row>
    <row r="24" spans="1:17" s="57" customFormat="1" ht="13.5" customHeight="1" x14ac:dyDescent="0.25">
      <c r="A24" s="79">
        <v>19</v>
      </c>
      <c r="B24" s="100" t="s">
        <v>40</v>
      </c>
      <c r="C24" s="81">
        <v>20040</v>
      </c>
      <c r="D24" s="82">
        <f>'[1]общее-9кл'!D24</f>
        <v>99</v>
      </c>
      <c r="E24" s="82">
        <f>'[1]общее-9кл'!Q24</f>
        <v>20</v>
      </c>
      <c r="F24" s="92">
        <v>3</v>
      </c>
      <c r="G24" s="92">
        <v>9</v>
      </c>
      <c r="H24" s="92">
        <v>8</v>
      </c>
      <c r="I24" s="92"/>
      <c r="J24" s="83">
        <f t="shared" ref="J24:J36" si="7">(G24+F24)/E24</f>
        <v>0.6</v>
      </c>
      <c r="K24" s="83">
        <f t="shared" ref="K24:K36" si="8">(H24+G24+F24)/E24</f>
        <v>1</v>
      </c>
      <c r="L24" s="84">
        <f t="shared" si="2"/>
        <v>3.75</v>
      </c>
      <c r="M24" s="85">
        <v>11.5</v>
      </c>
      <c r="N24" s="3"/>
      <c r="O24" s="86" t="b">
        <f t="shared" si="4"/>
        <v>1</v>
      </c>
      <c r="P24" s="87">
        <f t="shared" si="3"/>
        <v>0</v>
      </c>
      <c r="Q24" s="88"/>
    </row>
    <row r="25" spans="1:17" s="57" customFormat="1" ht="24" x14ac:dyDescent="0.25">
      <c r="A25" s="79">
        <v>20</v>
      </c>
      <c r="B25" s="100" t="s">
        <v>41</v>
      </c>
      <c r="C25" s="81">
        <v>20060</v>
      </c>
      <c r="D25" s="82">
        <f>'[1]общее-9кл'!D25</f>
        <v>148</v>
      </c>
      <c r="E25" s="82">
        <f>'[1]общее-9кл'!Q25</f>
        <v>54</v>
      </c>
      <c r="F25" s="40">
        <v>17</v>
      </c>
      <c r="G25" s="40">
        <v>30</v>
      </c>
      <c r="H25" s="40">
        <v>7</v>
      </c>
      <c r="I25" s="40"/>
      <c r="J25" s="83">
        <f t="shared" si="7"/>
        <v>0.87037037037037035</v>
      </c>
      <c r="K25" s="83">
        <f t="shared" si="8"/>
        <v>1</v>
      </c>
      <c r="L25" s="84">
        <f t="shared" si="2"/>
        <v>4.1851851851851851</v>
      </c>
      <c r="M25" s="85">
        <v>16</v>
      </c>
      <c r="N25" s="3"/>
      <c r="O25" s="86" t="b">
        <f t="shared" si="4"/>
        <v>1</v>
      </c>
      <c r="P25" s="87">
        <f t="shared" si="3"/>
        <v>0</v>
      </c>
      <c r="Q25" s="88"/>
    </row>
    <row r="26" spans="1:17" s="57" customFormat="1" ht="15" customHeight="1" x14ac:dyDescent="0.25">
      <c r="A26" s="79">
        <v>21</v>
      </c>
      <c r="B26" s="100" t="s">
        <v>42</v>
      </c>
      <c r="C26" s="81">
        <v>20061</v>
      </c>
      <c r="D26" s="82">
        <f>'[1]общее-9кл'!D26</f>
        <v>51</v>
      </c>
      <c r="E26" s="82">
        <f>'[1]общее-9кл'!Q26</f>
        <v>5</v>
      </c>
      <c r="F26" s="40">
        <v>2</v>
      </c>
      <c r="G26" s="40">
        <v>2</v>
      </c>
      <c r="H26" s="40">
        <v>1</v>
      </c>
      <c r="I26" s="40"/>
      <c r="J26" s="83">
        <f t="shared" si="7"/>
        <v>0.8</v>
      </c>
      <c r="K26" s="83">
        <f t="shared" si="8"/>
        <v>1</v>
      </c>
      <c r="L26" s="84">
        <f t="shared" si="2"/>
        <v>4.2</v>
      </c>
      <c r="M26" s="85">
        <v>15.4</v>
      </c>
      <c r="N26" s="3"/>
      <c r="O26" s="86" t="b">
        <f t="shared" si="4"/>
        <v>1</v>
      </c>
      <c r="P26" s="87">
        <f t="shared" si="3"/>
        <v>0</v>
      </c>
      <c r="Q26" s="88"/>
    </row>
    <row r="27" spans="1:17" s="57" customFormat="1" ht="14.25" customHeight="1" x14ac:dyDescent="0.25">
      <c r="A27" s="79">
        <v>22</v>
      </c>
      <c r="B27" s="100" t="s">
        <v>43</v>
      </c>
      <c r="C27" s="81">
        <v>20080</v>
      </c>
      <c r="D27" s="82">
        <f>'[1]общее-9кл'!D27</f>
        <v>53</v>
      </c>
      <c r="E27" s="82">
        <f>'[1]общее-9кл'!Q27</f>
        <v>14</v>
      </c>
      <c r="F27" s="40">
        <v>2</v>
      </c>
      <c r="G27" s="40">
        <v>6</v>
      </c>
      <c r="H27" s="40">
        <v>6</v>
      </c>
      <c r="I27" s="40"/>
      <c r="J27" s="83">
        <f t="shared" si="7"/>
        <v>0.5714285714285714</v>
      </c>
      <c r="K27" s="83">
        <f t="shared" si="8"/>
        <v>1</v>
      </c>
      <c r="L27" s="84">
        <f t="shared" si="2"/>
        <v>3.7142857142857144</v>
      </c>
      <c r="M27" s="85">
        <v>12.1</v>
      </c>
      <c r="N27" s="3"/>
      <c r="O27" s="86" t="b">
        <f t="shared" si="4"/>
        <v>1</v>
      </c>
      <c r="P27" s="87">
        <f t="shared" si="3"/>
        <v>0</v>
      </c>
      <c r="Q27" s="88"/>
    </row>
    <row r="28" spans="1:17" s="57" customFormat="1" ht="13.5" customHeight="1" x14ac:dyDescent="0.25">
      <c r="A28" s="79">
        <v>23</v>
      </c>
      <c r="B28" s="100" t="s">
        <v>44</v>
      </c>
      <c r="C28" s="81">
        <v>20400</v>
      </c>
      <c r="D28" s="82">
        <f>'[1]общее-9кл'!D28</f>
        <v>123</v>
      </c>
      <c r="E28" s="82">
        <f>'[1]общее-9кл'!Q28</f>
        <v>32</v>
      </c>
      <c r="F28" s="40">
        <v>10</v>
      </c>
      <c r="G28" s="40">
        <v>11</v>
      </c>
      <c r="H28" s="40">
        <v>10</v>
      </c>
      <c r="I28" s="40">
        <v>1</v>
      </c>
      <c r="J28" s="83">
        <f t="shared" si="7"/>
        <v>0.65625</v>
      </c>
      <c r="K28" s="83">
        <f t="shared" si="8"/>
        <v>0.96875</v>
      </c>
      <c r="L28" s="84">
        <f t="shared" si="2"/>
        <v>3.9375</v>
      </c>
      <c r="M28" s="85">
        <v>11</v>
      </c>
      <c r="N28" s="3"/>
      <c r="O28" s="86" t="b">
        <f t="shared" si="4"/>
        <v>1</v>
      </c>
      <c r="P28" s="87">
        <f t="shared" si="3"/>
        <v>3.125E-2</v>
      </c>
      <c r="Q28" s="88">
        <f t="shared" si="5"/>
        <v>32</v>
      </c>
    </row>
    <row r="29" spans="1:17" s="57" customFormat="1" ht="12" x14ac:dyDescent="0.25">
      <c r="A29" s="79">
        <v>24</v>
      </c>
      <c r="B29" s="100" t="s">
        <v>45</v>
      </c>
      <c r="C29" s="81">
        <v>20460</v>
      </c>
      <c r="D29" s="82">
        <f>'[1]общее-9кл'!D29</f>
        <v>97</v>
      </c>
      <c r="E29" s="82">
        <f>'[1]общее-9кл'!Q29</f>
        <v>39</v>
      </c>
      <c r="F29" s="40">
        <v>6</v>
      </c>
      <c r="G29" s="40">
        <v>11</v>
      </c>
      <c r="H29" s="40">
        <v>18</v>
      </c>
      <c r="I29" s="40">
        <v>4</v>
      </c>
      <c r="J29" s="83">
        <f t="shared" si="7"/>
        <v>0.4358974358974359</v>
      </c>
      <c r="K29" s="83">
        <f t="shared" si="8"/>
        <v>0.89743589743589747</v>
      </c>
      <c r="L29" s="84">
        <f t="shared" si="2"/>
        <v>3.4871794871794872</v>
      </c>
      <c r="M29" s="85">
        <v>11.2</v>
      </c>
      <c r="N29" s="3"/>
      <c r="O29" s="86" t="b">
        <f t="shared" si="4"/>
        <v>1</v>
      </c>
      <c r="P29" s="87">
        <f t="shared" si="3"/>
        <v>0.10256410256410256</v>
      </c>
      <c r="Q29" s="90">
        <f t="shared" si="5"/>
        <v>9.75</v>
      </c>
    </row>
    <row r="30" spans="1:17" s="57" customFormat="1" ht="12" x14ac:dyDescent="0.25">
      <c r="A30" s="79">
        <v>25</v>
      </c>
      <c r="B30" s="100" t="s">
        <v>46</v>
      </c>
      <c r="C30" s="81">
        <v>20490</v>
      </c>
      <c r="D30" s="82">
        <f>'[1]общее-9кл'!D30</f>
        <v>27</v>
      </c>
      <c r="E30" s="82">
        <f>'[1]общее-9кл'!Q30</f>
        <v>12</v>
      </c>
      <c r="F30" s="101">
        <v>2</v>
      </c>
      <c r="G30" s="101">
        <v>3</v>
      </c>
      <c r="H30" s="101">
        <v>5</v>
      </c>
      <c r="I30" s="101">
        <v>2</v>
      </c>
      <c r="J30" s="83">
        <f t="shared" si="7"/>
        <v>0.41666666666666669</v>
      </c>
      <c r="K30" s="83">
        <f t="shared" si="8"/>
        <v>0.83333333333333337</v>
      </c>
      <c r="L30" s="84">
        <f t="shared" si="2"/>
        <v>3.4166666666666665</v>
      </c>
      <c r="M30" s="85">
        <v>10</v>
      </c>
      <c r="N30" s="3"/>
      <c r="O30" s="86" t="b">
        <f t="shared" si="4"/>
        <v>1</v>
      </c>
      <c r="P30" s="87">
        <f t="shared" si="3"/>
        <v>0.16666666666666666</v>
      </c>
      <c r="Q30" s="90">
        <f t="shared" si="5"/>
        <v>6</v>
      </c>
    </row>
    <row r="31" spans="1:17" s="57" customFormat="1" ht="12" x14ac:dyDescent="0.25">
      <c r="A31" s="79">
        <v>26</v>
      </c>
      <c r="B31" s="100" t="s">
        <v>47</v>
      </c>
      <c r="C31" s="81">
        <v>20550</v>
      </c>
      <c r="D31" s="82">
        <f>'[1]общее-9кл'!D31</f>
        <v>22</v>
      </c>
      <c r="E31" s="82">
        <f>'[1]общее-9кл'!Q31</f>
        <v>1</v>
      </c>
      <c r="F31" s="40"/>
      <c r="G31" s="40">
        <v>1</v>
      </c>
      <c r="H31" s="40"/>
      <c r="I31" s="40"/>
      <c r="J31" s="83">
        <f t="shared" si="7"/>
        <v>1</v>
      </c>
      <c r="K31" s="83">
        <f t="shared" si="8"/>
        <v>1</v>
      </c>
      <c r="L31" s="84">
        <f t="shared" si="2"/>
        <v>4</v>
      </c>
      <c r="M31" s="85">
        <v>12</v>
      </c>
      <c r="N31" s="3"/>
      <c r="O31" s="86" t="b">
        <f t="shared" si="4"/>
        <v>1</v>
      </c>
      <c r="P31" s="87">
        <f t="shared" si="3"/>
        <v>0</v>
      </c>
      <c r="Q31" s="88"/>
    </row>
    <row r="32" spans="1:17" s="57" customFormat="1" ht="12" x14ac:dyDescent="0.25">
      <c r="A32" s="79">
        <v>27</v>
      </c>
      <c r="B32" s="102" t="s">
        <v>48</v>
      </c>
      <c r="C32" s="103">
        <v>20630</v>
      </c>
      <c r="D32" s="82">
        <f>'[1]общее-9кл'!D32</f>
        <v>50</v>
      </c>
      <c r="E32" s="82">
        <f>'[1]общее-9кл'!Q32</f>
        <v>23</v>
      </c>
      <c r="F32" s="40"/>
      <c r="G32" s="40">
        <v>4</v>
      </c>
      <c r="H32" s="40">
        <v>17</v>
      </c>
      <c r="I32" s="40">
        <v>2</v>
      </c>
      <c r="J32" s="83">
        <f t="shared" si="7"/>
        <v>0.17391304347826086</v>
      </c>
      <c r="K32" s="83">
        <f t="shared" si="8"/>
        <v>0.91304347826086951</v>
      </c>
      <c r="L32" s="84">
        <f t="shared" si="2"/>
        <v>3.0869565217391304</v>
      </c>
      <c r="M32" s="85">
        <v>8.3000000000000007</v>
      </c>
      <c r="N32" s="3"/>
      <c r="O32" s="86" t="b">
        <f t="shared" si="4"/>
        <v>1</v>
      </c>
      <c r="P32" s="87">
        <f t="shared" si="3"/>
        <v>8.6956521739130432E-2</v>
      </c>
      <c r="Q32" s="88">
        <f t="shared" si="5"/>
        <v>11.5</v>
      </c>
    </row>
    <row r="33" spans="1:17" s="57" customFormat="1" ht="12" x14ac:dyDescent="0.25">
      <c r="A33" s="79">
        <v>29</v>
      </c>
      <c r="B33" s="100" t="s">
        <v>49</v>
      </c>
      <c r="C33" s="81">
        <v>20810</v>
      </c>
      <c r="D33" s="82">
        <f>'[1]общее-9кл'!D33</f>
        <v>74</v>
      </c>
      <c r="E33" s="82">
        <f>'[1]общее-9кл'!Q33</f>
        <v>3</v>
      </c>
      <c r="F33" s="40"/>
      <c r="G33" s="40">
        <v>3</v>
      </c>
      <c r="H33" s="40"/>
      <c r="I33" s="40"/>
      <c r="J33" s="83">
        <f t="shared" si="7"/>
        <v>1</v>
      </c>
      <c r="K33" s="83">
        <f t="shared" si="8"/>
        <v>1</v>
      </c>
      <c r="L33" s="84">
        <f t="shared" si="2"/>
        <v>4</v>
      </c>
      <c r="M33" s="85">
        <v>13.3</v>
      </c>
      <c r="N33" s="3"/>
      <c r="O33" s="86" t="b">
        <f t="shared" si="4"/>
        <v>1</v>
      </c>
      <c r="P33" s="87">
        <f t="shared" si="3"/>
        <v>0</v>
      </c>
      <c r="Q33" s="88"/>
    </row>
    <row r="34" spans="1:17" s="57" customFormat="1" ht="12" x14ac:dyDescent="0.25">
      <c r="A34" s="79">
        <v>30</v>
      </c>
      <c r="B34" s="100" t="s">
        <v>50</v>
      </c>
      <c r="C34" s="81">
        <v>20900</v>
      </c>
      <c r="D34" s="82">
        <f>'[1]общее-9кл'!D34</f>
        <v>51</v>
      </c>
      <c r="E34" s="82">
        <f>'[1]общее-9кл'!Q34</f>
        <v>12</v>
      </c>
      <c r="F34" s="40">
        <v>1</v>
      </c>
      <c r="G34" s="40">
        <v>3</v>
      </c>
      <c r="H34" s="40">
        <v>6</v>
      </c>
      <c r="I34" s="40">
        <v>2</v>
      </c>
      <c r="J34" s="83">
        <f t="shared" si="7"/>
        <v>0.33333333333333331</v>
      </c>
      <c r="K34" s="83">
        <f t="shared" si="8"/>
        <v>0.83333333333333337</v>
      </c>
      <c r="L34" s="84">
        <f t="shared" si="2"/>
        <v>3.25</v>
      </c>
      <c r="M34" s="85">
        <v>9.5</v>
      </c>
      <c r="N34" s="3"/>
      <c r="O34" s="86" t="b">
        <f t="shared" si="4"/>
        <v>1</v>
      </c>
      <c r="P34" s="87">
        <f t="shared" si="3"/>
        <v>0.16666666666666666</v>
      </c>
      <c r="Q34" s="90">
        <f t="shared" si="5"/>
        <v>6</v>
      </c>
    </row>
    <row r="35" spans="1:17" s="57" customFormat="1" ht="13.5" customHeight="1" x14ac:dyDescent="0.25">
      <c r="A35" s="79">
        <v>31</v>
      </c>
      <c r="B35" s="100" t="s">
        <v>51</v>
      </c>
      <c r="C35" s="81">
        <v>21020</v>
      </c>
      <c r="D35" s="82">
        <f>'[1]общее-9кл'!D35</f>
        <v>99</v>
      </c>
      <c r="E35" s="82">
        <f>'[1]общее-9кл'!Q35</f>
        <v>30</v>
      </c>
      <c r="F35" s="40">
        <v>13</v>
      </c>
      <c r="G35" s="40">
        <v>11</v>
      </c>
      <c r="H35" s="40">
        <v>6</v>
      </c>
      <c r="I35" s="40"/>
      <c r="J35" s="83">
        <f t="shared" si="7"/>
        <v>0.8</v>
      </c>
      <c r="K35" s="83">
        <f t="shared" si="8"/>
        <v>1</v>
      </c>
      <c r="L35" s="84">
        <f t="shared" si="2"/>
        <v>4.2333333333333334</v>
      </c>
      <c r="M35" s="85">
        <v>15.5</v>
      </c>
      <c r="N35" s="3"/>
      <c r="O35" s="86" t="b">
        <f t="shared" si="4"/>
        <v>1</v>
      </c>
      <c r="P35" s="87">
        <f t="shared" si="3"/>
        <v>0</v>
      </c>
      <c r="Q35" s="88"/>
    </row>
    <row r="36" spans="1:17" s="57" customFormat="1" ht="12" x14ac:dyDescent="0.25">
      <c r="A36" s="79">
        <v>32</v>
      </c>
      <c r="B36" s="100" t="s">
        <v>52</v>
      </c>
      <c r="C36" s="81">
        <v>21349</v>
      </c>
      <c r="D36" s="82">
        <f>'[1]общее-9кл'!D36</f>
        <v>77</v>
      </c>
      <c r="E36" s="82">
        <f>'[1]общее-9кл'!Q36</f>
        <v>23</v>
      </c>
      <c r="F36" s="40">
        <v>5</v>
      </c>
      <c r="G36" s="40">
        <v>9</v>
      </c>
      <c r="H36" s="40">
        <v>9</v>
      </c>
      <c r="I36" s="40"/>
      <c r="J36" s="83">
        <f t="shared" si="7"/>
        <v>0.60869565217391308</v>
      </c>
      <c r="K36" s="83">
        <f t="shared" si="8"/>
        <v>1</v>
      </c>
      <c r="L36" s="84">
        <f t="shared" si="2"/>
        <v>3.8260869565217392</v>
      </c>
      <c r="M36" s="85">
        <v>13</v>
      </c>
      <c r="N36" s="3"/>
      <c r="O36" s="86" t="b">
        <f t="shared" si="4"/>
        <v>1</v>
      </c>
      <c r="P36" s="87">
        <f t="shared" si="3"/>
        <v>0</v>
      </c>
      <c r="Q36" s="88"/>
    </row>
    <row r="37" spans="1:17" s="57" customFormat="1" ht="14.25" customHeight="1" x14ac:dyDescent="0.25">
      <c r="A37" s="95"/>
      <c r="B37" s="104" t="s">
        <v>156</v>
      </c>
      <c r="C37" s="105"/>
      <c r="D37" s="98">
        <f t="shared" ref="D37:I37" si="9">SUM(D24:D36)</f>
        <v>971</v>
      </c>
      <c r="E37" s="98">
        <f t="shared" si="9"/>
        <v>268</v>
      </c>
      <c r="F37" s="98">
        <f t="shared" si="9"/>
        <v>61</v>
      </c>
      <c r="G37" s="98">
        <f t="shared" si="9"/>
        <v>103</v>
      </c>
      <c r="H37" s="98">
        <f t="shared" si="9"/>
        <v>93</v>
      </c>
      <c r="I37" s="98">
        <f t="shared" si="9"/>
        <v>11</v>
      </c>
      <c r="J37" s="83">
        <f>(G37+F37)/E37</f>
        <v>0.61194029850746268</v>
      </c>
      <c r="K37" s="83">
        <f>(H37+G37+F37)/E37</f>
        <v>0.95895522388059706</v>
      </c>
      <c r="L37" s="84">
        <f t="shared" si="2"/>
        <v>3.7985074626865671</v>
      </c>
      <c r="M37" s="99">
        <v>12.2</v>
      </c>
      <c r="N37" s="3"/>
      <c r="O37" s="86" t="b">
        <f t="shared" si="4"/>
        <v>1</v>
      </c>
      <c r="P37" s="87">
        <f t="shared" si="3"/>
        <v>4.1044776119402986E-2</v>
      </c>
      <c r="Q37" s="88">
        <f t="shared" si="5"/>
        <v>24.363636363636363</v>
      </c>
    </row>
    <row r="38" spans="1:17" s="57" customFormat="1" ht="12" x14ac:dyDescent="0.25">
      <c r="A38" s="79">
        <v>33</v>
      </c>
      <c r="B38" s="100" t="s">
        <v>53</v>
      </c>
      <c r="C38" s="81">
        <v>30030</v>
      </c>
      <c r="D38" s="82">
        <f>'[1]общее-9кл'!D38</f>
        <v>74</v>
      </c>
      <c r="E38" s="82">
        <f>'[1]общее-9кл'!Q38</f>
        <v>49</v>
      </c>
      <c r="F38" s="106">
        <v>13</v>
      </c>
      <c r="G38" s="106">
        <v>22</v>
      </c>
      <c r="H38" s="106">
        <v>14</v>
      </c>
      <c r="I38" s="106"/>
      <c r="J38" s="107">
        <f t="shared" ref="J38:J56" si="10">(G38+F38)/E38</f>
        <v>0.7142857142857143</v>
      </c>
      <c r="K38" s="107">
        <f t="shared" ref="K38:K56" si="11">(H38+G38+F38)/E38</f>
        <v>1</v>
      </c>
      <c r="L38" s="108">
        <f t="shared" si="2"/>
        <v>3.9795918367346941</v>
      </c>
      <c r="M38" s="109">
        <v>14.1</v>
      </c>
      <c r="N38" s="3"/>
      <c r="O38" s="86" t="b">
        <f t="shared" si="4"/>
        <v>1</v>
      </c>
      <c r="P38" s="87">
        <f t="shared" si="3"/>
        <v>0</v>
      </c>
      <c r="Q38" s="88"/>
    </row>
    <row r="39" spans="1:17" s="110" customFormat="1" ht="13.5" customHeight="1" x14ac:dyDescent="0.25">
      <c r="A39" s="79">
        <v>34</v>
      </c>
      <c r="B39" s="100" t="s">
        <v>54</v>
      </c>
      <c r="C39" s="81">
        <v>30070</v>
      </c>
      <c r="D39" s="82">
        <f>'[1]общее-9кл'!D39</f>
        <v>102</v>
      </c>
      <c r="E39" s="82">
        <f>'[1]общее-9кл'!Q39</f>
        <v>43</v>
      </c>
      <c r="F39" s="106">
        <v>14</v>
      </c>
      <c r="G39" s="106">
        <v>12</v>
      </c>
      <c r="H39" s="106">
        <v>17</v>
      </c>
      <c r="I39" s="106"/>
      <c r="J39" s="107">
        <f t="shared" si="10"/>
        <v>0.60465116279069764</v>
      </c>
      <c r="K39" s="107">
        <f t="shared" si="11"/>
        <v>1</v>
      </c>
      <c r="L39" s="108">
        <f t="shared" si="2"/>
        <v>3.9302325581395348</v>
      </c>
      <c r="M39" s="109">
        <v>14.6</v>
      </c>
      <c r="N39" s="64"/>
      <c r="O39" s="86" t="b">
        <f t="shared" si="4"/>
        <v>1</v>
      </c>
      <c r="P39" s="87">
        <f t="shared" si="3"/>
        <v>0</v>
      </c>
      <c r="Q39" s="88"/>
    </row>
    <row r="40" spans="1:17" s="110" customFormat="1" x14ac:dyDescent="0.25">
      <c r="A40" s="79">
        <v>35</v>
      </c>
      <c r="B40" s="100" t="s">
        <v>55</v>
      </c>
      <c r="C40" s="81">
        <v>30130</v>
      </c>
      <c r="D40" s="82">
        <f>'[1]общее-9кл'!D40</f>
        <v>29</v>
      </c>
      <c r="E40" s="82">
        <f>'[1]общее-9кл'!Q40</f>
        <v>7</v>
      </c>
      <c r="F40" s="106">
        <v>5</v>
      </c>
      <c r="G40" s="106">
        <v>1</v>
      </c>
      <c r="H40" s="106">
        <v>1</v>
      </c>
      <c r="I40" s="106"/>
      <c r="J40" s="107">
        <f t="shared" si="10"/>
        <v>0.8571428571428571</v>
      </c>
      <c r="K40" s="107">
        <f t="shared" si="11"/>
        <v>1</v>
      </c>
      <c r="L40" s="108">
        <f t="shared" si="2"/>
        <v>4.5714285714285712</v>
      </c>
      <c r="M40" s="109">
        <v>17.600000000000001</v>
      </c>
      <c r="N40" s="64"/>
      <c r="O40" s="86" t="b">
        <f t="shared" si="4"/>
        <v>1</v>
      </c>
      <c r="P40" s="87">
        <f t="shared" si="3"/>
        <v>0</v>
      </c>
      <c r="Q40" s="88"/>
    </row>
    <row r="41" spans="1:17" s="110" customFormat="1" x14ac:dyDescent="0.25">
      <c r="A41" s="79">
        <v>36</v>
      </c>
      <c r="B41" s="100" t="s">
        <v>56</v>
      </c>
      <c r="C41" s="81">
        <v>30160</v>
      </c>
      <c r="D41" s="82">
        <f>'[1]общее-9кл'!D41</f>
        <v>70</v>
      </c>
      <c r="E41" s="82">
        <f>'[1]общее-9кл'!Q41</f>
        <v>18</v>
      </c>
      <c r="F41" s="106">
        <v>4</v>
      </c>
      <c r="G41" s="106">
        <v>9</v>
      </c>
      <c r="H41" s="106">
        <v>5</v>
      </c>
      <c r="I41" s="106"/>
      <c r="J41" s="107">
        <f t="shared" si="10"/>
        <v>0.72222222222222221</v>
      </c>
      <c r="K41" s="107">
        <f t="shared" si="11"/>
        <v>1</v>
      </c>
      <c r="L41" s="108">
        <f t="shared" si="2"/>
        <v>3.9444444444444446</v>
      </c>
      <c r="M41" s="109">
        <v>13.6</v>
      </c>
      <c r="N41" s="64"/>
      <c r="O41" s="86" t="b">
        <f t="shared" si="4"/>
        <v>1</v>
      </c>
      <c r="P41" s="87">
        <f t="shared" si="3"/>
        <v>0</v>
      </c>
      <c r="Q41" s="88"/>
    </row>
    <row r="42" spans="1:17" s="110" customFormat="1" x14ac:dyDescent="0.25">
      <c r="A42" s="79">
        <v>37</v>
      </c>
      <c r="B42" s="100" t="s">
        <v>57</v>
      </c>
      <c r="C42" s="81">
        <v>30310</v>
      </c>
      <c r="D42" s="82">
        <f>'[1]общее-9кл'!D42</f>
        <v>26</v>
      </c>
      <c r="E42" s="82">
        <f>'[1]общее-9кл'!Q42</f>
        <v>6</v>
      </c>
      <c r="F42" s="106">
        <v>1</v>
      </c>
      <c r="G42" s="106">
        <v>3</v>
      </c>
      <c r="H42" s="106">
        <v>2</v>
      </c>
      <c r="I42" s="106"/>
      <c r="J42" s="107">
        <f t="shared" si="10"/>
        <v>0.66666666666666663</v>
      </c>
      <c r="K42" s="107">
        <f t="shared" si="11"/>
        <v>1</v>
      </c>
      <c r="L42" s="108">
        <f t="shared" si="2"/>
        <v>3.8333333333333335</v>
      </c>
      <c r="M42" s="109">
        <v>13.2</v>
      </c>
      <c r="N42" s="64"/>
      <c r="O42" s="86" t="b">
        <f t="shared" si="4"/>
        <v>1</v>
      </c>
      <c r="P42" s="87">
        <f t="shared" si="3"/>
        <v>0</v>
      </c>
      <c r="Q42" s="88"/>
    </row>
    <row r="43" spans="1:17" s="110" customFormat="1" x14ac:dyDescent="0.25">
      <c r="A43" s="79">
        <v>38</v>
      </c>
      <c r="B43" s="100" t="s">
        <v>58</v>
      </c>
      <c r="C43" s="81">
        <v>30440</v>
      </c>
      <c r="D43" s="82">
        <f>'[1]общее-9кл'!D43</f>
        <v>58</v>
      </c>
      <c r="E43" s="82">
        <f>'[1]общее-9кл'!Q43</f>
        <v>18</v>
      </c>
      <c r="F43" s="106"/>
      <c r="G43" s="106">
        <v>3</v>
      </c>
      <c r="H43" s="106">
        <v>15</v>
      </c>
      <c r="I43" s="106"/>
      <c r="J43" s="107">
        <f t="shared" si="10"/>
        <v>0.16666666666666666</v>
      </c>
      <c r="K43" s="107">
        <f t="shared" si="11"/>
        <v>1</v>
      </c>
      <c r="L43" s="108">
        <f t="shared" si="2"/>
        <v>3.1666666666666665</v>
      </c>
      <c r="M43" s="109">
        <v>9.8000000000000007</v>
      </c>
      <c r="N43" s="64"/>
      <c r="O43" s="86" t="b">
        <f t="shared" si="4"/>
        <v>1</v>
      </c>
      <c r="P43" s="87">
        <f t="shared" si="3"/>
        <v>0</v>
      </c>
      <c r="Q43" s="88"/>
    </row>
    <row r="44" spans="1:17" s="110" customFormat="1" ht="14.25" customHeight="1" x14ac:dyDescent="0.25">
      <c r="A44" s="79">
        <v>39</v>
      </c>
      <c r="B44" s="100" t="s">
        <v>59</v>
      </c>
      <c r="C44" s="81">
        <v>30460</v>
      </c>
      <c r="D44" s="82">
        <f>'[1]общее-9кл'!D44</f>
        <v>107</v>
      </c>
      <c r="E44" s="82">
        <f>'[1]общее-9кл'!Q44</f>
        <v>29</v>
      </c>
      <c r="F44" s="106">
        <v>2</v>
      </c>
      <c r="G44" s="106">
        <v>15</v>
      </c>
      <c r="H44" s="106">
        <v>12</v>
      </c>
      <c r="I44" s="106"/>
      <c r="J44" s="107">
        <f t="shared" si="10"/>
        <v>0.58620689655172409</v>
      </c>
      <c r="K44" s="107">
        <f t="shared" si="11"/>
        <v>1</v>
      </c>
      <c r="L44" s="108">
        <f t="shared" si="2"/>
        <v>3.6551724137931036</v>
      </c>
      <c r="M44" s="109">
        <v>12</v>
      </c>
      <c r="N44" s="64"/>
      <c r="O44" s="86" t="b">
        <f t="shared" si="4"/>
        <v>1</v>
      </c>
      <c r="P44" s="87">
        <f t="shared" si="3"/>
        <v>0</v>
      </c>
      <c r="Q44" s="88"/>
    </row>
    <row r="45" spans="1:17" s="110" customFormat="1" x14ac:dyDescent="0.25">
      <c r="A45" s="79">
        <v>40</v>
      </c>
      <c r="B45" s="100" t="s">
        <v>60</v>
      </c>
      <c r="C45" s="81">
        <v>30470</v>
      </c>
      <c r="D45" s="82">
        <f>'[1]общее-9кл'!D45</f>
        <v>39</v>
      </c>
      <c r="E45" s="82">
        <f>'[1]общее-9кл'!Q45</f>
        <v>10</v>
      </c>
      <c r="F45" s="106"/>
      <c r="G45" s="106">
        <v>4</v>
      </c>
      <c r="H45" s="106">
        <v>6</v>
      </c>
      <c r="I45" s="106"/>
      <c r="J45" s="107">
        <f t="shared" si="10"/>
        <v>0.4</v>
      </c>
      <c r="K45" s="107">
        <f t="shared" si="11"/>
        <v>1</v>
      </c>
      <c r="L45" s="108">
        <f t="shared" si="2"/>
        <v>3.4</v>
      </c>
      <c r="M45" s="109">
        <v>11.1</v>
      </c>
      <c r="N45" s="64"/>
      <c r="O45" s="86" t="b">
        <f t="shared" si="4"/>
        <v>1</v>
      </c>
      <c r="P45" s="87">
        <f t="shared" si="3"/>
        <v>0</v>
      </c>
      <c r="Q45" s="88"/>
    </row>
    <row r="46" spans="1:17" s="110" customFormat="1" ht="14.25" customHeight="1" x14ac:dyDescent="0.25">
      <c r="A46" s="79">
        <v>41</v>
      </c>
      <c r="B46" s="100" t="s">
        <v>61</v>
      </c>
      <c r="C46" s="81">
        <v>30480</v>
      </c>
      <c r="D46" s="82">
        <f>'[1]общее-9кл'!D46</f>
        <v>115</v>
      </c>
      <c r="E46" s="82">
        <f>'[1]общее-9кл'!Q46</f>
        <v>67</v>
      </c>
      <c r="F46" s="106">
        <v>11</v>
      </c>
      <c r="G46" s="106">
        <v>33</v>
      </c>
      <c r="H46" s="106">
        <v>23</v>
      </c>
      <c r="I46" s="106"/>
      <c r="J46" s="107">
        <f t="shared" si="10"/>
        <v>0.65671641791044777</v>
      </c>
      <c r="K46" s="107">
        <f t="shared" si="11"/>
        <v>1</v>
      </c>
      <c r="L46" s="108">
        <f t="shared" si="2"/>
        <v>3.8208955223880596</v>
      </c>
      <c r="M46" s="109">
        <v>13.1</v>
      </c>
      <c r="N46" s="64"/>
      <c r="O46" s="86" t="b">
        <f t="shared" si="4"/>
        <v>1</v>
      </c>
      <c r="P46" s="87">
        <f t="shared" si="3"/>
        <v>0</v>
      </c>
      <c r="Q46" s="88"/>
    </row>
    <row r="47" spans="1:17" s="110" customFormat="1" x14ac:dyDescent="0.25">
      <c r="A47" s="79">
        <v>42</v>
      </c>
      <c r="B47" s="100" t="s">
        <v>62</v>
      </c>
      <c r="C47" s="81">
        <v>30500</v>
      </c>
      <c r="D47" s="82">
        <f>'[1]общее-9кл'!D47</f>
        <v>31</v>
      </c>
      <c r="E47" s="82">
        <f>'[1]общее-9кл'!Q47</f>
        <v>2</v>
      </c>
      <c r="F47" s="106">
        <v>1</v>
      </c>
      <c r="G47" s="106">
        <v>1</v>
      </c>
      <c r="H47" s="106"/>
      <c r="I47" s="106"/>
      <c r="J47" s="107">
        <f t="shared" si="10"/>
        <v>1</v>
      </c>
      <c r="K47" s="107">
        <f t="shared" si="11"/>
        <v>1</v>
      </c>
      <c r="L47" s="108">
        <f t="shared" si="2"/>
        <v>4.5</v>
      </c>
      <c r="M47" s="109">
        <v>17</v>
      </c>
      <c r="N47" s="64"/>
      <c r="O47" s="86" t="b">
        <f t="shared" si="4"/>
        <v>1</v>
      </c>
      <c r="P47" s="87">
        <f t="shared" si="3"/>
        <v>0</v>
      </c>
      <c r="Q47" s="88"/>
    </row>
    <row r="48" spans="1:17" s="110" customFormat="1" x14ac:dyDescent="0.25">
      <c r="A48" s="79">
        <v>43</v>
      </c>
      <c r="B48" s="100" t="s">
        <v>63</v>
      </c>
      <c r="C48" s="81">
        <v>30530</v>
      </c>
      <c r="D48" s="82">
        <f>'[1]общее-9кл'!D48</f>
        <v>69</v>
      </c>
      <c r="E48" s="82">
        <f>'[1]общее-9кл'!Q48</f>
        <v>28</v>
      </c>
      <c r="F48" s="106"/>
      <c r="G48" s="106">
        <v>9</v>
      </c>
      <c r="H48" s="106">
        <v>19</v>
      </c>
      <c r="I48" s="106"/>
      <c r="J48" s="107">
        <f t="shared" si="10"/>
        <v>0.32142857142857145</v>
      </c>
      <c r="K48" s="107">
        <f t="shared" si="11"/>
        <v>1</v>
      </c>
      <c r="L48" s="108">
        <f t="shared" si="2"/>
        <v>3.3214285714285716</v>
      </c>
      <c r="M48" s="109">
        <v>10.5</v>
      </c>
      <c r="N48" s="64"/>
      <c r="O48" s="86" t="b">
        <f t="shared" si="4"/>
        <v>1</v>
      </c>
      <c r="P48" s="87">
        <f t="shared" si="3"/>
        <v>0</v>
      </c>
      <c r="Q48" s="88"/>
    </row>
    <row r="49" spans="1:17" s="110" customFormat="1" x14ac:dyDescent="0.25">
      <c r="A49" s="79">
        <v>44</v>
      </c>
      <c r="B49" s="100" t="s">
        <v>64</v>
      </c>
      <c r="C49" s="81">
        <v>30640</v>
      </c>
      <c r="D49" s="82">
        <f>'[1]общее-9кл'!D49</f>
        <v>76</v>
      </c>
      <c r="E49" s="82">
        <f>'[1]общее-9кл'!Q49</f>
        <v>35</v>
      </c>
      <c r="F49" s="106">
        <v>8</v>
      </c>
      <c r="G49" s="106">
        <v>23</v>
      </c>
      <c r="H49" s="106">
        <v>4</v>
      </c>
      <c r="I49" s="106"/>
      <c r="J49" s="107">
        <f t="shared" si="10"/>
        <v>0.88571428571428568</v>
      </c>
      <c r="K49" s="107">
        <f t="shared" si="11"/>
        <v>1</v>
      </c>
      <c r="L49" s="108">
        <f t="shared" si="2"/>
        <v>4.1142857142857139</v>
      </c>
      <c r="M49" s="109">
        <v>14.5</v>
      </c>
      <c r="N49" s="64"/>
      <c r="O49" s="86" t="b">
        <f t="shared" si="4"/>
        <v>1</v>
      </c>
      <c r="P49" s="87">
        <f t="shared" si="3"/>
        <v>0</v>
      </c>
      <c r="Q49" s="88"/>
    </row>
    <row r="50" spans="1:17" s="110" customFormat="1" x14ac:dyDescent="0.25">
      <c r="A50" s="79">
        <v>45</v>
      </c>
      <c r="B50" s="102" t="s">
        <v>65</v>
      </c>
      <c r="C50" s="103">
        <v>30650</v>
      </c>
      <c r="D50" s="82">
        <f>'[1]общее-9кл'!D50</f>
        <v>46</v>
      </c>
      <c r="E50" s="82">
        <f>'[1]общее-9кл'!Q50</f>
        <v>12</v>
      </c>
      <c r="F50" s="106"/>
      <c r="G50" s="106">
        <v>4</v>
      </c>
      <c r="H50" s="106">
        <v>7</v>
      </c>
      <c r="I50" s="106">
        <v>1</v>
      </c>
      <c r="J50" s="107">
        <f t="shared" si="10"/>
        <v>0.33333333333333331</v>
      </c>
      <c r="K50" s="107">
        <f t="shared" si="11"/>
        <v>0.91666666666666663</v>
      </c>
      <c r="L50" s="108">
        <f t="shared" si="2"/>
        <v>3.25</v>
      </c>
      <c r="M50" s="109">
        <v>10</v>
      </c>
      <c r="N50" s="64"/>
      <c r="O50" s="86" t="b">
        <f t="shared" si="4"/>
        <v>1</v>
      </c>
      <c r="P50" s="87">
        <f t="shared" si="3"/>
        <v>8.3333333333333329E-2</v>
      </c>
      <c r="Q50" s="88">
        <f t="shared" si="5"/>
        <v>12</v>
      </c>
    </row>
    <row r="51" spans="1:17" s="110" customFormat="1" x14ac:dyDescent="0.25">
      <c r="A51" s="79">
        <v>46</v>
      </c>
      <c r="B51" s="100" t="s">
        <v>66</v>
      </c>
      <c r="C51" s="81">
        <v>30790</v>
      </c>
      <c r="D51" s="82">
        <f>'[1]общее-9кл'!D51</f>
        <v>25</v>
      </c>
      <c r="E51" s="82">
        <f>'[1]общее-9кл'!Q51</f>
        <v>8</v>
      </c>
      <c r="F51" s="106"/>
      <c r="G51" s="106">
        <v>3</v>
      </c>
      <c r="H51" s="106">
        <v>5</v>
      </c>
      <c r="I51" s="106"/>
      <c r="J51" s="107">
        <f t="shared" si="10"/>
        <v>0.375</v>
      </c>
      <c r="K51" s="107">
        <f t="shared" si="11"/>
        <v>1</v>
      </c>
      <c r="L51" s="108">
        <f t="shared" si="2"/>
        <v>3.375</v>
      </c>
      <c r="M51" s="109">
        <v>9.3000000000000007</v>
      </c>
      <c r="N51" s="64"/>
      <c r="O51" s="86" t="b">
        <f t="shared" si="4"/>
        <v>1</v>
      </c>
      <c r="P51" s="87">
        <f t="shared" si="3"/>
        <v>0</v>
      </c>
      <c r="Q51" s="88"/>
    </row>
    <row r="52" spans="1:17" s="110" customFormat="1" x14ac:dyDescent="0.25">
      <c r="A52" s="79">
        <v>47</v>
      </c>
      <c r="B52" s="100" t="s">
        <v>67</v>
      </c>
      <c r="C52" s="81">
        <v>30880</v>
      </c>
      <c r="D52" s="82">
        <f>'[1]общее-9кл'!D52</f>
        <v>53</v>
      </c>
      <c r="E52" s="82">
        <f>'[1]общее-9кл'!Q52</f>
        <v>5</v>
      </c>
      <c r="F52" s="106"/>
      <c r="G52" s="106">
        <v>2</v>
      </c>
      <c r="H52" s="106">
        <v>3</v>
      </c>
      <c r="I52" s="106"/>
      <c r="J52" s="107">
        <f t="shared" si="10"/>
        <v>0.4</v>
      </c>
      <c r="K52" s="107">
        <f t="shared" si="11"/>
        <v>1</v>
      </c>
      <c r="L52" s="108">
        <f t="shared" si="2"/>
        <v>3.4</v>
      </c>
      <c r="M52" s="109">
        <v>10.4</v>
      </c>
      <c r="N52" s="64"/>
      <c r="O52" s="86" t="b">
        <f t="shared" si="4"/>
        <v>1</v>
      </c>
      <c r="P52" s="87">
        <f t="shared" si="3"/>
        <v>0</v>
      </c>
      <c r="Q52" s="88"/>
    </row>
    <row r="53" spans="1:17" s="110" customFormat="1" x14ac:dyDescent="0.25">
      <c r="A53" s="79">
        <v>48</v>
      </c>
      <c r="B53" s="100" t="s">
        <v>68</v>
      </c>
      <c r="C53" s="81">
        <v>30890</v>
      </c>
      <c r="D53" s="82">
        <f>'[1]общее-9кл'!D53</f>
        <v>46</v>
      </c>
      <c r="E53" s="82">
        <f>'[1]общее-9кл'!Q53</f>
        <v>23</v>
      </c>
      <c r="F53" s="106"/>
      <c r="G53" s="106">
        <v>4</v>
      </c>
      <c r="H53" s="106">
        <v>15</v>
      </c>
      <c r="I53" s="106">
        <v>4</v>
      </c>
      <c r="J53" s="107">
        <f t="shared" si="10"/>
        <v>0.17391304347826086</v>
      </c>
      <c r="K53" s="107">
        <f t="shared" si="11"/>
        <v>0.82608695652173914</v>
      </c>
      <c r="L53" s="108">
        <f t="shared" si="2"/>
        <v>3</v>
      </c>
      <c r="M53" s="109">
        <v>7.7</v>
      </c>
      <c r="N53" s="64"/>
      <c r="O53" s="86" t="b">
        <f t="shared" si="4"/>
        <v>1</v>
      </c>
      <c r="P53" s="87">
        <f t="shared" si="3"/>
        <v>0.17391304347826086</v>
      </c>
      <c r="Q53" s="88">
        <f t="shared" si="5"/>
        <v>5.75</v>
      </c>
    </row>
    <row r="54" spans="1:17" s="110" customFormat="1" x14ac:dyDescent="0.25">
      <c r="A54" s="79">
        <v>49</v>
      </c>
      <c r="B54" s="100" t="s">
        <v>69</v>
      </c>
      <c r="C54" s="81">
        <v>30940</v>
      </c>
      <c r="D54" s="82">
        <f>'[1]общее-9кл'!D54</f>
        <v>123</v>
      </c>
      <c r="E54" s="82">
        <f>'[1]общее-9кл'!Q54</f>
        <v>32</v>
      </c>
      <c r="F54" s="106">
        <v>7</v>
      </c>
      <c r="G54" s="106">
        <v>11</v>
      </c>
      <c r="H54" s="106">
        <v>14</v>
      </c>
      <c r="I54" s="106"/>
      <c r="J54" s="107">
        <f t="shared" si="10"/>
        <v>0.5625</v>
      </c>
      <c r="K54" s="107">
        <f t="shared" si="11"/>
        <v>1</v>
      </c>
      <c r="L54" s="108">
        <f t="shared" si="2"/>
        <v>3.78125</v>
      </c>
      <c r="M54" s="109">
        <v>13</v>
      </c>
      <c r="N54" s="64"/>
      <c r="O54" s="86" t="b">
        <f t="shared" si="4"/>
        <v>1</v>
      </c>
      <c r="P54" s="87">
        <f t="shared" si="3"/>
        <v>0</v>
      </c>
      <c r="Q54" s="88"/>
    </row>
    <row r="55" spans="1:17" s="110" customFormat="1" x14ac:dyDescent="0.25">
      <c r="A55" s="79">
        <v>50</v>
      </c>
      <c r="B55" s="100" t="s">
        <v>70</v>
      </c>
      <c r="C55" s="81">
        <v>31000</v>
      </c>
      <c r="D55" s="82">
        <f>'[1]общее-9кл'!D55</f>
        <v>123</v>
      </c>
      <c r="E55" s="82">
        <f>'[1]общее-9кл'!Q55</f>
        <v>19</v>
      </c>
      <c r="F55" s="106">
        <v>5</v>
      </c>
      <c r="G55" s="106">
        <v>7</v>
      </c>
      <c r="H55" s="106">
        <v>7</v>
      </c>
      <c r="I55" s="106"/>
      <c r="J55" s="107">
        <f t="shared" si="10"/>
        <v>0.63157894736842102</v>
      </c>
      <c r="K55" s="107">
        <f t="shared" si="11"/>
        <v>1</v>
      </c>
      <c r="L55" s="108">
        <f t="shared" si="2"/>
        <v>3.8947368421052633</v>
      </c>
      <c r="M55" s="109">
        <v>13.8</v>
      </c>
      <c r="N55" s="64"/>
      <c r="O55" s="86" t="b">
        <f t="shared" si="4"/>
        <v>1</v>
      </c>
      <c r="P55" s="87">
        <f t="shared" si="3"/>
        <v>0</v>
      </c>
      <c r="Q55" s="88"/>
    </row>
    <row r="56" spans="1:17" s="110" customFormat="1" x14ac:dyDescent="0.25">
      <c r="A56" s="79">
        <v>51</v>
      </c>
      <c r="B56" s="100" t="s">
        <v>71</v>
      </c>
      <c r="C56" s="81">
        <v>31480</v>
      </c>
      <c r="D56" s="82">
        <f>'[1]общее-9кл'!D56</f>
        <v>98</v>
      </c>
      <c r="E56" s="82">
        <f>'[1]общее-9кл'!Q56</f>
        <v>6</v>
      </c>
      <c r="F56" s="106">
        <v>3</v>
      </c>
      <c r="G56" s="106">
        <v>2</v>
      </c>
      <c r="H56" s="106">
        <v>1</v>
      </c>
      <c r="I56" s="106"/>
      <c r="J56" s="107">
        <f t="shared" si="10"/>
        <v>0.83333333333333337</v>
      </c>
      <c r="K56" s="107">
        <f t="shared" si="11"/>
        <v>1</v>
      </c>
      <c r="L56" s="108">
        <f t="shared" si="2"/>
        <v>4.333333333333333</v>
      </c>
      <c r="M56" s="109">
        <v>15</v>
      </c>
      <c r="N56" s="64"/>
      <c r="O56" s="86" t="b">
        <f t="shared" si="4"/>
        <v>1</v>
      </c>
      <c r="P56" s="87">
        <f t="shared" si="3"/>
        <v>0</v>
      </c>
      <c r="Q56" s="88"/>
    </row>
    <row r="57" spans="1:17" s="110" customFormat="1" x14ac:dyDescent="0.25">
      <c r="A57" s="95"/>
      <c r="B57" s="104" t="s">
        <v>157</v>
      </c>
      <c r="C57" s="105"/>
      <c r="D57" s="98">
        <f t="shared" ref="D57:I57" si="12">SUM(D38:D56)</f>
        <v>1310</v>
      </c>
      <c r="E57" s="98">
        <f t="shared" si="12"/>
        <v>417</v>
      </c>
      <c r="F57" s="98">
        <f t="shared" si="12"/>
        <v>74</v>
      </c>
      <c r="G57" s="98">
        <f t="shared" si="12"/>
        <v>168</v>
      </c>
      <c r="H57" s="98">
        <f t="shared" si="12"/>
        <v>170</v>
      </c>
      <c r="I57" s="98">
        <f t="shared" si="12"/>
        <v>5</v>
      </c>
      <c r="J57" s="83">
        <f>(G57+F57)/E57</f>
        <v>0.58033573141486805</v>
      </c>
      <c r="K57" s="83">
        <f>(H57+G57+F57)/E57</f>
        <v>0.98800959232613905</v>
      </c>
      <c r="L57" s="84">
        <f t="shared" si="2"/>
        <v>3.7458033573141485</v>
      </c>
      <c r="M57" s="99">
        <v>12.6</v>
      </c>
      <c r="N57" s="64"/>
      <c r="O57" s="86" t="b">
        <f t="shared" si="4"/>
        <v>1</v>
      </c>
      <c r="P57" s="87">
        <f t="shared" si="3"/>
        <v>1.1990407673860911E-2</v>
      </c>
      <c r="Q57" s="88">
        <f t="shared" si="5"/>
        <v>83.4</v>
      </c>
    </row>
    <row r="58" spans="1:17" s="110" customFormat="1" ht="14.25" customHeight="1" x14ac:dyDescent="0.25">
      <c r="A58" s="79">
        <v>52</v>
      </c>
      <c r="B58" s="100" t="s">
        <v>72</v>
      </c>
      <c r="C58" s="81">
        <v>40010</v>
      </c>
      <c r="D58" s="82">
        <f>'[1]общее-9кл'!D58</f>
        <v>171</v>
      </c>
      <c r="E58" s="82">
        <f>'[1]общее-9кл'!Q58</f>
        <v>46</v>
      </c>
      <c r="F58" s="106">
        <v>17</v>
      </c>
      <c r="G58" s="106">
        <v>21</v>
      </c>
      <c r="H58" s="106">
        <v>8</v>
      </c>
      <c r="I58" s="106"/>
      <c r="J58" s="107">
        <f t="shared" ref="J58:J76" si="13">(G58+F58)/E58</f>
        <v>0.82608695652173914</v>
      </c>
      <c r="K58" s="107">
        <f t="shared" ref="K58:K76" si="14">(H58+G58+F58)/E58</f>
        <v>1</v>
      </c>
      <c r="L58" s="108">
        <f t="shared" si="2"/>
        <v>4.1956521739130439</v>
      </c>
      <c r="M58" s="109">
        <v>15.7</v>
      </c>
      <c r="N58" s="64"/>
      <c r="O58" s="86" t="b">
        <f t="shared" si="4"/>
        <v>1</v>
      </c>
      <c r="P58" s="87">
        <f t="shared" si="3"/>
        <v>0</v>
      </c>
      <c r="Q58" s="88"/>
    </row>
    <row r="59" spans="1:17" s="110" customFormat="1" x14ac:dyDescent="0.25">
      <c r="A59" s="79">
        <v>53</v>
      </c>
      <c r="B59" s="100" t="s">
        <v>73</v>
      </c>
      <c r="C59" s="81">
        <v>40011</v>
      </c>
      <c r="D59" s="82">
        <f>'[1]общее-9кл'!D59</f>
        <v>166</v>
      </c>
      <c r="E59" s="82">
        <f>'[1]общее-9кл'!Q59</f>
        <v>74</v>
      </c>
      <c r="F59" s="106">
        <v>25</v>
      </c>
      <c r="G59" s="106">
        <v>24</v>
      </c>
      <c r="H59" s="106">
        <v>25</v>
      </c>
      <c r="I59" s="106"/>
      <c r="J59" s="107">
        <f t="shared" si="13"/>
        <v>0.66216216216216217</v>
      </c>
      <c r="K59" s="107">
        <f t="shared" si="14"/>
        <v>1</v>
      </c>
      <c r="L59" s="108">
        <f t="shared" si="2"/>
        <v>4</v>
      </c>
      <c r="M59" s="109">
        <v>14.2</v>
      </c>
      <c r="N59" s="64"/>
      <c r="O59" s="86" t="b">
        <f t="shared" si="4"/>
        <v>1</v>
      </c>
      <c r="P59" s="87">
        <f t="shared" si="3"/>
        <v>0</v>
      </c>
      <c r="Q59" s="88"/>
    </row>
    <row r="60" spans="1:17" s="110" customFormat="1" ht="15" customHeight="1" x14ac:dyDescent="0.25">
      <c r="A60" s="79">
        <v>54</v>
      </c>
      <c r="B60" s="100" t="s">
        <v>74</v>
      </c>
      <c r="C60" s="81">
        <v>40020</v>
      </c>
      <c r="D60" s="82">
        <f>'[1]общее-9кл'!D60</f>
        <v>38</v>
      </c>
      <c r="E60" s="82">
        <f>'[1]общее-9кл'!Q60</f>
        <v>11</v>
      </c>
      <c r="F60" s="106">
        <v>7</v>
      </c>
      <c r="G60" s="106">
        <v>4</v>
      </c>
      <c r="H60" s="106"/>
      <c r="I60" s="106"/>
      <c r="J60" s="107">
        <f t="shared" si="13"/>
        <v>1</v>
      </c>
      <c r="K60" s="107">
        <f t="shared" si="14"/>
        <v>1</v>
      </c>
      <c r="L60" s="108">
        <f t="shared" si="2"/>
        <v>4.6363636363636367</v>
      </c>
      <c r="M60" s="109">
        <v>18</v>
      </c>
      <c r="N60" s="64"/>
      <c r="O60" s="86" t="b">
        <f t="shared" si="4"/>
        <v>1</v>
      </c>
      <c r="P60" s="87">
        <f t="shared" si="3"/>
        <v>0</v>
      </c>
      <c r="Q60" s="88"/>
    </row>
    <row r="61" spans="1:17" s="110" customFormat="1" ht="15" customHeight="1" x14ac:dyDescent="0.25">
      <c r="A61" s="79">
        <v>55</v>
      </c>
      <c r="B61" s="100" t="s">
        <v>75</v>
      </c>
      <c r="C61" s="81">
        <v>40030</v>
      </c>
      <c r="D61" s="82">
        <f>'[1]общее-9кл'!D61</f>
        <v>57</v>
      </c>
      <c r="E61" s="82">
        <f>'[1]общее-9кл'!Q61</f>
        <v>13</v>
      </c>
      <c r="F61" s="106">
        <v>9</v>
      </c>
      <c r="G61" s="106">
        <v>4</v>
      </c>
      <c r="H61" s="106"/>
      <c r="I61" s="106"/>
      <c r="J61" s="107">
        <f t="shared" si="13"/>
        <v>1</v>
      </c>
      <c r="K61" s="107">
        <f t="shared" si="14"/>
        <v>1</v>
      </c>
      <c r="L61" s="108">
        <f t="shared" si="2"/>
        <v>4.6923076923076925</v>
      </c>
      <c r="M61" s="109">
        <v>18</v>
      </c>
      <c r="N61" s="64"/>
      <c r="O61" s="86" t="b">
        <f t="shared" si="4"/>
        <v>1</v>
      </c>
      <c r="P61" s="87">
        <f t="shared" si="3"/>
        <v>0</v>
      </c>
      <c r="Q61" s="88"/>
    </row>
    <row r="62" spans="1:17" s="110" customFormat="1" x14ac:dyDescent="0.25">
      <c r="A62" s="79">
        <v>56</v>
      </c>
      <c r="B62" s="100" t="s">
        <v>76</v>
      </c>
      <c r="C62" s="81">
        <v>40031</v>
      </c>
      <c r="D62" s="82">
        <f>'[1]общее-9кл'!D62</f>
        <v>52</v>
      </c>
      <c r="E62" s="82">
        <f>'[1]общее-9кл'!Q62</f>
        <v>6</v>
      </c>
      <c r="F62" s="106">
        <v>2</v>
      </c>
      <c r="G62" s="106">
        <v>1</v>
      </c>
      <c r="H62" s="106">
        <v>3</v>
      </c>
      <c r="I62" s="106"/>
      <c r="J62" s="107">
        <f t="shared" si="13"/>
        <v>0.5</v>
      </c>
      <c r="K62" s="107">
        <f t="shared" si="14"/>
        <v>1</v>
      </c>
      <c r="L62" s="108">
        <f t="shared" si="2"/>
        <v>3.8333333333333335</v>
      </c>
      <c r="M62" s="109">
        <v>14</v>
      </c>
      <c r="N62" s="64"/>
      <c r="O62" s="86" t="b">
        <f t="shared" si="4"/>
        <v>1</v>
      </c>
      <c r="P62" s="87">
        <f t="shared" si="3"/>
        <v>0</v>
      </c>
      <c r="Q62" s="88"/>
    </row>
    <row r="63" spans="1:17" s="110" customFormat="1" x14ac:dyDescent="0.25">
      <c r="A63" s="79">
        <v>57</v>
      </c>
      <c r="B63" s="100" t="s">
        <v>77</v>
      </c>
      <c r="C63" s="81">
        <v>40080</v>
      </c>
      <c r="D63" s="82">
        <f>'[1]общее-9кл'!D63</f>
        <v>105</v>
      </c>
      <c r="E63" s="82">
        <f>'[1]общее-9кл'!Q63</f>
        <v>62</v>
      </c>
      <c r="F63" s="106">
        <v>11</v>
      </c>
      <c r="G63" s="106">
        <v>16</v>
      </c>
      <c r="H63" s="106">
        <v>35</v>
      </c>
      <c r="I63" s="106"/>
      <c r="J63" s="107">
        <f t="shared" si="13"/>
        <v>0.43548387096774194</v>
      </c>
      <c r="K63" s="107">
        <f t="shared" si="14"/>
        <v>1</v>
      </c>
      <c r="L63" s="108">
        <f t="shared" si="2"/>
        <v>3.6129032258064515</v>
      </c>
      <c r="M63" s="109">
        <v>11.6</v>
      </c>
      <c r="N63" s="64"/>
      <c r="O63" s="86" t="b">
        <f t="shared" si="4"/>
        <v>1</v>
      </c>
      <c r="P63" s="87">
        <f t="shared" si="3"/>
        <v>0</v>
      </c>
      <c r="Q63" s="88"/>
    </row>
    <row r="64" spans="1:17" s="110" customFormat="1" x14ac:dyDescent="0.25">
      <c r="A64" s="79">
        <v>58</v>
      </c>
      <c r="B64" s="100" t="s">
        <v>78</v>
      </c>
      <c r="C64" s="81">
        <v>40100</v>
      </c>
      <c r="D64" s="82">
        <f>'[1]общее-9кл'!D64</f>
        <v>77</v>
      </c>
      <c r="E64" s="82">
        <f>'[1]общее-9кл'!Q64</f>
        <v>21</v>
      </c>
      <c r="F64" s="106">
        <v>3</v>
      </c>
      <c r="G64" s="106">
        <v>10</v>
      </c>
      <c r="H64" s="106">
        <v>8</v>
      </c>
      <c r="I64" s="106"/>
      <c r="J64" s="107">
        <f t="shared" si="13"/>
        <v>0.61904761904761907</v>
      </c>
      <c r="K64" s="107">
        <f t="shared" si="14"/>
        <v>1</v>
      </c>
      <c r="L64" s="108">
        <f t="shared" si="2"/>
        <v>3.7619047619047619</v>
      </c>
      <c r="M64" s="109">
        <v>13</v>
      </c>
      <c r="N64" s="64"/>
      <c r="O64" s="86" t="b">
        <f t="shared" si="4"/>
        <v>1</v>
      </c>
      <c r="P64" s="87">
        <f t="shared" si="3"/>
        <v>0</v>
      </c>
      <c r="Q64" s="88"/>
    </row>
    <row r="65" spans="1:17" s="110" customFormat="1" x14ac:dyDescent="0.25">
      <c r="A65" s="79">
        <v>59</v>
      </c>
      <c r="B65" s="111" t="s">
        <v>79</v>
      </c>
      <c r="C65" s="81">
        <v>40133</v>
      </c>
      <c r="D65" s="82">
        <f>'[1]общее-9кл'!D65</f>
        <v>27</v>
      </c>
      <c r="E65" s="82">
        <f>'[1]общее-9кл'!Q65</f>
        <v>11</v>
      </c>
      <c r="F65" s="106">
        <v>3</v>
      </c>
      <c r="G65" s="106">
        <v>5</v>
      </c>
      <c r="H65" s="106">
        <v>3</v>
      </c>
      <c r="I65" s="106"/>
      <c r="J65" s="107">
        <f t="shared" si="13"/>
        <v>0.72727272727272729</v>
      </c>
      <c r="K65" s="107">
        <f t="shared" si="14"/>
        <v>1</v>
      </c>
      <c r="L65" s="108">
        <f t="shared" si="2"/>
        <v>4</v>
      </c>
      <c r="M65" s="109">
        <v>14.3</v>
      </c>
      <c r="N65" s="64"/>
      <c r="O65" s="86" t="b">
        <f t="shared" si="4"/>
        <v>1</v>
      </c>
      <c r="P65" s="87">
        <f t="shared" si="3"/>
        <v>0</v>
      </c>
      <c r="Q65" s="88"/>
    </row>
    <row r="66" spans="1:17" s="110" customFormat="1" x14ac:dyDescent="0.25">
      <c r="A66" s="79">
        <v>60</v>
      </c>
      <c r="B66" s="100" t="s">
        <v>80</v>
      </c>
      <c r="C66" s="81">
        <v>40210</v>
      </c>
      <c r="D66" s="82">
        <f>'[1]общее-9кл'!D66</f>
        <v>60</v>
      </c>
      <c r="E66" s="82">
        <f>'[1]общее-9кл'!Q66</f>
        <v>30</v>
      </c>
      <c r="F66" s="106"/>
      <c r="G66" s="106">
        <v>13</v>
      </c>
      <c r="H66" s="106">
        <v>13</v>
      </c>
      <c r="I66" s="106">
        <v>4</v>
      </c>
      <c r="J66" s="107">
        <f t="shared" si="13"/>
        <v>0.43333333333333335</v>
      </c>
      <c r="K66" s="107">
        <f t="shared" si="14"/>
        <v>0.8666666666666667</v>
      </c>
      <c r="L66" s="108">
        <f t="shared" si="2"/>
        <v>3.3</v>
      </c>
      <c r="M66" s="109">
        <v>11</v>
      </c>
      <c r="N66" s="64"/>
      <c r="O66" s="86" t="b">
        <f t="shared" si="4"/>
        <v>1</v>
      </c>
      <c r="P66" s="87">
        <f t="shared" si="3"/>
        <v>0.13333333333333333</v>
      </c>
      <c r="Q66" s="112">
        <f t="shared" si="5"/>
        <v>7.5</v>
      </c>
    </row>
    <row r="67" spans="1:17" s="110" customFormat="1" x14ac:dyDescent="0.25">
      <c r="A67" s="79">
        <v>61</v>
      </c>
      <c r="B67" s="100" t="s">
        <v>81</v>
      </c>
      <c r="C67" s="81">
        <v>40300</v>
      </c>
      <c r="D67" s="82">
        <f>'[1]общее-9кл'!D67</f>
        <v>21</v>
      </c>
      <c r="E67" s="82">
        <f>'[1]общее-9кл'!Q67</f>
        <v>3</v>
      </c>
      <c r="F67" s="106">
        <v>2</v>
      </c>
      <c r="G67" s="106"/>
      <c r="H67" s="106">
        <v>1</v>
      </c>
      <c r="I67" s="106"/>
      <c r="J67" s="107">
        <f t="shared" si="13"/>
        <v>0.66666666666666663</v>
      </c>
      <c r="K67" s="107">
        <f t="shared" si="14"/>
        <v>1</v>
      </c>
      <c r="L67" s="108">
        <f t="shared" si="2"/>
        <v>4.333333333333333</v>
      </c>
      <c r="M67" s="109">
        <v>15.3</v>
      </c>
      <c r="N67" s="64"/>
      <c r="O67" s="86" t="b">
        <f t="shared" si="4"/>
        <v>1</v>
      </c>
      <c r="P67" s="87">
        <f t="shared" si="3"/>
        <v>0</v>
      </c>
      <c r="Q67" s="88"/>
    </row>
    <row r="68" spans="1:17" s="110" customFormat="1" x14ac:dyDescent="0.25">
      <c r="A68" s="79">
        <v>62</v>
      </c>
      <c r="B68" s="100" t="s">
        <v>82</v>
      </c>
      <c r="C68" s="81">
        <v>40360</v>
      </c>
      <c r="D68" s="82">
        <f>'[1]общее-9кл'!D68</f>
        <v>28</v>
      </c>
      <c r="E68" s="82">
        <f>'[1]общее-9кл'!Q68</f>
        <v>10</v>
      </c>
      <c r="F68" s="106"/>
      <c r="G68" s="106">
        <v>3</v>
      </c>
      <c r="H68" s="106">
        <v>6</v>
      </c>
      <c r="I68" s="106">
        <v>1</v>
      </c>
      <c r="J68" s="107">
        <f t="shared" si="13"/>
        <v>0.3</v>
      </c>
      <c r="K68" s="107">
        <f t="shared" si="14"/>
        <v>0.9</v>
      </c>
      <c r="L68" s="108">
        <f t="shared" si="2"/>
        <v>3.2</v>
      </c>
      <c r="M68" s="109">
        <v>9</v>
      </c>
      <c r="N68" s="64"/>
      <c r="O68" s="86" t="b">
        <f t="shared" si="4"/>
        <v>1</v>
      </c>
      <c r="P68" s="87">
        <f t="shared" si="3"/>
        <v>0.1</v>
      </c>
      <c r="Q68" s="112">
        <f t="shared" si="5"/>
        <v>10</v>
      </c>
    </row>
    <row r="69" spans="1:17" s="110" customFormat="1" x14ac:dyDescent="0.25">
      <c r="A69" s="79">
        <v>63</v>
      </c>
      <c r="B69" s="100" t="s">
        <v>83</v>
      </c>
      <c r="C69" s="81">
        <v>40390</v>
      </c>
      <c r="D69" s="82">
        <f>'[1]общее-9кл'!D69</f>
        <v>21</v>
      </c>
      <c r="E69" s="82">
        <f>'[1]общее-9кл'!Q69</f>
        <v>8</v>
      </c>
      <c r="F69" s="106"/>
      <c r="G69" s="106">
        <v>4</v>
      </c>
      <c r="H69" s="106">
        <v>4</v>
      </c>
      <c r="I69" s="106"/>
      <c r="J69" s="107">
        <f t="shared" si="13"/>
        <v>0.5</v>
      </c>
      <c r="K69" s="107">
        <f t="shared" si="14"/>
        <v>1</v>
      </c>
      <c r="L69" s="108">
        <f t="shared" si="2"/>
        <v>3.5</v>
      </c>
      <c r="M69" s="109">
        <v>12</v>
      </c>
      <c r="N69" s="64"/>
      <c r="O69" s="86" t="b">
        <f t="shared" si="4"/>
        <v>1</v>
      </c>
      <c r="P69" s="87">
        <f t="shared" si="3"/>
        <v>0</v>
      </c>
      <c r="Q69" s="88"/>
    </row>
    <row r="70" spans="1:17" s="110" customFormat="1" ht="24" x14ac:dyDescent="0.25">
      <c r="A70" s="79">
        <v>64</v>
      </c>
      <c r="B70" s="100" t="s">
        <v>84</v>
      </c>
      <c r="C70" s="81">
        <v>40410</v>
      </c>
      <c r="D70" s="82">
        <f>'[1]общее-9кл'!D70</f>
        <v>153</v>
      </c>
      <c r="E70" s="82">
        <f>'[1]общее-9кл'!Q70</f>
        <v>71</v>
      </c>
      <c r="F70" s="106">
        <v>21</v>
      </c>
      <c r="G70" s="106">
        <v>29</v>
      </c>
      <c r="H70" s="106">
        <v>21</v>
      </c>
      <c r="I70" s="106"/>
      <c r="J70" s="107">
        <f t="shared" si="13"/>
        <v>0.70422535211267601</v>
      </c>
      <c r="K70" s="107">
        <f t="shared" si="14"/>
        <v>1</v>
      </c>
      <c r="L70" s="108">
        <f t="shared" ref="L70:L126" si="15">(F70*5+G70*4+H70*3+I70*2)/E70</f>
        <v>4</v>
      </c>
      <c r="M70" s="109">
        <v>14.4</v>
      </c>
      <c r="N70" s="64"/>
      <c r="O70" s="86" t="b">
        <f t="shared" si="4"/>
        <v>1</v>
      </c>
      <c r="P70" s="87">
        <f t="shared" ref="P70:P124" si="16">I70/E70</f>
        <v>0</v>
      </c>
      <c r="Q70" s="88"/>
    </row>
    <row r="71" spans="1:17" s="110" customFormat="1" x14ac:dyDescent="0.25">
      <c r="A71" s="79">
        <v>65</v>
      </c>
      <c r="B71" s="111" t="s">
        <v>85</v>
      </c>
      <c r="C71" s="113">
        <v>40720</v>
      </c>
      <c r="D71" s="82">
        <f>'[1]общее-9кл'!D71</f>
        <v>75</v>
      </c>
      <c r="E71" s="82">
        <f>'[1]общее-9кл'!Q71</f>
        <v>35</v>
      </c>
      <c r="F71" s="114">
        <v>4</v>
      </c>
      <c r="G71" s="114">
        <v>9</v>
      </c>
      <c r="H71" s="114">
        <v>22</v>
      </c>
      <c r="I71" s="114"/>
      <c r="J71" s="115">
        <f t="shared" si="13"/>
        <v>0.37142857142857144</v>
      </c>
      <c r="K71" s="115">
        <f t="shared" si="14"/>
        <v>1</v>
      </c>
      <c r="L71" s="116">
        <f t="shared" si="15"/>
        <v>3.4857142857142858</v>
      </c>
      <c r="M71" s="117">
        <v>10.97</v>
      </c>
      <c r="N71" s="64"/>
      <c r="O71" s="86" t="b">
        <f t="shared" ref="O71:O126" si="17">IF(E71-F71-G71-H71-I71=0,TRUE,FALSE)</f>
        <v>1</v>
      </c>
      <c r="P71" s="87">
        <f t="shared" si="16"/>
        <v>0</v>
      </c>
      <c r="Q71" s="88"/>
    </row>
    <row r="72" spans="1:17" s="110" customFormat="1" x14ac:dyDescent="0.25">
      <c r="A72" s="79">
        <v>66</v>
      </c>
      <c r="B72" s="100" t="s">
        <v>86</v>
      </c>
      <c r="C72" s="81">
        <v>40730</v>
      </c>
      <c r="D72" s="82">
        <f>'[1]общее-9кл'!D72</f>
        <v>20</v>
      </c>
      <c r="E72" s="82">
        <f>'[1]общее-9кл'!Q72</f>
        <v>2</v>
      </c>
      <c r="F72" s="106"/>
      <c r="G72" s="106">
        <v>1</v>
      </c>
      <c r="H72" s="106">
        <v>1</v>
      </c>
      <c r="I72" s="106"/>
      <c r="J72" s="107">
        <f t="shared" si="13"/>
        <v>0.5</v>
      </c>
      <c r="K72" s="107">
        <f t="shared" si="14"/>
        <v>1</v>
      </c>
      <c r="L72" s="108">
        <f t="shared" si="15"/>
        <v>3.5</v>
      </c>
      <c r="M72" s="109">
        <v>11.2</v>
      </c>
      <c r="N72" s="64"/>
      <c r="O72" s="86" t="b">
        <f t="shared" si="17"/>
        <v>1</v>
      </c>
      <c r="P72" s="87">
        <f t="shared" si="16"/>
        <v>0</v>
      </c>
      <c r="Q72" s="88"/>
    </row>
    <row r="73" spans="1:17" s="110" customFormat="1" x14ac:dyDescent="0.25">
      <c r="A73" s="79">
        <v>67</v>
      </c>
      <c r="B73" s="100" t="s">
        <v>87</v>
      </c>
      <c r="C73" s="81">
        <v>40820</v>
      </c>
      <c r="D73" s="82">
        <f>'[1]общее-9кл'!D73</f>
        <v>49</v>
      </c>
      <c r="E73" s="82">
        <f>'[1]общее-9кл'!Q73</f>
        <v>10</v>
      </c>
      <c r="F73" s="106">
        <v>3</v>
      </c>
      <c r="G73" s="106">
        <v>3</v>
      </c>
      <c r="H73" s="106">
        <v>4</v>
      </c>
      <c r="I73" s="106"/>
      <c r="J73" s="107">
        <f t="shared" si="13"/>
        <v>0.6</v>
      </c>
      <c r="K73" s="107">
        <f t="shared" si="14"/>
        <v>1</v>
      </c>
      <c r="L73" s="108">
        <f t="shared" si="15"/>
        <v>3.9</v>
      </c>
      <c r="M73" s="109">
        <v>13.9</v>
      </c>
      <c r="N73" s="64"/>
      <c r="O73" s="86" t="b">
        <f t="shared" si="17"/>
        <v>1</v>
      </c>
      <c r="P73" s="87">
        <f t="shared" si="16"/>
        <v>0</v>
      </c>
      <c r="Q73" s="88"/>
    </row>
    <row r="74" spans="1:17" s="110" customFormat="1" x14ac:dyDescent="0.25">
      <c r="A74" s="79">
        <v>68</v>
      </c>
      <c r="B74" s="100" t="s">
        <v>88</v>
      </c>
      <c r="C74" s="81">
        <v>40840</v>
      </c>
      <c r="D74" s="82">
        <f>'[1]общее-9кл'!D74</f>
        <v>48</v>
      </c>
      <c r="E74" s="82">
        <f>'[1]общее-9кл'!Q74</f>
        <v>16</v>
      </c>
      <c r="F74" s="106">
        <v>2</v>
      </c>
      <c r="G74" s="106">
        <v>5</v>
      </c>
      <c r="H74" s="106">
        <v>8</v>
      </c>
      <c r="I74" s="106">
        <v>1</v>
      </c>
      <c r="J74" s="107">
        <f t="shared" si="13"/>
        <v>0.4375</v>
      </c>
      <c r="K74" s="107">
        <f t="shared" si="14"/>
        <v>0.9375</v>
      </c>
      <c r="L74" s="108">
        <f t="shared" si="15"/>
        <v>3.5</v>
      </c>
      <c r="M74" s="109">
        <v>12</v>
      </c>
      <c r="N74" s="64"/>
      <c r="O74" s="86" t="b">
        <f t="shared" si="17"/>
        <v>1</v>
      </c>
      <c r="P74" s="87">
        <f t="shared" si="16"/>
        <v>6.25E-2</v>
      </c>
      <c r="Q74" s="88">
        <f t="shared" ref="Q74:Q126" si="18">E74/I74</f>
        <v>16</v>
      </c>
    </row>
    <row r="75" spans="1:17" s="110" customFormat="1" x14ac:dyDescent="0.25">
      <c r="A75" s="79">
        <v>69</v>
      </c>
      <c r="B75" s="102" t="s">
        <v>89</v>
      </c>
      <c r="C75" s="103">
        <v>40950</v>
      </c>
      <c r="D75" s="82">
        <f>'[1]общее-9кл'!D75</f>
        <v>73</v>
      </c>
      <c r="E75" s="82">
        <f>'[1]общее-9кл'!Q75</f>
        <v>26</v>
      </c>
      <c r="F75" s="106">
        <v>2</v>
      </c>
      <c r="G75" s="106">
        <v>3</v>
      </c>
      <c r="H75" s="106">
        <v>19</v>
      </c>
      <c r="I75" s="106">
        <v>2</v>
      </c>
      <c r="J75" s="107">
        <f t="shared" si="13"/>
        <v>0.19230769230769232</v>
      </c>
      <c r="K75" s="107">
        <f t="shared" si="14"/>
        <v>0.92307692307692313</v>
      </c>
      <c r="L75" s="108">
        <f t="shared" si="15"/>
        <v>3.1923076923076925</v>
      </c>
      <c r="M75" s="109">
        <v>9.6</v>
      </c>
      <c r="N75" s="64"/>
      <c r="O75" s="86" t="b">
        <f t="shared" si="17"/>
        <v>1</v>
      </c>
      <c r="P75" s="87">
        <f t="shared" si="16"/>
        <v>7.6923076923076927E-2</v>
      </c>
      <c r="Q75" s="88">
        <f t="shared" si="18"/>
        <v>13</v>
      </c>
    </row>
    <row r="76" spans="1:17" s="110" customFormat="1" x14ac:dyDescent="0.25">
      <c r="A76" s="79">
        <v>70</v>
      </c>
      <c r="B76" s="100" t="s">
        <v>90</v>
      </c>
      <c r="C76" s="81">
        <v>40990</v>
      </c>
      <c r="D76" s="82">
        <f>'[1]общее-9кл'!D76</f>
        <v>100</v>
      </c>
      <c r="E76" s="82">
        <f>'[1]общее-9кл'!Q76</f>
        <v>21</v>
      </c>
      <c r="F76" s="106">
        <v>7</v>
      </c>
      <c r="G76" s="106">
        <v>9</v>
      </c>
      <c r="H76" s="106">
        <v>5</v>
      </c>
      <c r="I76" s="106"/>
      <c r="J76" s="107">
        <f t="shared" si="13"/>
        <v>0.76190476190476186</v>
      </c>
      <c r="K76" s="107">
        <f t="shared" si="14"/>
        <v>1</v>
      </c>
      <c r="L76" s="108">
        <f t="shared" si="15"/>
        <v>4.0952380952380949</v>
      </c>
      <c r="M76" s="109">
        <v>15.6</v>
      </c>
      <c r="N76" s="64"/>
      <c r="O76" s="86" t="b">
        <f t="shared" si="17"/>
        <v>1</v>
      </c>
      <c r="P76" s="87">
        <f t="shared" si="16"/>
        <v>0</v>
      </c>
      <c r="Q76" s="88"/>
    </row>
    <row r="77" spans="1:17" s="110" customFormat="1" x14ac:dyDescent="0.25">
      <c r="A77" s="95"/>
      <c r="B77" s="104" t="s">
        <v>158</v>
      </c>
      <c r="C77" s="105"/>
      <c r="D77" s="98">
        <f t="shared" ref="D77:I77" si="19">SUM(D58:D76)</f>
        <v>1341</v>
      </c>
      <c r="E77" s="98">
        <f t="shared" si="19"/>
        <v>476</v>
      </c>
      <c r="F77" s="98">
        <f t="shared" si="19"/>
        <v>118</v>
      </c>
      <c r="G77" s="98">
        <f t="shared" si="19"/>
        <v>164</v>
      </c>
      <c r="H77" s="98">
        <f t="shared" si="19"/>
        <v>186</v>
      </c>
      <c r="I77" s="98">
        <f t="shared" si="19"/>
        <v>8</v>
      </c>
      <c r="J77" s="83">
        <f>(G77+F77)/E77</f>
        <v>0.59243697478991597</v>
      </c>
      <c r="K77" s="83">
        <f>(H77+G77+F77)/E77</f>
        <v>0.98319327731092432</v>
      </c>
      <c r="L77" s="84">
        <f t="shared" si="15"/>
        <v>3.8235294117647061</v>
      </c>
      <c r="M77" s="99">
        <v>13.4</v>
      </c>
      <c r="N77" s="64"/>
      <c r="O77" s="86" t="b">
        <f t="shared" si="17"/>
        <v>1</v>
      </c>
      <c r="P77" s="87">
        <f t="shared" si="16"/>
        <v>1.680672268907563E-2</v>
      </c>
      <c r="Q77" s="88">
        <f t="shared" si="18"/>
        <v>59.5</v>
      </c>
    </row>
    <row r="78" spans="1:17" s="110" customFormat="1" x14ac:dyDescent="0.25">
      <c r="A78" s="79">
        <v>71</v>
      </c>
      <c r="B78" s="100" t="s">
        <v>91</v>
      </c>
      <c r="C78" s="81">
        <v>50001</v>
      </c>
      <c r="D78" s="82">
        <f>'[1]общее-9кл'!D78</f>
        <v>84</v>
      </c>
      <c r="E78" s="82">
        <f>'[1]общее-9кл'!Q78</f>
        <v>16</v>
      </c>
      <c r="F78" s="106">
        <v>9</v>
      </c>
      <c r="G78" s="106">
        <v>7</v>
      </c>
      <c r="H78" s="106"/>
      <c r="I78" s="106"/>
      <c r="J78" s="107">
        <f t="shared" ref="J78:J93" si="20">(G78+F78)/E78</f>
        <v>1</v>
      </c>
      <c r="K78" s="107">
        <f t="shared" ref="K78:K93" si="21">(H78+G78+F78)/E78</f>
        <v>1</v>
      </c>
      <c r="L78" s="108">
        <f t="shared" si="15"/>
        <v>4.5625</v>
      </c>
      <c r="M78" s="109">
        <v>18</v>
      </c>
      <c r="N78" s="64"/>
      <c r="O78" s="86" t="b">
        <f t="shared" si="17"/>
        <v>1</v>
      </c>
      <c r="P78" s="87">
        <f t="shared" si="16"/>
        <v>0</v>
      </c>
      <c r="Q78" s="88"/>
    </row>
    <row r="79" spans="1:17" s="110" customFormat="1" ht="15" customHeight="1" x14ac:dyDescent="0.25">
      <c r="A79" s="79">
        <v>72</v>
      </c>
      <c r="B79" s="100" t="s">
        <v>92</v>
      </c>
      <c r="C79" s="81">
        <v>50003</v>
      </c>
      <c r="D79" s="82">
        <f>'[1]общее-9кл'!D79</f>
        <v>103</v>
      </c>
      <c r="E79" s="82">
        <f>'[1]общее-9кл'!Q79</f>
        <v>28</v>
      </c>
      <c r="F79" s="106">
        <v>9</v>
      </c>
      <c r="G79" s="106">
        <v>17</v>
      </c>
      <c r="H79" s="106">
        <v>2</v>
      </c>
      <c r="I79" s="106"/>
      <c r="J79" s="107">
        <f t="shared" si="20"/>
        <v>0.9285714285714286</v>
      </c>
      <c r="K79" s="107">
        <f t="shared" si="21"/>
        <v>1</v>
      </c>
      <c r="L79" s="108">
        <f t="shared" si="15"/>
        <v>4.25</v>
      </c>
      <c r="M79" s="109">
        <v>16</v>
      </c>
      <c r="N79" s="64"/>
      <c r="O79" s="86" t="b">
        <f t="shared" si="17"/>
        <v>1</v>
      </c>
      <c r="P79" s="87">
        <f t="shared" si="16"/>
        <v>0</v>
      </c>
      <c r="Q79" s="88"/>
    </row>
    <row r="80" spans="1:17" s="110" customFormat="1" ht="15" customHeight="1" x14ac:dyDescent="0.25">
      <c r="A80" s="79">
        <v>73</v>
      </c>
      <c r="B80" s="100" t="s">
        <v>93</v>
      </c>
      <c r="C80" s="81">
        <v>50040</v>
      </c>
      <c r="D80" s="82">
        <f>'[1]общее-9кл'!D80</f>
        <v>99</v>
      </c>
      <c r="E80" s="82">
        <f>'[1]общее-9кл'!Q80</f>
        <v>54</v>
      </c>
      <c r="F80" s="106">
        <v>5</v>
      </c>
      <c r="G80" s="106">
        <v>29</v>
      </c>
      <c r="H80" s="106">
        <v>20</v>
      </c>
      <c r="I80" s="106"/>
      <c r="J80" s="107">
        <f t="shared" si="20"/>
        <v>0.62962962962962965</v>
      </c>
      <c r="K80" s="107">
        <f t="shared" si="21"/>
        <v>1</v>
      </c>
      <c r="L80" s="108">
        <f t="shared" si="15"/>
        <v>3.7222222222222223</v>
      </c>
      <c r="M80" s="109">
        <v>13</v>
      </c>
      <c r="N80" s="64"/>
      <c r="O80" s="86" t="b">
        <f t="shared" si="17"/>
        <v>1</v>
      </c>
      <c r="P80" s="87">
        <f t="shared" si="16"/>
        <v>0</v>
      </c>
      <c r="Q80" s="88"/>
    </row>
    <row r="81" spans="1:17" s="110" customFormat="1" ht="15" customHeight="1" x14ac:dyDescent="0.25">
      <c r="A81" s="79">
        <v>74</v>
      </c>
      <c r="B81" s="100" t="s">
        <v>94</v>
      </c>
      <c r="C81" s="81">
        <v>50050</v>
      </c>
      <c r="D81" s="82">
        <f>'[1]общее-9кл'!D81</f>
        <v>57</v>
      </c>
      <c r="E81" s="82">
        <f>'[1]общее-9кл'!Q81</f>
        <v>12</v>
      </c>
      <c r="F81" s="106">
        <v>1</v>
      </c>
      <c r="G81" s="106">
        <v>8</v>
      </c>
      <c r="H81" s="106">
        <v>3</v>
      </c>
      <c r="I81" s="106"/>
      <c r="J81" s="107">
        <f t="shared" si="20"/>
        <v>0.75</v>
      </c>
      <c r="K81" s="107">
        <f t="shared" si="21"/>
        <v>1</v>
      </c>
      <c r="L81" s="108">
        <f t="shared" si="15"/>
        <v>3.8333333333333335</v>
      </c>
      <c r="M81" s="109">
        <v>13.9</v>
      </c>
      <c r="N81" s="64"/>
      <c r="O81" s="86" t="b">
        <f t="shared" si="17"/>
        <v>1</v>
      </c>
      <c r="P81" s="87">
        <f t="shared" si="16"/>
        <v>0</v>
      </c>
      <c r="Q81" s="88"/>
    </row>
    <row r="82" spans="1:17" s="110" customFormat="1" x14ac:dyDescent="0.25">
      <c r="A82" s="79">
        <v>75</v>
      </c>
      <c r="B82" s="100" t="s">
        <v>95</v>
      </c>
      <c r="C82" s="81">
        <v>50060</v>
      </c>
      <c r="D82" s="82">
        <f>'[1]общее-9кл'!D82</f>
        <v>73</v>
      </c>
      <c r="E82" s="82">
        <f>'[1]общее-9кл'!Q82</f>
        <v>33</v>
      </c>
      <c r="F82" s="106">
        <v>12</v>
      </c>
      <c r="G82" s="106">
        <v>16</v>
      </c>
      <c r="H82" s="106">
        <v>5</v>
      </c>
      <c r="I82" s="106"/>
      <c r="J82" s="107">
        <f t="shared" si="20"/>
        <v>0.84848484848484851</v>
      </c>
      <c r="K82" s="107">
        <f t="shared" si="21"/>
        <v>1</v>
      </c>
      <c r="L82" s="108">
        <f t="shared" si="15"/>
        <v>4.2121212121212119</v>
      </c>
      <c r="M82" s="109">
        <v>16</v>
      </c>
      <c r="N82" s="64"/>
      <c r="O82" s="86" t="b">
        <f t="shared" si="17"/>
        <v>1</v>
      </c>
      <c r="P82" s="87">
        <f t="shared" si="16"/>
        <v>0</v>
      </c>
      <c r="Q82" s="88"/>
    </row>
    <row r="83" spans="1:17" s="110" customFormat="1" x14ac:dyDescent="0.25">
      <c r="A83" s="79">
        <v>76</v>
      </c>
      <c r="B83" s="100" t="s">
        <v>96</v>
      </c>
      <c r="C83" s="81">
        <v>50170</v>
      </c>
      <c r="D83" s="82">
        <f>'[1]общее-9кл'!D83</f>
        <v>55</v>
      </c>
      <c r="E83" s="82">
        <f>'[1]общее-9кл'!Q83</f>
        <v>10</v>
      </c>
      <c r="F83" s="106">
        <v>1</v>
      </c>
      <c r="G83" s="106">
        <v>4</v>
      </c>
      <c r="H83" s="106">
        <v>5</v>
      </c>
      <c r="I83" s="106"/>
      <c r="J83" s="107">
        <f t="shared" si="20"/>
        <v>0.5</v>
      </c>
      <c r="K83" s="107">
        <f t="shared" si="21"/>
        <v>1</v>
      </c>
      <c r="L83" s="108">
        <f t="shared" si="15"/>
        <v>3.6</v>
      </c>
      <c r="M83" s="109">
        <v>12.2</v>
      </c>
      <c r="N83" s="64"/>
      <c r="O83" s="86" t="b">
        <f t="shared" si="17"/>
        <v>1</v>
      </c>
      <c r="P83" s="87">
        <f t="shared" si="16"/>
        <v>0</v>
      </c>
      <c r="Q83" s="88"/>
    </row>
    <row r="84" spans="1:17" s="110" customFormat="1" x14ac:dyDescent="0.25">
      <c r="A84" s="79">
        <v>77</v>
      </c>
      <c r="B84" s="100" t="s">
        <v>97</v>
      </c>
      <c r="C84" s="81">
        <v>50230</v>
      </c>
      <c r="D84" s="82">
        <f>'[1]общее-9кл'!D84</f>
        <v>68</v>
      </c>
      <c r="E84" s="82">
        <f>'[1]общее-9кл'!Q84</f>
        <v>33</v>
      </c>
      <c r="F84" s="106">
        <v>6</v>
      </c>
      <c r="G84" s="106">
        <v>16</v>
      </c>
      <c r="H84" s="106">
        <v>11</v>
      </c>
      <c r="I84" s="106"/>
      <c r="J84" s="107">
        <f t="shared" si="20"/>
        <v>0.66666666666666663</v>
      </c>
      <c r="K84" s="107">
        <f t="shared" si="21"/>
        <v>1</v>
      </c>
      <c r="L84" s="108">
        <f t="shared" si="15"/>
        <v>3.8484848484848486</v>
      </c>
      <c r="M84" s="109">
        <v>13.1</v>
      </c>
      <c r="N84" s="64"/>
      <c r="O84" s="86" t="b">
        <f t="shared" si="17"/>
        <v>1</v>
      </c>
      <c r="P84" s="87">
        <f t="shared" si="16"/>
        <v>0</v>
      </c>
      <c r="Q84" s="88"/>
    </row>
    <row r="85" spans="1:17" s="110" customFormat="1" x14ac:dyDescent="0.25">
      <c r="A85" s="79">
        <v>79</v>
      </c>
      <c r="B85" s="100" t="s">
        <v>98</v>
      </c>
      <c r="C85" s="81">
        <v>50340</v>
      </c>
      <c r="D85" s="82">
        <f>'[1]общее-9кл'!D85</f>
        <v>70</v>
      </c>
      <c r="E85" s="82">
        <f>'[1]общее-9кл'!Q85</f>
        <v>13</v>
      </c>
      <c r="F85" s="106"/>
      <c r="G85" s="106">
        <v>4</v>
      </c>
      <c r="H85" s="106">
        <v>9</v>
      </c>
      <c r="I85" s="106"/>
      <c r="J85" s="107">
        <f t="shared" si="20"/>
        <v>0.30769230769230771</v>
      </c>
      <c r="K85" s="107">
        <f t="shared" si="21"/>
        <v>1</v>
      </c>
      <c r="L85" s="108">
        <f t="shared" si="15"/>
        <v>3.3076923076923075</v>
      </c>
      <c r="M85" s="109">
        <v>10</v>
      </c>
      <c r="N85" s="64"/>
      <c r="O85" s="86" t="b">
        <f t="shared" si="17"/>
        <v>1</v>
      </c>
      <c r="P85" s="87">
        <f t="shared" si="16"/>
        <v>0</v>
      </c>
      <c r="Q85" s="88"/>
    </row>
    <row r="86" spans="1:17" s="110" customFormat="1" x14ac:dyDescent="0.25">
      <c r="A86" s="79">
        <v>80</v>
      </c>
      <c r="B86" s="100" t="s">
        <v>99</v>
      </c>
      <c r="C86" s="81">
        <v>50420</v>
      </c>
      <c r="D86" s="82">
        <f>'[1]общее-9кл'!D86</f>
        <v>46</v>
      </c>
      <c r="E86" s="82">
        <f>'[1]общее-9кл'!Q86</f>
        <v>1</v>
      </c>
      <c r="F86" s="106"/>
      <c r="G86" s="106">
        <v>1</v>
      </c>
      <c r="H86" s="106"/>
      <c r="I86" s="106"/>
      <c r="J86" s="107">
        <f t="shared" si="20"/>
        <v>1</v>
      </c>
      <c r="K86" s="107">
        <f t="shared" si="21"/>
        <v>1</v>
      </c>
      <c r="L86" s="108">
        <f t="shared" si="15"/>
        <v>4</v>
      </c>
      <c r="M86" s="109">
        <v>15</v>
      </c>
      <c r="N86" s="64"/>
      <c r="O86" s="86" t="b">
        <f t="shared" si="17"/>
        <v>1</v>
      </c>
      <c r="P86" s="87">
        <f t="shared" si="16"/>
        <v>0</v>
      </c>
      <c r="Q86" s="88"/>
    </row>
    <row r="87" spans="1:17" s="110" customFormat="1" x14ac:dyDescent="0.25">
      <c r="A87" s="79">
        <v>81</v>
      </c>
      <c r="B87" s="100" t="s">
        <v>100</v>
      </c>
      <c r="C87" s="81">
        <v>50450</v>
      </c>
      <c r="D87" s="82">
        <f>'[1]общее-9кл'!D87</f>
        <v>68</v>
      </c>
      <c r="E87" s="82">
        <f>'[1]общее-9кл'!Q87</f>
        <v>16</v>
      </c>
      <c r="F87" s="106">
        <v>1</v>
      </c>
      <c r="G87" s="106">
        <v>2</v>
      </c>
      <c r="H87" s="106">
        <v>12</v>
      </c>
      <c r="I87" s="106">
        <v>1</v>
      </c>
      <c r="J87" s="107">
        <f t="shared" si="20"/>
        <v>0.1875</v>
      </c>
      <c r="K87" s="107">
        <f t="shared" si="21"/>
        <v>0.9375</v>
      </c>
      <c r="L87" s="108">
        <f t="shared" si="15"/>
        <v>3.1875</v>
      </c>
      <c r="M87" s="109">
        <v>8</v>
      </c>
      <c r="N87" s="64"/>
      <c r="O87" s="86" t="b">
        <f t="shared" si="17"/>
        <v>1</v>
      </c>
      <c r="P87" s="87">
        <f t="shared" si="16"/>
        <v>6.25E-2</v>
      </c>
      <c r="Q87" s="88">
        <f t="shared" si="18"/>
        <v>16</v>
      </c>
    </row>
    <row r="88" spans="1:17" s="110" customFormat="1" x14ac:dyDescent="0.25">
      <c r="A88" s="79">
        <v>82</v>
      </c>
      <c r="B88" s="100" t="s">
        <v>101</v>
      </c>
      <c r="C88" s="81">
        <v>50620</v>
      </c>
      <c r="D88" s="82">
        <f>'[1]общее-9кл'!D88</f>
        <v>49</v>
      </c>
      <c r="E88" s="82">
        <f>'[1]общее-9кл'!Q88</f>
        <v>15</v>
      </c>
      <c r="F88" s="106">
        <v>1</v>
      </c>
      <c r="G88" s="106">
        <v>5</v>
      </c>
      <c r="H88" s="106">
        <v>9</v>
      </c>
      <c r="I88" s="106"/>
      <c r="J88" s="107">
        <f t="shared" si="20"/>
        <v>0.4</v>
      </c>
      <c r="K88" s="107">
        <f t="shared" si="21"/>
        <v>1</v>
      </c>
      <c r="L88" s="108">
        <f t="shared" si="15"/>
        <v>3.4666666666666668</v>
      </c>
      <c r="M88" s="109">
        <v>11</v>
      </c>
      <c r="N88" s="64"/>
      <c r="O88" s="86" t="b">
        <f t="shared" si="17"/>
        <v>1</v>
      </c>
      <c r="P88" s="87">
        <f t="shared" si="16"/>
        <v>0</v>
      </c>
      <c r="Q88" s="88"/>
    </row>
    <row r="89" spans="1:17" s="110" customFormat="1" x14ac:dyDescent="0.25">
      <c r="A89" s="79">
        <v>83</v>
      </c>
      <c r="B89" s="100" t="s">
        <v>102</v>
      </c>
      <c r="C89" s="81">
        <v>50760</v>
      </c>
      <c r="D89" s="82">
        <f>'[1]общее-9кл'!D89</f>
        <v>105</v>
      </c>
      <c r="E89" s="82">
        <f>'[1]общее-9кл'!Q89</f>
        <v>24</v>
      </c>
      <c r="F89" s="106">
        <v>8</v>
      </c>
      <c r="G89" s="106">
        <v>10</v>
      </c>
      <c r="H89" s="106">
        <v>6</v>
      </c>
      <c r="I89" s="106"/>
      <c r="J89" s="107">
        <f t="shared" si="20"/>
        <v>0.75</v>
      </c>
      <c r="K89" s="107">
        <f t="shared" si="21"/>
        <v>1</v>
      </c>
      <c r="L89" s="108">
        <f t="shared" si="15"/>
        <v>4.083333333333333</v>
      </c>
      <c r="M89" s="109">
        <v>15.1</v>
      </c>
      <c r="N89" s="64"/>
      <c r="O89" s="86" t="b">
        <f t="shared" si="17"/>
        <v>1</v>
      </c>
      <c r="P89" s="87">
        <f t="shared" si="16"/>
        <v>0</v>
      </c>
      <c r="Q89" s="88"/>
    </row>
    <row r="90" spans="1:17" s="110" customFormat="1" x14ac:dyDescent="0.25">
      <c r="A90" s="79">
        <v>84</v>
      </c>
      <c r="B90" s="100" t="s">
        <v>103</v>
      </c>
      <c r="C90" s="81">
        <v>50780</v>
      </c>
      <c r="D90" s="82">
        <f>'[1]общее-9кл'!D90</f>
        <v>71</v>
      </c>
      <c r="E90" s="82">
        <f>'[1]общее-9кл'!Q90</f>
        <v>10</v>
      </c>
      <c r="F90" s="106"/>
      <c r="G90" s="106">
        <v>3</v>
      </c>
      <c r="H90" s="106">
        <v>7</v>
      </c>
      <c r="I90" s="106"/>
      <c r="J90" s="107">
        <f t="shared" si="20"/>
        <v>0.3</v>
      </c>
      <c r="K90" s="107">
        <f t="shared" si="21"/>
        <v>1</v>
      </c>
      <c r="L90" s="108">
        <f t="shared" si="15"/>
        <v>3.3</v>
      </c>
      <c r="M90" s="109">
        <v>10.5</v>
      </c>
      <c r="N90" s="64"/>
      <c r="O90" s="86" t="b">
        <f t="shared" si="17"/>
        <v>1</v>
      </c>
      <c r="P90" s="87">
        <f t="shared" si="16"/>
        <v>0</v>
      </c>
      <c r="Q90" s="88"/>
    </row>
    <row r="91" spans="1:17" s="110" customFormat="1" x14ac:dyDescent="0.25">
      <c r="A91" s="79">
        <v>85</v>
      </c>
      <c r="B91" s="100" t="s">
        <v>104</v>
      </c>
      <c r="C91" s="81">
        <v>50930</v>
      </c>
      <c r="D91" s="82">
        <f>'[1]общее-9кл'!D91</f>
        <v>67</v>
      </c>
      <c r="E91" s="82">
        <f>'[1]общее-9кл'!Q91</f>
        <v>12</v>
      </c>
      <c r="F91" s="106">
        <v>2</v>
      </c>
      <c r="G91" s="106">
        <v>4</v>
      </c>
      <c r="H91" s="106">
        <v>6</v>
      </c>
      <c r="I91" s="106"/>
      <c r="J91" s="107">
        <f t="shared" si="20"/>
        <v>0.5</v>
      </c>
      <c r="K91" s="107">
        <f t="shared" si="21"/>
        <v>1</v>
      </c>
      <c r="L91" s="108">
        <f t="shared" si="15"/>
        <v>3.6666666666666665</v>
      </c>
      <c r="M91" s="109">
        <v>11.7</v>
      </c>
      <c r="N91" s="64"/>
      <c r="O91" s="86" t="b">
        <f t="shared" si="17"/>
        <v>1</v>
      </c>
      <c r="P91" s="87">
        <f t="shared" si="16"/>
        <v>0</v>
      </c>
      <c r="Q91" s="88"/>
    </row>
    <row r="92" spans="1:17" s="110" customFormat="1" x14ac:dyDescent="0.25">
      <c r="A92" s="79">
        <v>86</v>
      </c>
      <c r="B92" s="100" t="s">
        <v>105</v>
      </c>
      <c r="C92" s="81">
        <v>50970</v>
      </c>
      <c r="D92" s="82">
        <f>'[1]общее-9кл'!D92</f>
        <v>53</v>
      </c>
      <c r="E92" s="82">
        <f>'[1]общее-9кл'!Q92</f>
        <v>13</v>
      </c>
      <c r="F92" s="106"/>
      <c r="G92" s="106">
        <v>9</v>
      </c>
      <c r="H92" s="106">
        <v>4</v>
      </c>
      <c r="I92" s="106"/>
      <c r="J92" s="107">
        <f t="shared" si="20"/>
        <v>0.69230769230769229</v>
      </c>
      <c r="K92" s="107">
        <f t="shared" si="21"/>
        <v>1</v>
      </c>
      <c r="L92" s="108">
        <f t="shared" si="15"/>
        <v>3.6923076923076925</v>
      </c>
      <c r="M92" s="109">
        <v>12.1</v>
      </c>
      <c r="N92" s="64"/>
      <c r="O92" s="86" t="b">
        <f t="shared" si="17"/>
        <v>1</v>
      </c>
      <c r="P92" s="87">
        <f t="shared" si="16"/>
        <v>0</v>
      </c>
      <c r="Q92" s="88"/>
    </row>
    <row r="93" spans="1:17" s="110" customFormat="1" x14ac:dyDescent="0.25">
      <c r="A93" s="79">
        <v>87</v>
      </c>
      <c r="B93" s="100" t="s">
        <v>106</v>
      </c>
      <c r="C93" s="81">
        <v>51370</v>
      </c>
      <c r="D93" s="82">
        <f>'[1]общее-9кл'!D93</f>
        <v>99</v>
      </c>
      <c r="E93" s="82">
        <f>'[1]общее-9кл'!Q93</f>
        <v>19</v>
      </c>
      <c r="F93" s="106">
        <v>2</v>
      </c>
      <c r="G93" s="106">
        <v>8</v>
      </c>
      <c r="H93" s="106">
        <v>9</v>
      </c>
      <c r="I93" s="106"/>
      <c r="J93" s="107">
        <f t="shared" si="20"/>
        <v>0.52631578947368418</v>
      </c>
      <c r="K93" s="107">
        <f t="shared" si="21"/>
        <v>1</v>
      </c>
      <c r="L93" s="108">
        <f t="shared" si="15"/>
        <v>3.6315789473684212</v>
      </c>
      <c r="M93" s="109">
        <v>12.2</v>
      </c>
      <c r="N93" s="64"/>
      <c r="O93" s="86" t="b">
        <f t="shared" si="17"/>
        <v>1</v>
      </c>
      <c r="P93" s="87">
        <f t="shared" si="16"/>
        <v>0</v>
      </c>
      <c r="Q93" s="88"/>
    </row>
    <row r="94" spans="1:17" s="110" customFormat="1" x14ac:dyDescent="0.25">
      <c r="A94" s="95"/>
      <c r="B94" s="104" t="s">
        <v>159</v>
      </c>
      <c r="C94" s="105"/>
      <c r="D94" s="98">
        <f t="shared" ref="D94:I94" si="22">SUM(D78:D93)</f>
        <v>1167</v>
      </c>
      <c r="E94" s="98">
        <f t="shared" si="22"/>
        <v>309</v>
      </c>
      <c r="F94" s="98">
        <f t="shared" si="22"/>
        <v>57</v>
      </c>
      <c r="G94" s="98">
        <f t="shared" si="22"/>
        <v>143</v>
      </c>
      <c r="H94" s="98">
        <f t="shared" si="22"/>
        <v>108</v>
      </c>
      <c r="I94" s="98">
        <f t="shared" si="22"/>
        <v>1</v>
      </c>
      <c r="J94" s="83">
        <f>(G94+F94)/E94</f>
        <v>0.6472491909385113</v>
      </c>
      <c r="K94" s="83">
        <f>(H94+G94+F94)/E94</f>
        <v>0.99676375404530748</v>
      </c>
      <c r="L94" s="84">
        <f t="shared" si="15"/>
        <v>3.8284789644012944</v>
      </c>
      <c r="M94" s="99">
        <v>13</v>
      </c>
      <c r="N94" s="64"/>
      <c r="O94" s="86" t="b">
        <f t="shared" si="17"/>
        <v>1</v>
      </c>
      <c r="P94" s="87">
        <f t="shared" si="16"/>
        <v>3.2362459546925568E-3</v>
      </c>
      <c r="Q94" s="88">
        <f t="shared" si="18"/>
        <v>309</v>
      </c>
    </row>
    <row r="95" spans="1:17" s="110" customFormat="1" x14ac:dyDescent="0.25">
      <c r="A95" s="79">
        <v>88</v>
      </c>
      <c r="B95" s="100" t="s">
        <v>107</v>
      </c>
      <c r="C95" s="81">
        <v>60001</v>
      </c>
      <c r="D95" s="82">
        <f>'[1]общее-9кл'!D95</f>
        <v>50</v>
      </c>
      <c r="E95" s="82">
        <f>'[1]общее-9кл'!Q95</f>
        <v>19</v>
      </c>
      <c r="F95" s="118">
        <v>1</v>
      </c>
      <c r="G95" s="118">
        <v>2</v>
      </c>
      <c r="H95" s="118">
        <v>15</v>
      </c>
      <c r="I95" s="118">
        <v>1</v>
      </c>
      <c r="J95" s="83">
        <f t="shared" ref="J95:J123" si="23">(G95+F95)/E95</f>
        <v>0.15789473684210525</v>
      </c>
      <c r="K95" s="83">
        <f t="shared" ref="K95:K123" si="24">(H95+G95+F95)/E95</f>
        <v>0.94736842105263153</v>
      </c>
      <c r="L95" s="84">
        <f t="shared" si="15"/>
        <v>3.1578947368421053</v>
      </c>
      <c r="M95" s="119">
        <v>7.666666666666667</v>
      </c>
      <c r="N95" s="64"/>
      <c r="O95" s="86" t="b">
        <f t="shared" si="17"/>
        <v>1</v>
      </c>
      <c r="P95" s="87">
        <f t="shared" si="16"/>
        <v>5.2631578947368418E-2</v>
      </c>
      <c r="Q95" s="88">
        <f t="shared" si="18"/>
        <v>19</v>
      </c>
    </row>
    <row r="96" spans="1:17" s="110" customFormat="1" x14ac:dyDescent="0.25">
      <c r="A96" s="79">
        <v>89</v>
      </c>
      <c r="B96" s="100" t="s">
        <v>108</v>
      </c>
      <c r="C96" s="81">
        <v>60010</v>
      </c>
      <c r="D96" s="82">
        <f>'[1]общее-9кл'!D96</f>
        <v>79</v>
      </c>
      <c r="E96" s="82">
        <f>'[1]общее-9кл'!Q96</f>
        <v>25</v>
      </c>
      <c r="F96" s="118">
        <v>2</v>
      </c>
      <c r="G96" s="118">
        <v>8</v>
      </c>
      <c r="H96" s="118">
        <v>15</v>
      </c>
      <c r="I96" s="118"/>
      <c r="J96" s="83">
        <f t="shared" si="23"/>
        <v>0.4</v>
      </c>
      <c r="K96" s="83">
        <f t="shared" si="24"/>
        <v>1</v>
      </c>
      <c r="L96" s="84">
        <f t="shared" si="15"/>
        <v>3.48</v>
      </c>
      <c r="M96" s="119">
        <v>9.8965517241379306</v>
      </c>
      <c r="N96" s="64"/>
      <c r="O96" s="86" t="b">
        <f t="shared" si="17"/>
        <v>1</v>
      </c>
      <c r="P96" s="87">
        <f t="shared" si="16"/>
        <v>0</v>
      </c>
      <c r="Q96" s="88"/>
    </row>
    <row r="97" spans="1:17" s="110" customFormat="1" x14ac:dyDescent="0.25">
      <c r="A97" s="79">
        <v>90</v>
      </c>
      <c r="B97" s="100" t="s">
        <v>109</v>
      </c>
      <c r="C97" s="81">
        <v>60020</v>
      </c>
      <c r="D97" s="82">
        <f>'[1]общее-9кл'!D97</f>
        <v>44</v>
      </c>
      <c r="E97" s="82">
        <f>'[1]общее-9кл'!Q97</f>
        <v>8</v>
      </c>
      <c r="F97" s="118"/>
      <c r="G97" s="118">
        <v>1</v>
      </c>
      <c r="H97" s="118">
        <v>6</v>
      </c>
      <c r="I97" s="118">
        <v>1</v>
      </c>
      <c r="J97" s="83">
        <f t="shared" si="23"/>
        <v>0.125</v>
      </c>
      <c r="K97" s="83">
        <f t="shared" si="24"/>
        <v>0.875</v>
      </c>
      <c r="L97" s="84">
        <f t="shared" si="15"/>
        <v>3</v>
      </c>
      <c r="M97" s="119">
        <v>7.75</v>
      </c>
      <c r="N97" s="64"/>
      <c r="O97" s="86" t="b">
        <f t="shared" si="17"/>
        <v>1</v>
      </c>
      <c r="P97" s="87">
        <f t="shared" si="16"/>
        <v>0.125</v>
      </c>
      <c r="Q97" s="112">
        <f t="shared" si="18"/>
        <v>8</v>
      </c>
    </row>
    <row r="98" spans="1:17" s="110" customFormat="1" x14ac:dyDescent="0.25">
      <c r="A98" s="79">
        <v>91</v>
      </c>
      <c r="B98" s="100" t="s">
        <v>110</v>
      </c>
      <c r="C98" s="81">
        <v>60050</v>
      </c>
      <c r="D98" s="82">
        <f>'[1]общее-9кл'!D98</f>
        <v>101</v>
      </c>
      <c r="E98" s="82">
        <f>'[1]общее-9кл'!Q98</f>
        <v>25</v>
      </c>
      <c r="F98" s="118">
        <v>6</v>
      </c>
      <c r="G98" s="118">
        <v>12</v>
      </c>
      <c r="H98" s="118">
        <v>7</v>
      </c>
      <c r="I98" s="118"/>
      <c r="J98" s="83">
        <f t="shared" si="23"/>
        <v>0.72</v>
      </c>
      <c r="K98" s="83">
        <f t="shared" si="24"/>
        <v>1</v>
      </c>
      <c r="L98" s="84">
        <f t="shared" si="15"/>
        <v>3.96</v>
      </c>
      <c r="M98" s="119">
        <v>13.037037037037036</v>
      </c>
      <c r="N98" s="64"/>
      <c r="O98" s="86" t="b">
        <f t="shared" si="17"/>
        <v>1</v>
      </c>
      <c r="P98" s="87">
        <f t="shared" si="16"/>
        <v>0</v>
      </c>
      <c r="Q98" s="88"/>
    </row>
    <row r="99" spans="1:17" s="110" customFormat="1" x14ac:dyDescent="0.25">
      <c r="A99" s="79">
        <v>92</v>
      </c>
      <c r="B99" s="100" t="s">
        <v>111</v>
      </c>
      <c r="C99" s="81">
        <v>60070</v>
      </c>
      <c r="D99" s="82">
        <f>'[1]общее-9кл'!D99</f>
        <v>104</v>
      </c>
      <c r="E99" s="82">
        <f>'[1]общее-9кл'!Q99</f>
        <v>22</v>
      </c>
      <c r="F99" s="118">
        <v>7</v>
      </c>
      <c r="G99" s="118">
        <v>7</v>
      </c>
      <c r="H99" s="118">
        <v>8</v>
      </c>
      <c r="I99" s="118"/>
      <c r="J99" s="83">
        <f t="shared" si="23"/>
        <v>0.63636363636363635</v>
      </c>
      <c r="K99" s="83">
        <f t="shared" si="24"/>
        <v>1</v>
      </c>
      <c r="L99" s="84">
        <f t="shared" si="15"/>
        <v>3.9545454545454546</v>
      </c>
      <c r="M99" s="119">
        <v>14</v>
      </c>
      <c r="N99" s="64"/>
      <c r="O99" s="86" t="b">
        <f t="shared" si="17"/>
        <v>1</v>
      </c>
      <c r="P99" s="87">
        <f t="shared" si="16"/>
        <v>0</v>
      </c>
      <c r="Q99" s="88"/>
    </row>
    <row r="100" spans="1:17" s="110" customFormat="1" x14ac:dyDescent="0.25">
      <c r="A100" s="79">
        <v>93</v>
      </c>
      <c r="B100" s="100" t="s">
        <v>112</v>
      </c>
      <c r="C100" s="81">
        <v>60180</v>
      </c>
      <c r="D100" s="82">
        <f>'[1]общее-9кл'!D100</f>
        <v>114</v>
      </c>
      <c r="E100" s="82">
        <f>'[1]общее-9кл'!Q100</f>
        <v>20</v>
      </c>
      <c r="F100" s="118">
        <v>1</v>
      </c>
      <c r="G100" s="118">
        <v>7</v>
      </c>
      <c r="H100" s="118">
        <v>12</v>
      </c>
      <c r="I100" s="118"/>
      <c r="J100" s="83">
        <f t="shared" si="23"/>
        <v>0.4</v>
      </c>
      <c r="K100" s="83">
        <f t="shared" si="24"/>
        <v>1</v>
      </c>
      <c r="L100" s="84">
        <f t="shared" si="15"/>
        <v>3.45</v>
      </c>
      <c r="M100" s="119">
        <v>11</v>
      </c>
      <c r="N100" s="64"/>
      <c r="O100" s="86" t="b">
        <f t="shared" si="17"/>
        <v>1</v>
      </c>
      <c r="P100" s="87">
        <f t="shared" si="16"/>
        <v>0</v>
      </c>
      <c r="Q100" s="88"/>
    </row>
    <row r="101" spans="1:17" s="110" customFormat="1" x14ac:dyDescent="0.25">
      <c r="A101" s="79">
        <v>94</v>
      </c>
      <c r="B101" s="100" t="s">
        <v>113</v>
      </c>
      <c r="C101" s="81">
        <v>60220</v>
      </c>
      <c r="D101" s="82">
        <f>'[1]общее-9кл'!D101</f>
        <v>52</v>
      </c>
      <c r="E101" s="82">
        <f>'[1]общее-9кл'!Q101</f>
        <v>4</v>
      </c>
      <c r="F101" s="118"/>
      <c r="G101" s="118">
        <v>3</v>
      </c>
      <c r="H101" s="118">
        <v>1</v>
      </c>
      <c r="I101" s="118"/>
      <c r="J101" s="83">
        <f t="shared" si="23"/>
        <v>0.75</v>
      </c>
      <c r="K101" s="83">
        <f t="shared" si="24"/>
        <v>1</v>
      </c>
      <c r="L101" s="84">
        <f t="shared" si="15"/>
        <v>3.75</v>
      </c>
      <c r="M101" s="119">
        <v>13</v>
      </c>
      <c r="N101" s="64"/>
      <c r="O101" s="86" t="b">
        <f t="shared" si="17"/>
        <v>1</v>
      </c>
      <c r="P101" s="87">
        <f t="shared" si="16"/>
        <v>0</v>
      </c>
      <c r="Q101" s="88"/>
    </row>
    <row r="102" spans="1:17" s="110" customFormat="1" x14ac:dyDescent="0.25">
      <c r="A102" s="79">
        <v>95</v>
      </c>
      <c r="B102" s="100" t="s">
        <v>114</v>
      </c>
      <c r="C102" s="81">
        <v>60240</v>
      </c>
      <c r="D102" s="82">
        <f>'[1]общее-9кл'!D102</f>
        <v>145</v>
      </c>
      <c r="E102" s="82">
        <f>'[1]общее-9кл'!Q102</f>
        <v>25</v>
      </c>
      <c r="F102" s="118">
        <v>6</v>
      </c>
      <c r="G102" s="118">
        <v>10</v>
      </c>
      <c r="H102" s="118">
        <v>9</v>
      </c>
      <c r="I102" s="118"/>
      <c r="J102" s="83">
        <f t="shared" si="23"/>
        <v>0.64</v>
      </c>
      <c r="K102" s="83">
        <f t="shared" si="24"/>
        <v>1</v>
      </c>
      <c r="L102" s="84">
        <f t="shared" si="15"/>
        <v>3.88</v>
      </c>
      <c r="M102" s="119">
        <v>12.814814814814815</v>
      </c>
      <c r="N102" s="64"/>
      <c r="O102" s="86" t="b">
        <f t="shared" si="17"/>
        <v>1</v>
      </c>
      <c r="P102" s="87">
        <f t="shared" si="16"/>
        <v>0</v>
      </c>
      <c r="Q102" s="88"/>
    </row>
    <row r="103" spans="1:17" s="110" customFormat="1" x14ac:dyDescent="0.25">
      <c r="A103" s="79">
        <v>96</v>
      </c>
      <c r="B103" s="100" t="s">
        <v>115</v>
      </c>
      <c r="C103" s="81">
        <v>60560</v>
      </c>
      <c r="D103" s="82">
        <f>'[1]общее-9кл'!D103</f>
        <v>46</v>
      </c>
      <c r="E103" s="82">
        <f>'[1]общее-9кл'!Q103</f>
        <v>3</v>
      </c>
      <c r="F103" s="118"/>
      <c r="G103" s="118">
        <v>1</v>
      </c>
      <c r="H103" s="118">
        <v>2</v>
      </c>
      <c r="I103" s="118"/>
      <c r="J103" s="83">
        <f t="shared" si="23"/>
        <v>0.33333333333333331</v>
      </c>
      <c r="K103" s="83">
        <f t="shared" si="24"/>
        <v>1</v>
      </c>
      <c r="L103" s="84">
        <f t="shared" si="15"/>
        <v>3.3333333333333335</v>
      </c>
      <c r="M103" s="119">
        <v>11.666666666666666</v>
      </c>
      <c r="N103" s="64"/>
      <c r="O103" s="86" t="b">
        <f t="shared" si="17"/>
        <v>1</v>
      </c>
      <c r="P103" s="87">
        <f t="shared" si="16"/>
        <v>0</v>
      </c>
      <c r="Q103" s="88"/>
    </row>
    <row r="104" spans="1:17" s="110" customFormat="1" x14ac:dyDescent="0.25">
      <c r="A104" s="79">
        <v>97</v>
      </c>
      <c r="B104" s="100" t="s">
        <v>116</v>
      </c>
      <c r="C104" s="81">
        <v>60660</v>
      </c>
      <c r="D104" s="82">
        <f>'[1]общее-9кл'!D104</f>
        <v>24</v>
      </c>
      <c r="E104" s="82">
        <f>'[1]общее-9кл'!Q104</f>
        <v>3</v>
      </c>
      <c r="F104" s="118"/>
      <c r="G104" s="118"/>
      <c r="H104" s="118">
        <v>3</v>
      </c>
      <c r="I104" s="118"/>
      <c r="J104" s="83">
        <f t="shared" si="23"/>
        <v>0</v>
      </c>
      <c r="K104" s="83">
        <f t="shared" si="24"/>
        <v>1</v>
      </c>
      <c r="L104" s="84">
        <f t="shared" si="15"/>
        <v>3</v>
      </c>
      <c r="M104" s="119">
        <v>7.25</v>
      </c>
      <c r="N104" s="64"/>
      <c r="O104" s="86" t="b">
        <f t="shared" si="17"/>
        <v>1</v>
      </c>
      <c r="P104" s="87">
        <f t="shared" si="16"/>
        <v>0</v>
      </c>
      <c r="Q104" s="88"/>
    </row>
    <row r="105" spans="1:17" s="110" customFormat="1" x14ac:dyDescent="0.25">
      <c r="A105" s="79">
        <v>98</v>
      </c>
      <c r="B105" s="100" t="s">
        <v>117</v>
      </c>
      <c r="C105" s="81">
        <v>60701</v>
      </c>
      <c r="D105" s="82">
        <f>'[1]общее-9кл'!D105</f>
        <v>55</v>
      </c>
      <c r="E105" s="82">
        <f>'[1]общее-9кл'!Q105</f>
        <v>21</v>
      </c>
      <c r="F105" s="118">
        <v>2</v>
      </c>
      <c r="G105" s="118">
        <v>4</v>
      </c>
      <c r="H105" s="118">
        <v>13</v>
      </c>
      <c r="I105" s="118">
        <v>2</v>
      </c>
      <c r="J105" s="83">
        <f t="shared" si="23"/>
        <v>0.2857142857142857</v>
      </c>
      <c r="K105" s="83">
        <f t="shared" si="24"/>
        <v>0.90476190476190477</v>
      </c>
      <c r="L105" s="84">
        <f t="shared" si="15"/>
        <v>3.2857142857142856</v>
      </c>
      <c r="M105" s="119">
        <v>9.2173913043478262</v>
      </c>
      <c r="N105" s="64"/>
      <c r="O105" s="86" t="b">
        <f t="shared" si="17"/>
        <v>1</v>
      </c>
      <c r="P105" s="87">
        <f t="shared" si="16"/>
        <v>9.5238095238095233E-2</v>
      </c>
      <c r="Q105" s="88">
        <f t="shared" si="18"/>
        <v>10.5</v>
      </c>
    </row>
    <row r="106" spans="1:17" s="110" customFormat="1" x14ac:dyDescent="0.25">
      <c r="A106" s="79">
        <v>99</v>
      </c>
      <c r="B106" s="100" t="s">
        <v>118</v>
      </c>
      <c r="C106" s="81">
        <v>60850</v>
      </c>
      <c r="D106" s="82">
        <f>'[1]общее-9кл'!D106</f>
        <v>91</v>
      </c>
      <c r="E106" s="82">
        <f>'[1]общее-9кл'!Q106</f>
        <v>34</v>
      </c>
      <c r="F106" s="118">
        <v>5</v>
      </c>
      <c r="G106" s="118">
        <v>13</v>
      </c>
      <c r="H106" s="118">
        <v>16</v>
      </c>
      <c r="I106" s="118"/>
      <c r="J106" s="83">
        <f t="shared" si="23"/>
        <v>0.52941176470588236</v>
      </c>
      <c r="K106" s="83">
        <f t="shared" si="24"/>
        <v>1</v>
      </c>
      <c r="L106" s="84">
        <f t="shared" si="15"/>
        <v>3.6764705882352939</v>
      </c>
      <c r="M106" s="119">
        <v>12.941176470588236</v>
      </c>
      <c r="N106" s="64"/>
      <c r="O106" s="86" t="b">
        <f t="shared" si="17"/>
        <v>1</v>
      </c>
      <c r="P106" s="87">
        <f t="shared" si="16"/>
        <v>0</v>
      </c>
      <c r="Q106" s="88"/>
    </row>
    <row r="107" spans="1:17" s="110" customFormat="1" x14ac:dyDescent="0.25">
      <c r="A107" s="79">
        <v>100</v>
      </c>
      <c r="B107" s="100" t="s">
        <v>119</v>
      </c>
      <c r="C107" s="81">
        <v>60910</v>
      </c>
      <c r="D107" s="82">
        <f>'[1]общее-9кл'!D107</f>
        <v>81</v>
      </c>
      <c r="E107" s="82">
        <f>'[1]общее-9кл'!Q107</f>
        <v>21</v>
      </c>
      <c r="F107" s="118">
        <v>4</v>
      </c>
      <c r="G107" s="118">
        <v>11</v>
      </c>
      <c r="H107" s="118">
        <v>6</v>
      </c>
      <c r="I107" s="118"/>
      <c r="J107" s="83">
        <f t="shared" si="23"/>
        <v>0.7142857142857143</v>
      </c>
      <c r="K107" s="83">
        <f t="shared" si="24"/>
        <v>1</v>
      </c>
      <c r="L107" s="84">
        <f t="shared" si="15"/>
        <v>3.9047619047619047</v>
      </c>
      <c r="M107" s="119">
        <v>13.523809523809524</v>
      </c>
      <c r="N107" s="64"/>
      <c r="O107" s="86" t="b">
        <f t="shared" si="17"/>
        <v>1</v>
      </c>
      <c r="P107" s="87">
        <f t="shared" si="16"/>
        <v>0</v>
      </c>
      <c r="Q107" s="88"/>
    </row>
    <row r="108" spans="1:17" s="110" customFormat="1" x14ac:dyDescent="0.25">
      <c r="A108" s="79">
        <v>101</v>
      </c>
      <c r="B108" s="100" t="s">
        <v>120</v>
      </c>
      <c r="C108" s="81">
        <v>60980</v>
      </c>
      <c r="D108" s="82">
        <f>'[1]общее-9кл'!D108</f>
        <v>72</v>
      </c>
      <c r="E108" s="82">
        <f>'[1]общее-9кл'!Q108</f>
        <v>28</v>
      </c>
      <c r="F108" s="118">
        <v>3</v>
      </c>
      <c r="G108" s="118">
        <v>10</v>
      </c>
      <c r="H108" s="118">
        <v>15</v>
      </c>
      <c r="I108" s="118"/>
      <c r="J108" s="83">
        <f t="shared" si="23"/>
        <v>0.4642857142857143</v>
      </c>
      <c r="K108" s="83">
        <f t="shared" si="24"/>
        <v>1</v>
      </c>
      <c r="L108" s="84">
        <f t="shared" si="15"/>
        <v>3.5714285714285716</v>
      </c>
      <c r="M108" s="119">
        <v>10.866666666666667</v>
      </c>
      <c r="N108" s="64"/>
      <c r="O108" s="86" t="b">
        <f t="shared" si="17"/>
        <v>1</v>
      </c>
      <c r="P108" s="87">
        <f t="shared" si="16"/>
        <v>0</v>
      </c>
      <c r="Q108" s="88"/>
    </row>
    <row r="109" spans="1:17" s="110" customFormat="1" x14ac:dyDescent="0.25">
      <c r="A109" s="79">
        <v>102</v>
      </c>
      <c r="B109" s="100" t="s">
        <v>121</v>
      </c>
      <c r="C109" s="81">
        <v>61080</v>
      </c>
      <c r="D109" s="82">
        <f>'[1]общее-9кл'!D109</f>
        <v>101</v>
      </c>
      <c r="E109" s="82">
        <f>'[1]общее-9кл'!Q109</f>
        <v>49</v>
      </c>
      <c r="F109" s="118">
        <v>9</v>
      </c>
      <c r="G109" s="118">
        <v>18</v>
      </c>
      <c r="H109" s="118">
        <v>21</v>
      </c>
      <c r="I109" s="118">
        <v>1</v>
      </c>
      <c r="J109" s="83">
        <f t="shared" si="23"/>
        <v>0.55102040816326525</v>
      </c>
      <c r="K109" s="83">
        <f t="shared" si="24"/>
        <v>0.97959183673469385</v>
      </c>
      <c r="L109" s="84">
        <f t="shared" si="15"/>
        <v>3.7142857142857144</v>
      </c>
      <c r="M109" s="119">
        <v>12.058823529411764</v>
      </c>
      <c r="N109" s="64"/>
      <c r="O109" s="86" t="b">
        <f t="shared" si="17"/>
        <v>1</v>
      </c>
      <c r="P109" s="87">
        <f t="shared" si="16"/>
        <v>2.0408163265306121E-2</v>
      </c>
      <c r="Q109" s="88">
        <f t="shared" si="18"/>
        <v>49</v>
      </c>
    </row>
    <row r="110" spans="1:17" s="110" customFormat="1" x14ac:dyDescent="0.25">
      <c r="A110" s="79">
        <v>103</v>
      </c>
      <c r="B110" s="100" t="s">
        <v>122</v>
      </c>
      <c r="C110" s="81">
        <v>61150</v>
      </c>
      <c r="D110" s="82">
        <f>'[1]общее-9кл'!D110</f>
        <v>83</v>
      </c>
      <c r="E110" s="82">
        <f>'[1]общее-9кл'!Q110</f>
        <v>35</v>
      </c>
      <c r="F110" s="118">
        <v>1</v>
      </c>
      <c r="G110" s="118">
        <v>8</v>
      </c>
      <c r="H110" s="118">
        <v>24</v>
      </c>
      <c r="I110" s="118">
        <v>2</v>
      </c>
      <c r="J110" s="83">
        <f t="shared" si="23"/>
        <v>0.25714285714285712</v>
      </c>
      <c r="K110" s="83">
        <f t="shared" si="24"/>
        <v>0.94285714285714284</v>
      </c>
      <c r="L110" s="84">
        <f t="shared" si="15"/>
        <v>3.2285714285714286</v>
      </c>
      <c r="M110" s="119">
        <v>9.0250000000000004</v>
      </c>
      <c r="N110" s="64"/>
      <c r="O110" s="86" t="b">
        <f t="shared" si="17"/>
        <v>1</v>
      </c>
      <c r="P110" s="87">
        <f t="shared" si="16"/>
        <v>5.7142857142857141E-2</v>
      </c>
      <c r="Q110" s="88">
        <f t="shared" si="18"/>
        <v>17.5</v>
      </c>
    </row>
    <row r="111" spans="1:17" s="110" customFormat="1" x14ac:dyDescent="0.25">
      <c r="A111" s="79">
        <v>104</v>
      </c>
      <c r="B111" s="100" t="s">
        <v>123</v>
      </c>
      <c r="C111" s="81">
        <v>61210</v>
      </c>
      <c r="D111" s="82">
        <f>'[1]общее-9кл'!D111</f>
        <v>52</v>
      </c>
      <c r="E111" s="82">
        <f>'[1]общее-9кл'!Q111</f>
        <v>23</v>
      </c>
      <c r="F111" s="118"/>
      <c r="G111" s="118">
        <v>11</v>
      </c>
      <c r="H111" s="118">
        <v>12</v>
      </c>
      <c r="I111" s="118"/>
      <c r="J111" s="83">
        <f t="shared" si="23"/>
        <v>0.47826086956521741</v>
      </c>
      <c r="K111" s="83">
        <f t="shared" si="24"/>
        <v>1</v>
      </c>
      <c r="L111" s="84">
        <f t="shared" si="15"/>
        <v>3.4782608695652173</v>
      </c>
      <c r="M111" s="119">
        <v>11.217391304347826</v>
      </c>
      <c r="N111" s="64"/>
      <c r="O111" s="86" t="b">
        <f t="shared" si="17"/>
        <v>1</v>
      </c>
      <c r="P111" s="87">
        <f t="shared" si="16"/>
        <v>0</v>
      </c>
      <c r="Q111" s="88"/>
    </row>
    <row r="112" spans="1:17" s="110" customFormat="1" x14ac:dyDescent="0.25">
      <c r="A112" s="79">
        <v>105</v>
      </c>
      <c r="B112" s="100" t="s">
        <v>124</v>
      </c>
      <c r="C112" s="81">
        <v>61290</v>
      </c>
      <c r="D112" s="82">
        <f>'[1]общее-9кл'!D112</f>
        <v>72</v>
      </c>
      <c r="E112" s="82">
        <f>'[1]общее-9кл'!Q112</f>
        <v>3</v>
      </c>
      <c r="F112" s="118">
        <v>1</v>
      </c>
      <c r="G112" s="118">
        <v>1</v>
      </c>
      <c r="H112" s="118">
        <v>1</v>
      </c>
      <c r="I112" s="118"/>
      <c r="J112" s="83">
        <f t="shared" si="23"/>
        <v>0.66666666666666663</v>
      </c>
      <c r="K112" s="83">
        <f t="shared" si="24"/>
        <v>1</v>
      </c>
      <c r="L112" s="84">
        <f t="shared" si="15"/>
        <v>4</v>
      </c>
      <c r="M112" s="119">
        <v>14.666666666666666</v>
      </c>
      <c r="N112" s="64"/>
      <c r="O112" s="86" t="b">
        <f t="shared" si="17"/>
        <v>1</v>
      </c>
      <c r="P112" s="87">
        <f t="shared" si="16"/>
        <v>0</v>
      </c>
      <c r="Q112" s="88"/>
    </row>
    <row r="113" spans="1:17" s="110" customFormat="1" x14ac:dyDescent="0.25">
      <c r="A113" s="79">
        <v>106</v>
      </c>
      <c r="B113" s="100" t="s">
        <v>125</v>
      </c>
      <c r="C113" s="81">
        <v>61340</v>
      </c>
      <c r="D113" s="82">
        <f>'[1]общее-9кл'!D113</f>
        <v>101</v>
      </c>
      <c r="E113" s="82">
        <f>'[1]общее-9кл'!Q113</f>
        <v>54</v>
      </c>
      <c r="F113" s="118">
        <v>6</v>
      </c>
      <c r="G113" s="118">
        <v>16</v>
      </c>
      <c r="H113" s="118">
        <v>31</v>
      </c>
      <c r="I113" s="118">
        <v>1</v>
      </c>
      <c r="J113" s="83">
        <f t="shared" si="23"/>
        <v>0.40740740740740738</v>
      </c>
      <c r="K113" s="83">
        <f t="shared" si="24"/>
        <v>0.98148148148148151</v>
      </c>
      <c r="L113" s="84">
        <f t="shared" si="15"/>
        <v>3.5</v>
      </c>
      <c r="M113" s="119">
        <v>10.982142857142858</v>
      </c>
      <c r="N113" s="64"/>
      <c r="O113" s="86" t="b">
        <f t="shared" si="17"/>
        <v>1</v>
      </c>
      <c r="P113" s="87">
        <f t="shared" si="16"/>
        <v>1.8518518518518517E-2</v>
      </c>
      <c r="Q113" s="88">
        <f t="shared" si="18"/>
        <v>54</v>
      </c>
    </row>
    <row r="114" spans="1:17" s="110" customFormat="1" x14ac:dyDescent="0.25">
      <c r="A114" s="79">
        <v>107</v>
      </c>
      <c r="B114" s="100" t="s">
        <v>126</v>
      </c>
      <c r="C114" s="81">
        <v>61390</v>
      </c>
      <c r="D114" s="82">
        <f>'[1]общее-9кл'!D114</f>
        <v>85</v>
      </c>
      <c r="E114" s="82">
        <f>'[1]общее-9кл'!Q114</f>
        <v>48</v>
      </c>
      <c r="F114" s="118">
        <v>3</v>
      </c>
      <c r="G114" s="118">
        <v>12</v>
      </c>
      <c r="H114" s="118">
        <v>31</v>
      </c>
      <c r="I114" s="118">
        <v>2</v>
      </c>
      <c r="J114" s="83">
        <f t="shared" si="23"/>
        <v>0.3125</v>
      </c>
      <c r="K114" s="83">
        <f t="shared" si="24"/>
        <v>0.95833333333333337</v>
      </c>
      <c r="L114" s="84">
        <f t="shared" si="15"/>
        <v>3.3333333333333335</v>
      </c>
      <c r="M114" s="119">
        <v>8.9464285714285712</v>
      </c>
      <c r="N114" s="64"/>
      <c r="O114" s="86" t="b">
        <f t="shared" si="17"/>
        <v>1</v>
      </c>
      <c r="P114" s="87">
        <f t="shared" si="16"/>
        <v>4.1666666666666664E-2</v>
      </c>
      <c r="Q114" s="88">
        <f t="shared" si="18"/>
        <v>24</v>
      </c>
    </row>
    <row r="115" spans="1:17" s="110" customFormat="1" x14ac:dyDescent="0.25">
      <c r="A115" s="79">
        <v>108</v>
      </c>
      <c r="B115" s="100" t="s">
        <v>127</v>
      </c>
      <c r="C115" s="81">
        <v>61410</v>
      </c>
      <c r="D115" s="82">
        <f>'[1]общее-9кл'!D115</f>
        <v>98</v>
      </c>
      <c r="E115" s="82">
        <f>'[1]общее-9кл'!Q115</f>
        <v>28</v>
      </c>
      <c r="F115" s="118">
        <v>2</v>
      </c>
      <c r="G115" s="118">
        <v>8</v>
      </c>
      <c r="H115" s="118">
        <v>18</v>
      </c>
      <c r="I115" s="118"/>
      <c r="J115" s="83">
        <f t="shared" si="23"/>
        <v>0.35714285714285715</v>
      </c>
      <c r="K115" s="83">
        <f t="shared" si="24"/>
        <v>1</v>
      </c>
      <c r="L115" s="84">
        <f t="shared" si="15"/>
        <v>3.4285714285714284</v>
      </c>
      <c r="M115" s="119">
        <v>10.433333333333334</v>
      </c>
      <c r="N115" s="64"/>
      <c r="O115" s="86" t="b">
        <f t="shared" si="17"/>
        <v>1</v>
      </c>
      <c r="P115" s="87">
        <f t="shared" si="16"/>
        <v>0</v>
      </c>
      <c r="Q115" s="88"/>
    </row>
    <row r="116" spans="1:17" s="110" customFormat="1" x14ac:dyDescent="0.25">
      <c r="A116" s="79">
        <v>109</v>
      </c>
      <c r="B116" s="100" t="s">
        <v>128</v>
      </c>
      <c r="C116" s="81">
        <v>61430</v>
      </c>
      <c r="D116" s="82">
        <f>'[1]общее-9кл'!D116</f>
        <v>223</v>
      </c>
      <c r="E116" s="82">
        <f>'[1]общее-9кл'!Q116</f>
        <v>53</v>
      </c>
      <c r="F116" s="118">
        <v>19</v>
      </c>
      <c r="G116" s="118">
        <v>23</v>
      </c>
      <c r="H116" s="118">
        <v>11</v>
      </c>
      <c r="I116" s="118"/>
      <c r="J116" s="83">
        <f t="shared" si="23"/>
        <v>0.79245283018867929</v>
      </c>
      <c r="K116" s="83">
        <f t="shared" si="24"/>
        <v>1</v>
      </c>
      <c r="L116" s="84">
        <f t="shared" si="15"/>
        <v>4.1509433962264151</v>
      </c>
      <c r="M116" s="119">
        <v>15.12962962962963</v>
      </c>
      <c r="N116" s="64"/>
      <c r="O116" s="86" t="b">
        <f t="shared" si="17"/>
        <v>1</v>
      </c>
      <c r="P116" s="87">
        <f t="shared" si="16"/>
        <v>0</v>
      </c>
      <c r="Q116" s="88"/>
    </row>
    <row r="117" spans="1:17" s="110" customFormat="1" x14ac:dyDescent="0.25">
      <c r="A117" s="79">
        <v>110</v>
      </c>
      <c r="B117" s="100" t="s">
        <v>129</v>
      </c>
      <c r="C117" s="81">
        <v>61440</v>
      </c>
      <c r="D117" s="82">
        <f>'[1]общее-9кл'!D117</f>
        <v>144</v>
      </c>
      <c r="E117" s="82">
        <f>'[1]общее-9кл'!Q117</f>
        <v>72</v>
      </c>
      <c r="F117" s="118">
        <v>6</v>
      </c>
      <c r="G117" s="118">
        <v>26</v>
      </c>
      <c r="H117" s="118">
        <v>40</v>
      </c>
      <c r="I117" s="118"/>
      <c r="J117" s="83">
        <f t="shared" si="23"/>
        <v>0.44444444444444442</v>
      </c>
      <c r="K117" s="83">
        <f t="shared" si="24"/>
        <v>1</v>
      </c>
      <c r="L117" s="84">
        <f t="shared" si="15"/>
        <v>3.5277777777777777</v>
      </c>
      <c r="M117" s="119">
        <v>11.232876712328768</v>
      </c>
      <c r="N117" s="64"/>
      <c r="O117" s="86" t="b">
        <f t="shared" si="17"/>
        <v>1</v>
      </c>
      <c r="P117" s="87">
        <f t="shared" si="16"/>
        <v>0</v>
      </c>
      <c r="Q117" s="88"/>
    </row>
    <row r="118" spans="1:17" s="110" customFormat="1" x14ac:dyDescent="0.25">
      <c r="A118" s="79">
        <v>111</v>
      </c>
      <c r="B118" s="100" t="s">
        <v>130</v>
      </c>
      <c r="C118" s="81">
        <v>61450</v>
      </c>
      <c r="D118" s="82">
        <f>'[1]общее-9кл'!D118</f>
        <v>108</v>
      </c>
      <c r="E118" s="82">
        <f>'[1]общее-9кл'!Q118</f>
        <v>27</v>
      </c>
      <c r="F118" s="118">
        <v>8</v>
      </c>
      <c r="G118" s="118">
        <v>8</v>
      </c>
      <c r="H118" s="118">
        <v>11</v>
      </c>
      <c r="I118" s="118"/>
      <c r="J118" s="83">
        <f t="shared" si="23"/>
        <v>0.59259259259259256</v>
      </c>
      <c r="K118" s="83">
        <f t="shared" si="24"/>
        <v>1</v>
      </c>
      <c r="L118" s="84">
        <f t="shared" si="15"/>
        <v>3.8888888888888888</v>
      </c>
      <c r="M118" s="119">
        <v>12.392857142857142</v>
      </c>
      <c r="N118" s="64"/>
      <c r="O118" s="86" t="b">
        <f t="shared" si="17"/>
        <v>1</v>
      </c>
      <c r="P118" s="87">
        <f t="shared" si="16"/>
        <v>0</v>
      </c>
      <c r="Q118" s="88"/>
    </row>
    <row r="119" spans="1:17" s="110" customFormat="1" x14ac:dyDescent="0.25">
      <c r="A119" s="79">
        <v>112</v>
      </c>
      <c r="B119" s="100" t="s">
        <v>131</v>
      </c>
      <c r="C119" s="81">
        <v>61470</v>
      </c>
      <c r="D119" s="82">
        <f>'[1]общее-9кл'!D119</f>
        <v>75</v>
      </c>
      <c r="E119" s="82">
        <f>'[1]общее-9кл'!Q119</f>
        <v>20</v>
      </c>
      <c r="F119" s="118">
        <v>3</v>
      </c>
      <c r="G119" s="118">
        <v>4</v>
      </c>
      <c r="H119" s="118">
        <v>12</v>
      </c>
      <c r="I119" s="118">
        <v>1</v>
      </c>
      <c r="J119" s="83">
        <f t="shared" si="23"/>
        <v>0.35</v>
      </c>
      <c r="K119" s="83">
        <f t="shared" si="24"/>
        <v>0.95</v>
      </c>
      <c r="L119" s="84">
        <f t="shared" si="15"/>
        <v>3.45</v>
      </c>
      <c r="M119" s="119">
        <v>10.5</v>
      </c>
      <c r="N119" s="64"/>
      <c r="O119" s="86" t="b">
        <f t="shared" si="17"/>
        <v>1</v>
      </c>
      <c r="P119" s="87">
        <f t="shared" si="16"/>
        <v>0.05</v>
      </c>
      <c r="Q119" s="88">
        <f t="shared" si="18"/>
        <v>20</v>
      </c>
    </row>
    <row r="120" spans="1:17" s="110" customFormat="1" x14ac:dyDescent="0.25">
      <c r="A120" s="79">
        <v>113</v>
      </c>
      <c r="B120" s="100" t="s">
        <v>132</v>
      </c>
      <c r="C120" s="81">
        <v>61490</v>
      </c>
      <c r="D120" s="82">
        <f>'[1]общее-9кл'!D120</f>
        <v>177</v>
      </c>
      <c r="E120" s="82">
        <f>'[1]общее-9кл'!Q120</f>
        <v>36</v>
      </c>
      <c r="F120" s="118">
        <v>7</v>
      </c>
      <c r="G120" s="118">
        <v>19</v>
      </c>
      <c r="H120" s="118">
        <v>9</v>
      </c>
      <c r="I120" s="118">
        <v>1</v>
      </c>
      <c r="J120" s="83">
        <f t="shared" si="23"/>
        <v>0.72222222222222221</v>
      </c>
      <c r="K120" s="83">
        <f t="shared" si="24"/>
        <v>0.97222222222222221</v>
      </c>
      <c r="L120" s="84">
        <f t="shared" si="15"/>
        <v>3.8888888888888888</v>
      </c>
      <c r="M120" s="119">
        <v>12.6</v>
      </c>
      <c r="N120" s="64"/>
      <c r="O120" s="86" t="b">
        <f t="shared" si="17"/>
        <v>1</v>
      </c>
      <c r="P120" s="87">
        <f t="shared" si="16"/>
        <v>2.7777777777777776E-2</v>
      </c>
      <c r="Q120" s="88">
        <f t="shared" si="18"/>
        <v>36</v>
      </c>
    </row>
    <row r="121" spans="1:17" s="110" customFormat="1" x14ac:dyDescent="0.25">
      <c r="A121" s="79">
        <v>114</v>
      </c>
      <c r="B121" s="100" t="s">
        <v>133</v>
      </c>
      <c r="C121" s="81">
        <v>61500</v>
      </c>
      <c r="D121" s="82">
        <f>'[1]общее-9кл'!D121</f>
        <v>202</v>
      </c>
      <c r="E121" s="82">
        <f>'[1]общее-9кл'!Q121</f>
        <v>47</v>
      </c>
      <c r="F121" s="118">
        <v>15</v>
      </c>
      <c r="G121" s="118">
        <v>21</v>
      </c>
      <c r="H121" s="118">
        <v>11</v>
      </c>
      <c r="I121" s="118"/>
      <c r="J121" s="83">
        <f t="shared" si="23"/>
        <v>0.76595744680851063</v>
      </c>
      <c r="K121" s="83">
        <f t="shared" si="24"/>
        <v>1</v>
      </c>
      <c r="L121" s="84">
        <f t="shared" si="15"/>
        <v>4.0851063829787231</v>
      </c>
      <c r="M121" s="119">
        <v>14.354166666666666</v>
      </c>
      <c r="N121" s="64"/>
      <c r="O121" s="86" t="b">
        <f t="shared" si="17"/>
        <v>1</v>
      </c>
      <c r="P121" s="87">
        <f t="shared" si="16"/>
        <v>0</v>
      </c>
      <c r="Q121" s="88"/>
    </row>
    <row r="122" spans="1:17" s="110" customFormat="1" x14ac:dyDescent="0.25">
      <c r="A122" s="79">
        <v>115</v>
      </c>
      <c r="B122" s="100" t="s">
        <v>134</v>
      </c>
      <c r="C122" s="81">
        <v>61510</v>
      </c>
      <c r="D122" s="82">
        <f>'[1]общее-9кл'!D122</f>
        <v>177</v>
      </c>
      <c r="E122" s="82">
        <f>'[1]общее-9кл'!Q122</f>
        <v>82</v>
      </c>
      <c r="F122" s="118">
        <v>12</v>
      </c>
      <c r="G122" s="118">
        <v>44</v>
      </c>
      <c r="H122" s="118">
        <v>26</v>
      </c>
      <c r="I122" s="118"/>
      <c r="J122" s="83">
        <f t="shared" si="23"/>
        <v>0.68292682926829273</v>
      </c>
      <c r="K122" s="83">
        <f t="shared" si="24"/>
        <v>1</v>
      </c>
      <c r="L122" s="84">
        <f t="shared" si="15"/>
        <v>3.8292682926829267</v>
      </c>
      <c r="M122" s="119">
        <v>12.817073170731707</v>
      </c>
      <c r="N122" s="64"/>
      <c r="O122" s="86" t="b">
        <f t="shared" si="17"/>
        <v>1</v>
      </c>
      <c r="P122" s="87">
        <f t="shared" si="16"/>
        <v>0</v>
      </c>
      <c r="Q122" s="88"/>
    </row>
    <row r="123" spans="1:17" s="110" customFormat="1" x14ac:dyDescent="0.25">
      <c r="A123" s="79">
        <v>116</v>
      </c>
      <c r="B123" s="100" t="s">
        <v>135</v>
      </c>
      <c r="C123" s="81">
        <v>61520</v>
      </c>
      <c r="D123" s="82">
        <f>'[1]общее-9кл'!D123</f>
        <v>130</v>
      </c>
      <c r="E123" s="82">
        <f>'[1]общее-9кл'!Q123</f>
        <v>25</v>
      </c>
      <c r="F123" s="118">
        <v>8</v>
      </c>
      <c r="G123" s="118">
        <v>12</v>
      </c>
      <c r="H123" s="118">
        <v>5</v>
      </c>
      <c r="I123" s="118"/>
      <c r="J123" s="83">
        <f t="shared" si="23"/>
        <v>0.8</v>
      </c>
      <c r="K123" s="83">
        <f t="shared" si="24"/>
        <v>1</v>
      </c>
      <c r="L123" s="84">
        <f t="shared" si="15"/>
        <v>4.12</v>
      </c>
      <c r="M123" s="119">
        <v>14.666666666666666</v>
      </c>
      <c r="N123" s="64"/>
      <c r="O123" s="86" t="b">
        <f t="shared" si="17"/>
        <v>1</v>
      </c>
      <c r="P123" s="87">
        <f t="shared" si="16"/>
        <v>0</v>
      </c>
      <c r="Q123" s="88"/>
    </row>
    <row r="124" spans="1:17" s="110" customFormat="1" x14ac:dyDescent="0.25">
      <c r="A124" s="95"/>
      <c r="B124" s="104" t="s">
        <v>160</v>
      </c>
      <c r="C124" s="105"/>
      <c r="D124" s="98">
        <f t="shared" ref="D124:I124" si="25">SUM(D95:D123)</f>
        <v>2886</v>
      </c>
      <c r="E124" s="98">
        <f t="shared" si="25"/>
        <v>860</v>
      </c>
      <c r="F124" s="98">
        <f t="shared" si="25"/>
        <v>137</v>
      </c>
      <c r="G124" s="98">
        <f t="shared" si="25"/>
        <v>320</v>
      </c>
      <c r="H124" s="98">
        <f t="shared" si="25"/>
        <v>391</v>
      </c>
      <c r="I124" s="98">
        <f t="shared" si="25"/>
        <v>12</v>
      </c>
      <c r="J124" s="83">
        <f>(G124+F124)/E124</f>
        <v>0.53139534883720929</v>
      </c>
      <c r="K124" s="83">
        <f>(H124+G124+F124)/E124</f>
        <v>0.98604651162790702</v>
      </c>
      <c r="L124" s="84">
        <f t="shared" si="15"/>
        <v>3.6767441860465118</v>
      </c>
      <c r="M124" s="99">
        <v>11.77007700770077</v>
      </c>
      <c r="N124" s="64"/>
      <c r="O124" s="86" t="b">
        <f t="shared" si="17"/>
        <v>1</v>
      </c>
      <c r="P124" s="87">
        <f t="shared" si="16"/>
        <v>1.3953488372093023E-2</v>
      </c>
      <c r="Q124" s="88">
        <f t="shared" si="18"/>
        <v>71.666666666666671</v>
      </c>
    </row>
    <row r="125" spans="1:17" s="110" customFormat="1" x14ac:dyDescent="0.25">
      <c r="A125" s="120"/>
      <c r="B125" s="121"/>
      <c r="C125" s="120"/>
      <c r="J125" s="122"/>
      <c r="K125" s="122"/>
      <c r="L125" s="123"/>
      <c r="M125" s="124"/>
      <c r="N125" s="64"/>
      <c r="O125" s="86"/>
      <c r="P125" s="87"/>
      <c r="Q125" s="88"/>
    </row>
    <row r="126" spans="1:17" s="110" customFormat="1" x14ac:dyDescent="0.25">
      <c r="A126" s="125"/>
      <c r="B126" s="126" t="s">
        <v>161</v>
      </c>
      <c r="C126" s="125"/>
      <c r="D126" s="127">
        <f t="shared" ref="D126:I126" si="26">D124+D94+D77+D57+D37+D23</f>
        <v>9121</v>
      </c>
      <c r="E126" s="127">
        <f t="shared" si="26"/>
        <v>2799</v>
      </c>
      <c r="F126" s="127">
        <f t="shared" si="26"/>
        <v>581</v>
      </c>
      <c r="G126" s="127">
        <f t="shared" si="26"/>
        <v>1069</v>
      </c>
      <c r="H126" s="127">
        <f t="shared" si="26"/>
        <v>1097</v>
      </c>
      <c r="I126" s="127">
        <f t="shared" si="26"/>
        <v>52</v>
      </c>
      <c r="J126" s="83">
        <f t="shared" ref="J126" si="27">(G126+F126)/E126</f>
        <v>0.58949624866023576</v>
      </c>
      <c r="K126" s="83">
        <f t="shared" ref="K126" si="28">(H126+G126+F126)/E126</f>
        <v>0.98142193640585929</v>
      </c>
      <c r="L126" s="84">
        <f t="shared" si="15"/>
        <v>3.7784923186852448</v>
      </c>
      <c r="M126" s="128">
        <v>12.6</v>
      </c>
      <c r="N126" s="64"/>
      <c r="O126" s="86" t="b">
        <f t="shared" si="17"/>
        <v>1</v>
      </c>
      <c r="P126" s="87">
        <f>I126/E126</f>
        <v>1.8578063594140763E-2</v>
      </c>
      <c r="Q126" s="88">
        <f t="shared" si="18"/>
        <v>53.82692307692308</v>
      </c>
    </row>
    <row r="127" spans="1:17" x14ac:dyDescent="0.25">
      <c r="A127" s="129"/>
      <c r="B127" s="130"/>
      <c r="C127" s="129"/>
      <c r="D127" s="29"/>
      <c r="E127" s="29" t="s">
        <v>162</v>
      </c>
      <c r="F127"/>
      <c r="G127"/>
      <c r="H127"/>
      <c r="I127"/>
      <c r="J127"/>
      <c r="K127"/>
      <c r="L127" s="129"/>
      <c r="M127" s="67"/>
      <c r="N127" s="59"/>
      <c r="P127" s="110"/>
      <c r="Q127" s="131"/>
    </row>
    <row r="128" spans="1:17" x14ac:dyDescent="0.25">
      <c r="A128" s="129"/>
      <c r="B128" s="130"/>
      <c r="C128" s="129"/>
      <c r="D128" s="132" t="s">
        <v>163</v>
      </c>
      <c r="E128" s="133">
        <f>E23/D23</f>
        <v>0.32434301521438452</v>
      </c>
      <c r="F128"/>
      <c r="G128"/>
      <c r="H128"/>
      <c r="I128"/>
      <c r="J128"/>
      <c r="K128"/>
      <c r="L128" s="129"/>
      <c r="M128" s="67"/>
      <c r="N128" s="59"/>
      <c r="P128" s="110"/>
      <c r="Q128" s="131"/>
    </row>
    <row r="129" spans="1:17" x14ac:dyDescent="0.25">
      <c r="A129" s="129"/>
      <c r="B129" s="130"/>
      <c r="C129" s="129"/>
      <c r="D129" s="132" t="s">
        <v>164</v>
      </c>
      <c r="E129" s="133">
        <f>E37/D37</f>
        <v>0.27600411946446962</v>
      </c>
      <c r="F129"/>
      <c r="G129"/>
      <c r="H129"/>
      <c r="I129"/>
      <c r="J129"/>
      <c r="K129"/>
      <c r="L129" s="129"/>
      <c r="M129" s="67"/>
      <c r="N129" s="59"/>
      <c r="P129" s="110"/>
      <c r="Q129" s="131"/>
    </row>
    <row r="130" spans="1:17" x14ac:dyDescent="0.25">
      <c r="A130" s="129"/>
      <c r="B130" s="130"/>
      <c r="C130" s="129"/>
      <c r="D130" s="132" t="s">
        <v>165</v>
      </c>
      <c r="E130" s="133">
        <f>E57/D57</f>
        <v>0.31832061068702289</v>
      </c>
      <c r="F130"/>
      <c r="G130"/>
      <c r="H130"/>
      <c r="I130"/>
      <c r="J130"/>
      <c r="K130"/>
      <c r="L130" s="129"/>
      <c r="M130" s="67"/>
      <c r="N130" s="59"/>
      <c r="P130" s="110"/>
      <c r="Q130" s="131"/>
    </row>
    <row r="131" spans="1:17" x14ac:dyDescent="0.25">
      <c r="A131" s="129"/>
      <c r="B131" s="130"/>
      <c r="C131" s="129"/>
      <c r="D131" s="132" t="s">
        <v>166</v>
      </c>
      <c r="E131" s="133">
        <f>E77/D77</f>
        <v>0.35495898583146906</v>
      </c>
      <c r="F131"/>
      <c r="G131"/>
      <c r="H131"/>
      <c r="I131"/>
      <c r="J131"/>
      <c r="K131"/>
      <c r="L131" s="129"/>
      <c r="M131" s="67"/>
      <c r="N131" s="59"/>
      <c r="P131" s="110"/>
      <c r="Q131" s="131"/>
    </row>
    <row r="132" spans="1:17" x14ac:dyDescent="0.25">
      <c r="D132" s="134" t="s">
        <v>167</v>
      </c>
      <c r="E132" s="133">
        <f>E94/D94</f>
        <v>0.2647814910025707</v>
      </c>
    </row>
    <row r="133" spans="1:17" x14ac:dyDescent="0.25">
      <c r="D133" s="134" t="s">
        <v>168</v>
      </c>
      <c r="E133" s="133">
        <f>E124/D124</f>
        <v>0.29799029799029797</v>
      </c>
    </row>
    <row r="134" spans="1:17" x14ac:dyDescent="0.25">
      <c r="D134" s="134"/>
      <c r="E134" s="133"/>
    </row>
    <row r="135" spans="1:17" x14ac:dyDescent="0.25">
      <c r="D135" s="135" t="s">
        <v>169</v>
      </c>
      <c r="E135" s="136">
        <f>E126/D126</f>
        <v>0.30687424624492926</v>
      </c>
    </row>
  </sheetData>
  <mergeCells count="3">
    <mergeCell ref="C1:F1"/>
    <mergeCell ref="C2:F2"/>
    <mergeCell ref="L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workbookViewId="0">
      <selection activeCell="E8" sqref="E8"/>
    </sheetView>
  </sheetViews>
  <sheetFormatPr defaultRowHeight="15" x14ac:dyDescent="0.25"/>
  <cols>
    <col min="1" max="1" width="5.28515625" style="56" customWidth="1"/>
    <col min="2" max="2" width="22.85546875" style="8" customWidth="1"/>
    <col min="3" max="3" width="8.7109375" style="57" customWidth="1"/>
    <col min="4" max="4" width="7.7109375" style="57" customWidth="1"/>
    <col min="12" max="15" width="9.140625" style="4"/>
    <col min="257" max="257" width="5.28515625" customWidth="1"/>
    <col min="258" max="258" width="22.85546875" customWidth="1"/>
    <col min="259" max="259" width="8.7109375" customWidth="1"/>
    <col min="260" max="260" width="7.7109375" customWidth="1"/>
    <col min="513" max="513" width="5.28515625" customWidth="1"/>
    <col min="514" max="514" width="22.85546875" customWidth="1"/>
    <col min="515" max="515" width="8.7109375" customWidth="1"/>
    <col min="516" max="516" width="7.7109375" customWidth="1"/>
    <col min="769" max="769" width="5.28515625" customWidth="1"/>
    <col min="770" max="770" width="22.85546875" customWidth="1"/>
    <col min="771" max="771" width="8.7109375" customWidth="1"/>
    <col min="772" max="772" width="7.7109375" customWidth="1"/>
    <col min="1025" max="1025" width="5.28515625" customWidth="1"/>
    <col min="1026" max="1026" width="22.85546875" customWidth="1"/>
    <col min="1027" max="1027" width="8.7109375" customWidth="1"/>
    <col min="1028" max="1028" width="7.7109375" customWidth="1"/>
    <col min="1281" max="1281" width="5.28515625" customWidth="1"/>
    <col min="1282" max="1282" width="22.85546875" customWidth="1"/>
    <col min="1283" max="1283" width="8.7109375" customWidth="1"/>
    <col min="1284" max="1284" width="7.7109375" customWidth="1"/>
    <col min="1537" max="1537" width="5.28515625" customWidth="1"/>
    <col min="1538" max="1538" width="22.85546875" customWidth="1"/>
    <col min="1539" max="1539" width="8.7109375" customWidth="1"/>
    <col min="1540" max="1540" width="7.7109375" customWidth="1"/>
    <col min="1793" max="1793" width="5.28515625" customWidth="1"/>
    <col min="1794" max="1794" width="22.85546875" customWidth="1"/>
    <col min="1795" max="1795" width="8.7109375" customWidth="1"/>
    <col min="1796" max="1796" width="7.7109375" customWidth="1"/>
    <col min="2049" max="2049" width="5.28515625" customWidth="1"/>
    <col min="2050" max="2050" width="22.85546875" customWidth="1"/>
    <col min="2051" max="2051" width="8.7109375" customWidth="1"/>
    <col min="2052" max="2052" width="7.7109375" customWidth="1"/>
    <col min="2305" max="2305" width="5.28515625" customWidth="1"/>
    <col min="2306" max="2306" width="22.85546875" customWidth="1"/>
    <col min="2307" max="2307" width="8.7109375" customWidth="1"/>
    <col min="2308" max="2308" width="7.7109375" customWidth="1"/>
    <col min="2561" max="2561" width="5.28515625" customWidth="1"/>
    <col min="2562" max="2562" width="22.85546875" customWidth="1"/>
    <col min="2563" max="2563" width="8.7109375" customWidth="1"/>
    <col min="2564" max="2564" width="7.7109375" customWidth="1"/>
    <col min="2817" max="2817" width="5.28515625" customWidth="1"/>
    <col min="2818" max="2818" width="22.85546875" customWidth="1"/>
    <col min="2819" max="2819" width="8.7109375" customWidth="1"/>
    <col min="2820" max="2820" width="7.7109375" customWidth="1"/>
    <col min="3073" max="3073" width="5.28515625" customWidth="1"/>
    <col min="3074" max="3074" width="22.85546875" customWidth="1"/>
    <col min="3075" max="3075" width="8.7109375" customWidth="1"/>
    <col min="3076" max="3076" width="7.7109375" customWidth="1"/>
    <col min="3329" max="3329" width="5.28515625" customWidth="1"/>
    <col min="3330" max="3330" width="22.85546875" customWidth="1"/>
    <col min="3331" max="3331" width="8.7109375" customWidth="1"/>
    <col min="3332" max="3332" width="7.7109375" customWidth="1"/>
    <col min="3585" max="3585" width="5.28515625" customWidth="1"/>
    <col min="3586" max="3586" width="22.85546875" customWidth="1"/>
    <col min="3587" max="3587" width="8.7109375" customWidth="1"/>
    <col min="3588" max="3588" width="7.7109375" customWidth="1"/>
    <col min="3841" max="3841" width="5.28515625" customWidth="1"/>
    <col min="3842" max="3842" width="22.85546875" customWidth="1"/>
    <col min="3843" max="3843" width="8.7109375" customWidth="1"/>
    <col min="3844" max="3844" width="7.7109375" customWidth="1"/>
    <col min="4097" max="4097" width="5.28515625" customWidth="1"/>
    <col min="4098" max="4098" width="22.85546875" customWidth="1"/>
    <col min="4099" max="4099" width="8.7109375" customWidth="1"/>
    <col min="4100" max="4100" width="7.7109375" customWidth="1"/>
    <col min="4353" max="4353" width="5.28515625" customWidth="1"/>
    <col min="4354" max="4354" width="22.85546875" customWidth="1"/>
    <col min="4355" max="4355" width="8.7109375" customWidth="1"/>
    <col min="4356" max="4356" width="7.7109375" customWidth="1"/>
    <col min="4609" max="4609" width="5.28515625" customWidth="1"/>
    <col min="4610" max="4610" width="22.85546875" customWidth="1"/>
    <col min="4611" max="4611" width="8.7109375" customWidth="1"/>
    <col min="4612" max="4612" width="7.7109375" customWidth="1"/>
    <col min="4865" max="4865" width="5.28515625" customWidth="1"/>
    <col min="4866" max="4866" width="22.85546875" customWidth="1"/>
    <col min="4867" max="4867" width="8.7109375" customWidth="1"/>
    <col min="4868" max="4868" width="7.7109375" customWidth="1"/>
    <col min="5121" max="5121" width="5.28515625" customWidth="1"/>
    <col min="5122" max="5122" width="22.85546875" customWidth="1"/>
    <col min="5123" max="5123" width="8.7109375" customWidth="1"/>
    <col min="5124" max="5124" width="7.7109375" customWidth="1"/>
    <col min="5377" max="5377" width="5.28515625" customWidth="1"/>
    <col min="5378" max="5378" width="22.85546875" customWidth="1"/>
    <col min="5379" max="5379" width="8.7109375" customWidth="1"/>
    <col min="5380" max="5380" width="7.7109375" customWidth="1"/>
    <col min="5633" max="5633" width="5.28515625" customWidth="1"/>
    <col min="5634" max="5634" width="22.85546875" customWidth="1"/>
    <col min="5635" max="5635" width="8.7109375" customWidth="1"/>
    <col min="5636" max="5636" width="7.7109375" customWidth="1"/>
    <col min="5889" max="5889" width="5.28515625" customWidth="1"/>
    <col min="5890" max="5890" width="22.85546875" customWidth="1"/>
    <col min="5891" max="5891" width="8.7109375" customWidth="1"/>
    <col min="5892" max="5892" width="7.7109375" customWidth="1"/>
    <col min="6145" max="6145" width="5.28515625" customWidth="1"/>
    <col min="6146" max="6146" width="22.85546875" customWidth="1"/>
    <col min="6147" max="6147" width="8.7109375" customWidth="1"/>
    <col min="6148" max="6148" width="7.7109375" customWidth="1"/>
    <col min="6401" max="6401" width="5.28515625" customWidth="1"/>
    <col min="6402" max="6402" width="22.85546875" customWidth="1"/>
    <col min="6403" max="6403" width="8.7109375" customWidth="1"/>
    <col min="6404" max="6404" width="7.7109375" customWidth="1"/>
    <col min="6657" max="6657" width="5.28515625" customWidth="1"/>
    <col min="6658" max="6658" width="22.85546875" customWidth="1"/>
    <col min="6659" max="6659" width="8.7109375" customWidth="1"/>
    <col min="6660" max="6660" width="7.7109375" customWidth="1"/>
    <col min="6913" max="6913" width="5.28515625" customWidth="1"/>
    <col min="6914" max="6914" width="22.85546875" customWidth="1"/>
    <col min="6915" max="6915" width="8.7109375" customWidth="1"/>
    <col min="6916" max="6916" width="7.7109375" customWidth="1"/>
    <col min="7169" max="7169" width="5.28515625" customWidth="1"/>
    <col min="7170" max="7170" width="22.85546875" customWidth="1"/>
    <col min="7171" max="7171" width="8.7109375" customWidth="1"/>
    <col min="7172" max="7172" width="7.7109375" customWidth="1"/>
    <col min="7425" max="7425" width="5.28515625" customWidth="1"/>
    <col min="7426" max="7426" width="22.85546875" customWidth="1"/>
    <col min="7427" max="7427" width="8.7109375" customWidth="1"/>
    <col min="7428" max="7428" width="7.7109375" customWidth="1"/>
    <col min="7681" max="7681" width="5.28515625" customWidth="1"/>
    <col min="7682" max="7682" width="22.85546875" customWidth="1"/>
    <col min="7683" max="7683" width="8.7109375" customWidth="1"/>
    <col min="7684" max="7684" width="7.7109375" customWidth="1"/>
    <col min="7937" max="7937" width="5.28515625" customWidth="1"/>
    <col min="7938" max="7938" width="22.85546875" customWidth="1"/>
    <col min="7939" max="7939" width="8.7109375" customWidth="1"/>
    <col min="7940" max="7940" width="7.7109375" customWidth="1"/>
    <col min="8193" max="8193" width="5.28515625" customWidth="1"/>
    <col min="8194" max="8194" width="22.85546875" customWidth="1"/>
    <col min="8195" max="8195" width="8.7109375" customWidth="1"/>
    <col min="8196" max="8196" width="7.7109375" customWidth="1"/>
    <col min="8449" max="8449" width="5.28515625" customWidth="1"/>
    <col min="8450" max="8450" width="22.85546875" customWidth="1"/>
    <col min="8451" max="8451" width="8.7109375" customWidth="1"/>
    <col min="8452" max="8452" width="7.7109375" customWidth="1"/>
    <col min="8705" max="8705" width="5.28515625" customWidth="1"/>
    <col min="8706" max="8706" width="22.85546875" customWidth="1"/>
    <col min="8707" max="8707" width="8.7109375" customWidth="1"/>
    <col min="8708" max="8708" width="7.7109375" customWidth="1"/>
    <col min="8961" max="8961" width="5.28515625" customWidth="1"/>
    <col min="8962" max="8962" width="22.85546875" customWidth="1"/>
    <col min="8963" max="8963" width="8.7109375" customWidth="1"/>
    <col min="8964" max="8964" width="7.7109375" customWidth="1"/>
    <col min="9217" max="9217" width="5.28515625" customWidth="1"/>
    <col min="9218" max="9218" width="22.85546875" customWidth="1"/>
    <col min="9219" max="9219" width="8.7109375" customWidth="1"/>
    <col min="9220" max="9220" width="7.7109375" customWidth="1"/>
    <col min="9473" max="9473" width="5.28515625" customWidth="1"/>
    <col min="9474" max="9474" width="22.85546875" customWidth="1"/>
    <col min="9475" max="9475" width="8.7109375" customWidth="1"/>
    <col min="9476" max="9476" width="7.7109375" customWidth="1"/>
    <col min="9729" max="9729" width="5.28515625" customWidth="1"/>
    <col min="9730" max="9730" width="22.85546875" customWidth="1"/>
    <col min="9731" max="9731" width="8.7109375" customWidth="1"/>
    <col min="9732" max="9732" width="7.7109375" customWidth="1"/>
    <col min="9985" max="9985" width="5.28515625" customWidth="1"/>
    <col min="9986" max="9986" width="22.85546875" customWidth="1"/>
    <col min="9987" max="9987" width="8.7109375" customWidth="1"/>
    <col min="9988" max="9988" width="7.7109375" customWidth="1"/>
    <col min="10241" max="10241" width="5.28515625" customWidth="1"/>
    <col min="10242" max="10242" width="22.85546875" customWidth="1"/>
    <col min="10243" max="10243" width="8.7109375" customWidth="1"/>
    <col min="10244" max="10244" width="7.7109375" customWidth="1"/>
    <col min="10497" max="10497" width="5.28515625" customWidth="1"/>
    <col min="10498" max="10498" width="22.85546875" customWidth="1"/>
    <col min="10499" max="10499" width="8.7109375" customWidth="1"/>
    <col min="10500" max="10500" width="7.7109375" customWidth="1"/>
    <col min="10753" max="10753" width="5.28515625" customWidth="1"/>
    <col min="10754" max="10754" width="22.85546875" customWidth="1"/>
    <col min="10755" max="10755" width="8.7109375" customWidth="1"/>
    <col min="10756" max="10756" width="7.7109375" customWidth="1"/>
    <col min="11009" max="11009" width="5.28515625" customWidth="1"/>
    <col min="11010" max="11010" width="22.85546875" customWidth="1"/>
    <col min="11011" max="11011" width="8.7109375" customWidth="1"/>
    <col min="11012" max="11012" width="7.7109375" customWidth="1"/>
    <col min="11265" max="11265" width="5.28515625" customWidth="1"/>
    <col min="11266" max="11266" width="22.85546875" customWidth="1"/>
    <col min="11267" max="11267" width="8.7109375" customWidth="1"/>
    <col min="11268" max="11268" width="7.7109375" customWidth="1"/>
    <col min="11521" max="11521" width="5.28515625" customWidth="1"/>
    <col min="11522" max="11522" width="22.85546875" customWidth="1"/>
    <col min="11523" max="11523" width="8.7109375" customWidth="1"/>
    <col min="11524" max="11524" width="7.7109375" customWidth="1"/>
    <col min="11777" max="11777" width="5.28515625" customWidth="1"/>
    <col min="11778" max="11778" width="22.85546875" customWidth="1"/>
    <col min="11779" max="11779" width="8.7109375" customWidth="1"/>
    <col min="11780" max="11780" width="7.7109375" customWidth="1"/>
    <col min="12033" max="12033" width="5.28515625" customWidth="1"/>
    <col min="12034" max="12034" width="22.85546875" customWidth="1"/>
    <col min="12035" max="12035" width="8.7109375" customWidth="1"/>
    <col min="12036" max="12036" width="7.7109375" customWidth="1"/>
    <col min="12289" max="12289" width="5.28515625" customWidth="1"/>
    <col min="12290" max="12290" width="22.85546875" customWidth="1"/>
    <col min="12291" max="12291" width="8.7109375" customWidth="1"/>
    <col min="12292" max="12292" width="7.7109375" customWidth="1"/>
    <col min="12545" max="12545" width="5.28515625" customWidth="1"/>
    <col min="12546" max="12546" width="22.85546875" customWidth="1"/>
    <col min="12547" max="12547" width="8.7109375" customWidth="1"/>
    <col min="12548" max="12548" width="7.7109375" customWidth="1"/>
    <col min="12801" max="12801" width="5.28515625" customWidth="1"/>
    <col min="12802" max="12802" width="22.85546875" customWidth="1"/>
    <col min="12803" max="12803" width="8.7109375" customWidth="1"/>
    <col min="12804" max="12804" width="7.7109375" customWidth="1"/>
    <col min="13057" max="13057" width="5.28515625" customWidth="1"/>
    <col min="13058" max="13058" width="22.85546875" customWidth="1"/>
    <col min="13059" max="13059" width="8.7109375" customWidth="1"/>
    <col min="13060" max="13060" width="7.7109375" customWidth="1"/>
    <col min="13313" max="13313" width="5.28515625" customWidth="1"/>
    <col min="13314" max="13314" width="22.85546875" customWidth="1"/>
    <col min="13315" max="13315" width="8.7109375" customWidth="1"/>
    <col min="13316" max="13316" width="7.7109375" customWidth="1"/>
    <col min="13569" max="13569" width="5.28515625" customWidth="1"/>
    <col min="13570" max="13570" width="22.85546875" customWidth="1"/>
    <col min="13571" max="13571" width="8.7109375" customWidth="1"/>
    <col min="13572" max="13572" width="7.7109375" customWidth="1"/>
    <col min="13825" max="13825" width="5.28515625" customWidth="1"/>
    <col min="13826" max="13826" width="22.85546875" customWidth="1"/>
    <col min="13827" max="13827" width="8.7109375" customWidth="1"/>
    <col min="13828" max="13828" width="7.7109375" customWidth="1"/>
    <col min="14081" max="14081" width="5.28515625" customWidth="1"/>
    <col min="14082" max="14082" width="22.85546875" customWidth="1"/>
    <col min="14083" max="14083" width="8.7109375" customWidth="1"/>
    <col min="14084" max="14084" width="7.7109375" customWidth="1"/>
    <col min="14337" max="14337" width="5.28515625" customWidth="1"/>
    <col min="14338" max="14338" width="22.85546875" customWidth="1"/>
    <col min="14339" max="14339" width="8.7109375" customWidth="1"/>
    <col min="14340" max="14340" width="7.7109375" customWidth="1"/>
    <col min="14593" max="14593" width="5.28515625" customWidth="1"/>
    <col min="14594" max="14594" width="22.85546875" customWidth="1"/>
    <col min="14595" max="14595" width="8.7109375" customWidth="1"/>
    <col min="14596" max="14596" width="7.7109375" customWidth="1"/>
    <col min="14849" max="14849" width="5.28515625" customWidth="1"/>
    <col min="14850" max="14850" width="22.85546875" customWidth="1"/>
    <col min="14851" max="14851" width="8.7109375" customWidth="1"/>
    <col min="14852" max="14852" width="7.7109375" customWidth="1"/>
    <col min="15105" max="15105" width="5.28515625" customWidth="1"/>
    <col min="15106" max="15106" width="22.85546875" customWidth="1"/>
    <col min="15107" max="15107" width="8.7109375" customWidth="1"/>
    <col min="15108" max="15108" width="7.7109375" customWidth="1"/>
    <col min="15361" max="15361" width="5.28515625" customWidth="1"/>
    <col min="15362" max="15362" width="22.85546875" customWidth="1"/>
    <col min="15363" max="15363" width="8.7109375" customWidth="1"/>
    <col min="15364" max="15364" width="7.7109375" customWidth="1"/>
    <col min="15617" max="15617" width="5.28515625" customWidth="1"/>
    <col min="15618" max="15618" width="22.85546875" customWidth="1"/>
    <col min="15619" max="15619" width="8.7109375" customWidth="1"/>
    <col min="15620" max="15620" width="7.7109375" customWidth="1"/>
    <col min="15873" max="15873" width="5.28515625" customWidth="1"/>
    <col min="15874" max="15874" width="22.85546875" customWidth="1"/>
    <col min="15875" max="15875" width="8.7109375" customWidth="1"/>
    <col min="15876" max="15876" width="7.7109375" customWidth="1"/>
    <col min="16129" max="16129" width="5.28515625" customWidth="1"/>
    <col min="16130" max="16130" width="22.85546875" customWidth="1"/>
    <col min="16131" max="16131" width="8.7109375" customWidth="1"/>
    <col min="16132" max="16132" width="7.7109375" customWidth="1"/>
  </cols>
  <sheetData>
    <row r="1" spans="1:16" x14ac:dyDescent="0.25">
      <c r="A1" s="1"/>
      <c r="B1" s="2" t="s">
        <v>0</v>
      </c>
      <c r="C1" s="3"/>
      <c r="D1"/>
    </row>
    <row r="2" spans="1:16" s="7" customFormat="1" ht="15.75" x14ac:dyDescent="0.25">
      <c r="A2" s="1"/>
      <c r="B2" s="2"/>
      <c r="C2" s="3"/>
      <c r="D2" s="5">
        <v>2018</v>
      </c>
      <c r="E2" s="6"/>
      <c r="F2" s="6"/>
      <c r="G2" s="6"/>
      <c r="H2" s="6"/>
      <c r="I2" s="6"/>
      <c r="J2" s="6"/>
      <c r="K2" s="6"/>
      <c r="L2" s="4"/>
      <c r="M2" s="4"/>
      <c r="N2" s="4"/>
      <c r="O2" s="4"/>
    </row>
    <row r="3" spans="1:16" ht="45.75" x14ac:dyDescent="0.25">
      <c r="A3" s="8"/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2" t="s">
        <v>10</v>
      </c>
      <c r="L3" s="13" t="s">
        <v>11</v>
      </c>
      <c r="M3" s="14" t="s">
        <v>12</v>
      </c>
      <c r="N3" s="14" t="s">
        <v>13</v>
      </c>
      <c r="O3" s="14" t="s">
        <v>14</v>
      </c>
    </row>
    <row r="4" spans="1:16" x14ac:dyDescent="0.25">
      <c r="A4" s="8"/>
      <c r="B4" s="9" t="s">
        <v>15</v>
      </c>
      <c r="C4" s="10"/>
      <c r="D4" s="15">
        <f t="shared" ref="D4:I4" si="0">D6+D8+D10+D12+D14+D16</f>
        <v>742</v>
      </c>
      <c r="E4" s="15">
        <f t="shared" si="0"/>
        <v>64</v>
      </c>
      <c r="F4" s="15">
        <f t="shared" si="0"/>
        <v>613</v>
      </c>
      <c r="G4" s="15">
        <f t="shared" si="0"/>
        <v>65</v>
      </c>
      <c r="H4" s="15">
        <f t="shared" si="0"/>
        <v>79</v>
      </c>
      <c r="I4" s="15">
        <f t="shared" si="0"/>
        <v>3</v>
      </c>
      <c r="J4" s="15">
        <v>100</v>
      </c>
      <c r="K4" s="15">
        <v>59.33</v>
      </c>
      <c r="L4" s="16">
        <f>SUM(E4:G4)</f>
        <v>742</v>
      </c>
      <c r="M4" s="16">
        <f>L4-D4</f>
        <v>0</v>
      </c>
      <c r="N4" s="17">
        <f>SUM(N6:N16)</f>
        <v>44026.31</v>
      </c>
      <c r="O4" s="18">
        <f>N4/D4</f>
        <v>59.334649595687331</v>
      </c>
      <c r="P4" s="19"/>
    </row>
    <row r="5" spans="1:16" s="28" customFormat="1" x14ac:dyDescent="0.25">
      <c r="A5" s="20"/>
      <c r="B5" s="21"/>
      <c r="C5" s="22"/>
      <c r="D5" s="22"/>
      <c r="E5" s="22">
        <f>E4/D4</f>
        <v>8.6253369272237201E-2</v>
      </c>
      <c r="F5" s="22">
        <f>F4/D4</f>
        <v>0.82614555256064692</v>
      </c>
      <c r="G5" s="22">
        <f>G4/D4</f>
        <v>8.7601078167115903E-2</v>
      </c>
      <c r="H5" s="22">
        <f>H4/D4</f>
        <v>0.10646900269541779</v>
      </c>
      <c r="I5" s="22">
        <f>I4/D4</f>
        <v>4.0431266846361188E-3</v>
      </c>
      <c r="J5" s="22"/>
      <c r="K5" s="22"/>
      <c r="L5" s="23">
        <f t="shared" ref="L5:L68" si="1">SUM(E5:G5)</f>
        <v>1</v>
      </c>
      <c r="M5" s="24"/>
      <c r="N5" s="25"/>
      <c r="O5" s="26"/>
      <c r="P5" s="27"/>
    </row>
    <row r="6" spans="1:16" ht="22.5" x14ac:dyDescent="0.25">
      <c r="A6" s="8"/>
      <c r="B6" s="9" t="s">
        <v>16</v>
      </c>
      <c r="C6" s="10"/>
      <c r="D6" s="15">
        <f t="shared" ref="D6:I6" si="2">SUM(D19:D36)</f>
        <v>132</v>
      </c>
      <c r="E6" s="15">
        <f t="shared" si="2"/>
        <v>5</v>
      </c>
      <c r="F6" s="15">
        <f t="shared" si="2"/>
        <v>109</v>
      </c>
      <c r="G6" s="15">
        <f t="shared" si="2"/>
        <v>18</v>
      </c>
      <c r="H6" s="15">
        <f t="shared" si="2"/>
        <v>25</v>
      </c>
      <c r="I6" s="15">
        <f t="shared" si="2"/>
        <v>0</v>
      </c>
      <c r="J6" s="15">
        <v>94</v>
      </c>
      <c r="K6" s="15">
        <v>66.05</v>
      </c>
      <c r="L6" s="16">
        <f t="shared" si="1"/>
        <v>132</v>
      </c>
      <c r="M6" s="16">
        <f>L6-D6</f>
        <v>0</v>
      </c>
      <c r="N6" s="17">
        <f>SUM(N19:N36)</f>
        <v>8719</v>
      </c>
      <c r="O6" s="18">
        <f>N6/D6</f>
        <v>66.053030303030297</v>
      </c>
      <c r="P6" s="19"/>
    </row>
    <row r="7" spans="1:16" s="28" customFormat="1" x14ac:dyDescent="0.25">
      <c r="A7" s="20"/>
      <c r="B7" s="21"/>
      <c r="C7" s="22"/>
      <c r="D7" s="22"/>
      <c r="E7" s="22">
        <f>E6/D6</f>
        <v>3.787878787878788E-2</v>
      </c>
      <c r="F7" s="22">
        <f>F6/D6</f>
        <v>0.8257575757575758</v>
      </c>
      <c r="G7" s="22">
        <f>G6/D6</f>
        <v>0.13636363636363635</v>
      </c>
      <c r="H7" s="22">
        <f>H6/D6</f>
        <v>0.18939393939393939</v>
      </c>
      <c r="I7" s="22">
        <f>I6/D6</f>
        <v>0</v>
      </c>
      <c r="J7" s="22"/>
      <c r="K7" s="22"/>
      <c r="L7" s="23">
        <f t="shared" si="1"/>
        <v>1</v>
      </c>
      <c r="M7" s="24"/>
      <c r="N7" s="25"/>
      <c r="O7" s="26"/>
      <c r="P7" s="27"/>
    </row>
    <row r="8" spans="1:16" x14ac:dyDescent="0.25">
      <c r="A8" s="8"/>
      <c r="B8" s="9" t="s">
        <v>17</v>
      </c>
      <c r="C8" s="10"/>
      <c r="D8" s="15">
        <f t="shared" ref="D8:I8" si="3">SUM(D37:D49)</f>
        <v>61</v>
      </c>
      <c r="E8" s="15">
        <f t="shared" si="3"/>
        <v>11</v>
      </c>
      <c r="F8" s="15">
        <f t="shared" si="3"/>
        <v>46</v>
      </c>
      <c r="G8" s="15">
        <f t="shared" si="3"/>
        <v>4</v>
      </c>
      <c r="H8" s="15">
        <f t="shared" si="3"/>
        <v>7</v>
      </c>
      <c r="I8" s="15">
        <f t="shared" si="3"/>
        <v>1</v>
      </c>
      <c r="J8" s="15">
        <v>100</v>
      </c>
      <c r="K8" s="15">
        <v>56.48</v>
      </c>
      <c r="L8" s="16">
        <f t="shared" si="1"/>
        <v>61</v>
      </c>
      <c r="M8" s="16">
        <f>L8-D8</f>
        <v>0</v>
      </c>
      <c r="N8" s="17">
        <f>SUM(N37:N49)</f>
        <v>3445</v>
      </c>
      <c r="O8" s="18">
        <f>N8/D8</f>
        <v>56.475409836065573</v>
      </c>
      <c r="P8" s="19"/>
    </row>
    <row r="9" spans="1:16" s="28" customFormat="1" x14ac:dyDescent="0.25">
      <c r="A9" s="20"/>
      <c r="B9" s="21"/>
      <c r="C9" s="22"/>
      <c r="D9" s="22"/>
      <c r="E9" s="22">
        <f>E8/D8</f>
        <v>0.18032786885245902</v>
      </c>
      <c r="F9" s="22">
        <f>F8/D8</f>
        <v>0.75409836065573765</v>
      </c>
      <c r="G9" s="22">
        <f>G8/D8</f>
        <v>6.5573770491803282E-2</v>
      </c>
      <c r="H9" s="22">
        <f>H8/D8</f>
        <v>0.11475409836065574</v>
      </c>
      <c r="I9" s="22">
        <f>I8/D8</f>
        <v>1.6393442622950821E-2</v>
      </c>
      <c r="J9" s="22"/>
      <c r="K9" s="22"/>
      <c r="L9" s="23">
        <f t="shared" si="1"/>
        <v>0.99999999999999989</v>
      </c>
      <c r="M9" s="24"/>
      <c r="N9" s="25"/>
      <c r="O9" s="26"/>
      <c r="P9" s="27"/>
    </row>
    <row r="10" spans="1:16" x14ac:dyDescent="0.25">
      <c r="A10" s="8"/>
      <c r="B10" s="9" t="s">
        <v>18</v>
      </c>
      <c r="C10" s="10"/>
      <c r="D10" s="15">
        <f t="shared" ref="D10:I10" si="4">SUM(D50:D68)</f>
        <v>119</v>
      </c>
      <c r="E10" s="15">
        <f t="shared" si="4"/>
        <v>6</v>
      </c>
      <c r="F10" s="15">
        <f t="shared" si="4"/>
        <v>106</v>
      </c>
      <c r="G10" s="15">
        <f t="shared" si="4"/>
        <v>7</v>
      </c>
      <c r="H10" s="15">
        <f t="shared" si="4"/>
        <v>10</v>
      </c>
      <c r="I10" s="15">
        <f t="shared" si="4"/>
        <v>0</v>
      </c>
      <c r="J10" s="15">
        <v>88</v>
      </c>
      <c r="K10" s="15">
        <v>58.59</v>
      </c>
      <c r="L10" s="16">
        <f t="shared" si="1"/>
        <v>119</v>
      </c>
      <c r="M10" s="16">
        <f>L10-D10</f>
        <v>0</v>
      </c>
      <c r="N10" s="17">
        <f>SUM(N50:N68)</f>
        <v>6973.0299999999988</v>
      </c>
      <c r="O10" s="18">
        <f>N10/D10</f>
        <v>58.596890756302514</v>
      </c>
      <c r="P10" s="19"/>
    </row>
    <row r="11" spans="1:16" s="28" customFormat="1" x14ac:dyDescent="0.25">
      <c r="A11" s="20"/>
      <c r="B11" s="21"/>
      <c r="C11" s="22"/>
      <c r="D11" s="22"/>
      <c r="E11" s="22">
        <f>E10/D10</f>
        <v>5.0420168067226892E-2</v>
      </c>
      <c r="F11" s="22">
        <f>F10/D10</f>
        <v>0.89075630252100846</v>
      </c>
      <c r="G11" s="22">
        <f>G10/D10</f>
        <v>5.8823529411764705E-2</v>
      </c>
      <c r="H11" s="22">
        <f>H10/D10</f>
        <v>8.4033613445378158E-2</v>
      </c>
      <c r="I11" s="22">
        <f>I10/D10</f>
        <v>0</v>
      </c>
      <c r="J11" s="22"/>
      <c r="K11" s="22"/>
      <c r="L11" s="23">
        <f t="shared" si="1"/>
        <v>1</v>
      </c>
      <c r="M11" s="24"/>
      <c r="N11" s="25"/>
      <c r="O11" s="26"/>
      <c r="P11" s="27"/>
    </row>
    <row r="12" spans="1:16" x14ac:dyDescent="0.25">
      <c r="A12" s="8"/>
      <c r="B12" s="9" t="s">
        <v>19</v>
      </c>
      <c r="C12" s="10"/>
      <c r="D12" s="15">
        <f t="shared" ref="D12:I12" si="5">SUM(D69:D87)</f>
        <v>141</v>
      </c>
      <c r="E12" s="15">
        <f t="shared" si="5"/>
        <v>9</v>
      </c>
      <c r="F12" s="15">
        <f t="shared" si="5"/>
        <v>108</v>
      </c>
      <c r="G12" s="15">
        <f t="shared" si="5"/>
        <v>24</v>
      </c>
      <c r="H12" s="15">
        <f t="shared" si="5"/>
        <v>15</v>
      </c>
      <c r="I12" s="15">
        <f t="shared" si="5"/>
        <v>2</v>
      </c>
      <c r="J12" s="15">
        <v>100</v>
      </c>
      <c r="K12" s="15">
        <v>61.15</v>
      </c>
      <c r="L12" s="16">
        <f t="shared" si="1"/>
        <v>141</v>
      </c>
      <c r="M12" s="16">
        <f>L12-D12</f>
        <v>0</v>
      </c>
      <c r="N12" s="17">
        <f>SUM(N69:N87)</f>
        <v>8622.380000000001</v>
      </c>
      <c r="O12" s="18">
        <f>N12/D12</f>
        <v>61.151631205673766</v>
      </c>
      <c r="P12" s="19"/>
    </row>
    <row r="13" spans="1:16" s="28" customFormat="1" x14ac:dyDescent="0.25">
      <c r="A13" s="20"/>
      <c r="B13" s="21"/>
      <c r="C13" s="22"/>
      <c r="D13" s="22"/>
      <c r="E13" s="22">
        <f>E12/D12</f>
        <v>6.3829787234042548E-2</v>
      </c>
      <c r="F13" s="22">
        <f>F12/D12</f>
        <v>0.76595744680851063</v>
      </c>
      <c r="G13" s="22">
        <f>G12/D12</f>
        <v>0.1702127659574468</v>
      </c>
      <c r="H13" s="22">
        <f>H12/D12</f>
        <v>0.10638297872340426</v>
      </c>
      <c r="I13" s="22">
        <f>I12/D12</f>
        <v>1.4184397163120567E-2</v>
      </c>
      <c r="J13" s="22"/>
      <c r="K13" s="22"/>
      <c r="L13" s="23">
        <f t="shared" si="1"/>
        <v>1</v>
      </c>
      <c r="M13" s="24"/>
      <c r="N13" s="25"/>
      <c r="O13" s="26"/>
      <c r="P13" s="27"/>
    </row>
    <row r="14" spans="1:16" x14ac:dyDescent="0.25">
      <c r="A14" s="8"/>
      <c r="B14" s="9" t="s">
        <v>20</v>
      </c>
      <c r="C14" s="10"/>
      <c r="D14" s="15">
        <f t="shared" ref="D14:I14" si="6">SUM(D88:D103)</f>
        <v>79</v>
      </c>
      <c r="E14" s="15">
        <f t="shared" si="6"/>
        <v>6</v>
      </c>
      <c r="F14" s="15">
        <f t="shared" si="6"/>
        <v>69</v>
      </c>
      <c r="G14" s="15">
        <f t="shared" si="6"/>
        <v>4</v>
      </c>
      <c r="H14" s="15">
        <f t="shared" si="6"/>
        <v>5</v>
      </c>
      <c r="I14" s="15">
        <f t="shared" si="6"/>
        <v>0</v>
      </c>
      <c r="J14" s="15">
        <v>88</v>
      </c>
      <c r="K14" s="15">
        <v>59.25</v>
      </c>
      <c r="L14" s="16">
        <f t="shared" si="1"/>
        <v>79</v>
      </c>
      <c r="M14" s="16">
        <f>L14-D14</f>
        <v>0</v>
      </c>
      <c r="N14" s="17">
        <f>SUM(N88:N103)</f>
        <v>4680.8999999999996</v>
      </c>
      <c r="O14" s="18">
        <f>N14/D14</f>
        <v>59.25189873417721</v>
      </c>
      <c r="P14" s="19"/>
    </row>
    <row r="15" spans="1:16" s="28" customFormat="1" x14ac:dyDescent="0.25">
      <c r="A15" s="20"/>
      <c r="B15" s="21"/>
      <c r="C15" s="22"/>
      <c r="D15" s="22"/>
      <c r="E15" s="22">
        <f>E14/D14</f>
        <v>7.5949367088607597E-2</v>
      </c>
      <c r="F15" s="22">
        <f>F14/D14</f>
        <v>0.87341772151898733</v>
      </c>
      <c r="G15" s="22">
        <f>G14/D14</f>
        <v>5.0632911392405063E-2</v>
      </c>
      <c r="H15" s="22">
        <f>H14/D14</f>
        <v>6.3291139240506333E-2</v>
      </c>
      <c r="I15" s="22">
        <f>I14/D14</f>
        <v>0</v>
      </c>
      <c r="J15" s="22"/>
      <c r="K15" s="22"/>
      <c r="L15" s="23">
        <f t="shared" si="1"/>
        <v>1</v>
      </c>
      <c r="M15" s="24"/>
      <c r="N15" s="25"/>
      <c r="O15" s="26"/>
      <c r="P15" s="27"/>
    </row>
    <row r="16" spans="1:16" x14ac:dyDescent="0.25">
      <c r="A16" s="8"/>
      <c r="B16" s="9" t="s">
        <v>21</v>
      </c>
      <c r="C16" s="10"/>
      <c r="D16" s="15">
        <f t="shared" ref="D16:I16" si="7">SUM(D104:D132)</f>
        <v>210</v>
      </c>
      <c r="E16" s="15">
        <f t="shared" si="7"/>
        <v>27</v>
      </c>
      <c r="F16" s="15">
        <f t="shared" si="7"/>
        <v>175</v>
      </c>
      <c r="G16" s="15">
        <f t="shared" si="7"/>
        <v>8</v>
      </c>
      <c r="H16" s="15">
        <f t="shared" si="7"/>
        <v>17</v>
      </c>
      <c r="I16" s="15">
        <f t="shared" si="7"/>
        <v>0</v>
      </c>
      <c r="J16" s="15">
        <v>94</v>
      </c>
      <c r="K16" s="15">
        <v>55.2</v>
      </c>
      <c r="L16" s="16">
        <f t="shared" si="1"/>
        <v>210</v>
      </c>
      <c r="M16" s="16">
        <f>L16-D16</f>
        <v>0</v>
      </c>
      <c r="N16" s="17">
        <f>SUM(N104:N132)</f>
        <v>11586</v>
      </c>
      <c r="O16" s="18">
        <f>N16/D16</f>
        <v>55.171428571428571</v>
      </c>
      <c r="P16" s="19"/>
    </row>
    <row r="17" spans="1:16" s="28" customFormat="1" x14ac:dyDescent="0.25">
      <c r="A17" s="20"/>
      <c r="B17" s="21"/>
      <c r="C17" s="22"/>
      <c r="D17" s="22"/>
      <c r="E17" s="22">
        <f>E16/D16</f>
        <v>0.12857142857142856</v>
      </c>
      <c r="F17" s="22">
        <f>F16/D16</f>
        <v>0.83333333333333337</v>
      </c>
      <c r="G17" s="22">
        <f>G16/D16</f>
        <v>3.8095238095238099E-2</v>
      </c>
      <c r="H17" s="22">
        <f>H16/D16</f>
        <v>8.0952380952380956E-2</v>
      </c>
      <c r="I17" s="22">
        <f>I16/D16</f>
        <v>0</v>
      </c>
      <c r="J17" s="22"/>
      <c r="K17" s="22"/>
      <c r="L17" s="23">
        <f t="shared" si="1"/>
        <v>1</v>
      </c>
      <c r="M17" s="24"/>
      <c r="N17" s="25"/>
      <c r="O17" s="26"/>
      <c r="P17" s="27"/>
    </row>
    <row r="18" spans="1:16" x14ac:dyDescent="0.25">
      <c r="A18" s="8"/>
      <c r="B18" s="9"/>
      <c r="C18" s="10"/>
      <c r="D18" s="15"/>
      <c r="E18" s="29"/>
      <c r="F18" s="29"/>
      <c r="G18" s="29"/>
      <c r="H18" s="29"/>
      <c r="I18" s="29"/>
      <c r="J18" s="29"/>
      <c r="K18" s="29"/>
      <c r="L18" s="16">
        <f t="shared" si="1"/>
        <v>0</v>
      </c>
      <c r="O18" s="30"/>
      <c r="P18" s="19"/>
    </row>
    <row r="19" spans="1:16" x14ac:dyDescent="0.25">
      <c r="A19" s="31">
        <v>1</v>
      </c>
      <c r="B19" s="32" t="s">
        <v>22</v>
      </c>
      <c r="C19" s="33">
        <v>10001</v>
      </c>
      <c r="D19" s="34">
        <v>6</v>
      </c>
      <c r="E19" s="34">
        <v>1</v>
      </c>
      <c r="F19" s="34">
        <v>4</v>
      </c>
      <c r="G19" s="34">
        <v>1</v>
      </c>
      <c r="H19" s="34">
        <v>2</v>
      </c>
      <c r="I19" s="34">
        <v>0</v>
      </c>
      <c r="J19" s="34">
        <v>91</v>
      </c>
      <c r="K19" s="34">
        <v>65</v>
      </c>
      <c r="L19" s="35">
        <f t="shared" si="1"/>
        <v>6</v>
      </c>
      <c r="M19" s="35">
        <f t="shared" ref="M19:M82" si="8">L19-D19</f>
        <v>0</v>
      </c>
      <c r="N19" s="16">
        <f>K19*D19</f>
        <v>390</v>
      </c>
      <c r="P19" s="19"/>
    </row>
    <row r="20" spans="1:16" x14ac:dyDescent="0.25">
      <c r="A20" s="31">
        <v>2</v>
      </c>
      <c r="B20" s="32" t="s">
        <v>23</v>
      </c>
      <c r="C20" s="33">
        <v>10002</v>
      </c>
      <c r="D20" s="34">
        <v>16</v>
      </c>
      <c r="E20" s="34">
        <v>1</v>
      </c>
      <c r="F20" s="34">
        <v>14</v>
      </c>
      <c r="G20" s="34">
        <v>1</v>
      </c>
      <c r="H20" s="34">
        <v>0</v>
      </c>
      <c r="I20" s="34">
        <v>0</v>
      </c>
      <c r="J20" s="34">
        <v>84</v>
      </c>
      <c r="K20" s="34">
        <v>64</v>
      </c>
      <c r="L20" s="35">
        <f t="shared" si="1"/>
        <v>16</v>
      </c>
      <c r="M20" s="35">
        <f t="shared" si="8"/>
        <v>0</v>
      </c>
      <c r="N20" s="16">
        <f t="shared" ref="N20:N83" si="9">K20*D20</f>
        <v>1024</v>
      </c>
      <c r="P20" s="19"/>
    </row>
    <row r="21" spans="1:16" x14ac:dyDescent="0.25">
      <c r="A21" s="31">
        <v>3</v>
      </c>
      <c r="B21" s="32" t="s">
        <v>24</v>
      </c>
      <c r="C21" s="33">
        <v>10004</v>
      </c>
      <c r="D21" s="34">
        <v>29</v>
      </c>
      <c r="E21" s="34">
        <v>0</v>
      </c>
      <c r="F21" s="34">
        <v>20</v>
      </c>
      <c r="G21" s="34">
        <v>9</v>
      </c>
      <c r="H21" s="34">
        <v>15</v>
      </c>
      <c r="I21" s="34">
        <v>0</v>
      </c>
      <c r="J21" s="34">
        <v>97</v>
      </c>
      <c r="K21" s="34">
        <v>79</v>
      </c>
      <c r="L21" s="35">
        <f t="shared" si="1"/>
        <v>29</v>
      </c>
      <c r="M21" s="35">
        <f t="shared" si="8"/>
        <v>0</v>
      </c>
      <c r="N21" s="16">
        <f t="shared" si="9"/>
        <v>2291</v>
      </c>
      <c r="P21" s="19"/>
    </row>
    <row r="22" spans="1:16" x14ac:dyDescent="0.25">
      <c r="A22" s="31">
        <v>4</v>
      </c>
      <c r="B22" s="32" t="s">
        <v>25</v>
      </c>
      <c r="C22" s="33">
        <v>10086</v>
      </c>
      <c r="D22" s="34">
        <v>6</v>
      </c>
      <c r="E22" s="34">
        <v>0</v>
      </c>
      <c r="F22" s="34">
        <v>6</v>
      </c>
      <c r="G22" s="34">
        <v>0</v>
      </c>
      <c r="H22" s="34">
        <v>0</v>
      </c>
      <c r="I22" s="34">
        <v>0</v>
      </c>
      <c r="J22" s="34">
        <v>79</v>
      </c>
      <c r="K22" s="34">
        <v>54</v>
      </c>
      <c r="L22" s="35">
        <f t="shared" si="1"/>
        <v>6</v>
      </c>
      <c r="M22" s="35">
        <f t="shared" si="8"/>
        <v>0</v>
      </c>
      <c r="N22" s="16">
        <f t="shared" si="9"/>
        <v>324</v>
      </c>
      <c r="P22" s="19"/>
    </row>
    <row r="23" spans="1:16" x14ac:dyDescent="0.25">
      <c r="A23" s="31">
        <v>5</v>
      </c>
      <c r="B23" s="36" t="s">
        <v>26</v>
      </c>
      <c r="C23" s="33">
        <v>10090</v>
      </c>
      <c r="D23" s="34">
        <v>13</v>
      </c>
      <c r="E23" s="34">
        <v>0</v>
      </c>
      <c r="F23" s="34">
        <v>13</v>
      </c>
      <c r="G23" s="34">
        <v>0</v>
      </c>
      <c r="H23" s="34">
        <v>0</v>
      </c>
      <c r="I23" s="34">
        <v>0</v>
      </c>
      <c r="J23" s="34">
        <v>79</v>
      </c>
      <c r="K23" s="34">
        <v>65</v>
      </c>
      <c r="L23" s="35">
        <f t="shared" si="1"/>
        <v>13</v>
      </c>
      <c r="M23" s="35">
        <f t="shared" si="8"/>
        <v>0</v>
      </c>
      <c r="N23" s="16">
        <f t="shared" si="9"/>
        <v>845</v>
      </c>
      <c r="P23" s="19"/>
    </row>
    <row r="24" spans="1:16" x14ac:dyDescent="0.25">
      <c r="A24" s="31">
        <v>6</v>
      </c>
      <c r="B24" s="37" t="s">
        <v>27</v>
      </c>
      <c r="C24" s="33">
        <v>10120</v>
      </c>
      <c r="D24" s="34">
        <v>3</v>
      </c>
      <c r="E24" s="34">
        <v>0</v>
      </c>
      <c r="F24" s="34">
        <v>3</v>
      </c>
      <c r="G24" s="34">
        <v>0</v>
      </c>
      <c r="H24" s="34">
        <v>0</v>
      </c>
      <c r="I24" s="34">
        <v>0</v>
      </c>
      <c r="J24" s="34">
        <v>73</v>
      </c>
      <c r="K24" s="34">
        <v>61</v>
      </c>
      <c r="L24" s="35">
        <f t="shared" si="1"/>
        <v>3</v>
      </c>
      <c r="M24" s="35">
        <f t="shared" si="8"/>
        <v>0</v>
      </c>
      <c r="N24" s="16">
        <f t="shared" si="9"/>
        <v>183</v>
      </c>
      <c r="P24" s="19"/>
    </row>
    <row r="25" spans="1:16" x14ac:dyDescent="0.25">
      <c r="A25" s="31">
        <v>7</v>
      </c>
      <c r="B25" s="32" t="s">
        <v>28</v>
      </c>
      <c r="C25" s="33">
        <v>10190</v>
      </c>
      <c r="D25" s="34">
        <v>10</v>
      </c>
      <c r="E25" s="34">
        <v>0</v>
      </c>
      <c r="F25" s="34">
        <v>8</v>
      </c>
      <c r="G25" s="34">
        <v>2</v>
      </c>
      <c r="H25" s="34">
        <v>2</v>
      </c>
      <c r="I25" s="34">
        <v>0</v>
      </c>
      <c r="J25" s="34">
        <v>91</v>
      </c>
      <c r="K25" s="34">
        <v>71</v>
      </c>
      <c r="L25" s="35">
        <f t="shared" si="1"/>
        <v>10</v>
      </c>
      <c r="M25" s="35">
        <f t="shared" si="8"/>
        <v>0</v>
      </c>
      <c r="N25" s="16">
        <f t="shared" si="9"/>
        <v>710</v>
      </c>
      <c r="P25" s="19"/>
    </row>
    <row r="26" spans="1:16" x14ac:dyDescent="0.25">
      <c r="A26" s="31">
        <v>8</v>
      </c>
      <c r="B26" s="32" t="s">
        <v>29</v>
      </c>
      <c r="C26" s="33">
        <v>10320</v>
      </c>
      <c r="D26" s="34">
        <v>2</v>
      </c>
      <c r="E26" s="34">
        <v>0</v>
      </c>
      <c r="F26" s="34">
        <v>2</v>
      </c>
      <c r="G26" s="34">
        <v>0</v>
      </c>
      <c r="H26" s="34">
        <v>0</v>
      </c>
      <c r="I26" s="34">
        <v>0</v>
      </c>
      <c r="J26" s="34">
        <v>75</v>
      </c>
      <c r="K26" s="34">
        <v>70</v>
      </c>
      <c r="L26" s="35">
        <f t="shared" si="1"/>
        <v>2</v>
      </c>
      <c r="M26" s="35">
        <f t="shared" si="8"/>
        <v>0</v>
      </c>
      <c r="N26" s="16">
        <f t="shared" si="9"/>
        <v>140</v>
      </c>
      <c r="P26" s="19"/>
    </row>
    <row r="27" spans="1:16" x14ac:dyDescent="0.25">
      <c r="A27" s="31">
        <v>9</v>
      </c>
      <c r="B27" s="32" t="s">
        <v>30</v>
      </c>
      <c r="C27" s="33">
        <v>10880</v>
      </c>
      <c r="D27" s="34">
        <v>2</v>
      </c>
      <c r="E27" s="34">
        <v>1</v>
      </c>
      <c r="F27" s="34">
        <v>1</v>
      </c>
      <c r="G27" s="34">
        <v>0</v>
      </c>
      <c r="H27" s="34">
        <v>0</v>
      </c>
      <c r="I27" s="34">
        <v>0</v>
      </c>
      <c r="J27" s="34">
        <v>55</v>
      </c>
      <c r="K27" s="34">
        <v>28</v>
      </c>
      <c r="L27" s="35">
        <f t="shared" si="1"/>
        <v>2</v>
      </c>
      <c r="M27" s="35">
        <f t="shared" si="8"/>
        <v>0</v>
      </c>
      <c r="N27" s="16">
        <f t="shared" si="9"/>
        <v>56</v>
      </c>
      <c r="P27" s="19"/>
    </row>
    <row r="28" spans="1:16" x14ac:dyDescent="0.25">
      <c r="A28" s="31">
        <v>10</v>
      </c>
      <c r="B28" s="32" t="s">
        <v>31</v>
      </c>
      <c r="C28" s="33">
        <v>70020</v>
      </c>
      <c r="D28" s="34">
        <v>3</v>
      </c>
      <c r="E28" s="34">
        <v>0</v>
      </c>
      <c r="F28" s="34">
        <v>3</v>
      </c>
      <c r="G28" s="34">
        <v>0</v>
      </c>
      <c r="H28" s="34">
        <v>0</v>
      </c>
      <c r="I28" s="34">
        <v>0</v>
      </c>
      <c r="J28" s="34">
        <v>79</v>
      </c>
      <c r="K28" s="34">
        <v>68</v>
      </c>
      <c r="L28" s="35">
        <f t="shared" si="1"/>
        <v>3</v>
      </c>
      <c r="M28" s="35">
        <f t="shared" si="8"/>
        <v>0</v>
      </c>
      <c r="N28" s="16">
        <f t="shared" si="9"/>
        <v>204</v>
      </c>
      <c r="P28" s="19"/>
    </row>
    <row r="29" spans="1:16" x14ac:dyDescent="0.25">
      <c r="A29" s="31">
        <v>11</v>
      </c>
      <c r="B29" s="32" t="s">
        <v>32</v>
      </c>
      <c r="C29" s="33">
        <v>70021</v>
      </c>
      <c r="D29" s="34">
        <v>10</v>
      </c>
      <c r="E29" s="34">
        <v>0</v>
      </c>
      <c r="F29" s="34">
        <v>10</v>
      </c>
      <c r="G29" s="34">
        <v>0</v>
      </c>
      <c r="H29" s="34">
        <v>1</v>
      </c>
      <c r="I29" s="34">
        <v>0</v>
      </c>
      <c r="J29" s="34">
        <v>83</v>
      </c>
      <c r="K29" s="34">
        <v>64</v>
      </c>
      <c r="L29" s="35">
        <f t="shared" si="1"/>
        <v>10</v>
      </c>
      <c r="M29" s="35">
        <f t="shared" si="8"/>
        <v>0</v>
      </c>
      <c r="N29" s="16">
        <f t="shared" si="9"/>
        <v>640</v>
      </c>
      <c r="P29" s="19"/>
    </row>
    <row r="30" spans="1:16" x14ac:dyDescent="0.25">
      <c r="A30" s="31">
        <v>12</v>
      </c>
      <c r="B30" s="32" t="s">
        <v>33</v>
      </c>
      <c r="C30" s="33">
        <v>70040</v>
      </c>
      <c r="D30" s="34">
        <v>5</v>
      </c>
      <c r="E30" s="34">
        <v>0</v>
      </c>
      <c r="F30" s="34">
        <v>5</v>
      </c>
      <c r="G30" s="34">
        <v>0</v>
      </c>
      <c r="H30" s="34">
        <v>0</v>
      </c>
      <c r="I30" s="34">
        <v>0</v>
      </c>
      <c r="J30" s="34">
        <v>62</v>
      </c>
      <c r="K30" s="34">
        <v>49</v>
      </c>
      <c r="L30" s="35">
        <f t="shared" si="1"/>
        <v>5</v>
      </c>
      <c r="M30" s="35">
        <f t="shared" si="8"/>
        <v>0</v>
      </c>
      <c r="N30" s="16">
        <f t="shared" si="9"/>
        <v>245</v>
      </c>
      <c r="P30" s="19"/>
    </row>
    <row r="31" spans="1:16" x14ac:dyDescent="0.25">
      <c r="A31" s="31">
        <v>13</v>
      </c>
      <c r="B31" s="32" t="s">
        <v>34</v>
      </c>
      <c r="C31" s="33">
        <v>70050</v>
      </c>
      <c r="D31" s="34"/>
      <c r="E31" s="34"/>
      <c r="F31" s="34"/>
      <c r="G31" s="34"/>
      <c r="H31" s="34"/>
      <c r="I31" s="34"/>
      <c r="J31" s="34"/>
      <c r="K31" s="34"/>
      <c r="L31" s="35">
        <f t="shared" si="1"/>
        <v>0</v>
      </c>
      <c r="M31" s="35">
        <f t="shared" si="8"/>
        <v>0</v>
      </c>
      <c r="N31" s="16">
        <f t="shared" si="9"/>
        <v>0</v>
      </c>
      <c r="P31" s="19"/>
    </row>
    <row r="32" spans="1:16" x14ac:dyDescent="0.25">
      <c r="A32" s="31">
        <v>14</v>
      </c>
      <c r="B32" s="32" t="s">
        <v>35</v>
      </c>
      <c r="C32" s="33">
        <v>70100</v>
      </c>
      <c r="D32" s="34">
        <v>15</v>
      </c>
      <c r="E32" s="34">
        <v>1</v>
      </c>
      <c r="F32" s="34">
        <v>9</v>
      </c>
      <c r="G32" s="34">
        <v>5</v>
      </c>
      <c r="H32" s="34">
        <v>5</v>
      </c>
      <c r="I32" s="34">
        <v>0</v>
      </c>
      <c r="J32" s="34">
        <v>94</v>
      </c>
      <c r="K32" s="34">
        <v>67</v>
      </c>
      <c r="L32" s="35">
        <f t="shared" si="1"/>
        <v>15</v>
      </c>
      <c r="M32" s="35">
        <f t="shared" si="8"/>
        <v>0</v>
      </c>
      <c r="N32" s="16">
        <f t="shared" si="9"/>
        <v>1005</v>
      </c>
      <c r="P32" s="19"/>
    </row>
    <row r="33" spans="1:16" x14ac:dyDescent="0.25">
      <c r="A33" s="31">
        <v>15</v>
      </c>
      <c r="B33" s="32" t="s">
        <v>36</v>
      </c>
      <c r="C33" s="33">
        <v>70110</v>
      </c>
      <c r="D33" s="34">
        <v>4</v>
      </c>
      <c r="E33" s="34">
        <v>0</v>
      </c>
      <c r="F33" s="34">
        <v>4</v>
      </c>
      <c r="G33" s="34">
        <v>0</v>
      </c>
      <c r="H33" s="34">
        <v>0</v>
      </c>
      <c r="I33" s="34">
        <v>0</v>
      </c>
      <c r="J33" s="34">
        <v>70</v>
      </c>
      <c r="K33" s="34">
        <v>54</v>
      </c>
      <c r="L33" s="35">
        <f t="shared" si="1"/>
        <v>4</v>
      </c>
      <c r="M33" s="35">
        <f t="shared" si="8"/>
        <v>0</v>
      </c>
      <c r="N33" s="16">
        <f t="shared" si="9"/>
        <v>216</v>
      </c>
      <c r="P33" s="19"/>
    </row>
    <row r="34" spans="1:16" x14ac:dyDescent="0.25">
      <c r="A34" s="31">
        <v>16</v>
      </c>
      <c r="B34" s="32" t="s">
        <v>37</v>
      </c>
      <c r="C34" s="33">
        <v>70140</v>
      </c>
      <c r="D34" s="34">
        <v>3</v>
      </c>
      <c r="E34" s="34">
        <v>0</v>
      </c>
      <c r="F34" s="34">
        <v>3</v>
      </c>
      <c r="G34" s="34">
        <v>0</v>
      </c>
      <c r="H34" s="34">
        <v>0</v>
      </c>
      <c r="I34" s="34">
        <v>0</v>
      </c>
      <c r="J34" s="34">
        <v>70</v>
      </c>
      <c r="K34" s="34">
        <v>62</v>
      </c>
      <c r="L34" s="35">
        <f t="shared" si="1"/>
        <v>3</v>
      </c>
      <c r="M34" s="35">
        <f t="shared" si="8"/>
        <v>0</v>
      </c>
      <c r="N34" s="16">
        <f t="shared" si="9"/>
        <v>186</v>
      </c>
      <c r="P34" s="19"/>
    </row>
    <row r="35" spans="1:16" x14ac:dyDescent="0.25">
      <c r="A35" s="31">
        <v>17</v>
      </c>
      <c r="B35" s="32" t="s">
        <v>38</v>
      </c>
      <c r="C35" s="33">
        <v>70270</v>
      </c>
      <c r="D35" s="34">
        <v>5</v>
      </c>
      <c r="E35" s="34">
        <v>1</v>
      </c>
      <c r="F35" s="34">
        <v>4</v>
      </c>
      <c r="G35" s="34">
        <v>0</v>
      </c>
      <c r="H35" s="34">
        <v>0</v>
      </c>
      <c r="I35" s="34">
        <v>0</v>
      </c>
      <c r="J35" s="34">
        <v>68</v>
      </c>
      <c r="K35" s="34">
        <v>52</v>
      </c>
      <c r="L35" s="35">
        <f t="shared" si="1"/>
        <v>5</v>
      </c>
      <c r="M35" s="35">
        <f t="shared" si="8"/>
        <v>0</v>
      </c>
      <c r="N35" s="16">
        <f t="shared" si="9"/>
        <v>260</v>
      </c>
      <c r="P35" s="19"/>
    </row>
    <row r="36" spans="1:16" x14ac:dyDescent="0.25">
      <c r="A36" s="31">
        <v>18</v>
      </c>
      <c r="B36" s="36" t="s">
        <v>39</v>
      </c>
      <c r="C36" s="33">
        <v>70510</v>
      </c>
      <c r="D36" s="34"/>
      <c r="E36" s="34"/>
      <c r="F36" s="34"/>
      <c r="G36" s="34"/>
      <c r="H36" s="34"/>
      <c r="I36" s="34"/>
      <c r="J36" s="34"/>
      <c r="K36" s="34"/>
      <c r="L36" s="16">
        <f t="shared" si="1"/>
        <v>0</v>
      </c>
      <c r="M36" s="16">
        <f t="shared" si="8"/>
        <v>0</v>
      </c>
      <c r="N36" s="16">
        <f t="shared" si="9"/>
        <v>0</v>
      </c>
      <c r="P36" s="19"/>
    </row>
    <row r="37" spans="1:16" x14ac:dyDescent="0.25">
      <c r="A37" s="38">
        <v>19</v>
      </c>
      <c r="B37" s="39" t="s">
        <v>40</v>
      </c>
      <c r="C37" s="40">
        <v>20040</v>
      </c>
      <c r="D37" s="34">
        <v>4</v>
      </c>
      <c r="E37" s="34"/>
      <c r="F37" s="34">
        <v>4</v>
      </c>
      <c r="G37" s="34"/>
      <c r="H37" s="34"/>
      <c r="I37" s="34"/>
      <c r="J37" s="34">
        <v>75</v>
      </c>
      <c r="K37" s="34">
        <v>58.25</v>
      </c>
      <c r="L37" s="16">
        <f t="shared" si="1"/>
        <v>4</v>
      </c>
      <c r="M37" s="16">
        <f t="shared" si="8"/>
        <v>0</v>
      </c>
      <c r="N37" s="16">
        <f t="shared" si="9"/>
        <v>233</v>
      </c>
      <c r="P37" s="19"/>
    </row>
    <row r="38" spans="1:16" ht="23.25" x14ac:dyDescent="0.25">
      <c r="A38" s="38">
        <v>20</v>
      </c>
      <c r="B38" s="39" t="s">
        <v>41</v>
      </c>
      <c r="C38" s="40">
        <v>20060</v>
      </c>
      <c r="D38" s="34">
        <v>16</v>
      </c>
      <c r="E38" s="34"/>
      <c r="F38" s="34">
        <v>13</v>
      </c>
      <c r="G38" s="34">
        <v>3</v>
      </c>
      <c r="H38" s="34">
        <v>5</v>
      </c>
      <c r="I38" s="34">
        <v>1</v>
      </c>
      <c r="J38" s="34">
        <v>100</v>
      </c>
      <c r="K38" s="34">
        <v>70.5</v>
      </c>
      <c r="L38" s="16">
        <f t="shared" si="1"/>
        <v>16</v>
      </c>
      <c r="M38" s="16">
        <f t="shared" si="8"/>
        <v>0</v>
      </c>
      <c r="N38" s="16">
        <f t="shared" si="9"/>
        <v>1128</v>
      </c>
      <c r="P38" s="19"/>
    </row>
    <row r="39" spans="1:16" x14ac:dyDescent="0.25">
      <c r="A39" s="38">
        <v>21</v>
      </c>
      <c r="B39" s="39" t="s">
        <v>42</v>
      </c>
      <c r="C39" s="40">
        <v>20061</v>
      </c>
      <c r="D39" s="34">
        <v>10</v>
      </c>
      <c r="E39" s="34">
        <v>3</v>
      </c>
      <c r="F39" s="34">
        <v>7</v>
      </c>
      <c r="G39" s="34"/>
      <c r="H39" s="34">
        <v>1</v>
      </c>
      <c r="I39" s="34"/>
      <c r="J39" s="34">
        <v>83</v>
      </c>
      <c r="K39" s="34">
        <v>50.4</v>
      </c>
      <c r="L39" s="16">
        <f t="shared" si="1"/>
        <v>10</v>
      </c>
      <c r="M39" s="16">
        <f t="shared" si="8"/>
        <v>0</v>
      </c>
      <c r="N39" s="16">
        <f t="shared" si="9"/>
        <v>504</v>
      </c>
      <c r="P39" s="19"/>
    </row>
    <row r="40" spans="1:16" x14ac:dyDescent="0.25">
      <c r="A40" s="38">
        <v>22</v>
      </c>
      <c r="B40" s="39" t="s">
        <v>43</v>
      </c>
      <c r="C40" s="40">
        <v>20080</v>
      </c>
      <c r="D40" s="34">
        <v>6</v>
      </c>
      <c r="E40" s="34">
        <v>1</v>
      </c>
      <c r="F40" s="34">
        <v>5</v>
      </c>
      <c r="G40" s="34"/>
      <c r="H40" s="34"/>
      <c r="I40" s="34"/>
      <c r="J40" s="34">
        <v>77</v>
      </c>
      <c r="K40" s="34">
        <v>51.83</v>
      </c>
      <c r="L40" s="16">
        <f t="shared" si="1"/>
        <v>6</v>
      </c>
      <c r="M40" s="16">
        <f t="shared" si="8"/>
        <v>0</v>
      </c>
      <c r="N40" s="16">
        <f t="shared" si="9"/>
        <v>310.98</v>
      </c>
      <c r="P40" s="19"/>
    </row>
    <row r="41" spans="1:16" x14ac:dyDescent="0.25">
      <c r="A41" s="38">
        <v>23</v>
      </c>
      <c r="B41" s="39" t="s">
        <v>44</v>
      </c>
      <c r="C41" s="40">
        <v>20400</v>
      </c>
      <c r="D41" s="34">
        <v>4</v>
      </c>
      <c r="E41" s="34"/>
      <c r="F41" s="34">
        <v>3</v>
      </c>
      <c r="G41" s="34">
        <v>1</v>
      </c>
      <c r="H41" s="34">
        <v>1</v>
      </c>
      <c r="I41" s="34"/>
      <c r="J41" s="34">
        <v>88</v>
      </c>
      <c r="K41" s="34">
        <v>77.5</v>
      </c>
      <c r="L41" s="16">
        <f t="shared" si="1"/>
        <v>4</v>
      </c>
      <c r="M41" s="16">
        <f t="shared" si="8"/>
        <v>0</v>
      </c>
      <c r="N41" s="16">
        <f t="shared" si="9"/>
        <v>310</v>
      </c>
      <c r="P41" s="19"/>
    </row>
    <row r="42" spans="1:16" x14ac:dyDescent="0.25">
      <c r="A42" s="38">
        <v>24</v>
      </c>
      <c r="B42" s="39" t="s">
        <v>45</v>
      </c>
      <c r="C42" s="40">
        <v>20460</v>
      </c>
      <c r="D42" s="34">
        <v>6</v>
      </c>
      <c r="E42" s="34">
        <v>1</v>
      </c>
      <c r="F42" s="34">
        <v>5</v>
      </c>
      <c r="G42" s="34"/>
      <c r="H42" s="34"/>
      <c r="I42" s="34"/>
      <c r="J42" s="34">
        <v>72</v>
      </c>
      <c r="K42" s="34">
        <v>47.67</v>
      </c>
      <c r="L42" s="16">
        <f t="shared" si="1"/>
        <v>6</v>
      </c>
      <c r="M42" s="16">
        <f t="shared" si="8"/>
        <v>0</v>
      </c>
      <c r="N42" s="16">
        <f t="shared" si="9"/>
        <v>286.02</v>
      </c>
      <c r="P42" s="19"/>
    </row>
    <row r="43" spans="1:16" x14ac:dyDescent="0.25">
      <c r="A43" s="38">
        <v>25</v>
      </c>
      <c r="B43" s="39" t="s">
        <v>46</v>
      </c>
      <c r="C43" s="40">
        <v>20490</v>
      </c>
      <c r="D43" s="34">
        <v>4</v>
      </c>
      <c r="E43" s="34">
        <v>1</v>
      </c>
      <c r="F43" s="34">
        <v>3</v>
      </c>
      <c r="G43" s="34"/>
      <c r="H43" s="34"/>
      <c r="I43" s="34"/>
      <c r="J43" s="34">
        <v>72</v>
      </c>
      <c r="K43" s="34">
        <v>53.25</v>
      </c>
      <c r="L43" s="16">
        <f t="shared" si="1"/>
        <v>4</v>
      </c>
      <c r="M43" s="16">
        <f t="shared" si="8"/>
        <v>0</v>
      </c>
      <c r="N43" s="16">
        <f t="shared" si="9"/>
        <v>213</v>
      </c>
      <c r="P43" s="19"/>
    </row>
    <row r="44" spans="1:16" x14ac:dyDescent="0.25">
      <c r="A44" s="38">
        <v>26</v>
      </c>
      <c r="B44" s="39" t="s">
        <v>47</v>
      </c>
      <c r="C44" s="40">
        <v>20550</v>
      </c>
      <c r="D44" s="34"/>
      <c r="E44" s="34"/>
      <c r="F44" s="34"/>
      <c r="G44" s="34"/>
      <c r="H44" s="34"/>
      <c r="I44" s="34"/>
      <c r="J44" s="34"/>
      <c r="K44" s="34"/>
      <c r="L44" s="16">
        <f t="shared" si="1"/>
        <v>0</v>
      </c>
      <c r="M44" s="16">
        <f t="shared" si="8"/>
        <v>0</v>
      </c>
      <c r="N44" s="16">
        <f t="shared" si="9"/>
        <v>0</v>
      </c>
      <c r="P44" s="19"/>
    </row>
    <row r="45" spans="1:16" x14ac:dyDescent="0.25">
      <c r="A45" s="38">
        <v>27</v>
      </c>
      <c r="B45" s="39" t="s">
        <v>48</v>
      </c>
      <c r="C45" s="40">
        <v>20630</v>
      </c>
      <c r="D45" s="34">
        <v>5</v>
      </c>
      <c r="E45" s="34">
        <v>2</v>
      </c>
      <c r="F45" s="34">
        <v>3</v>
      </c>
      <c r="G45" s="34"/>
      <c r="H45" s="34"/>
      <c r="I45" s="34"/>
      <c r="J45" s="34">
        <v>62</v>
      </c>
      <c r="K45" s="34">
        <v>47.6</v>
      </c>
      <c r="L45" s="16">
        <f t="shared" si="1"/>
        <v>5</v>
      </c>
      <c r="M45" s="16">
        <f t="shared" si="8"/>
        <v>0</v>
      </c>
      <c r="N45" s="16">
        <f t="shared" si="9"/>
        <v>238</v>
      </c>
      <c r="P45" s="19"/>
    </row>
    <row r="46" spans="1:16" x14ac:dyDescent="0.25">
      <c r="A46" s="38">
        <v>29</v>
      </c>
      <c r="B46" s="39" t="s">
        <v>49</v>
      </c>
      <c r="C46" s="40">
        <v>20810</v>
      </c>
      <c r="D46" s="34"/>
      <c r="E46" s="34"/>
      <c r="F46" s="34"/>
      <c r="G46" s="34"/>
      <c r="H46" s="34"/>
      <c r="I46" s="34"/>
      <c r="J46" s="34"/>
      <c r="K46" s="34"/>
      <c r="L46" s="16">
        <f t="shared" si="1"/>
        <v>0</v>
      </c>
      <c r="M46" s="16">
        <f t="shared" si="8"/>
        <v>0</v>
      </c>
      <c r="N46" s="16">
        <f t="shared" si="9"/>
        <v>0</v>
      </c>
      <c r="P46" s="19"/>
    </row>
    <row r="47" spans="1:16" x14ac:dyDescent="0.25">
      <c r="A47" s="38">
        <v>30</v>
      </c>
      <c r="B47" s="39" t="s">
        <v>50</v>
      </c>
      <c r="C47" s="40">
        <v>20900</v>
      </c>
      <c r="D47" s="34">
        <v>2</v>
      </c>
      <c r="E47" s="34">
        <v>2</v>
      </c>
      <c r="F47" s="34"/>
      <c r="G47" s="34"/>
      <c r="H47" s="34"/>
      <c r="I47" s="34"/>
      <c r="J47" s="34">
        <v>27</v>
      </c>
      <c r="K47" s="34">
        <v>23.5</v>
      </c>
      <c r="L47" s="16">
        <f t="shared" si="1"/>
        <v>2</v>
      </c>
      <c r="M47" s="16">
        <f t="shared" si="8"/>
        <v>0</v>
      </c>
      <c r="N47" s="16">
        <f t="shared" si="9"/>
        <v>47</v>
      </c>
      <c r="P47" s="19"/>
    </row>
    <row r="48" spans="1:16" x14ac:dyDescent="0.25">
      <c r="A48" s="38">
        <v>31</v>
      </c>
      <c r="B48" s="39" t="s">
        <v>51</v>
      </c>
      <c r="C48" s="40">
        <v>21020</v>
      </c>
      <c r="D48" s="34">
        <v>4</v>
      </c>
      <c r="E48" s="34">
        <v>1</v>
      </c>
      <c r="F48" s="34">
        <v>3</v>
      </c>
      <c r="G48" s="34"/>
      <c r="H48" s="34"/>
      <c r="I48" s="34"/>
      <c r="J48" s="34">
        <v>51</v>
      </c>
      <c r="K48" s="34">
        <v>43.75</v>
      </c>
      <c r="L48" s="16">
        <f t="shared" si="1"/>
        <v>4</v>
      </c>
      <c r="M48" s="16">
        <f t="shared" si="8"/>
        <v>0</v>
      </c>
      <c r="N48" s="16">
        <f t="shared" si="9"/>
        <v>175</v>
      </c>
      <c r="P48" s="19"/>
    </row>
    <row r="49" spans="1:16" x14ac:dyDescent="0.25">
      <c r="A49" s="38">
        <v>32</v>
      </c>
      <c r="B49" s="39" t="s">
        <v>52</v>
      </c>
      <c r="C49" s="40">
        <v>21349</v>
      </c>
      <c r="D49" s="34"/>
      <c r="E49" s="34"/>
      <c r="F49" s="34"/>
      <c r="G49" s="34"/>
      <c r="H49" s="34"/>
      <c r="I49" s="34"/>
      <c r="J49" s="34"/>
      <c r="K49" s="34"/>
      <c r="L49" s="16">
        <f t="shared" si="1"/>
        <v>0</v>
      </c>
      <c r="M49" s="16">
        <f t="shared" si="8"/>
        <v>0</v>
      </c>
      <c r="N49" s="16">
        <f t="shared" si="9"/>
        <v>0</v>
      </c>
      <c r="P49" s="19"/>
    </row>
    <row r="50" spans="1:16" x14ac:dyDescent="0.25">
      <c r="A50" s="41">
        <v>33</v>
      </c>
      <c r="B50" s="42" t="s">
        <v>53</v>
      </c>
      <c r="C50" s="43">
        <v>30030</v>
      </c>
      <c r="D50" s="34">
        <v>20</v>
      </c>
      <c r="E50" s="34"/>
      <c r="F50" s="34">
        <v>19</v>
      </c>
      <c r="G50" s="34">
        <v>1</v>
      </c>
      <c r="H50" s="34">
        <v>3</v>
      </c>
      <c r="I50" s="34"/>
      <c r="J50" s="34">
        <v>84</v>
      </c>
      <c r="K50" s="34">
        <v>62.5</v>
      </c>
      <c r="L50" s="16">
        <f t="shared" si="1"/>
        <v>20</v>
      </c>
      <c r="M50" s="16">
        <f t="shared" si="8"/>
        <v>0</v>
      </c>
      <c r="N50" s="16">
        <f t="shared" si="9"/>
        <v>1250</v>
      </c>
      <c r="P50" s="19"/>
    </row>
    <row r="51" spans="1:16" x14ac:dyDescent="0.25">
      <c r="A51" s="41">
        <v>34</v>
      </c>
      <c r="B51" s="42" t="s">
        <v>54</v>
      </c>
      <c r="C51" s="43">
        <v>30070</v>
      </c>
      <c r="D51" s="34">
        <v>16</v>
      </c>
      <c r="E51" s="34"/>
      <c r="F51" s="34">
        <v>14</v>
      </c>
      <c r="G51" s="34">
        <v>2</v>
      </c>
      <c r="H51" s="34">
        <v>3</v>
      </c>
      <c r="I51" s="34"/>
      <c r="J51" s="34">
        <v>84</v>
      </c>
      <c r="K51" s="34">
        <v>68.88</v>
      </c>
      <c r="L51" s="16">
        <f t="shared" si="1"/>
        <v>16</v>
      </c>
      <c r="M51" s="16">
        <f t="shared" si="8"/>
        <v>0</v>
      </c>
      <c r="N51" s="16">
        <f t="shared" si="9"/>
        <v>1102.08</v>
      </c>
      <c r="P51" s="19"/>
    </row>
    <row r="52" spans="1:16" x14ac:dyDescent="0.25">
      <c r="A52" s="41">
        <v>35</v>
      </c>
      <c r="B52" s="42" t="s">
        <v>55</v>
      </c>
      <c r="C52" s="43">
        <v>30130</v>
      </c>
      <c r="D52" s="34">
        <v>3</v>
      </c>
      <c r="E52" s="34">
        <v>1</v>
      </c>
      <c r="F52" s="34">
        <v>2</v>
      </c>
      <c r="G52" s="34"/>
      <c r="H52" s="34"/>
      <c r="I52" s="34"/>
      <c r="J52" s="34">
        <v>66</v>
      </c>
      <c r="K52" s="34">
        <v>45.66</v>
      </c>
      <c r="L52" s="16">
        <f t="shared" si="1"/>
        <v>3</v>
      </c>
      <c r="M52" s="16">
        <f t="shared" si="8"/>
        <v>0</v>
      </c>
      <c r="N52" s="16">
        <f t="shared" si="9"/>
        <v>136.97999999999999</v>
      </c>
      <c r="P52" s="19"/>
    </row>
    <row r="53" spans="1:16" x14ac:dyDescent="0.25">
      <c r="A53" s="41">
        <v>36</v>
      </c>
      <c r="B53" s="42" t="s">
        <v>56</v>
      </c>
      <c r="C53" s="43">
        <v>30160</v>
      </c>
      <c r="D53" s="34">
        <v>2</v>
      </c>
      <c r="E53" s="34"/>
      <c r="F53" s="34">
        <v>2</v>
      </c>
      <c r="G53" s="34"/>
      <c r="H53" s="34"/>
      <c r="I53" s="34"/>
      <c r="J53" s="34">
        <v>55</v>
      </c>
      <c r="K53" s="34">
        <v>53</v>
      </c>
      <c r="L53" s="16">
        <f t="shared" si="1"/>
        <v>2</v>
      </c>
      <c r="M53" s="16">
        <f t="shared" si="8"/>
        <v>0</v>
      </c>
      <c r="N53" s="16">
        <f t="shared" si="9"/>
        <v>106</v>
      </c>
      <c r="P53" s="19"/>
    </row>
    <row r="54" spans="1:16" x14ac:dyDescent="0.25">
      <c r="A54" s="41">
        <v>37</v>
      </c>
      <c r="B54" s="42" t="s">
        <v>57</v>
      </c>
      <c r="C54" s="43">
        <v>30310</v>
      </c>
      <c r="D54" s="34">
        <v>4</v>
      </c>
      <c r="E54" s="34">
        <v>2</v>
      </c>
      <c r="F54" s="34">
        <v>2</v>
      </c>
      <c r="G54" s="34"/>
      <c r="H54" s="34"/>
      <c r="I54" s="34"/>
      <c r="J54" s="34">
        <v>57</v>
      </c>
      <c r="K54" s="34">
        <v>44</v>
      </c>
      <c r="L54" s="16">
        <f t="shared" si="1"/>
        <v>4</v>
      </c>
      <c r="M54" s="16">
        <f t="shared" si="8"/>
        <v>0</v>
      </c>
      <c r="N54" s="16">
        <f t="shared" si="9"/>
        <v>176</v>
      </c>
      <c r="P54" s="19"/>
    </row>
    <row r="55" spans="1:16" x14ac:dyDescent="0.25">
      <c r="A55" s="41">
        <v>38</v>
      </c>
      <c r="B55" s="42" t="s">
        <v>58</v>
      </c>
      <c r="C55" s="43">
        <v>30440</v>
      </c>
      <c r="D55" s="34">
        <v>2</v>
      </c>
      <c r="E55" s="34"/>
      <c r="F55" s="34">
        <v>2</v>
      </c>
      <c r="G55" s="34"/>
      <c r="H55" s="34"/>
      <c r="I55" s="34"/>
      <c r="J55" s="34">
        <v>53</v>
      </c>
      <c r="K55" s="34">
        <v>48.5</v>
      </c>
      <c r="L55" s="16">
        <f t="shared" si="1"/>
        <v>2</v>
      </c>
      <c r="M55" s="16">
        <f t="shared" si="8"/>
        <v>0</v>
      </c>
      <c r="N55" s="16">
        <f t="shared" si="9"/>
        <v>97</v>
      </c>
      <c r="P55" s="19"/>
    </row>
    <row r="56" spans="1:16" x14ac:dyDescent="0.25">
      <c r="A56" s="41">
        <v>39</v>
      </c>
      <c r="B56" s="42" t="s">
        <v>59</v>
      </c>
      <c r="C56" s="43">
        <v>30460</v>
      </c>
      <c r="D56" s="34">
        <v>5</v>
      </c>
      <c r="E56" s="34"/>
      <c r="F56" s="34">
        <v>5</v>
      </c>
      <c r="G56" s="34"/>
      <c r="H56" s="34"/>
      <c r="I56" s="34"/>
      <c r="J56" s="34">
        <v>68</v>
      </c>
      <c r="K56" s="34">
        <v>55.4</v>
      </c>
      <c r="L56" s="16">
        <f t="shared" si="1"/>
        <v>5</v>
      </c>
      <c r="M56" s="16">
        <f t="shared" si="8"/>
        <v>0</v>
      </c>
      <c r="N56" s="16">
        <f t="shared" si="9"/>
        <v>277</v>
      </c>
      <c r="P56" s="19"/>
    </row>
    <row r="57" spans="1:16" x14ac:dyDescent="0.25">
      <c r="A57" s="41">
        <v>40</v>
      </c>
      <c r="B57" s="42" t="s">
        <v>60</v>
      </c>
      <c r="C57" s="43">
        <v>30470</v>
      </c>
      <c r="D57" s="34">
        <v>1</v>
      </c>
      <c r="E57" s="34"/>
      <c r="F57" s="34">
        <v>1</v>
      </c>
      <c r="G57" s="34"/>
      <c r="H57" s="34"/>
      <c r="I57" s="34"/>
      <c r="J57" s="34">
        <v>62</v>
      </c>
      <c r="K57" s="34">
        <v>62</v>
      </c>
      <c r="L57" s="16">
        <f t="shared" si="1"/>
        <v>1</v>
      </c>
      <c r="M57" s="16">
        <f t="shared" si="8"/>
        <v>0</v>
      </c>
      <c r="N57" s="16">
        <f t="shared" si="9"/>
        <v>62</v>
      </c>
      <c r="P57" s="19"/>
    </row>
    <row r="58" spans="1:16" x14ac:dyDescent="0.25">
      <c r="A58" s="41">
        <v>41</v>
      </c>
      <c r="B58" s="42" t="s">
        <v>61</v>
      </c>
      <c r="C58" s="43">
        <v>30480</v>
      </c>
      <c r="D58" s="34">
        <v>6</v>
      </c>
      <c r="E58" s="34"/>
      <c r="F58" s="34">
        <v>5</v>
      </c>
      <c r="G58" s="34">
        <v>1</v>
      </c>
      <c r="H58" s="34">
        <v>1</v>
      </c>
      <c r="I58" s="34"/>
      <c r="J58" s="34">
        <v>88</v>
      </c>
      <c r="K58" s="34">
        <v>57.16</v>
      </c>
      <c r="L58" s="16">
        <f t="shared" si="1"/>
        <v>6</v>
      </c>
      <c r="M58" s="16">
        <f t="shared" si="8"/>
        <v>0</v>
      </c>
      <c r="N58" s="16">
        <f t="shared" si="9"/>
        <v>342.96</v>
      </c>
      <c r="P58" s="19"/>
    </row>
    <row r="59" spans="1:16" x14ac:dyDescent="0.25">
      <c r="A59" s="41">
        <v>42</v>
      </c>
      <c r="B59" s="42" t="s">
        <v>62</v>
      </c>
      <c r="C59" s="43">
        <v>30500</v>
      </c>
      <c r="D59" s="34"/>
      <c r="E59" s="34"/>
      <c r="F59" s="34"/>
      <c r="G59" s="34"/>
      <c r="H59" s="34"/>
      <c r="I59" s="34"/>
      <c r="J59" s="34"/>
      <c r="K59" s="34"/>
      <c r="L59" s="16">
        <f t="shared" si="1"/>
        <v>0</v>
      </c>
      <c r="M59" s="16">
        <f t="shared" si="8"/>
        <v>0</v>
      </c>
      <c r="N59" s="16">
        <f t="shared" si="9"/>
        <v>0</v>
      </c>
      <c r="P59" s="19"/>
    </row>
    <row r="60" spans="1:16" x14ac:dyDescent="0.25">
      <c r="A60" s="41">
        <v>43</v>
      </c>
      <c r="B60" s="42" t="s">
        <v>63</v>
      </c>
      <c r="C60" s="43">
        <v>30530</v>
      </c>
      <c r="D60" s="34">
        <v>3</v>
      </c>
      <c r="E60" s="34">
        <v>1</v>
      </c>
      <c r="F60" s="34">
        <v>2</v>
      </c>
      <c r="G60" s="34"/>
      <c r="H60" s="34"/>
      <c r="I60" s="34"/>
      <c r="J60" s="34">
        <v>57</v>
      </c>
      <c r="K60" s="34">
        <v>40.33</v>
      </c>
      <c r="L60" s="16">
        <f t="shared" si="1"/>
        <v>3</v>
      </c>
      <c r="M60" s="16">
        <f t="shared" si="8"/>
        <v>0</v>
      </c>
      <c r="N60" s="16">
        <f t="shared" si="9"/>
        <v>120.99</v>
      </c>
      <c r="P60" s="19"/>
    </row>
    <row r="61" spans="1:16" x14ac:dyDescent="0.25">
      <c r="A61" s="41">
        <v>44</v>
      </c>
      <c r="B61" s="42" t="s">
        <v>64</v>
      </c>
      <c r="C61" s="43">
        <v>30640</v>
      </c>
      <c r="D61" s="34">
        <v>7</v>
      </c>
      <c r="E61" s="34"/>
      <c r="F61" s="34">
        <v>7</v>
      </c>
      <c r="G61" s="34"/>
      <c r="H61" s="34"/>
      <c r="I61" s="34"/>
      <c r="J61" s="34">
        <v>66</v>
      </c>
      <c r="K61" s="34">
        <v>52.14</v>
      </c>
      <c r="L61" s="16">
        <f t="shared" si="1"/>
        <v>7</v>
      </c>
      <c r="M61" s="16">
        <f t="shared" si="8"/>
        <v>0</v>
      </c>
      <c r="N61" s="16">
        <f t="shared" si="9"/>
        <v>364.98</v>
      </c>
      <c r="P61" s="19"/>
    </row>
    <row r="62" spans="1:16" x14ac:dyDescent="0.25">
      <c r="A62" s="41">
        <v>45</v>
      </c>
      <c r="B62" s="42" t="s">
        <v>65</v>
      </c>
      <c r="C62" s="43">
        <v>30650</v>
      </c>
      <c r="D62" s="34"/>
      <c r="E62" s="34"/>
      <c r="F62" s="34"/>
      <c r="G62" s="34"/>
      <c r="H62" s="34"/>
      <c r="I62" s="34"/>
      <c r="J62" s="34"/>
      <c r="K62" s="34"/>
      <c r="L62" s="16">
        <f t="shared" si="1"/>
        <v>0</v>
      </c>
      <c r="M62" s="16">
        <f t="shared" si="8"/>
        <v>0</v>
      </c>
      <c r="N62" s="16">
        <f t="shared" si="9"/>
        <v>0</v>
      </c>
      <c r="P62" s="19"/>
    </row>
    <row r="63" spans="1:16" x14ac:dyDescent="0.25">
      <c r="A63" s="41">
        <v>46</v>
      </c>
      <c r="B63" s="42" t="s">
        <v>66</v>
      </c>
      <c r="C63" s="43">
        <v>30790</v>
      </c>
      <c r="D63" s="34">
        <v>6</v>
      </c>
      <c r="E63" s="34"/>
      <c r="F63" s="34">
        <v>6</v>
      </c>
      <c r="G63" s="34"/>
      <c r="H63" s="34"/>
      <c r="I63" s="34"/>
      <c r="J63" s="34">
        <v>72</v>
      </c>
      <c r="K63" s="34">
        <v>64.33</v>
      </c>
      <c r="L63" s="16">
        <f t="shared" si="1"/>
        <v>6</v>
      </c>
      <c r="M63" s="16">
        <f t="shared" si="8"/>
        <v>0</v>
      </c>
      <c r="N63" s="16">
        <f t="shared" si="9"/>
        <v>385.98</v>
      </c>
      <c r="P63" s="19"/>
    </row>
    <row r="64" spans="1:16" x14ac:dyDescent="0.25">
      <c r="A64" s="41">
        <v>47</v>
      </c>
      <c r="B64" s="42" t="s">
        <v>67</v>
      </c>
      <c r="C64" s="43">
        <v>30880</v>
      </c>
      <c r="D64" s="34">
        <v>3</v>
      </c>
      <c r="E64" s="34"/>
      <c r="F64" s="34">
        <v>3</v>
      </c>
      <c r="G64" s="34"/>
      <c r="H64" s="34"/>
      <c r="I64" s="34"/>
      <c r="J64" s="34">
        <v>68</v>
      </c>
      <c r="K64" s="34">
        <v>62.3</v>
      </c>
      <c r="L64" s="16">
        <f t="shared" si="1"/>
        <v>3</v>
      </c>
      <c r="M64" s="16">
        <f t="shared" si="8"/>
        <v>0</v>
      </c>
      <c r="N64" s="16">
        <f t="shared" si="9"/>
        <v>186.89999999999998</v>
      </c>
      <c r="P64" s="19"/>
    </row>
    <row r="65" spans="1:16" x14ac:dyDescent="0.25">
      <c r="A65" s="41">
        <v>48</v>
      </c>
      <c r="B65" s="42" t="s">
        <v>68</v>
      </c>
      <c r="C65" s="43">
        <v>30890</v>
      </c>
      <c r="D65" s="34">
        <v>4</v>
      </c>
      <c r="E65" s="34"/>
      <c r="F65" s="34">
        <v>3</v>
      </c>
      <c r="G65" s="34">
        <v>1</v>
      </c>
      <c r="H65" s="34">
        <v>1</v>
      </c>
      <c r="I65" s="34"/>
      <c r="J65" s="34">
        <v>84</v>
      </c>
      <c r="K65" s="34">
        <v>63.75</v>
      </c>
      <c r="L65" s="16">
        <f t="shared" si="1"/>
        <v>4</v>
      </c>
      <c r="M65" s="16">
        <f t="shared" si="8"/>
        <v>0</v>
      </c>
      <c r="N65" s="16">
        <f t="shared" si="9"/>
        <v>255</v>
      </c>
      <c r="P65" s="19"/>
    </row>
    <row r="66" spans="1:16" x14ac:dyDescent="0.25">
      <c r="A66" s="41">
        <v>49</v>
      </c>
      <c r="B66" s="42" t="s">
        <v>69</v>
      </c>
      <c r="C66" s="43">
        <v>30940</v>
      </c>
      <c r="D66" s="34">
        <v>24</v>
      </c>
      <c r="E66" s="34">
        <v>2</v>
      </c>
      <c r="F66" s="34">
        <v>21</v>
      </c>
      <c r="G66" s="34">
        <v>1</v>
      </c>
      <c r="H66" s="34">
        <v>1</v>
      </c>
      <c r="I66" s="34"/>
      <c r="J66" s="34">
        <v>88</v>
      </c>
      <c r="K66" s="34">
        <v>56.38</v>
      </c>
      <c r="L66" s="16">
        <f t="shared" si="1"/>
        <v>24</v>
      </c>
      <c r="M66" s="16">
        <f t="shared" si="8"/>
        <v>0</v>
      </c>
      <c r="N66" s="16">
        <f t="shared" si="9"/>
        <v>1353.1200000000001</v>
      </c>
      <c r="P66" s="19"/>
    </row>
    <row r="67" spans="1:16" x14ac:dyDescent="0.25">
      <c r="A67" s="41">
        <v>50</v>
      </c>
      <c r="B67" s="42" t="s">
        <v>70</v>
      </c>
      <c r="C67" s="43">
        <v>31000</v>
      </c>
      <c r="D67" s="34">
        <v>12</v>
      </c>
      <c r="E67" s="34"/>
      <c r="F67" s="34">
        <v>11</v>
      </c>
      <c r="G67" s="34">
        <v>1</v>
      </c>
      <c r="H67" s="34">
        <v>1</v>
      </c>
      <c r="I67" s="34"/>
      <c r="J67" s="34">
        <v>84</v>
      </c>
      <c r="K67" s="34">
        <v>59.17</v>
      </c>
      <c r="L67" s="16">
        <f t="shared" si="1"/>
        <v>12</v>
      </c>
      <c r="M67" s="16">
        <f t="shared" si="8"/>
        <v>0</v>
      </c>
      <c r="N67" s="16">
        <f t="shared" si="9"/>
        <v>710.04</v>
      </c>
      <c r="P67" s="19"/>
    </row>
    <row r="68" spans="1:16" x14ac:dyDescent="0.25">
      <c r="A68" s="41">
        <v>51</v>
      </c>
      <c r="B68" s="42" t="s">
        <v>71</v>
      </c>
      <c r="C68" s="43">
        <v>31480</v>
      </c>
      <c r="D68" s="34">
        <v>1</v>
      </c>
      <c r="E68" s="34"/>
      <c r="F68" s="34">
        <v>1</v>
      </c>
      <c r="G68" s="34"/>
      <c r="H68" s="34"/>
      <c r="I68" s="34"/>
      <c r="J68" s="34">
        <v>46</v>
      </c>
      <c r="K68" s="34">
        <v>46</v>
      </c>
      <c r="L68" s="16">
        <f t="shared" si="1"/>
        <v>1</v>
      </c>
      <c r="M68" s="16">
        <f t="shared" si="8"/>
        <v>0</v>
      </c>
      <c r="N68" s="16">
        <f t="shared" si="9"/>
        <v>46</v>
      </c>
      <c r="P68" s="19"/>
    </row>
    <row r="69" spans="1:16" x14ac:dyDescent="0.25">
      <c r="A69" s="44">
        <v>52</v>
      </c>
      <c r="B69" s="45" t="s">
        <v>72</v>
      </c>
      <c r="C69" s="46">
        <v>40010</v>
      </c>
      <c r="D69" s="34">
        <v>27</v>
      </c>
      <c r="E69" s="34">
        <v>0</v>
      </c>
      <c r="F69" s="34">
        <v>12</v>
      </c>
      <c r="G69" s="34">
        <v>15</v>
      </c>
      <c r="H69" s="34">
        <v>4</v>
      </c>
      <c r="I69" s="34">
        <v>1</v>
      </c>
      <c r="J69" s="34">
        <v>100</v>
      </c>
      <c r="K69" s="34">
        <v>65</v>
      </c>
      <c r="L69" s="35">
        <f t="shared" ref="L69:L132" si="10">SUM(E69:G69)</f>
        <v>27</v>
      </c>
      <c r="M69" s="35">
        <f t="shared" si="8"/>
        <v>0</v>
      </c>
      <c r="N69" s="16">
        <f t="shared" si="9"/>
        <v>1755</v>
      </c>
      <c r="O69" s="34">
        <v>27</v>
      </c>
      <c r="P69" s="19">
        <f>O69-L69</f>
        <v>0</v>
      </c>
    </row>
    <row r="70" spans="1:16" x14ac:dyDescent="0.25">
      <c r="A70" s="44">
        <v>53</v>
      </c>
      <c r="B70" s="45" t="s">
        <v>73</v>
      </c>
      <c r="C70" s="46">
        <v>40011</v>
      </c>
      <c r="D70" s="34">
        <v>25</v>
      </c>
      <c r="E70" s="34">
        <v>1</v>
      </c>
      <c r="F70" s="34">
        <v>23</v>
      </c>
      <c r="G70" s="34">
        <v>1</v>
      </c>
      <c r="H70" s="34">
        <v>1</v>
      </c>
      <c r="I70" s="34">
        <v>0</v>
      </c>
      <c r="J70" s="34">
        <v>84</v>
      </c>
      <c r="K70" s="34">
        <v>58</v>
      </c>
      <c r="L70" s="16">
        <f t="shared" si="10"/>
        <v>25</v>
      </c>
      <c r="M70" s="16">
        <f t="shared" si="8"/>
        <v>0</v>
      </c>
      <c r="N70" s="16">
        <f t="shared" si="9"/>
        <v>1450</v>
      </c>
      <c r="O70" s="34">
        <v>25</v>
      </c>
      <c r="P70" s="19">
        <f t="shared" ref="P70:P87" si="11">O70-L70</f>
        <v>0</v>
      </c>
    </row>
    <row r="71" spans="1:16" x14ac:dyDescent="0.25">
      <c r="A71" s="44">
        <v>54</v>
      </c>
      <c r="B71" s="45" t="s">
        <v>74</v>
      </c>
      <c r="C71" s="46">
        <v>40020</v>
      </c>
      <c r="D71" s="34">
        <v>9</v>
      </c>
      <c r="E71" s="34">
        <v>0</v>
      </c>
      <c r="F71" s="34">
        <v>9</v>
      </c>
      <c r="G71" s="34">
        <v>0</v>
      </c>
      <c r="H71" s="34">
        <v>0</v>
      </c>
      <c r="I71" s="34">
        <v>0</v>
      </c>
      <c r="J71" s="34">
        <v>79</v>
      </c>
      <c r="K71" s="34">
        <v>68</v>
      </c>
      <c r="L71" s="16">
        <f t="shared" si="10"/>
        <v>9</v>
      </c>
      <c r="M71" s="16">
        <f t="shared" si="8"/>
        <v>0</v>
      </c>
      <c r="N71" s="16">
        <f t="shared" si="9"/>
        <v>612</v>
      </c>
      <c r="O71" s="34">
        <v>9</v>
      </c>
      <c r="P71" s="19">
        <f t="shared" si="11"/>
        <v>0</v>
      </c>
    </row>
    <row r="72" spans="1:16" x14ac:dyDescent="0.25">
      <c r="A72" s="44">
        <v>55</v>
      </c>
      <c r="B72" s="45" t="s">
        <v>75</v>
      </c>
      <c r="C72" s="46">
        <v>40030</v>
      </c>
      <c r="D72" s="34">
        <v>4</v>
      </c>
      <c r="E72" s="34">
        <v>0</v>
      </c>
      <c r="F72" s="34">
        <v>4</v>
      </c>
      <c r="G72" s="34">
        <v>0</v>
      </c>
      <c r="H72" s="34">
        <v>0</v>
      </c>
      <c r="I72" s="34">
        <v>0</v>
      </c>
      <c r="J72" s="34">
        <v>75</v>
      </c>
      <c r="K72" s="34">
        <v>58</v>
      </c>
      <c r="L72" s="16">
        <f t="shared" si="10"/>
        <v>4</v>
      </c>
      <c r="M72" s="16">
        <f t="shared" si="8"/>
        <v>0</v>
      </c>
      <c r="N72" s="16">
        <f t="shared" si="9"/>
        <v>232</v>
      </c>
      <c r="O72" s="34">
        <v>4</v>
      </c>
      <c r="P72" s="19">
        <f t="shared" si="11"/>
        <v>0</v>
      </c>
    </row>
    <row r="73" spans="1:16" x14ac:dyDescent="0.25">
      <c r="A73" s="44">
        <v>56</v>
      </c>
      <c r="B73" s="45" t="s">
        <v>76</v>
      </c>
      <c r="C73" s="46">
        <v>40031</v>
      </c>
      <c r="D73" s="34">
        <v>4</v>
      </c>
      <c r="E73" s="34">
        <v>0</v>
      </c>
      <c r="F73" s="34">
        <v>4</v>
      </c>
      <c r="G73" s="34">
        <v>0</v>
      </c>
      <c r="H73" s="34">
        <v>0</v>
      </c>
      <c r="I73" s="34">
        <v>0</v>
      </c>
      <c r="J73" s="34">
        <v>83</v>
      </c>
      <c r="K73" s="34">
        <v>68</v>
      </c>
      <c r="L73" s="16">
        <f t="shared" si="10"/>
        <v>4</v>
      </c>
      <c r="M73" s="16">
        <f t="shared" si="8"/>
        <v>0</v>
      </c>
      <c r="N73" s="16">
        <f t="shared" si="9"/>
        <v>272</v>
      </c>
      <c r="O73" s="34">
        <v>4</v>
      </c>
      <c r="P73" s="19">
        <f t="shared" si="11"/>
        <v>0</v>
      </c>
    </row>
    <row r="74" spans="1:16" x14ac:dyDescent="0.25">
      <c r="A74" s="44">
        <v>57</v>
      </c>
      <c r="B74" s="45" t="s">
        <v>77</v>
      </c>
      <c r="C74" s="46">
        <v>40080</v>
      </c>
      <c r="D74" s="34">
        <v>5</v>
      </c>
      <c r="E74" s="34">
        <v>0</v>
      </c>
      <c r="F74" s="34">
        <v>4</v>
      </c>
      <c r="G74" s="34">
        <v>1</v>
      </c>
      <c r="H74" s="34">
        <v>1</v>
      </c>
      <c r="I74" s="34">
        <v>0</v>
      </c>
      <c r="J74" s="34">
        <v>81</v>
      </c>
      <c r="K74" s="34">
        <v>56.6</v>
      </c>
      <c r="L74" s="35">
        <f t="shared" si="10"/>
        <v>5</v>
      </c>
      <c r="M74" s="35">
        <f t="shared" si="8"/>
        <v>0</v>
      </c>
      <c r="N74" s="16">
        <f t="shared" si="9"/>
        <v>283</v>
      </c>
      <c r="O74" s="34">
        <v>5</v>
      </c>
      <c r="P74" s="19">
        <f t="shared" si="11"/>
        <v>0</v>
      </c>
    </row>
    <row r="75" spans="1:16" x14ac:dyDescent="0.25">
      <c r="A75" s="44">
        <v>58</v>
      </c>
      <c r="B75" s="45" t="s">
        <v>78</v>
      </c>
      <c r="C75" s="46">
        <v>40100</v>
      </c>
      <c r="D75" s="34">
        <v>6</v>
      </c>
      <c r="E75" s="34">
        <v>1</v>
      </c>
      <c r="F75" s="34">
        <v>5</v>
      </c>
      <c r="G75" s="34">
        <v>0</v>
      </c>
      <c r="H75" s="34">
        <v>0</v>
      </c>
      <c r="I75" s="34">
        <v>0</v>
      </c>
      <c r="J75" s="34">
        <v>70</v>
      </c>
      <c r="K75" s="34">
        <v>48.83</v>
      </c>
      <c r="L75" s="16">
        <f t="shared" si="10"/>
        <v>6</v>
      </c>
      <c r="M75" s="16">
        <f t="shared" si="8"/>
        <v>0</v>
      </c>
      <c r="N75" s="16">
        <f t="shared" si="9"/>
        <v>292.98</v>
      </c>
      <c r="O75" s="34">
        <v>6</v>
      </c>
      <c r="P75" s="19">
        <f t="shared" si="11"/>
        <v>0</v>
      </c>
    </row>
    <row r="76" spans="1:16" x14ac:dyDescent="0.25">
      <c r="A76" s="44">
        <v>59</v>
      </c>
      <c r="B76" s="45" t="s">
        <v>79</v>
      </c>
      <c r="C76" s="46">
        <v>40133</v>
      </c>
      <c r="D76" s="34">
        <v>4</v>
      </c>
      <c r="E76" s="34">
        <v>0</v>
      </c>
      <c r="F76" s="34">
        <v>4</v>
      </c>
      <c r="G76" s="34">
        <v>0</v>
      </c>
      <c r="H76" s="34">
        <v>0</v>
      </c>
      <c r="I76" s="34">
        <v>0</v>
      </c>
      <c r="J76" s="34">
        <v>75</v>
      </c>
      <c r="K76" s="34">
        <v>55</v>
      </c>
      <c r="L76" s="16">
        <f t="shared" si="10"/>
        <v>4</v>
      </c>
      <c r="M76" s="16">
        <f t="shared" si="8"/>
        <v>0</v>
      </c>
      <c r="N76" s="16">
        <f t="shared" si="9"/>
        <v>220</v>
      </c>
      <c r="O76" s="34">
        <v>4</v>
      </c>
      <c r="P76" s="19">
        <f t="shared" si="11"/>
        <v>0</v>
      </c>
    </row>
    <row r="77" spans="1:16" x14ac:dyDescent="0.25">
      <c r="A77" s="44">
        <v>60</v>
      </c>
      <c r="B77" s="45" t="s">
        <v>80</v>
      </c>
      <c r="C77" s="46">
        <v>40210</v>
      </c>
      <c r="D77" s="34">
        <v>4</v>
      </c>
      <c r="E77" s="34">
        <v>2</v>
      </c>
      <c r="F77" s="34">
        <v>2</v>
      </c>
      <c r="G77" s="34">
        <v>0</v>
      </c>
      <c r="H77" s="34">
        <v>0</v>
      </c>
      <c r="I77" s="34">
        <v>0</v>
      </c>
      <c r="J77" s="34">
        <v>48</v>
      </c>
      <c r="K77" s="34">
        <v>29.75</v>
      </c>
      <c r="L77" s="16">
        <f t="shared" si="10"/>
        <v>4</v>
      </c>
      <c r="M77" s="16">
        <f t="shared" si="8"/>
        <v>0</v>
      </c>
      <c r="N77" s="16">
        <f t="shared" si="9"/>
        <v>119</v>
      </c>
      <c r="O77" s="34">
        <v>4</v>
      </c>
      <c r="P77" s="19">
        <f t="shared" si="11"/>
        <v>0</v>
      </c>
    </row>
    <row r="78" spans="1:16" x14ac:dyDescent="0.25">
      <c r="A78" s="44">
        <v>61</v>
      </c>
      <c r="B78" s="45" t="s">
        <v>81</v>
      </c>
      <c r="C78" s="46">
        <v>40300</v>
      </c>
      <c r="D78" s="34">
        <v>1</v>
      </c>
      <c r="E78" s="34">
        <v>1</v>
      </c>
      <c r="F78" s="34">
        <v>0</v>
      </c>
      <c r="G78" s="34">
        <v>0</v>
      </c>
      <c r="H78" s="34">
        <v>0</v>
      </c>
      <c r="I78" s="34">
        <v>0</v>
      </c>
      <c r="J78" s="34">
        <v>3</v>
      </c>
      <c r="K78" s="34">
        <v>3</v>
      </c>
      <c r="L78" s="16">
        <f t="shared" si="10"/>
        <v>1</v>
      </c>
      <c r="M78" s="16">
        <f t="shared" si="8"/>
        <v>0</v>
      </c>
      <c r="N78" s="16">
        <f t="shared" si="9"/>
        <v>3</v>
      </c>
      <c r="O78" s="34">
        <v>1</v>
      </c>
      <c r="P78" s="19">
        <f t="shared" si="11"/>
        <v>0</v>
      </c>
    </row>
    <row r="79" spans="1:16" x14ac:dyDescent="0.25">
      <c r="A79" s="44">
        <v>62</v>
      </c>
      <c r="B79" s="45" t="s">
        <v>82</v>
      </c>
      <c r="C79" s="46">
        <v>40360</v>
      </c>
      <c r="D79" s="34">
        <v>3</v>
      </c>
      <c r="E79" s="34">
        <v>1</v>
      </c>
      <c r="F79" s="34">
        <v>2</v>
      </c>
      <c r="G79" s="34">
        <v>0</v>
      </c>
      <c r="H79" s="34">
        <v>0</v>
      </c>
      <c r="I79" s="34">
        <v>0</v>
      </c>
      <c r="J79" s="34">
        <v>73</v>
      </c>
      <c r="K79" s="34">
        <v>47</v>
      </c>
      <c r="L79" s="16">
        <f t="shared" si="10"/>
        <v>3</v>
      </c>
      <c r="M79" s="16">
        <f t="shared" si="8"/>
        <v>0</v>
      </c>
      <c r="N79" s="16">
        <f t="shared" si="9"/>
        <v>141</v>
      </c>
      <c r="O79" s="34">
        <v>3</v>
      </c>
      <c r="P79" s="19">
        <f t="shared" si="11"/>
        <v>0</v>
      </c>
    </row>
    <row r="80" spans="1:16" x14ac:dyDescent="0.25">
      <c r="A80" s="44">
        <v>63</v>
      </c>
      <c r="B80" s="45" t="s">
        <v>83</v>
      </c>
      <c r="C80" s="46">
        <v>40390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16">
        <f t="shared" si="10"/>
        <v>0</v>
      </c>
      <c r="M80" s="16">
        <f t="shared" si="8"/>
        <v>0</v>
      </c>
      <c r="N80" s="16">
        <f t="shared" si="9"/>
        <v>0</v>
      </c>
      <c r="O80" s="34">
        <v>0</v>
      </c>
      <c r="P80" s="19">
        <f t="shared" si="11"/>
        <v>0</v>
      </c>
    </row>
    <row r="81" spans="1:16" x14ac:dyDescent="0.25">
      <c r="A81" s="44">
        <v>64</v>
      </c>
      <c r="B81" s="45" t="s">
        <v>84</v>
      </c>
      <c r="C81" s="46">
        <v>40410</v>
      </c>
      <c r="D81" s="34">
        <v>28</v>
      </c>
      <c r="E81" s="34">
        <v>0</v>
      </c>
      <c r="F81" s="34">
        <v>22</v>
      </c>
      <c r="G81" s="34">
        <v>6</v>
      </c>
      <c r="H81" s="34">
        <v>8</v>
      </c>
      <c r="I81" s="34">
        <v>1</v>
      </c>
      <c r="J81" s="34">
        <v>100</v>
      </c>
      <c r="K81" s="34">
        <v>71.400000000000006</v>
      </c>
      <c r="L81" s="16">
        <f t="shared" si="10"/>
        <v>28</v>
      </c>
      <c r="M81" s="16">
        <f t="shared" si="8"/>
        <v>0</v>
      </c>
      <c r="N81" s="16">
        <f t="shared" si="9"/>
        <v>1999.2000000000003</v>
      </c>
      <c r="O81" s="34">
        <v>28</v>
      </c>
      <c r="P81" s="19">
        <f t="shared" si="11"/>
        <v>0</v>
      </c>
    </row>
    <row r="82" spans="1:16" x14ac:dyDescent="0.25">
      <c r="A82" s="44">
        <v>65</v>
      </c>
      <c r="B82" s="45" t="s">
        <v>85</v>
      </c>
      <c r="C82" s="46">
        <v>40720</v>
      </c>
      <c r="D82" s="34">
        <v>8</v>
      </c>
      <c r="E82" s="34">
        <v>0</v>
      </c>
      <c r="F82" s="34">
        <v>7</v>
      </c>
      <c r="G82" s="34">
        <v>1</v>
      </c>
      <c r="H82" s="34">
        <v>1</v>
      </c>
      <c r="I82" s="34">
        <v>0</v>
      </c>
      <c r="J82" s="34">
        <v>84</v>
      </c>
      <c r="K82" s="34">
        <v>56.4</v>
      </c>
      <c r="L82" s="16">
        <f t="shared" si="10"/>
        <v>8</v>
      </c>
      <c r="M82" s="16">
        <f t="shared" si="8"/>
        <v>0</v>
      </c>
      <c r="N82" s="16">
        <f t="shared" si="9"/>
        <v>451.2</v>
      </c>
      <c r="O82" s="47">
        <v>8</v>
      </c>
      <c r="P82" s="19">
        <f t="shared" si="11"/>
        <v>0</v>
      </c>
    </row>
    <row r="83" spans="1:16" x14ac:dyDescent="0.25">
      <c r="A83" s="44">
        <v>66</v>
      </c>
      <c r="B83" s="45" t="s">
        <v>86</v>
      </c>
      <c r="C83" s="46">
        <v>40730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16">
        <f t="shared" si="10"/>
        <v>0</v>
      </c>
      <c r="M83" s="16">
        <f t="shared" ref="M83:M132" si="12">L83-D83</f>
        <v>0</v>
      </c>
      <c r="N83" s="16">
        <f t="shared" si="9"/>
        <v>0</v>
      </c>
      <c r="O83" s="34">
        <v>0</v>
      </c>
      <c r="P83" s="19">
        <f t="shared" si="11"/>
        <v>0</v>
      </c>
    </row>
    <row r="84" spans="1:16" x14ac:dyDescent="0.25">
      <c r="A84" s="44">
        <v>67</v>
      </c>
      <c r="B84" s="45" t="s">
        <v>87</v>
      </c>
      <c r="C84" s="46">
        <v>40820</v>
      </c>
      <c r="D84" s="34">
        <v>3</v>
      </c>
      <c r="E84" s="34">
        <v>0</v>
      </c>
      <c r="F84" s="34">
        <v>3</v>
      </c>
      <c r="G84" s="34">
        <v>0</v>
      </c>
      <c r="H84" s="34">
        <v>0</v>
      </c>
      <c r="I84" s="34">
        <v>0</v>
      </c>
      <c r="J84" s="34">
        <v>81</v>
      </c>
      <c r="K84" s="34">
        <v>76</v>
      </c>
      <c r="L84" s="16">
        <f t="shared" si="10"/>
        <v>3</v>
      </c>
      <c r="M84" s="16">
        <f t="shared" si="12"/>
        <v>0</v>
      </c>
      <c r="N84" s="16">
        <f t="shared" ref="N84:N133" si="13">K84*D84</f>
        <v>228</v>
      </c>
      <c r="O84" s="34">
        <v>3</v>
      </c>
      <c r="P84" s="19">
        <f t="shared" si="11"/>
        <v>0</v>
      </c>
    </row>
    <row r="85" spans="1:16" x14ac:dyDescent="0.25">
      <c r="A85" s="44">
        <v>68</v>
      </c>
      <c r="B85" s="45" t="s">
        <v>88</v>
      </c>
      <c r="C85" s="46">
        <v>40840</v>
      </c>
      <c r="D85" s="48">
        <v>2</v>
      </c>
      <c r="E85" s="34">
        <v>1</v>
      </c>
      <c r="F85" s="34">
        <v>1</v>
      </c>
      <c r="G85" s="34">
        <v>0</v>
      </c>
      <c r="H85" s="34">
        <v>0</v>
      </c>
      <c r="I85" s="34">
        <v>0</v>
      </c>
      <c r="J85" s="34">
        <v>68</v>
      </c>
      <c r="K85" s="34">
        <v>47</v>
      </c>
      <c r="L85" s="16">
        <f t="shared" si="10"/>
        <v>2</v>
      </c>
      <c r="M85" s="16">
        <f t="shared" si="12"/>
        <v>0</v>
      </c>
      <c r="N85" s="16">
        <f t="shared" si="13"/>
        <v>94</v>
      </c>
      <c r="O85" s="48">
        <v>4</v>
      </c>
      <c r="P85" s="49">
        <f t="shared" si="11"/>
        <v>2</v>
      </c>
    </row>
    <row r="86" spans="1:16" x14ac:dyDescent="0.25">
      <c r="A86" s="44">
        <v>69</v>
      </c>
      <c r="B86" s="45" t="s">
        <v>89</v>
      </c>
      <c r="C86" s="46">
        <v>40950</v>
      </c>
      <c r="D86" s="34">
        <v>3</v>
      </c>
      <c r="E86" s="34">
        <v>2</v>
      </c>
      <c r="F86" s="34">
        <v>1</v>
      </c>
      <c r="G86" s="34">
        <v>0</v>
      </c>
      <c r="H86" s="34">
        <v>0</v>
      </c>
      <c r="I86" s="34">
        <v>0</v>
      </c>
      <c r="J86" s="34">
        <v>66</v>
      </c>
      <c r="K86" s="34">
        <v>42</v>
      </c>
      <c r="L86" s="16">
        <f t="shared" si="10"/>
        <v>3</v>
      </c>
      <c r="M86" s="16">
        <f t="shared" si="12"/>
        <v>0</v>
      </c>
      <c r="N86" s="16">
        <f t="shared" si="13"/>
        <v>126</v>
      </c>
      <c r="O86" s="34">
        <v>3</v>
      </c>
      <c r="P86" s="19">
        <f t="shared" si="11"/>
        <v>0</v>
      </c>
    </row>
    <row r="87" spans="1:16" x14ac:dyDescent="0.25">
      <c r="A87" s="44">
        <v>70</v>
      </c>
      <c r="B87" s="45" t="s">
        <v>90</v>
      </c>
      <c r="C87" s="46">
        <v>40990</v>
      </c>
      <c r="D87" s="34">
        <v>5</v>
      </c>
      <c r="E87" s="34">
        <v>0</v>
      </c>
      <c r="F87" s="34">
        <v>5</v>
      </c>
      <c r="G87" s="34">
        <v>0</v>
      </c>
      <c r="H87" s="34">
        <v>0</v>
      </c>
      <c r="I87" s="34">
        <v>0</v>
      </c>
      <c r="J87" s="34">
        <v>77</v>
      </c>
      <c r="K87" s="34">
        <v>68.8</v>
      </c>
      <c r="L87" s="16">
        <f t="shared" si="10"/>
        <v>5</v>
      </c>
      <c r="M87" s="16">
        <f t="shared" si="12"/>
        <v>0</v>
      </c>
      <c r="N87" s="16">
        <f t="shared" si="13"/>
        <v>344</v>
      </c>
      <c r="O87" s="34">
        <v>5</v>
      </c>
      <c r="P87" s="19">
        <f t="shared" si="11"/>
        <v>0</v>
      </c>
    </row>
    <row r="88" spans="1:16" x14ac:dyDescent="0.25">
      <c r="A88" s="50">
        <v>71</v>
      </c>
      <c r="B88" s="51" t="s">
        <v>91</v>
      </c>
      <c r="C88" s="52">
        <v>50001</v>
      </c>
      <c r="D88" s="34">
        <v>6</v>
      </c>
      <c r="E88" s="34">
        <v>0</v>
      </c>
      <c r="F88" s="34">
        <v>5</v>
      </c>
      <c r="G88" s="34">
        <v>1</v>
      </c>
      <c r="H88" s="34">
        <v>1</v>
      </c>
      <c r="I88" s="34">
        <v>0</v>
      </c>
      <c r="J88" s="34">
        <v>84</v>
      </c>
      <c r="K88" s="34">
        <v>67</v>
      </c>
      <c r="L88" s="16">
        <f t="shared" si="10"/>
        <v>6</v>
      </c>
      <c r="M88" s="16">
        <f t="shared" si="12"/>
        <v>0</v>
      </c>
      <c r="N88" s="16">
        <f t="shared" si="13"/>
        <v>402</v>
      </c>
      <c r="P88" s="19"/>
    </row>
    <row r="89" spans="1:16" x14ac:dyDescent="0.25">
      <c r="A89" s="50">
        <v>72</v>
      </c>
      <c r="B89" s="51" t="s">
        <v>92</v>
      </c>
      <c r="C89" s="52">
        <v>50003</v>
      </c>
      <c r="D89" s="34">
        <v>9</v>
      </c>
      <c r="E89" s="34">
        <v>0</v>
      </c>
      <c r="F89" s="34">
        <v>9</v>
      </c>
      <c r="G89" s="34">
        <v>0</v>
      </c>
      <c r="H89" s="34">
        <v>0</v>
      </c>
      <c r="I89" s="34">
        <v>0</v>
      </c>
      <c r="J89" s="34">
        <v>79</v>
      </c>
      <c r="K89" s="34">
        <v>64</v>
      </c>
      <c r="L89" s="16">
        <f t="shared" si="10"/>
        <v>9</v>
      </c>
      <c r="M89" s="16">
        <f t="shared" si="12"/>
        <v>0</v>
      </c>
      <c r="N89" s="16">
        <f t="shared" si="13"/>
        <v>576</v>
      </c>
      <c r="P89" s="19"/>
    </row>
    <row r="90" spans="1:16" x14ac:dyDescent="0.25">
      <c r="A90" s="50">
        <v>73</v>
      </c>
      <c r="B90" s="51" t="s">
        <v>93</v>
      </c>
      <c r="C90" s="52">
        <v>50040</v>
      </c>
      <c r="D90" s="34">
        <v>13</v>
      </c>
      <c r="E90" s="34">
        <v>0</v>
      </c>
      <c r="F90" s="34">
        <v>12</v>
      </c>
      <c r="G90" s="34">
        <v>1</v>
      </c>
      <c r="H90" s="34">
        <v>1</v>
      </c>
      <c r="I90" s="34">
        <v>0</v>
      </c>
      <c r="J90" s="34">
        <v>88</v>
      </c>
      <c r="K90" s="34">
        <v>69</v>
      </c>
      <c r="L90" s="16">
        <f t="shared" si="10"/>
        <v>13</v>
      </c>
      <c r="M90" s="16">
        <f t="shared" si="12"/>
        <v>0</v>
      </c>
      <c r="N90" s="16">
        <f t="shared" si="13"/>
        <v>897</v>
      </c>
      <c r="P90" s="19"/>
    </row>
    <row r="91" spans="1:16" x14ac:dyDescent="0.25">
      <c r="A91" s="50">
        <v>74</v>
      </c>
      <c r="B91" s="51" t="s">
        <v>94</v>
      </c>
      <c r="C91" s="52">
        <v>50050</v>
      </c>
      <c r="D91" s="34">
        <v>1</v>
      </c>
      <c r="E91" s="34">
        <v>0</v>
      </c>
      <c r="F91" s="34">
        <v>1</v>
      </c>
      <c r="G91" s="34">
        <v>0</v>
      </c>
      <c r="H91" s="34">
        <v>0</v>
      </c>
      <c r="I91" s="34">
        <v>0</v>
      </c>
      <c r="J91" s="34">
        <v>50</v>
      </c>
      <c r="K91" s="34">
        <v>50</v>
      </c>
      <c r="L91" s="16">
        <f t="shared" si="10"/>
        <v>1</v>
      </c>
      <c r="M91" s="16">
        <f t="shared" si="12"/>
        <v>0</v>
      </c>
      <c r="N91" s="16">
        <f t="shared" si="13"/>
        <v>50</v>
      </c>
      <c r="P91" s="19"/>
    </row>
    <row r="92" spans="1:16" x14ac:dyDescent="0.25">
      <c r="A92" s="50">
        <v>75</v>
      </c>
      <c r="B92" s="51" t="s">
        <v>95</v>
      </c>
      <c r="C92" s="52">
        <v>50060</v>
      </c>
      <c r="D92" s="34">
        <v>6</v>
      </c>
      <c r="E92" s="34">
        <v>1</v>
      </c>
      <c r="F92" s="34">
        <v>5</v>
      </c>
      <c r="G92" s="34">
        <v>0</v>
      </c>
      <c r="H92" s="34">
        <v>0</v>
      </c>
      <c r="I92" s="34">
        <v>0</v>
      </c>
      <c r="J92" s="34">
        <v>62</v>
      </c>
      <c r="K92" s="34">
        <v>52.5</v>
      </c>
      <c r="L92" s="16">
        <f t="shared" si="10"/>
        <v>6</v>
      </c>
      <c r="M92" s="16">
        <f t="shared" si="12"/>
        <v>0</v>
      </c>
      <c r="N92" s="16">
        <f t="shared" si="13"/>
        <v>315</v>
      </c>
      <c r="P92" s="19"/>
    </row>
    <row r="93" spans="1:16" x14ac:dyDescent="0.25">
      <c r="A93" s="50">
        <v>76</v>
      </c>
      <c r="B93" s="51" t="s">
        <v>96</v>
      </c>
      <c r="C93" s="52">
        <v>50170</v>
      </c>
      <c r="D93" s="34">
        <v>3</v>
      </c>
      <c r="E93" s="34">
        <v>1</v>
      </c>
      <c r="F93" s="34">
        <v>2</v>
      </c>
      <c r="G93" s="34">
        <v>0</v>
      </c>
      <c r="H93" s="34">
        <v>0</v>
      </c>
      <c r="I93" s="34">
        <v>0</v>
      </c>
      <c r="J93" s="34">
        <v>46</v>
      </c>
      <c r="K93" s="34">
        <v>41</v>
      </c>
      <c r="L93" s="16">
        <f t="shared" si="10"/>
        <v>3</v>
      </c>
      <c r="M93" s="16">
        <f t="shared" si="12"/>
        <v>0</v>
      </c>
      <c r="N93" s="16">
        <f t="shared" si="13"/>
        <v>123</v>
      </c>
      <c r="P93" s="19"/>
    </row>
    <row r="94" spans="1:16" x14ac:dyDescent="0.25">
      <c r="A94" s="50">
        <v>77</v>
      </c>
      <c r="B94" s="51" t="s">
        <v>97</v>
      </c>
      <c r="C94" s="52">
        <v>50230</v>
      </c>
      <c r="D94" s="34">
        <v>9</v>
      </c>
      <c r="E94" s="34">
        <v>0</v>
      </c>
      <c r="F94" s="34">
        <v>8</v>
      </c>
      <c r="G94" s="34">
        <v>1</v>
      </c>
      <c r="H94" s="34">
        <v>2</v>
      </c>
      <c r="I94" s="34">
        <v>0</v>
      </c>
      <c r="J94" s="34">
        <v>84</v>
      </c>
      <c r="K94" s="34">
        <v>73.3</v>
      </c>
      <c r="L94" s="16">
        <f t="shared" si="10"/>
        <v>9</v>
      </c>
      <c r="M94" s="16">
        <f t="shared" si="12"/>
        <v>0</v>
      </c>
      <c r="N94" s="16">
        <f t="shared" si="13"/>
        <v>659.69999999999993</v>
      </c>
      <c r="P94" s="19"/>
    </row>
    <row r="95" spans="1:16" x14ac:dyDescent="0.25">
      <c r="A95" s="50">
        <v>79</v>
      </c>
      <c r="B95" s="51" t="s">
        <v>98</v>
      </c>
      <c r="C95" s="52">
        <v>50340</v>
      </c>
      <c r="D95" s="34">
        <v>1</v>
      </c>
      <c r="E95" s="34">
        <v>0</v>
      </c>
      <c r="F95" s="34">
        <v>1</v>
      </c>
      <c r="G95" s="34">
        <v>0</v>
      </c>
      <c r="H95" s="34">
        <v>0</v>
      </c>
      <c r="I95" s="34">
        <v>0</v>
      </c>
      <c r="J95" s="34">
        <v>70</v>
      </c>
      <c r="K95" s="34">
        <v>70</v>
      </c>
      <c r="L95" s="16">
        <f t="shared" si="10"/>
        <v>1</v>
      </c>
      <c r="M95" s="16">
        <f t="shared" si="12"/>
        <v>0</v>
      </c>
      <c r="N95" s="16">
        <f t="shared" si="13"/>
        <v>70</v>
      </c>
      <c r="P95" s="19"/>
    </row>
    <row r="96" spans="1:16" x14ac:dyDescent="0.25">
      <c r="A96" s="50">
        <v>80</v>
      </c>
      <c r="B96" s="51" t="s">
        <v>99</v>
      </c>
      <c r="C96" s="52">
        <v>50420</v>
      </c>
      <c r="D96" s="34">
        <v>1</v>
      </c>
      <c r="E96" s="34">
        <v>0</v>
      </c>
      <c r="F96" s="34">
        <v>0</v>
      </c>
      <c r="G96" s="34">
        <v>1</v>
      </c>
      <c r="H96" s="34">
        <v>1</v>
      </c>
      <c r="I96" s="34">
        <v>0</v>
      </c>
      <c r="J96" s="34">
        <v>86</v>
      </c>
      <c r="K96" s="34">
        <v>86</v>
      </c>
      <c r="L96" s="16">
        <f t="shared" si="10"/>
        <v>1</v>
      </c>
      <c r="M96" s="16">
        <f t="shared" si="12"/>
        <v>0</v>
      </c>
      <c r="N96" s="16">
        <f t="shared" si="13"/>
        <v>86</v>
      </c>
      <c r="P96" s="19"/>
    </row>
    <row r="97" spans="1:16" x14ac:dyDescent="0.25">
      <c r="A97" s="50">
        <v>81</v>
      </c>
      <c r="B97" s="51" t="s">
        <v>100</v>
      </c>
      <c r="C97" s="52">
        <v>50450</v>
      </c>
      <c r="D97" s="34">
        <v>4</v>
      </c>
      <c r="E97" s="34">
        <v>0</v>
      </c>
      <c r="F97" s="34">
        <v>4</v>
      </c>
      <c r="G97" s="34">
        <v>0</v>
      </c>
      <c r="H97" s="34">
        <v>0</v>
      </c>
      <c r="I97" s="34">
        <v>0</v>
      </c>
      <c r="J97" s="34">
        <v>79</v>
      </c>
      <c r="K97" s="34">
        <v>58</v>
      </c>
      <c r="L97" s="16">
        <f t="shared" si="10"/>
        <v>4</v>
      </c>
      <c r="M97" s="16">
        <f t="shared" si="12"/>
        <v>0</v>
      </c>
      <c r="N97" s="16">
        <f t="shared" si="13"/>
        <v>232</v>
      </c>
      <c r="P97" s="19"/>
    </row>
    <row r="98" spans="1:16" x14ac:dyDescent="0.25">
      <c r="A98" s="50">
        <v>82</v>
      </c>
      <c r="B98" s="51" t="s">
        <v>101</v>
      </c>
      <c r="C98" s="52">
        <v>50620</v>
      </c>
      <c r="D98" s="34">
        <v>4</v>
      </c>
      <c r="E98" s="34">
        <v>2</v>
      </c>
      <c r="F98" s="34">
        <v>2</v>
      </c>
      <c r="G98" s="34">
        <v>0</v>
      </c>
      <c r="H98" s="34">
        <v>0</v>
      </c>
      <c r="I98" s="34">
        <v>0</v>
      </c>
      <c r="J98" s="34">
        <v>68</v>
      </c>
      <c r="K98" s="34">
        <v>40</v>
      </c>
      <c r="L98" s="16">
        <f t="shared" si="10"/>
        <v>4</v>
      </c>
      <c r="M98" s="16">
        <f t="shared" si="12"/>
        <v>0</v>
      </c>
      <c r="N98" s="16">
        <f t="shared" si="13"/>
        <v>160</v>
      </c>
      <c r="P98" s="19"/>
    </row>
    <row r="99" spans="1:16" x14ac:dyDescent="0.25">
      <c r="A99" s="50">
        <v>83</v>
      </c>
      <c r="B99" s="51" t="s">
        <v>102</v>
      </c>
      <c r="C99" s="52">
        <v>50760</v>
      </c>
      <c r="D99" s="34">
        <v>4</v>
      </c>
      <c r="E99" s="34">
        <v>0</v>
      </c>
      <c r="F99" s="34">
        <v>4</v>
      </c>
      <c r="G99" s="34">
        <v>0</v>
      </c>
      <c r="H99" s="34">
        <v>0</v>
      </c>
      <c r="I99" s="34">
        <v>0</v>
      </c>
      <c r="J99" s="34">
        <v>57</v>
      </c>
      <c r="K99" s="34">
        <v>51.5</v>
      </c>
      <c r="L99" s="16">
        <f t="shared" si="10"/>
        <v>4</v>
      </c>
      <c r="M99" s="16">
        <f t="shared" si="12"/>
        <v>0</v>
      </c>
      <c r="N99" s="16">
        <f t="shared" si="13"/>
        <v>206</v>
      </c>
      <c r="P99" s="19"/>
    </row>
    <row r="100" spans="1:16" x14ac:dyDescent="0.25">
      <c r="A100" s="50">
        <v>84</v>
      </c>
      <c r="B100" s="51" t="s">
        <v>103</v>
      </c>
      <c r="C100" s="52">
        <v>50780</v>
      </c>
      <c r="D100" s="34"/>
      <c r="E100" s="34"/>
      <c r="F100" s="34"/>
      <c r="G100" s="34"/>
      <c r="H100" s="34"/>
      <c r="I100" s="34"/>
      <c r="J100" s="34"/>
      <c r="K100" s="34"/>
      <c r="L100" s="16">
        <f t="shared" si="10"/>
        <v>0</v>
      </c>
      <c r="M100" s="16">
        <f t="shared" si="12"/>
        <v>0</v>
      </c>
      <c r="N100" s="16">
        <f t="shared" si="13"/>
        <v>0</v>
      </c>
      <c r="P100" s="19"/>
    </row>
    <row r="101" spans="1:16" x14ac:dyDescent="0.25">
      <c r="A101" s="50">
        <v>85</v>
      </c>
      <c r="B101" s="51" t="s">
        <v>104</v>
      </c>
      <c r="C101" s="52">
        <v>50930</v>
      </c>
      <c r="D101" s="34">
        <v>5</v>
      </c>
      <c r="E101" s="34">
        <v>0</v>
      </c>
      <c r="F101" s="34">
        <v>5</v>
      </c>
      <c r="G101" s="34">
        <v>0</v>
      </c>
      <c r="H101" s="34">
        <v>0</v>
      </c>
      <c r="I101" s="34">
        <v>0</v>
      </c>
      <c r="J101" s="34">
        <v>70</v>
      </c>
      <c r="K101" s="34">
        <v>51.8</v>
      </c>
      <c r="L101" s="16">
        <f t="shared" si="10"/>
        <v>5</v>
      </c>
      <c r="M101" s="16">
        <f t="shared" si="12"/>
        <v>0</v>
      </c>
      <c r="N101" s="16">
        <f t="shared" si="13"/>
        <v>259</v>
      </c>
      <c r="P101" s="19"/>
    </row>
    <row r="102" spans="1:16" x14ac:dyDescent="0.25">
      <c r="A102" s="50">
        <v>86</v>
      </c>
      <c r="B102" s="51" t="s">
        <v>105</v>
      </c>
      <c r="C102" s="52">
        <v>50970</v>
      </c>
      <c r="D102" s="34">
        <v>2</v>
      </c>
      <c r="E102" s="34">
        <v>1</v>
      </c>
      <c r="F102" s="34">
        <v>1</v>
      </c>
      <c r="G102" s="34">
        <v>0</v>
      </c>
      <c r="H102" s="34">
        <v>0</v>
      </c>
      <c r="I102" s="34">
        <v>0</v>
      </c>
      <c r="J102" s="34">
        <v>57</v>
      </c>
      <c r="K102" s="34">
        <v>30</v>
      </c>
      <c r="L102" s="16">
        <f t="shared" si="10"/>
        <v>2</v>
      </c>
      <c r="M102" s="16">
        <f t="shared" si="12"/>
        <v>0</v>
      </c>
      <c r="N102" s="16">
        <f t="shared" si="13"/>
        <v>60</v>
      </c>
      <c r="P102" s="19"/>
    </row>
    <row r="103" spans="1:16" x14ac:dyDescent="0.25">
      <c r="A103" s="50">
        <v>87</v>
      </c>
      <c r="B103" s="51" t="s">
        <v>106</v>
      </c>
      <c r="C103" s="52">
        <v>51370</v>
      </c>
      <c r="D103" s="34">
        <v>11</v>
      </c>
      <c r="E103" s="34">
        <v>1</v>
      </c>
      <c r="F103" s="34">
        <v>10</v>
      </c>
      <c r="G103" s="34">
        <v>0</v>
      </c>
      <c r="H103" s="34">
        <v>0</v>
      </c>
      <c r="I103" s="34">
        <v>0</v>
      </c>
      <c r="J103" s="34">
        <v>79</v>
      </c>
      <c r="K103" s="34">
        <v>53.2</v>
      </c>
      <c r="L103" s="16">
        <f t="shared" si="10"/>
        <v>11</v>
      </c>
      <c r="M103" s="16">
        <f t="shared" si="12"/>
        <v>0</v>
      </c>
      <c r="N103" s="16">
        <f t="shared" si="13"/>
        <v>585.20000000000005</v>
      </c>
      <c r="P103" s="19"/>
    </row>
    <row r="104" spans="1:16" x14ac:dyDescent="0.25">
      <c r="A104" s="53">
        <v>88</v>
      </c>
      <c r="B104" s="54" t="s">
        <v>107</v>
      </c>
      <c r="C104" s="55">
        <v>60001</v>
      </c>
      <c r="D104" s="34">
        <v>3</v>
      </c>
      <c r="E104" s="34"/>
      <c r="F104" s="34">
        <v>3</v>
      </c>
      <c r="G104" s="34"/>
      <c r="H104" s="34"/>
      <c r="I104" s="34"/>
      <c r="J104" s="34">
        <v>51</v>
      </c>
      <c r="K104" s="34">
        <v>45</v>
      </c>
      <c r="L104" s="16">
        <f t="shared" si="10"/>
        <v>3</v>
      </c>
      <c r="M104" s="16">
        <f t="shared" si="12"/>
        <v>0</v>
      </c>
      <c r="N104" s="16">
        <f t="shared" si="13"/>
        <v>135</v>
      </c>
      <c r="P104" s="19"/>
    </row>
    <row r="105" spans="1:16" x14ac:dyDescent="0.25">
      <c r="A105" s="53">
        <v>89</v>
      </c>
      <c r="B105" s="54" t="s">
        <v>108</v>
      </c>
      <c r="C105" s="55">
        <v>60010</v>
      </c>
      <c r="D105" s="34">
        <v>10</v>
      </c>
      <c r="E105" s="34">
        <v>1</v>
      </c>
      <c r="F105" s="34">
        <v>9</v>
      </c>
      <c r="G105" s="34"/>
      <c r="H105" s="34">
        <v>1</v>
      </c>
      <c r="I105" s="34"/>
      <c r="J105" s="34">
        <v>83</v>
      </c>
      <c r="K105" s="34">
        <v>54.9</v>
      </c>
      <c r="L105" s="16">
        <f t="shared" si="10"/>
        <v>10</v>
      </c>
      <c r="M105" s="16">
        <f t="shared" si="12"/>
        <v>0</v>
      </c>
      <c r="N105" s="16">
        <f t="shared" si="13"/>
        <v>549</v>
      </c>
      <c r="P105" s="19"/>
    </row>
    <row r="106" spans="1:16" x14ac:dyDescent="0.25">
      <c r="A106" s="53">
        <v>90</v>
      </c>
      <c r="B106" s="54" t="s">
        <v>109</v>
      </c>
      <c r="C106" s="55">
        <v>60020</v>
      </c>
      <c r="D106" s="34"/>
      <c r="E106" s="34"/>
      <c r="F106" s="34"/>
      <c r="G106" s="34"/>
      <c r="H106" s="34"/>
      <c r="I106" s="34"/>
      <c r="J106" s="34"/>
      <c r="K106" s="34"/>
      <c r="L106" s="16">
        <f t="shared" si="10"/>
        <v>0</v>
      </c>
      <c r="M106" s="16">
        <f t="shared" si="12"/>
        <v>0</v>
      </c>
      <c r="N106" s="16">
        <f t="shared" si="13"/>
        <v>0</v>
      </c>
      <c r="P106" s="19"/>
    </row>
    <row r="107" spans="1:16" x14ac:dyDescent="0.25">
      <c r="A107" s="53">
        <v>91</v>
      </c>
      <c r="B107" s="54" t="s">
        <v>110</v>
      </c>
      <c r="C107" s="55">
        <v>60050</v>
      </c>
      <c r="D107" s="34">
        <v>10</v>
      </c>
      <c r="E107" s="34">
        <v>2</v>
      </c>
      <c r="F107" s="34">
        <v>6</v>
      </c>
      <c r="G107" s="34">
        <v>2</v>
      </c>
      <c r="H107" s="34">
        <v>2</v>
      </c>
      <c r="I107" s="34"/>
      <c r="J107" s="34">
        <v>88</v>
      </c>
      <c r="K107" s="34">
        <v>55</v>
      </c>
      <c r="L107" s="16">
        <f t="shared" si="10"/>
        <v>10</v>
      </c>
      <c r="M107" s="16">
        <f t="shared" si="12"/>
        <v>0</v>
      </c>
      <c r="N107" s="16">
        <f t="shared" si="13"/>
        <v>550</v>
      </c>
      <c r="P107" s="19"/>
    </row>
    <row r="108" spans="1:16" x14ac:dyDescent="0.25">
      <c r="A108" s="53">
        <v>92</v>
      </c>
      <c r="B108" s="54" t="s">
        <v>111</v>
      </c>
      <c r="C108" s="55">
        <v>60070</v>
      </c>
      <c r="D108" s="34">
        <v>15</v>
      </c>
      <c r="E108" s="34">
        <v>4</v>
      </c>
      <c r="F108" s="34">
        <v>11</v>
      </c>
      <c r="G108" s="34"/>
      <c r="H108" s="34"/>
      <c r="I108" s="34"/>
      <c r="J108" s="34">
        <v>79</v>
      </c>
      <c r="K108" s="34">
        <v>52.466666666666669</v>
      </c>
      <c r="L108" s="16">
        <f t="shared" si="10"/>
        <v>15</v>
      </c>
      <c r="M108" s="16">
        <f t="shared" si="12"/>
        <v>0</v>
      </c>
      <c r="N108" s="16">
        <f t="shared" si="13"/>
        <v>787</v>
      </c>
      <c r="P108" s="19"/>
    </row>
    <row r="109" spans="1:16" x14ac:dyDescent="0.25">
      <c r="A109" s="53">
        <v>93</v>
      </c>
      <c r="B109" s="54" t="s">
        <v>112</v>
      </c>
      <c r="C109" s="55">
        <v>60180</v>
      </c>
      <c r="D109" s="34">
        <v>10</v>
      </c>
      <c r="E109" s="34">
        <v>4</v>
      </c>
      <c r="F109" s="34">
        <v>6</v>
      </c>
      <c r="G109" s="34"/>
      <c r="H109" s="34"/>
      <c r="I109" s="34"/>
      <c r="J109" s="34">
        <v>57</v>
      </c>
      <c r="K109" s="34">
        <v>43.4</v>
      </c>
      <c r="L109" s="16">
        <f t="shared" si="10"/>
        <v>10</v>
      </c>
      <c r="M109" s="16">
        <f t="shared" si="12"/>
        <v>0</v>
      </c>
      <c r="N109" s="16">
        <f t="shared" si="13"/>
        <v>434</v>
      </c>
      <c r="P109" s="19"/>
    </row>
    <row r="110" spans="1:16" x14ac:dyDescent="0.25">
      <c r="A110" s="53">
        <v>94</v>
      </c>
      <c r="B110" s="54" t="s">
        <v>113</v>
      </c>
      <c r="C110" s="55">
        <v>60220</v>
      </c>
      <c r="D110" s="34">
        <v>1</v>
      </c>
      <c r="E110" s="34"/>
      <c r="F110" s="34">
        <v>1</v>
      </c>
      <c r="G110" s="34"/>
      <c r="H110" s="34">
        <v>1</v>
      </c>
      <c r="I110" s="34"/>
      <c r="J110" s="34">
        <v>83</v>
      </c>
      <c r="K110" s="34">
        <v>83</v>
      </c>
      <c r="L110" s="16">
        <f t="shared" si="10"/>
        <v>1</v>
      </c>
      <c r="M110" s="16">
        <f t="shared" si="12"/>
        <v>0</v>
      </c>
      <c r="N110" s="16">
        <f t="shared" si="13"/>
        <v>83</v>
      </c>
      <c r="P110" s="19"/>
    </row>
    <row r="111" spans="1:16" x14ac:dyDescent="0.25">
      <c r="A111" s="53">
        <v>95</v>
      </c>
      <c r="B111" s="54" t="s">
        <v>114</v>
      </c>
      <c r="C111" s="55">
        <v>60240</v>
      </c>
      <c r="D111" s="34">
        <v>4</v>
      </c>
      <c r="E111" s="34"/>
      <c r="F111" s="34">
        <v>3</v>
      </c>
      <c r="G111" s="34">
        <v>1</v>
      </c>
      <c r="H111" s="34">
        <v>2</v>
      </c>
      <c r="I111" s="34"/>
      <c r="J111" s="34">
        <v>84</v>
      </c>
      <c r="K111" s="34">
        <v>78.5</v>
      </c>
      <c r="L111" s="16">
        <f t="shared" si="10"/>
        <v>4</v>
      </c>
      <c r="M111" s="16">
        <f t="shared" si="12"/>
        <v>0</v>
      </c>
      <c r="N111" s="16">
        <f t="shared" si="13"/>
        <v>314</v>
      </c>
      <c r="P111" s="19"/>
    </row>
    <row r="112" spans="1:16" x14ac:dyDescent="0.25">
      <c r="A112" s="53">
        <v>96</v>
      </c>
      <c r="B112" s="54" t="s">
        <v>115</v>
      </c>
      <c r="C112" s="55">
        <v>60560</v>
      </c>
      <c r="D112" s="34">
        <v>3</v>
      </c>
      <c r="E112" s="34"/>
      <c r="F112" s="34">
        <v>3</v>
      </c>
      <c r="G112" s="34"/>
      <c r="H112" s="34"/>
      <c r="I112" s="34"/>
      <c r="J112" s="34">
        <v>68</v>
      </c>
      <c r="K112" s="34">
        <v>54</v>
      </c>
      <c r="L112" s="16">
        <f t="shared" si="10"/>
        <v>3</v>
      </c>
      <c r="M112" s="16">
        <f t="shared" si="12"/>
        <v>0</v>
      </c>
      <c r="N112" s="16">
        <f t="shared" si="13"/>
        <v>162</v>
      </c>
      <c r="P112" s="19"/>
    </row>
    <row r="113" spans="1:16" x14ac:dyDescent="0.25">
      <c r="A113" s="53">
        <v>97</v>
      </c>
      <c r="B113" s="54" t="s">
        <v>116</v>
      </c>
      <c r="C113" s="55">
        <v>60660</v>
      </c>
      <c r="D113" s="34">
        <v>1</v>
      </c>
      <c r="E113" s="34"/>
      <c r="F113" s="34"/>
      <c r="G113" s="34">
        <v>1</v>
      </c>
      <c r="H113" s="34">
        <v>1</v>
      </c>
      <c r="I113" s="34"/>
      <c r="J113" s="34">
        <v>84</v>
      </c>
      <c r="K113" s="34">
        <v>84</v>
      </c>
      <c r="L113" s="16">
        <f t="shared" si="10"/>
        <v>1</v>
      </c>
      <c r="M113" s="16">
        <f t="shared" si="12"/>
        <v>0</v>
      </c>
      <c r="N113" s="16">
        <f t="shared" si="13"/>
        <v>84</v>
      </c>
      <c r="P113" s="19"/>
    </row>
    <row r="114" spans="1:16" x14ac:dyDescent="0.25">
      <c r="A114" s="53">
        <v>98</v>
      </c>
      <c r="B114" s="54" t="s">
        <v>117</v>
      </c>
      <c r="C114" s="55">
        <v>60701</v>
      </c>
      <c r="D114" s="34">
        <v>6</v>
      </c>
      <c r="E114" s="34"/>
      <c r="F114" s="34">
        <v>6</v>
      </c>
      <c r="G114" s="34"/>
      <c r="H114" s="34"/>
      <c r="I114" s="34"/>
      <c r="J114" s="34">
        <v>66</v>
      </c>
      <c r="K114" s="34">
        <v>53</v>
      </c>
      <c r="L114" s="16">
        <f t="shared" si="10"/>
        <v>6</v>
      </c>
      <c r="M114" s="16">
        <f t="shared" si="12"/>
        <v>0</v>
      </c>
      <c r="N114" s="16">
        <f t="shared" si="13"/>
        <v>318</v>
      </c>
      <c r="P114" s="19"/>
    </row>
    <row r="115" spans="1:16" x14ac:dyDescent="0.25">
      <c r="A115" s="53">
        <v>99</v>
      </c>
      <c r="B115" s="54" t="s">
        <v>118</v>
      </c>
      <c r="C115" s="55">
        <v>60850</v>
      </c>
      <c r="D115" s="34">
        <v>2</v>
      </c>
      <c r="E115" s="34"/>
      <c r="F115" s="34">
        <v>2</v>
      </c>
      <c r="G115" s="34"/>
      <c r="H115" s="34"/>
      <c r="I115" s="34"/>
      <c r="J115" s="34">
        <v>77</v>
      </c>
      <c r="K115" s="34">
        <v>67</v>
      </c>
      <c r="L115" s="16">
        <f t="shared" si="10"/>
        <v>2</v>
      </c>
      <c r="M115" s="16">
        <f t="shared" si="12"/>
        <v>0</v>
      </c>
      <c r="N115" s="16">
        <f t="shared" si="13"/>
        <v>134</v>
      </c>
      <c r="P115" s="19"/>
    </row>
    <row r="116" spans="1:16" x14ac:dyDescent="0.25">
      <c r="A116" s="53">
        <v>100</v>
      </c>
      <c r="B116" s="54" t="s">
        <v>119</v>
      </c>
      <c r="C116" s="55">
        <v>60910</v>
      </c>
      <c r="D116" s="34">
        <v>6</v>
      </c>
      <c r="E116" s="34"/>
      <c r="F116" s="34">
        <v>6</v>
      </c>
      <c r="G116" s="34"/>
      <c r="H116" s="34">
        <v>1</v>
      </c>
      <c r="I116" s="34"/>
      <c r="J116" s="34">
        <v>83</v>
      </c>
      <c r="K116" s="34">
        <v>59.166666666666664</v>
      </c>
      <c r="L116" s="16">
        <f t="shared" si="10"/>
        <v>6</v>
      </c>
      <c r="M116" s="16">
        <f t="shared" si="12"/>
        <v>0</v>
      </c>
      <c r="N116" s="16">
        <f t="shared" si="13"/>
        <v>355</v>
      </c>
      <c r="P116" s="19"/>
    </row>
    <row r="117" spans="1:16" x14ac:dyDescent="0.25">
      <c r="A117" s="53">
        <v>101</v>
      </c>
      <c r="B117" s="54" t="s">
        <v>120</v>
      </c>
      <c r="C117" s="55">
        <v>60980</v>
      </c>
      <c r="D117" s="34">
        <v>4</v>
      </c>
      <c r="E117" s="34"/>
      <c r="F117" s="34">
        <v>4</v>
      </c>
      <c r="G117" s="34"/>
      <c r="H117" s="34"/>
      <c r="I117" s="34"/>
      <c r="J117" s="34">
        <v>73</v>
      </c>
      <c r="K117" s="34">
        <v>62.75</v>
      </c>
      <c r="L117" s="16">
        <f t="shared" si="10"/>
        <v>4</v>
      </c>
      <c r="M117" s="16">
        <f t="shared" si="12"/>
        <v>0</v>
      </c>
      <c r="N117" s="16">
        <f t="shared" si="13"/>
        <v>251</v>
      </c>
      <c r="P117" s="19"/>
    </row>
    <row r="118" spans="1:16" x14ac:dyDescent="0.25">
      <c r="A118" s="53">
        <v>102</v>
      </c>
      <c r="B118" s="54" t="s">
        <v>121</v>
      </c>
      <c r="C118" s="55">
        <v>61080</v>
      </c>
      <c r="D118" s="34">
        <v>12</v>
      </c>
      <c r="E118" s="34">
        <v>1</v>
      </c>
      <c r="F118" s="34">
        <v>11</v>
      </c>
      <c r="G118" s="34"/>
      <c r="H118" s="34"/>
      <c r="I118" s="34"/>
      <c r="J118" s="34">
        <v>77</v>
      </c>
      <c r="K118" s="34">
        <v>58.166666666666664</v>
      </c>
      <c r="L118" s="16">
        <f t="shared" si="10"/>
        <v>12</v>
      </c>
      <c r="M118" s="16">
        <f t="shared" si="12"/>
        <v>0</v>
      </c>
      <c r="N118" s="16">
        <f t="shared" si="13"/>
        <v>698</v>
      </c>
      <c r="P118" s="19"/>
    </row>
    <row r="119" spans="1:16" x14ac:dyDescent="0.25">
      <c r="A119" s="53">
        <v>103</v>
      </c>
      <c r="B119" s="54" t="s">
        <v>122</v>
      </c>
      <c r="C119" s="55">
        <v>61150</v>
      </c>
      <c r="D119" s="34">
        <v>4</v>
      </c>
      <c r="E119" s="34"/>
      <c r="F119" s="34">
        <v>4</v>
      </c>
      <c r="G119" s="34"/>
      <c r="H119" s="34"/>
      <c r="I119" s="34"/>
      <c r="J119" s="34">
        <v>62</v>
      </c>
      <c r="K119" s="34">
        <v>49.25</v>
      </c>
      <c r="L119" s="16">
        <f t="shared" si="10"/>
        <v>4</v>
      </c>
      <c r="M119" s="16">
        <f t="shared" si="12"/>
        <v>0</v>
      </c>
      <c r="N119" s="16">
        <f t="shared" si="13"/>
        <v>197</v>
      </c>
      <c r="P119" s="19"/>
    </row>
    <row r="120" spans="1:16" x14ac:dyDescent="0.25">
      <c r="A120" s="53">
        <v>104</v>
      </c>
      <c r="B120" s="54" t="s">
        <v>123</v>
      </c>
      <c r="C120" s="55">
        <v>61210</v>
      </c>
      <c r="D120" s="34">
        <v>6</v>
      </c>
      <c r="E120" s="34">
        <v>3</v>
      </c>
      <c r="F120" s="34">
        <v>3</v>
      </c>
      <c r="G120" s="34"/>
      <c r="H120" s="34"/>
      <c r="I120" s="34"/>
      <c r="J120" s="34">
        <v>48</v>
      </c>
      <c r="K120" s="34">
        <v>34.666666666666664</v>
      </c>
      <c r="L120" s="16">
        <f t="shared" si="10"/>
        <v>6</v>
      </c>
      <c r="M120" s="16">
        <f t="shared" si="12"/>
        <v>0</v>
      </c>
      <c r="N120" s="16">
        <f t="shared" si="13"/>
        <v>208</v>
      </c>
      <c r="P120" s="19"/>
    </row>
    <row r="121" spans="1:16" x14ac:dyDescent="0.25">
      <c r="A121" s="53">
        <v>105</v>
      </c>
      <c r="B121" s="54" t="s">
        <v>124</v>
      </c>
      <c r="C121" s="55">
        <v>61290</v>
      </c>
      <c r="D121" s="34">
        <v>1</v>
      </c>
      <c r="E121" s="34"/>
      <c r="F121" s="34">
        <v>1</v>
      </c>
      <c r="G121" s="34"/>
      <c r="H121" s="34"/>
      <c r="I121" s="34"/>
      <c r="J121" s="34">
        <v>61</v>
      </c>
      <c r="K121" s="34">
        <v>61</v>
      </c>
      <c r="L121" s="16">
        <f t="shared" si="10"/>
        <v>1</v>
      </c>
      <c r="M121" s="16">
        <f t="shared" si="12"/>
        <v>0</v>
      </c>
      <c r="N121" s="16">
        <f t="shared" si="13"/>
        <v>61</v>
      </c>
      <c r="P121" s="19"/>
    </row>
    <row r="122" spans="1:16" x14ac:dyDescent="0.25">
      <c r="A122" s="53">
        <v>106</v>
      </c>
      <c r="B122" s="54" t="s">
        <v>125</v>
      </c>
      <c r="C122" s="55">
        <v>61340</v>
      </c>
      <c r="D122" s="34">
        <v>4</v>
      </c>
      <c r="E122" s="34">
        <v>3</v>
      </c>
      <c r="F122" s="34">
        <v>1</v>
      </c>
      <c r="G122" s="34"/>
      <c r="H122" s="34"/>
      <c r="I122" s="34"/>
      <c r="J122" s="34">
        <v>48</v>
      </c>
      <c r="K122" s="34">
        <v>32.25</v>
      </c>
      <c r="L122" s="16">
        <f t="shared" si="10"/>
        <v>4</v>
      </c>
      <c r="M122" s="16">
        <f t="shared" si="12"/>
        <v>0</v>
      </c>
      <c r="N122" s="16">
        <f t="shared" si="13"/>
        <v>129</v>
      </c>
      <c r="P122" s="19"/>
    </row>
    <row r="123" spans="1:16" x14ac:dyDescent="0.25">
      <c r="A123" s="53">
        <v>107</v>
      </c>
      <c r="B123" s="54" t="s">
        <v>126</v>
      </c>
      <c r="C123" s="55">
        <v>61390</v>
      </c>
      <c r="D123" s="34">
        <v>1</v>
      </c>
      <c r="E123" s="34"/>
      <c r="F123" s="34">
        <v>1</v>
      </c>
      <c r="G123" s="34"/>
      <c r="H123" s="34"/>
      <c r="I123" s="34"/>
      <c r="J123" s="34">
        <v>53</v>
      </c>
      <c r="K123" s="34">
        <v>53</v>
      </c>
      <c r="L123" s="16">
        <f t="shared" si="10"/>
        <v>1</v>
      </c>
      <c r="M123" s="16">
        <f t="shared" si="12"/>
        <v>0</v>
      </c>
      <c r="N123" s="16">
        <f t="shared" si="13"/>
        <v>53</v>
      </c>
      <c r="P123" s="19"/>
    </row>
    <row r="124" spans="1:16" x14ac:dyDescent="0.25">
      <c r="A124" s="53">
        <v>108</v>
      </c>
      <c r="B124" s="54" t="s">
        <v>127</v>
      </c>
      <c r="C124" s="55">
        <v>61410</v>
      </c>
      <c r="D124" s="34">
        <v>5</v>
      </c>
      <c r="E124" s="34"/>
      <c r="F124" s="34">
        <v>4</v>
      </c>
      <c r="G124" s="34">
        <v>1</v>
      </c>
      <c r="H124" s="34">
        <v>1</v>
      </c>
      <c r="I124" s="34"/>
      <c r="J124" s="34">
        <v>88</v>
      </c>
      <c r="K124" s="34">
        <v>59.6</v>
      </c>
      <c r="L124" s="16">
        <f t="shared" si="10"/>
        <v>5</v>
      </c>
      <c r="M124" s="16">
        <f t="shared" si="12"/>
        <v>0</v>
      </c>
      <c r="N124" s="16">
        <f t="shared" si="13"/>
        <v>298</v>
      </c>
      <c r="P124" s="19"/>
    </row>
    <row r="125" spans="1:16" x14ac:dyDescent="0.25">
      <c r="A125" s="53">
        <v>109</v>
      </c>
      <c r="B125" s="54" t="s">
        <v>128</v>
      </c>
      <c r="C125" s="55">
        <v>61430</v>
      </c>
      <c r="D125" s="34">
        <v>14</v>
      </c>
      <c r="E125" s="34">
        <v>2</v>
      </c>
      <c r="F125" s="34">
        <v>12</v>
      </c>
      <c r="G125" s="34"/>
      <c r="H125" s="34"/>
      <c r="I125" s="34"/>
      <c r="J125" s="34">
        <v>73</v>
      </c>
      <c r="K125" s="34">
        <v>49.785714285714285</v>
      </c>
      <c r="L125" s="16">
        <f t="shared" si="10"/>
        <v>14</v>
      </c>
      <c r="M125" s="16">
        <f t="shared" si="12"/>
        <v>0</v>
      </c>
      <c r="N125" s="16">
        <f t="shared" si="13"/>
        <v>697</v>
      </c>
      <c r="P125" s="19"/>
    </row>
    <row r="126" spans="1:16" x14ac:dyDescent="0.25">
      <c r="A126" s="53">
        <v>110</v>
      </c>
      <c r="B126" s="54" t="s">
        <v>129</v>
      </c>
      <c r="C126" s="55">
        <v>61440</v>
      </c>
      <c r="D126" s="34">
        <v>13</v>
      </c>
      <c r="E126" s="34"/>
      <c r="F126" s="34">
        <v>13</v>
      </c>
      <c r="G126" s="34"/>
      <c r="H126" s="34">
        <v>2</v>
      </c>
      <c r="I126" s="34"/>
      <c r="J126" s="34">
        <v>83</v>
      </c>
      <c r="K126" s="34">
        <v>65.92307692307692</v>
      </c>
      <c r="L126" s="16">
        <f t="shared" si="10"/>
        <v>13</v>
      </c>
      <c r="M126" s="16">
        <f t="shared" si="12"/>
        <v>0</v>
      </c>
      <c r="N126" s="16">
        <f t="shared" si="13"/>
        <v>857</v>
      </c>
      <c r="P126" s="19"/>
    </row>
    <row r="127" spans="1:16" x14ac:dyDescent="0.25">
      <c r="A127" s="53">
        <v>111</v>
      </c>
      <c r="B127" s="54" t="s">
        <v>130</v>
      </c>
      <c r="C127" s="55">
        <v>61450</v>
      </c>
      <c r="D127" s="34">
        <v>19</v>
      </c>
      <c r="E127" s="34">
        <v>1</v>
      </c>
      <c r="F127" s="34">
        <v>18</v>
      </c>
      <c r="G127" s="34"/>
      <c r="H127" s="34">
        <v>1</v>
      </c>
      <c r="I127" s="34"/>
      <c r="J127" s="34">
        <v>81</v>
      </c>
      <c r="K127" s="34">
        <v>54.89473684210526</v>
      </c>
      <c r="L127" s="16">
        <f t="shared" si="10"/>
        <v>19</v>
      </c>
      <c r="M127" s="16">
        <f t="shared" si="12"/>
        <v>0</v>
      </c>
      <c r="N127" s="16">
        <f t="shared" si="13"/>
        <v>1043</v>
      </c>
      <c r="P127" s="19"/>
    </row>
    <row r="128" spans="1:16" x14ac:dyDescent="0.25">
      <c r="A128" s="53">
        <v>112</v>
      </c>
      <c r="B128" s="54" t="s">
        <v>131</v>
      </c>
      <c r="C128" s="55">
        <v>61470</v>
      </c>
      <c r="D128" s="34">
        <v>4</v>
      </c>
      <c r="E128" s="34">
        <v>1</v>
      </c>
      <c r="F128" s="34">
        <v>2</v>
      </c>
      <c r="G128" s="34">
        <v>1</v>
      </c>
      <c r="H128" s="34">
        <v>1</v>
      </c>
      <c r="I128" s="34"/>
      <c r="J128" s="34">
        <v>84</v>
      </c>
      <c r="K128" s="34">
        <v>57</v>
      </c>
      <c r="L128" s="16">
        <f t="shared" si="10"/>
        <v>4</v>
      </c>
      <c r="M128" s="16">
        <f t="shared" si="12"/>
        <v>0</v>
      </c>
      <c r="N128" s="16">
        <f t="shared" si="13"/>
        <v>228</v>
      </c>
      <c r="P128" s="19"/>
    </row>
    <row r="129" spans="1:16" x14ac:dyDescent="0.25">
      <c r="A129" s="53">
        <v>113</v>
      </c>
      <c r="B129" s="54" t="s">
        <v>132</v>
      </c>
      <c r="C129" s="55">
        <v>61490</v>
      </c>
      <c r="D129" s="34">
        <v>9</v>
      </c>
      <c r="E129" s="34"/>
      <c r="F129" s="34">
        <v>8</v>
      </c>
      <c r="G129" s="34">
        <v>1</v>
      </c>
      <c r="H129" s="34">
        <v>2</v>
      </c>
      <c r="I129" s="34"/>
      <c r="J129" s="34">
        <v>94</v>
      </c>
      <c r="K129" s="34">
        <v>59.444444444444443</v>
      </c>
      <c r="L129" s="16">
        <f t="shared" si="10"/>
        <v>9</v>
      </c>
      <c r="M129" s="16">
        <f t="shared" si="12"/>
        <v>0</v>
      </c>
      <c r="N129" s="16">
        <f t="shared" si="13"/>
        <v>535</v>
      </c>
      <c r="P129" s="19"/>
    </row>
    <row r="130" spans="1:16" x14ac:dyDescent="0.25">
      <c r="A130" s="53">
        <v>114</v>
      </c>
      <c r="B130" s="54" t="s">
        <v>133</v>
      </c>
      <c r="C130" s="55">
        <v>61500</v>
      </c>
      <c r="D130" s="34">
        <v>17</v>
      </c>
      <c r="E130" s="34">
        <v>3</v>
      </c>
      <c r="F130" s="34">
        <v>14</v>
      </c>
      <c r="G130" s="34"/>
      <c r="H130" s="34"/>
      <c r="I130" s="34"/>
      <c r="J130" s="34">
        <v>72</v>
      </c>
      <c r="K130" s="34">
        <v>49.352941176470587</v>
      </c>
      <c r="L130" s="16">
        <f t="shared" si="10"/>
        <v>17</v>
      </c>
      <c r="M130" s="16">
        <f t="shared" si="12"/>
        <v>0</v>
      </c>
      <c r="N130" s="16">
        <f t="shared" si="13"/>
        <v>839</v>
      </c>
      <c r="P130" s="19"/>
    </row>
    <row r="131" spans="1:16" x14ac:dyDescent="0.25">
      <c r="A131" s="53">
        <v>115</v>
      </c>
      <c r="B131" s="54" t="s">
        <v>134</v>
      </c>
      <c r="C131" s="55">
        <v>61510</v>
      </c>
      <c r="D131" s="34">
        <v>18</v>
      </c>
      <c r="E131" s="34">
        <v>2</v>
      </c>
      <c r="F131" s="34">
        <v>16</v>
      </c>
      <c r="G131" s="34"/>
      <c r="H131" s="34">
        <v>1</v>
      </c>
      <c r="I131" s="34"/>
      <c r="J131" s="34">
        <v>81</v>
      </c>
      <c r="K131" s="34">
        <v>61.388888888888886</v>
      </c>
      <c r="L131" s="16">
        <f t="shared" si="10"/>
        <v>18</v>
      </c>
      <c r="M131" s="16">
        <f t="shared" si="12"/>
        <v>0</v>
      </c>
      <c r="N131" s="16">
        <f t="shared" si="13"/>
        <v>1105</v>
      </c>
      <c r="P131" s="19"/>
    </row>
    <row r="132" spans="1:16" x14ac:dyDescent="0.25">
      <c r="A132" s="53">
        <v>116</v>
      </c>
      <c r="B132" s="54" t="s">
        <v>135</v>
      </c>
      <c r="C132" s="55">
        <v>61520</v>
      </c>
      <c r="D132" s="34">
        <v>8</v>
      </c>
      <c r="E132" s="34"/>
      <c r="F132" s="34">
        <v>7</v>
      </c>
      <c r="G132" s="34">
        <v>1</v>
      </c>
      <c r="H132" s="34">
        <v>1</v>
      </c>
      <c r="I132" s="34"/>
      <c r="J132" s="34">
        <v>84</v>
      </c>
      <c r="K132" s="34">
        <v>60.25</v>
      </c>
      <c r="L132" s="16">
        <f t="shared" si="10"/>
        <v>8</v>
      </c>
      <c r="M132" s="16">
        <f t="shared" si="12"/>
        <v>0</v>
      </c>
      <c r="N132" s="16">
        <f t="shared" si="13"/>
        <v>482</v>
      </c>
      <c r="P132" s="19"/>
    </row>
    <row r="133" spans="1:16" x14ac:dyDescent="0.25">
      <c r="A133" s="56">
        <v>115</v>
      </c>
      <c r="B133" s="54" t="s">
        <v>136</v>
      </c>
      <c r="C133" s="55">
        <v>61540</v>
      </c>
      <c r="D133" s="34"/>
      <c r="E133" s="34"/>
      <c r="F133" s="34"/>
      <c r="G133" s="34"/>
      <c r="H133" s="34"/>
      <c r="I133" s="34"/>
      <c r="J133" s="34"/>
      <c r="K133" s="34"/>
      <c r="L133" s="16">
        <f>SUM(E133:G133)</f>
        <v>0</v>
      </c>
      <c r="P133" s="19"/>
    </row>
    <row r="134" spans="1:16" x14ac:dyDescent="0.25">
      <c r="D134" s="58">
        <f>SUM(D19:D132)</f>
        <v>742</v>
      </c>
    </row>
  </sheetData>
  <mergeCells count="1">
    <mergeCell ref="D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ОГЭ 9</vt:lpstr>
      <vt:lpstr>ЕГЭ 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Копылова</dc:creator>
  <cp:lastModifiedBy>Татьяна Копылова</cp:lastModifiedBy>
  <dcterms:created xsi:type="dcterms:W3CDTF">2014-11-15T07:49:06Z</dcterms:created>
  <dcterms:modified xsi:type="dcterms:W3CDTF">2018-08-27T07:52:46Z</dcterms:modified>
</cp:coreProperties>
</file>