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905" tabRatio="550"/>
  </bookViews>
  <sheets>
    <sheet name="Литерат-11 диаграмма по районам" sheetId="19" r:id="rId1"/>
    <sheet name="Литература -11 диаграмма" sheetId="14" r:id="rId2"/>
    <sheet name="Рейтинги 2021 - 2015" sheetId="9" r:id="rId3"/>
    <sheet name="Рейтинг по сумме мест" sheetId="12" r:id="rId4"/>
    <sheet name="Литература-11 2021 Итоги" sheetId="16" r:id="rId5"/>
    <sheet name="Литература-11 2021 расклад" sheetId="8" r:id="rId6"/>
  </sheets>
  <externalReferences>
    <externalReference r:id="rId7"/>
  </externalReferences>
  <definedNames>
    <definedName name="_xlnm._FilterDatabase" localSheetId="0" hidden="1">'Литерат-11 диаграмма по районам'!#REF!</definedName>
    <definedName name="_xlnm._FilterDatabase" localSheetId="5" hidden="1">'Литература-11 2021 расклад'!$B$5:$M$5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19" l="1"/>
  <c r="AE46" i="14"/>
  <c r="C48" i="14"/>
  <c r="D48" i="14"/>
  <c r="G48" i="14"/>
  <c r="H48" i="14"/>
  <c r="K48" i="14"/>
  <c r="L48" i="14"/>
  <c r="O48" i="14"/>
  <c r="P48" i="14"/>
  <c r="S48" i="14"/>
  <c r="T48" i="14"/>
  <c r="W48" i="14"/>
  <c r="X48" i="14"/>
  <c r="AA48" i="14"/>
  <c r="AB48" i="14"/>
  <c r="AE5" i="14"/>
  <c r="E121" i="12" l="1"/>
  <c r="AF119" i="12"/>
  <c r="AE126" i="19" l="1"/>
  <c r="AE125" i="19"/>
  <c r="AE124" i="19"/>
  <c r="AE123" i="19"/>
  <c r="AE122" i="19"/>
  <c r="AE121" i="19"/>
  <c r="AE120" i="19"/>
  <c r="AE119" i="19"/>
  <c r="AE118" i="19"/>
  <c r="AE117" i="19"/>
  <c r="AE115" i="19"/>
  <c r="AE114" i="19"/>
  <c r="AE113" i="19"/>
  <c r="AE112" i="19"/>
  <c r="AE111" i="19"/>
  <c r="AE110" i="19"/>
  <c r="AE109" i="19"/>
  <c r="AE108" i="19"/>
  <c r="AE107" i="19"/>
  <c r="AE106" i="19"/>
  <c r="AE105" i="19"/>
  <c r="AE104" i="19"/>
  <c r="AE103" i="19"/>
  <c r="AE102" i="19"/>
  <c r="AE101" i="19"/>
  <c r="AE100" i="19"/>
  <c r="AE99" i="19"/>
  <c r="AE98" i="19"/>
  <c r="AE97" i="19"/>
  <c r="AE96" i="19"/>
  <c r="AE95" i="19"/>
  <c r="AE94" i="19"/>
  <c r="AE93" i="19"/>
  <c r="AE92" i="19"/>
  <c r="AE91" i="19"/>
  <c r="AE90" i="19"/>
  <c r="AE89" i="19"/>
  <c r="AE88" i="19"/>
  <c r="AE87" i="19"/>
  <c r="AE86" i="19"/>
  <c r="AE85" i="19"/>
  <c r="AE83" i="19"/>
  <c r="AE82" i="19"/>
  <c r="AE81" i="19"/>
  <c r="AE80" i="19"/>
  <c r="AE79" i="19"/>
  <c r="AE78" i="19"/>
  <c r="AE77" i="19"/>
  <c r="AE76" i="19"/>
  <c r="AE75" i="19"/>
  <c r="AE74" i="19"/>
  <c r="AE73" i="19"/>
  <c r="AE72" i="19"/>
  <c r="AE71" i="19"/>
  <c r="AE70" i="19"/>
  <c r="AE69" i="19"/>
  <c r="AE67" i="19"/>
  <c r="AE66" i="19"/>
  <c r="AE65" i="19"/>
  <c r="AE64" i="19"/>
  <c r="AE63" i="19"/>
  <c r="AE62" i="19"/>
  <c r="AE61" i="19"/>
  <c r="AE60" i="19"/>
  <c r="AE59" i="19"/>
  <c r="AE58" i="19"/>
  <c r="AE57" i="19"/>
  <c r="AE56" i="19"/>
  <c r="AE55" i="19"/>
  <c r="AE54" i="19"/>
  <c r="AE53" i="19"/>
  <c r="AE52" i="19"/>
  <c r="AE51" i="19"/>
  <c r="AE50" i="19"/>
  <c r="AE49" i="19"/>
  <c r="AE47" i="19"/>
  <c r="AE45" i="19"/>
  <c r="AE44" i="19"/>
  <c r="AE43" i="19"/>
  <c r="AE42" i="19"/>
  <c r="AE41" i="19"/>
  <c r="AE40" i="19"/>
  <c r="AE39" i="19"/>
  <c r="AE38" i="19"/>
  <c r="AE37" i="19"/>
  <c r="AE36" i="19"/>
  <c r="AE35" i="19"/>
  <c r="AE34" i="19"/>
  <c r="AE33" i="19"/>
  <c r="AE32" i="19"/>
  <c r="AE31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4" i="19"/>
  <c r="AE13" i="19"/>
  <c r="AE12" i="19"/>
  <c r="AE11" i="19"/>
  <c r="AE10" i="19"/>
  <c r="AE9" i="19"/>
  <c r="AE8" i="19"/>
  <c r="AE7" i="19"/>
  <c r="AE5" i="19"/>
  <c r="D116" i="19"/>
  <c r="C116" i="19"/>
  <c r="D84" i="19"/>
  <c r="C84" i="19"/>
  <c r="D68" i="19"/>
  <c r="C68" i="19"/>
  <c r="D48" i="19"/>
  <c r="C48" i="19"/>
  <c r="D30" i="19"/>
  <c r="C30" i="19"/>
  <c r="D15" i="19"/>
  <c r="C15" i="19"/>
  <c r="D6" i="19"/>
  <c r="C6" i="19"/>
  <c r="D4" i="19"/>
  <c r="D127" i="19" s="1"/>
  <c r="C4" i="19"/>
  <c r="AE126" i="14"/>
  <c r="AE125" i="14"/>
  <c r="AE124" i="14"/>
  <c r="AE123" i="14"/>
  <c r="AE122" i="14"/>
  <c r="AE121" i="14"/>
  <c r="AE120" i="14"/>
  <c r="AE119" i="14"/>
  <c r="AE118" i="14"/>
  <c r="AE117" i="14"/>
  <c r="AE115" i="14"/>
  <c r="AE114" i="14"/>
  <c r="AE113" i="14"/>
  <c r="AE112" i="14"/>
  <c r="AE111" i="14"/>
  <c r="AE110" i="14"/>
  <c r="AE109" i="14"/>
  <c r="AE108" i="14"/>
  <c r="AE107" i="14"/>
  <c r="AE106" i="14"/>
  <c r="AE105" i="14"/>
  <c r="AE104" i="14"/>
  <c r="AE103" i="14"/>
  <c r="AE102" i="14"/>
  <c r="AE101" i="14"/>
  <c r="AE100" i="14"/>
  <c r="AE99" i="14"/>
  <c r="AE98" i="14"/>
  <c r="AE97" i="14"/>
  <c r="AE96" i="14"/>
  <c r="AE95" i="14"/>
  <c r="AE94" i="14"/>
  <c r="AE93" i="14"/>
  <c r="AE92" i="14"/>
  <c r="AE91" i="14"/>
  <c r="AE90" i="14"/>
  <c r="AE89" i="14"/>
  <c r="AE88" i="14"/>
  <c r="AE87" i="14"/>
  <c r="AE86" i="14"/>
  <c r="AE85" i="14"/>
  <c r="AE83" i="14"/>
  <c r="AE82" i="14"/>
  <c r="AE81" i="14"/>
  <c r="AE80" i="14"/>
  <c r="AE79" i="14"/>
  <c r="AE78" i="14"/>
  <c r="AE77" i="14"/>
  <c r="AE76" i="14"/>
  <c r="AE75" i="14"/>
  <c r="AE74" i="14"/>
  <c r="AE73" i="14"/>
  <c r="AE72" i="14"/>
  <c r="AE71" i="14"/>
  <c r="AE70" i="14"/>
  <c r="AE69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7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4" i="14"/>
  <c r="AE13" i="14"/>
  <c r="AE12" i="14"/>
  <c r="AE11" i="14"/>
  <c r="AE10" i="14"/>
  <c r="AE9" i="14"/>
  <c r="AE8" i="14"/>
  <c r="AE7" i="14"/>
  <c r="D4" i="14"/>
  <c r="D6" i="14"/>
  <c r="C6" i="14"/>
  <c r="D15" i="14"/>
  <c r="C15" i="14"/>
  <c r="D30" i="14"/>
  <c r="C30" i="14"/>
  <c r="D68" i="14"/>
  <c r="C68" i="14"/>
  <c r="D84" i="14"/>
  <c r="C84" i="14"/>
  <c r="D116" i="14"/>
  <c r="C116" i="14"/>
  <c r="D127" i="14"/>
  <c r="AF120" i="12"/>
  <c r="AF118" i="12"/>
  <c r="AF113" i="12"/>
  <c r="AF115" i="12"/>
  <c r="AF117" i="12"/>
  <c r="AF116" i="12"/>
  <c r="AF114" i="12"/>
  <c r="AF112" i="12"/>
  <c r="AF111" i="12"/>
  <c r="AF110" i="12"/>
  <c r="AF94" i="12"/>
  <c r="AF108" i="12"/>
  <c r="AF109" i="12"/>
  <c r="AF99" i="12"/>
  <c r="AF98" i="12"/>
  <c r="AF100" i="12"/>
  <c r="AF84" i="12"/>
  <c r="AF101" i="12"/>
  <c r="AF86" i="12"/>
  <c r="AF107" i="12"/>
  <c r="AF106" i="12"/>
  <c r="AF105" i="12"/>
  <c r="AF104" i="12"/>
  <c r="AF103" i="12"/>
  <c r="AF81" i="12"/>
  <c r="AF102" i="12"/>
  <c r="AF97" i="12"/>
  <c r="AF92" i="12"/>
  <c r="AF95" i="12"/>
  <c r="AF76" i="12"/>
  <c r="AF96" i="12"/>
  <c r="AF93" i="12"/>
  <c r="AF85" i="12"/>
  <c r="AF88" i="12"/>
  <c r="AF91" i="12"/>
  <c r="AF90" i="12"/>
  <c r="AF89" i="12"/>
  <c r="AF63" i="12"/>
  <c r="AF87" i="12"/>
  <c r="AF71" i="12"/>
  <c r="AF83" i="12"/>
  <c r="AF69" i="12"/>
  <c r="AF82" i="12"/>
  <c r="AF79" i="12"/>
  <c r="AF77" i="12"/>
  <c r="AF80" i="12"/>
  <c r="AF66" i="12"/>
  <c r="AF72" i="12"/>
  <c r="AF60" i="12"/>
  <c r="AF78" i="12"/>
  <c r="AF62" i="12"/>
  <c r="AF74" i="12"/>
  <c r="AF59" i="12"/>
  <c r="AF75" i="12"/>
  <c r="AF58" i="12"/>
  <c r="AF73" i="12"/>
  <c r="AF64" i="12"/>
  <c r="AF68" i="12"/>
  <c r="AF70" i="12"/>
  <c r="AF57" i="12"/>
  <c r="AF53" i="12"/>
  <c r="AF67" i="12"/>
  <c r="AF61" i="12"/>
  <c r="AF44" i="12"/>
  <c r="AF45" i="12"/>
  <c r="AF65" i="12"/>
  <c r="AF46" i="12"/>
  <c r="AF51" i="12"/>
  <c r="AF42" i="12"/>
  <c r="AF41" i="12"/>
  <c r="AF47" i="12"/>
  <c r="AF54" i="12"/>
  <c r="AF50" i="12"/>
  <c r="AF56" i="12"/>
  <c r="AF55" i="12"/>
  <c r="AF49" i="12"/>
  <c r="AF38" i="12"/>
  <c r="AF26" i="12"/>
  <c r="AF35" i="12"/>
  <c r="AF31" i="12"/>
  <c r="AF36" i="12"/>
  <c r="AF52" i="12"/>
  <c r="AF48" i="12"/>
  <c r="AF43" i="12"/>
  <c r="AF33" i="12"/>
  <c r="AF39" i="12"/>
  <c r="AF40" i="12"/>
  <c r="AF37" i="12"/>
  <c r="AF22" i="12"/>
  <c r="AF23" i="12"/>
  <c r="AF28" i="12"/>
  <c r="AF32" i="12"/>
  <c r="AF34" i="12"/>
  <c r="AF17" i="12"/>
  <c r="AF27" i="12"/>
  <c r="AF30" i="12"/>
  <c r="AF19" i="12"/>
  <c r="AF21" i="12"/>
  <c r="AF25" i="12"/>
  <c r="AF29" i="12"/>
  <c r="AF14" i="12"/>
  <c r="AF20" i="12"/>
  <c r="AF15" i="12"/>
  <c r="AF12" i="12"/>
  <c r="AF11" i="12"/>
  <c r="AF16" i="12"/>
  <c r="AF24" i="12"/>
  <c r="AF13" i="12"/>
  <c r="AF18" i="12"/>
  <c r="AF10" i="12"/>
  <c r="AF9" i="12"/>
  <c r="AF8" i="12"/>
  <c r="AF7" i="12"/>
  <c r="AF6" i="12"/>
  <c r="D6" i="16"/>
  <c r="E121" i="9"/>
  <c r="E6" i="16"/>
  <c r="E96" i="16"/>
  <c r="C4" i="14" l="1"/>
  <c r="G30" i="19"/>
  <c r="H30" i="19"/>
  <c r="K30" i="19"/>
  <c r="L30" i="19"/>
  <c r="O30" i="19"/>
  <c r="P30" i="19"/>
  <c r="S30" i="19"/>
  <c r="T30" i="19"/>
  <c r="W30" i="19"/>
  <c r="X30" i="19"/>
  <c r="Z30" i="19"/>
  <c r="AA30" i="19"/>
  <c r="AB30" i="19"/>
  <c r="G30" i="14"/>
  <c r="H30" i="14"/>
  <c r="K30" i="14"/>
  <c r="L30" i="14"/>
  <c r="O30" i="14"/>
  <c r="P30" i="14"/>
  <c r="S30" i="14"/>
  <c r="T30" i="14"/>
  <c r="W30" i="14"/>
  <c r="X30" i="14"/>
  <c r="Z30" i="14"/>
  <c r="AB30" i="14"/>
  <c r="H84" i="19"/>
  <c r="G84" i="19"/>
  <c r="H116" i="19"/>
  <c r="G116" i="19"/>
  <c r="H68" i="19"/>
  <c r="G68" i="19"/>
  <c r="H48" i="19"/>
  <c r="G48" i="19"/>
  <c r="H15" i="19"/>
  <c r="G15" i="19"/>
  <c r="H6" i="19"/>
  <c r="G6" i="19"/>
  <c r="H4" i="19"/>
  <c r="H127" i="19" s="1"/>
  <c r="G4" i="19"/>
  <c r="H127" i="14"/>
  <c r="H116" i="14"/>
  <c r="G116" i="14"/>
  <c r="H84" i="14"/>
  <c r="G84" i="14"/>
  <c r="H68" i="14"/>
  <c r="G68" i="14"/>
  <c r="H15" i="14"/>
  <c r="G15" i="14"/>
  <c r="H6" i="14"/>
  <c r="G6" i="14"/>
  <c r="H4" i="14"/>
  <c r="G4" i="14"/>
  <c r="H121" i="12"/>
  <c r="I121" i="9"/>
  <c r="AB4" i="19" l="1"/>
  <c r="X4" i="19"/>
  <c r="T4" i="19"/>
  <c r="P4" i="19"/>
  <c r="L4" i="19"/>
  <c r="AB116" i="19"/>
  <c r="AA116" i="19"/>
  <c r="X116" i="19"/>
  <c r="W116" i="19"/>
  <c r="T116" i="19"/>
  <c r="S116" i="19"/>
  <c r="P116" i="19"/>
  <c r="O116" i="19"/>
  <c r="L116" i="19"/>
  <c r="K116" i="19"/>
  <c r="L4" i="14"/>
  <c r="AB68" i="19"/>
  <c r="AA68" i="19"/>
  <c r="X68" i="19"/>
  <c r="W68" i="19"/>
  <c r="T68" i="19"/>
  <c r="S68" i="19"/>
  <c r="P68" i="19"/>
  <c r="O68" i="19"/>
  <c r="L68" i="19"/>
  <c r="K68" i="19"/>
  <c r="K84" i="19"/>
  <c r="L84" i="19"/>
  <c r="O84" i="19"/>
  <c r="P84" i="19"/>
  <c r="S84" i="19"/>
  <c r="T84" i="19"/>
  <c r="W84" i="19"/>
  <c r="X84" i="19"/>
  <c r="AA84" i="19"/>
  <c r="AB84" i="19"/>
  <c r="K84" i="14"/>
  <c r="L84" i="14"/>
  <c r="O84" i="14"/>
  <c r="P84" i="14"/>
  <c r="S84" i="14"/>
  <c r="T84" i="14"/>
  <c r="W84" i="14"/>
  <c r="X84" i="14"/>
  <c r="AA84" i="14"/>
  <c r="AB84" i="14"/>
  <c r="AB127" i="14"/>
  <c r="X127" i="14"/>
  <c r="T127" i="14"/>
  <c r="P127" i="14"/>
  <c r="L127" i="14"/>
  <c r="AB4" i="14"/>
  <c r="X4" i="14"/>
  <c r="T4" i="14"/>
  <c r="P4" i="14"/>
  <c r="AB6" i="14"/>
  <c r="AA6" i="14"/>
  <c r="X6" i="14"/>
  <c r="W6" i="14"/>
  <c r="T6" i="14"/>
  <c r="S6" i="14"/>
  <c r="P6" i="14"/>
  <c r="O6" i="14"/>
  <c r="L6" i="14"/>
  <c r="K6" i="14"/>
  <c r="L127" i="19" l="1"/>
  <c r="L48" i="19"/>
  <c r="K48" i="19"/>
  <c r="L15" i="19"/>
  <c r="K15" i="19"/>
  <c r="L6" i="19"/>
  <c r="K6" i="19"/>
  <c r="K4" i="19" s="1"/>
  <c r="L116" i="14"/>
  <c r="K116" i="14"/>
  <c r="L68" i="14"/>
  <c r="K68" i="14"/>
  <c r="L15" i="14"/>
  <c r="K15" i="14"/>
  <c r="K4" i="14" s="1"/>
  <c r="K121" i="12"/>
  <c r="M121" i="9"/>
  <c r="J103" i="8"/>
  <c r="E56" i="8"/>
  <c r="D56" i="8"/>
  <c r="G56" i="8"/>
  <c r="F56" i="8"/>
  <c r="H56" i="8"/>
  <c r="I56" i="8"/>
  <c r="J56" i="8"/>
  <c r="D42" i="8"/>
  <c r="E42" i="8"/>
  <c r="F42" i="8"/>
  <c r="G42" i="8"/>
  <c r="H42" i="8"/>
  <c r="I42" i="8"/>
  <c r="J42" i="8"/>
  <c r="I8" i="8"/>
  <c r="H8" i="8"/>
  <c r="AB127" i="19" l="1"/>
  <c r="X127" i="19"/>
  <c r="T127" i="19"/>
  <c r="P127" i="19"/>
  <c r="AB48" i="19"/>
  <c r="AA48" i="19"/>
  <c r="X48" i="19"/>
  <c r="W48" i="19"/>
  <c r="T48" i="19"/>
  <c r="S48" i="19"/>
  <c r="P48" i="19"/>
  <c r="O48" i="19"/>
  <c r="AB15" i="19"/>
  <c r="AA15" i="19"/>
  <c r="X15" i="19"/>
  <c r="W15" i="19"/>
  <c r="T15" i="19"/>
  <c r="S15" i="19"/>
  <c r="P15" i="19"/>
  <c r="O15" i="19"/>
  <c r="AB6" i="19"/>
  <c r="AA6" i="19"/>
  <c r="X6" i="19"/>
  <c r="W6" i="19"/>
  <c r="T6" i="19"/>
  <c r="S6" i="19"/>
  <c r="P6" i="19"/>
  <c r="O6" i="19"/>
  <c r="AA4" i="19"/>
  <c r="W4" i="19"/>
  <c r="S4" i="19"/>
  <c r="O4" i="19"/>
  <c r="AA15" i="14" l="1"/>
  <c r="W15" i="14"/>
  <c r="S15" i="14"/>
  <c r="O15" i="14"/>
  <c r="AB116" i="14"/>
  <c r="AA116" i="14"/>
  <c r="X116" i="14"/>
  <c r="W116" i="14"/>
  <c r="T116" i="14"/>
  <c r="S116" i="14"/>
  <c r="P116" i="14"/>
  <c r="O116" i="14"/>
  <c r="AB68" i="14"/>
  <c r="AA68" i="14"/>
  <c r="X68" i="14"/>
  <c r="W68" i="14"/>
  <c r="T68" i="14"/>
  <c r="S68" i="14"/>
  <c r="P68" i="14"/>
  <c r="O68" i="14"/>
  <c r="AB15" i="14"/>
  <c r="X15" i="14"/>
  <c r="T15" i="14"/>
  <c r="P15" i="14"/>
  <c r="AA4" i="14"/>
  <c r="W4" i="14"/>
  <c r="S4" i="14"/>
  <c r="O4" i="14"/>
  <c r="N121" i="12"/>
  <c r="Q121" i="9"/>
  <c r="F91" i="16"/>
  <c r="F90" i="16"/>
  <c r="F89" i="16"/>
  <c r="F88" i="16"/>
  <c r="F87" i="16"/>
  <c r="F86" i="16"/>
  <c r="F85" i="16"/>
  <c r="F84" i="16"/>
  <c r="F83" i="16"/>
  <c r="F82" i="16"/>
  <c r="F80" i="16"/>
  <c r="F79" i="16"/>
  <c r="F78" i="16"/>
  <c r="F77" i="16"/>
  <c r="F76" i="16"/>
  <c r="F74" i="16"/>
  <c r="F72" i="16"/>
  <c r="F71" i="16"/>
  <c r="F70" i="16"/>
  <c r="F69" i="16"/>
  <c r="F68" i="16"/>
  <c r="F66" i="16"/>
  <c r="F65" i="16"/>
  <c r="F63" i="16"/>
  <c r="F62" i="16"/>
  <c r="F61" i="16"/>
  <c r="F60" i="16"/>
  <c r="F59" i="16"/>
  <c r="F58" i="16"/>
  <c r="F57" i="16"/>
  <c r="F56" i="16"/>
  <c r="F55" i="16"/>
  <c r="F53" i="16"/>
  <c r="F51" i="16"/>
  <c r="F50" i="16"/>
  <c r="F49" i="16"/>
  <c r="F48" i="16"/>
  <c r="F47" i="16"/>
  <c r="F46" i="16"/>
  <c r="F44" i="16"/>
  <c r="F42" i="16"/>
  <c r="F40" i="16"/>
  <c r="F39" i="16"/>
  <c r="F38" i="16"/>
  <c r="F33" i="16"/>
  <c r="F34" i="16"/>
  <c r="F37" i="16"/>
  <c r="F36" i="16"/>
  <c r="F32" i="16"/>
  <c r="F30" i="16"/>
  <c r="F27" i="16"/>
  <c r="F28" i="16"/>
  <c r="F26" i="16"/>
  <c r="F24" i="16"/>
  <c r="F21" i="16"/>
  <c r="F20" i="16"/>
  <c r="F19" i="16"/>
  <c r="F18" i="16"/>
  <c r="F17" i="16"/>
  <c r="F16" i="16"/>
  <c r="F15" i="16"/>
  <c r="F14" i="16"/>
  <c r="F12" i="16"/>
  <c r="F11" i="16"/>
  <c r="F10" i="16"/>
  <c r="F9" i="16"/>
  <c r="F8" i="16"/>
  <c r="I67" i="8"/>
  <c r="H67" i="8"/>
  <c r="G67" i="8"/>
  <c r="F67" i="8"/>
  <c r="E67" i="8"/>
  <c r="D67" i="8"/>
  <c r="J67" i="8"/>
  <c r="I27" i="8"/>
  <c r="H27" i="8"/>
  <c r="G27" i="8"/>
  <c r="F27" i="8"/>
  <c r="E27" i="8"/>
  <c r="D27" i="8"/>
  <c r="J27" i="8"/>
  <c r="J17" i="8"/>
  <c r="I17" i="8"/>
  <c r="H17" i="8"/>
  <c r="G17" i="8"/>
  <c r="F17" i="8"/>
  <c r="E17" i="8"/>
  <c r="D17" i="8"/>
  <c r="J8" i="8"/>
  <c r="J94" i="8"/>
  <c r="I94" i="8"/>
  <c r="H94" i="8"/>
  <c r="G94" i="8"/>
  <c r="F94" i="8"/>
  <c r="E94" i="8"/>
  <c r="D94" i="8"/>
  <c r="G8" i="8"/>
  <c r="F8" i="8"/>
  <c r="E8" i="8"/>
  <c r="D8" i="8"/>
  <c r="I6" i="8" l="1"/>
  <c r="H6" i="8"/>
  <c r="D6" i="8"/>
  <c r="F6" i="8"/>
  <c r="E6" i="8"/>
  <c r="G6" i="8"/>
  <c r="W121" i="12"/>
  <c r="T121" i="12"/>
  <c r="Q121" i="12"/>
  <c r="AC121" i="9" l="1"/>
  <c r="Y121" i="9"/>
  <c r="U121" i="9"/>
  <c r="AD6" i="9" l="1"/>
  <c r="AD7" i="9"/>
  <c r="AD8" i="9"/>
  <c r="AD9" i="9"/>
  <c r="AD10" i="9"/>
  <c r="AD11" i="9"/>
  <c r="AD12" i="9"/>
  <c r="AD13" i="9"/>
  <c r="AD15" i="9"/>
  <c r="AE15" i="9" s="1"/>
  <c r="AF15" i="9" s="1"/>
  <c r="AD16" i="9"/>
  <c r="AD17" i="9"/>
  <c r="AD18" i="9"/>
  <c r="AD19" i="9"/>
  <c r="AD20" i="9"/>
  <c r="AD21" i="9"/>
  <c r="AD22" i="9"/>
  <c r="AD23" i="9"/>
  <c r="AD24" i="9"/>
  <c r="AD25" i="9"/>
  <c r="AD27" i="9"/>
  <c r="AD28" i="9"/>
  <c r="AD29" i="9"/>
  <c r="AE29" i="9" s="1"/>
  <c r="AF29" i="9" s="1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E48" i="9" s="1"/>
  <c r="AF48" i="9" s="1"/>
  <c r="AD49" i="9"/>
  <c r="AD50" i="9"/>
  <c r="AD51" i="9"/>
  <c r="AD52" i="9"/>
  <c r="AD53" i="9"/>
  <c r="AD54" i="9"/>
  <c r="AD55" i="9"/>
  <c r="AD56" i="9"/>
  <c r="AD57" i="9"/>
  <c r="AD60" i="9"/>
  <c r="AD61" i="9"/>
  <c r="AD62" i="9"/>
  <c r="AD63" i="9"/>
  <c r="AD64" i="9"/>
  <c r="AD65" i="9"/>
  <c r="AD66" i="9"/>
  <c r="AD67" i="9"/>
  <c r="AE67" i="9" s="1"/>
  <c r="AF67" i="9" s="1"/>
  <c r="AD68" i="9"/>
  <c r="AD69" i="9"/>
  <c r="AD70" i="9"/>
  <c r="AD71" i="9"/>
  <c r="AD72" i="9"/>
  <c r="AD73" i="9"/>
  <c r="AD74" i="9"/>
  <c r="AD75" i="9"/>
  <c r="AD76" i="9"/>
  <c r="AD77" i="9"/>
  <c r="AD78" i="9"/>
  <c r="AD80" i="9"/>
  <c r="AD81" i="9"/>
  <c r="AD82" i="9"/>
  <c r="AD83" i="9"/>
  <c r="AE83" i="9" s="1"/>
  <c r="AF83" i="9" s="1"/>
  <c r="AD84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99" i="9"/>
  <c r="AD100" i="9"/>
  <c r="AD101" i="9"/>
  <c r="AD102" i="9"/>
  <c r="AD103" i="9"/>
  <c r="AD105" i="9"/>
  <c r="AD106" i="9"/>
  <c r="AD107" i="9"/>
  <c r="AD108" i="9"/>
  <c r="AD111" i="9"/>
  <c r="AD112" i="9"/>
  <c r="AD114" i="9"/>
  <c r="AD120" i="9"/>
  <c r="AE6" i="9" l="1"/>
  <c r="AF6" i="9" s="1"/>
  <c r="K100" i="8" l="1"/>
  <c r="K99" i="8"/>
  <c r="K98" i="8"/>
  <c r="K97" i="8"/>
  <c r="K96" i="8"/>
  <c r="K95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8" i="8"/>
  <c r="K77" i="8"/>
  <c r="K76" i="8"/>
  <c r="K75" i="8"/>
  <c r="K72" i="8"/>
  <c r="K70" i="8"/>
  <c r="K69" i="8"/>
  <c r="K68" i="8"/>
  <c r="K66" i="8"/>
  <c r="K64" i="8"/>
  <c r="K63" i="8"/>
  <c r="K62" i="8"/>
  <c r="K61" i="8"/>
  <c r="K60" i="8"/>
  <c r="K59" i="8"/>
  <c r="K58" i="8"/>
  <c r="K57" i="8"/>
  <c r="K55" i="8"/>
  <c r="K53" i="8"/>
  <c r="K52" i="8"/>
  <c r="K51" i="8"/>
  <c r="K50" i="8"/>
  <c r="K49" i="8"/>
  <c r="K47" i="8"/>
  <c r="K46" i="8"/>
  <c r="K43" i="8"/>
  <c r="K41" i="8"/>
  <c r="K40" i="8"/>
  <c r="K39" i="8"/>
  <c r="K34" i="8"/>
  <c r="K32" i="8"/>
  <c r="K31" i="8"/>
  <c r="K30" i="8"/>
  <c r="K29" i="8"/>
  <c r="K26" i="8"/>
  <c r="K22" i="8"/>
  <c r="K19" i="8"/>
  <c r="K18" i="8"/>
  <c r="K16" i="8"/>
  <c r="K15" i="8"/>
  <c r="K12" i="8"/>
  <c r="K11" i="8"/>
  <c r="K10" i="8"/>
  <c r="K9" i="8"/>
</calcChain>
</file>

<file path=xl/sharedStrings.xml><?xml version="1.0" encoding="utf-8"?>
<sst xmlns="http://schemas.openxmlformats.org/spreadsheetml/2006/main" count="2468" uniqueCount="201">
  <si>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</si>
  <si>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</si>
  <si>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</si>
  <si>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</si>
  <si>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</si>
  <si>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</si>
  <si>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</si>
  <si>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</si>
  <si>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</si>
  <si>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</si>
  <si>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</si>
  <si>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</si>
  <si>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</si>
  <si>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</si>
  <si>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</si>
  <si>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</si>
  <si>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</si>
  <si>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</si>
  <si>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</si>
  <si>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</si>
  <si>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</si>
  <si>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</si>
  <si>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</si>
  <si>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152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</si>
  <si>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</si>
  <si>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</si>
  <si>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</si>
  <si>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</si>
  <si>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</si>
  <si>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</si>
  <si>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</si>
  <si>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</si>
  <si>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</si>
  <si>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</si>
  <si>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</si>
  <si>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</si>
  <si>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</si>
  <si>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</si>
  <si>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</si>
  <si>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</si>
  <si>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</si>
  <si>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</si>
  <si>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</si>
  <si>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</si>
  <si>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</si>
  <si>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</si>
  <si>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</si>
  <si>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16</t>
  </si>
  <si>
    <t>МБОУ СШ № 31</t>
  </si>
  <si>
    <t>МБОУ СШ № 44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</si>
  <si>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</si>
  <si>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</si>
  <si>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</si>
  <si>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</si>
  <si>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</si>
  <si>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</si>
  <si>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</si>
  <si>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</si>
  <si>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</si>
  <si>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</si>
  <si>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</si>
  <si>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</si>
  <si>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</si>
  <si>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</si>
  <si>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</si>
  <si>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</si>
  <si>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</si>
  <si>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</si>
  <si>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</si>
  <si>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</si>
  <si>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</si>
  <si>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</si>
  <si>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</si>
  <si>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</si>
  <si>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</si>
  <si>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</si>
  <si>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</si>
  <si>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</si>
  <si>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</si>
  <si>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</si>
  <si>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</si>
  <si>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</si>
  <si>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</si>
  <si>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</si>
  <si>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</si>
  <si>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</si>
  <si>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</si>
  <si>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</si>
  <si>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</si>
  <si>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</si>
  <si>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</si>
  <si>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</si>
  <si>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</si>
  <si>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</si>
  <si>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</si>
  <si>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</si>
  <si>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</si>
  <si>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</si>
  <si>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</si>
  <si>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</si>
  <si>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</si>
  <si>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</si>
  <si>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</si>
  <si>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</si>
  <si>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</si>
  <si>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</si>
  <si>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МБОУ Гимназия № 3</t>
  </si>
  <si>
    <t>МАОУ лицей № 9 "Лидер"</t>
  </si>
  <si>
    <t>МАОУ СШ № 23</t>
  </si>
  <si>
    <t>МБОУ СШ № 76</t>
  </si>
  <si>
    <t>Наименование ОУ (кратко)</t>
  </si>
  <si>
    <t>Ср. балл по городу</t>
  </si>
  <si>
    <t xml:space="preserve">чел. </t>
  </si>
  <si>
    <t>место</t>
  </si>
  <si>
    <t>сумма мест</t>
  </si>
  <si>
    <t>Код ОУ по КИАСУО</t>
  </si>
  <si>
    <t>ср. балл по ОУ</t>
  </si>
  <si>
    <t>Литература 11 кл.</t>
  </si>
  <si>
    <t xml:space="preserve"> менее 32</t>
  </si>
  <si>
    <t>из них</t>
  </si>
  <si>
    <t>Расчётное среднее значение по городу: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</si>
  <si>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</si>
  <si>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</si>
  <si>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</si>
  <si>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</si>
  <si>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</si>
  <si>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</si>
  <si>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</si>
  <si>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</si>
  <si>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</si>
  <si>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>ср. балл по городу</t>
  </si>
  <si>
    <t>средний балл принят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</si>
  <si>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</si>
  <si>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</si>
  <si>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</si>
  <si>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</si>
  <si>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</si>
  <si>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</si>
  <si>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</si>
  <si>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СШ № 149</t>
  </si>
  <si>
    <t>МАОУ СШ № 150</t>
  </si>
  <si>
    <t>МАОУ СШ № 145</t>
  </si>
  <si>
    <t xml:space="preserve">МБОУ СШ № 10 </t>
  </si>
  <si>
    <t>МБОУ Гимназия № 12 "М и Т"</t>
  </si>
  <si>
    <t>МАОУ СШ № 143</t>
  </si>
  <si>
    <t>МАОУ Гимназия № 3</t>
  </si>
  <si>
    <t xml:space="preserve">МБОУ СШ № 86 </t>
  </si>
  <si>
    <t xml:space="preserve">МАОУ Гимназия № 11 </t>
  </si>
  <si>
    <t>МБОУ Школа-интернат № 1</t>
  </si>
  <si>
    <t>по городу Красноярску</t>
  </si>
  <si>
    <t>МБОУ СШ № 133</t>
  </si>
  <si>
    <t>МБОУ СШ № 72</t>
  </si>
  <si>
    <t xml:space="preserve">средний балл </t>
  </si>
  <si>
    <t xml:space="preserve">Расчётное среднее значение </t>
  </si>
  <si>
    <t>Ср. балл по ОУ</t>
  </si>
  <si>
    <t xml:space="preserve">МБОУ Школа-интернат № 1 </t>
  </si>
  <si>
    <t xml:space="preserve">МБОУ СШ № 14 </t>
  </si>
  <si>
    <t>МАОУ СШ № 152</t>
  </si>
  <si>
    <t>МАОУ Лицей № 9 "Лидер"</t>
  </si>
  <si>
    <t>МБОУ СШ № 55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</si>
  <si>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</si>
  <si>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</si>
  <si>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</si>
  <si>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МБОУ СШ № 78</t>
  </si>
  <si>
    <t>МАОУ СШ № 141</t>
  </si>
  <si>
    <t>МБОУ СШ № 154</t>
  </si>
  <si>
    <t>МБОУ СШ № 81</t>
  </si>
  <si>
    <t>МАОУ СШ № 144</t>
  </si>
  <si>
    <t>МАОУ СШ № 17</t>
  </si>
  <si>
    <t>Чел.</t>
  </si>
  <si>
    <t>32-69</t>
  </si>
  <si>
    <t>70-79</t>
  </si>
  <si>
    <t>МАОУ Гимназия № 8</t>
  </si>
  <si>
    <t>МАОУ СШ № 19</t>
  </si>
  <si>
    <t>МАОУ СШ № 12</t>
  </si>
  <si>
    <t>МАОУ СШ № 155</t>
  </si>
  <si>
    <t>МАОУ СШ № 8 "Созидание"</t>
  </si>
  <si>
    <t>МАОУ СШ № 90</t>
  </si>
  <si>
    <t>МАОУ Лицей № 3</t>
  </si>
  <si>
    <t>МБОУ СШ № 50</t>
  </si>
  <si>
    <t>МАОУ СШ № 53</t>
  </si>
  <si>
    <t>МАОУ СШ № 89</t>
  </si>
  <si>
    <t>МАОУ СШ № 82</t>
  </si>
  <si>
    <t>МАОУ Школа-интернат № 1</t>
  </si>
  <si>
    <t>МаОУ СШ № 42</t>
  </si>
  <si>
    <t>МАОУ СШ № 76</t>
  </si>
  <si>
    <t>МАОУ СШ № 93</t>
  </si>
  <si>
    <t>МАОУ СШ № 137</t>
  </si>
  <si>
    <t>МАОУ СШ № 1</t>
  </si>
  <si>
    <t>МАОУ СШ № 7</t>
  </si>
  <si>
    <t>МАОУ СШ № 24</t>
  </si>
  <si>
    <t>МАОУ СШ № 85</t>
  </si>
  <si>
    <t>МАОУ СШ № 108</t>
  </si>
  <si>
    <t>МБОУ СШ № 156</t>
  </si>
  <si>
    <t xml:space="preserve">МАОУ Школа-интернат № 1 </t>
  </si>
  <si>
    <t>МАОУ СШ № 42</t>
  </si>
  <si>
    <t>МАОУ СШ № 121</t>
  </si>
  <si>
    <t>МАОУ СШ № 139</t>
  </si>
  <si>
    <t>МАОУ СШ № 115</t>
  </si>
  <si>
    <t>МАОУ СШ № 154</t>
  </si>
  <si>
    <t>МБОУ СШ №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</si>
</sst>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₽&quot;_-;\-* #,##0.00\ &quot;₽&quot;_-;_-* &quot;-&quot;??\ &quot;₽&quot;_-;_-@_-"/>
    <numFmt numFmtId="165" formatCode="0.0%"/>
    <numFmt numFmtId="166" formatCode="0.0000"/>
    <numFmt numFmtId="167" formatCode="[$-419]General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.5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CCCC"/>
        <bgColor indexed="64"/>
      </patternFill>
    </fill>
    <fill>
      <patternFill patternType="solid">
        <fgColor rgb="FFF6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rgb="FF000000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9" fillId="0" borderId="0"/>
    <xf numFmtId="9" fontId="22" fillId="0" borderId="0" applyFont="0" applyFill="0" applyBorder="0" applyAlignment="0" applyProtection="0"/>
    <xf numFmtId="0" fontId="15" fillId="0" borderId="0"/>
    <xf numFmtId="0" fontId="23" fillId="0" borderId="0"/>
    <xf numFmtId="0" fontId="19" fillId="0" borderId="0"/>
    <xf numFmtId="0" fontId="15" fillId="0" borderId="0"/>
    <xf numFmtId="0" fontId="15" fillId="0" borderId="0"/>
    <xf numFmtId="167" fontId="23" fillId="0" borderId="0" applyBorder="0" applyProtection="0"/>
    <xf numFmtId="0" fontId="14" fillId="0" borderId="0"/>
    <xf numFmtId="0" fontId="14" fillId="0" borderId="0"/>
    <xf numFmtId="0" fontId="11" fillId="0" borderId="0"/>
    <xf numFmtId="164" fontId="11" fillId="0" borderId="0" applyFont="0" applyFill="0" applyBorder="0" applyAlignment="0" applyProtection="0"/>
  </cellStyleXfs>
  <cellXfs count="1221">
    <xf numFmtId="0" fontId="0" fillId="0" borderId="0" xfId="0"/>
    <xf numFmtId="0" fontId="0" fillId="0" borderId="0" xfId="0" applyBorder="1"/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vertical="top" wrapText="1"/>
    </xf>
    <xf numFmtId="0" fontId="15" fillId="0" borderId="0" xfId="0" applyFont="1"/>
    <xf numFmtId="0" fontId="15" fillId="0" borderId="5" xfId="0" applyFont="1" applyBorder="1" applyAlignment="1">
      <alignment wrapText="1"/>
    </xf>
    <xf numFmtId="0" fontId="15" fillId="0" borderId="5" xfId="0" applyFont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5" fillId="0" borderId="0" xfId="0" applyFont="1"/>
    <xf numFmtId="165" fontId="24" fillId="0" borderId="0" xfId="2" applyNumberFormat="1" applyFont="1"/>
    <xf numFmtId="165" fontId="26" fillId="0" borderId="0" xfId="2" applyNumberFormat="1" applyFont="1"/>
    <xf numFmtId="0" fontId="27" fillId="0" borderId="0" xfId="0" applyFont="1"/>
    <xf numFmtId="0" fontId="25" fillId="0" borderId="0" xfId="0" applyFont="1" applyBorder="1"/>
    <xf numFmtId="0" fontId="15" fillId="2" borderId="5" xfId="0" applyFont="1" applyFill="1" applyBorder="1" applyAlignment="1">
      <alignment horizontal="left" vertical="center" wrapText="1"/>
    </xf>
    <xf numFmtId="165" fontId="16" fillId="0" borderId="0" xfId="2" applyNumberFormat="1" applyFont="1"/>
    <xf numFmtId="165" fontId="16" fillId="0" borderId="0" xfId="2" applyNumberFormat="1" applyFont="1" applyBorder="1"/>
    <xf numFmtId="165" fontId="16" fillId="0" borderId="0" xfId="2" applyNumberFormat="1" applyFont="1" applyBorder="1" applyAlignment="1">
      <alignment horizontal="center"/>
    </xf>
    <xf numFmtId="0" fontId="28" fillId="0" borderId="5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31" fillId="0" borderId="10" xfId="0" applyFont="1" applyBorder="1"/>
    <xf numFmtId="0" fontId="31" fillId="0" borderId="12" xfId="0" applyFont="1" applyBorder="1"/>
    <xf numFmtId="2" fontId="28" fillId="2" borderId="5" xfId="0" applyNumberFormat="1" applyFont="1" applyFill="1" applyBorder="1" applyAlignment="1">
      <alignment horizontal="right"/>
    </xf>
    <xf numFmtId="2" fontId="0" fillId="0" borderId="0" xfId="0" applyNumberFormat="1"/>
    <xf numFmtId="0" fontId="15" fillId="2" borderId="5" xfId="0" applyFont="1" applyFill="1" applyBorder="1"/>
    <xf numFmtId="0" fontId="15" fillId="2" borderId="5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/>
    </xf>
    <xf numFmtId="0" fontId="13" fillId="0" borderId="5" xfId="0" applyFont="1" applyBorder="1" applyAlignment="1">
      <alignment horizontal="left" wrapText="1"/>
    </xf>
    <xf numFmtId="0" fontId="28" fillId="0" borderId="12" xfId="0" applyFont="1" applyBorder="1"/>
    <xf numFmtId="0" fontId="15" fillId="0" borderId="5" xfId="0" applyFont="1" applyBorder="1" applyAlignment="1">
      <alignment horizontal="right"/>
    </xf>
    <xf numFmtId="0" fontId="31" fillId="0" borderId="20" xfId="0" applyFont="1" applyBorder="1"/>
    <xf numFmtId="0" fontId="31" fillId="0" borderId="21" xfId="0" applyFont="1" applyBorder="1"/>
    <xf numFmtId="0" fontId="28" fillId="0" borderId="25" xfId="0" applyFont="1" applyBorder="1"/>
    <xf numFmtId="0" fontId="32" fillId="0" borderId="0" xfId="0" applyFont="1"/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right"/>
    </xf>
    <xf numFmtId="0" fontId="31" fillId="0" borderId="25" xfId="0" applyFont="1" applyBorder="1"/>
    <xf numFmtId="0" fontId="15" fillId="0" borderId="3" xfId="0" applyFont="1" applyBorder="1" applyAlignment="1">
      <alignment wrapText="1"/>
    </xf>
    <xf numFmtId="0" fontId="31" fillId="0" borderId="11" xfId="0" applyFont="1" applyBorder="1"/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left" wrapText="1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2" fillId="0" borderId="5" xfId="0" applyFont="1" applyBorder="1"/>
    <xf numFmtId="0" fontId="12" fillId="0" borderId="0" xfId="0" applyFont="1" applyAlignment="1"/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1" fillId="0" borderId="0" xfId="0" applyFont="1"/>
    <xf numFmtId="0" fontId="29" fillId="0" borderId="46" xfId="0" applyFont="1" applyBorder="1" applyAlignment="1">
      <alignment horizontal="center" vertical="center"/>
    </xf>
    <xf numFmtId="0" fontId="31" fillId="0" borderId="5" xfId="0" applyFont="1" applyBorder="1"/>
    <xf numFmtId="0" fontId="18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37" fillId="0" borderId="0" xfId="0" applyFont="1"/>
    <xf numFmtId="2" fontId="36" fillId="0" borderId="0" xfId="0" applyNumberFormat="1" applyFont="1"/>
    <xf numFmtId="0" fontId="31" fillId="0" borderId="9" xfId="0" applyFont="1" applyBorder="1"/>
    <xf numFmtId="0" fontId="15" fillId="2" borderId="6" xfId="0" applyFont="1" applyFill="1" applyBorder="1" applyAlignment="1">
      <alignment horizontal="right"/>
    </xf>
    <xf numFmtId="0" fontId="31" fillId="0" borderId="6" xfId="0" applyFont="1" applyBorder="1"/>
    <xf numFmtId="0" fontId="31" fillId="0" borderId="50" xfId="0" applyFont="1" applyBorder="1"/>
    <xf numFmtId="0" fontId="31" fillId="0" borderId="3" xfId="0" applyFont="1" applyBorder="1"/>
    <xf numFmtId="0" fontId="31" fillId="0" borderId="36" xfId="0" applyFont="1" applyBorder="1"/>
    <xf numFmtId="0" fontId="15" fillId="2" borderId="7" xfId="0" applyFont="1" applyFill="1" applyBorder="1" applyAlignment="1">
      <alignment horizontal="right"/>
    </xf>
    <xf numFmtId="0" fontId="31" fillId="0" borderId="7" xfId="0" applyFont="1" applyBorder="1"/>
    <xf numFmtId="0" fontId="31" fillId="0" borderId="45" xfId="0" applyFont="1" applyBorder="1"/>
    <xf numFmtId="0" fontId="31" fillId="0" borderId="8" xfId="0" applyFont="1" applyBorder="1"/>
    <xf numFmtId="0" fontId="31" fillId="0" borderId="52" xfId="0" applyFont="1" applyBorder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28" fillId="0" borderId="31" xfId="0" applyFont="1" applyBorder="1" applyAlignment="1">
      <alignment wrapText="1"/>
    </xf>
    <xf numFmtId="0" fontId="12" fillId="0" borderId="6" xfId="0" applyFont="1" applyBorder="1"/>
    <xf numFmtId="0" fontId="12" fillId="0" borderId="3" xfId="0" applyFont="1" applyBorder="1"/>
    <xf numFmtId="0" fontId="12" fillId="0" borderId="8" xfId="0" applyFont="1" applyBorder="1"/>
    <xf numFmtId="0" fontId="12" fillId="0" borderId="6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5" fillId="2" borderId="15" xfId="0" applyFont="1" applyFill="1" applyBorder="1" applyAlignment="1">
      <alignment horizontal="right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wrapText="1"/>
    </xf>
    <xf numFmtId="0" fontId="15" fillId="3" borderId="5" xfId="1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28" fillId="0" borderId="8" xfId="0" applyFont="1" applyBorder="1" applyAlignment="1">
      <alignment horizontal="left" wrapText="1"/>
    </xf>
    <xf numFmtId="0" fontId="15" fillId="0" borderId="15" xfId="0" applyFont="1" applyBorder="1"/>
    <xf numFmtId="0" fontId="15" fillId="2" borderId="15" xfId="0" applyFont="1" applyFill="1" applyBorder="1"/>
    <xf numFmtId="0" fontId="15" fillId="2" borderId="54" xfId="0" applyFont="1" applyFill="1" applyBorder="1"/>
    <xf numFmtId="0" fontId="15" fillId="2" borderId="14" xfId="0" applyFont="1" applyFill="1" applyBorder="1"/>
    <xf numFmtId="0" fontId="12" fillId="0" borderId="15" xfId="0" applyFont="1" applyBorder="1"/>
    <xf numFmtId="0" fontId="12" fillId="0" borderId="54" xfId="0" applyFont="1" applyBorder="1"/>
    <xf numFmtId="2" fontId="15" fillId="0" borderId="4" xfId="0" applyNumberFormat="1" applyFont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2" fontId="15" fillId="2" borderId="29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9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2" fontId="15" fillId="4" borderId="4" xfId="1" applyNumberFormat="1" applyFont="1" applyFill="1" applyBorder="1" applyAlignment="1">
      <alignment horizontal="center" wrapText="1"/>
    </xf>
    <xf numFmtId="2" fontId="15" fillId="2" borderId="4" xfId="1" applyNumberFormat="1" applyFont="1" applyFill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/>
    <xf numFmtId="2" fontId="28" fillId="0" borderId="4" xfId="0" applyNumberFormat="1" applyFont="1" applyBorder="1" applyAlignment="1">
      <alignment horizontal="center"/>
    </xf>
    <xf numFmtId="2" fontId="28" fillId="2" borderId="4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wrapText="1"/>
    </xf>
    <xf numFmtId="2" fontId="28" fillId="2" borderId="2" xfId="0" applyNumberFormat="1" applyFont="1" applyFill="1" applyBorder="1" applyAlignment="1">
      <alignment horizontal="center"/>
    </xf>
    <xf numFmtId="2" fontId="28" fillId="2" borderId="29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left" wrapText="1"/>
    </xf>
    <xf numFmtId="0" fontId="28" fillId="0" borderId="8" xfId="0" applyFont="1" applyBorder="1" applyAlignment="1">
      <alignment horizontal="left" vertical="center"/>
    </xf>
    <xf numFmtId="0" fontId="28" fillId="0" borderId="31" xfId="0" applyFont="1" applyBorder="1" applyAlignment="1">
      <alignment horizontal="left" wrapText="1"/>
    </xf>
    <xf numFmtId="0" fontId="28" fillId="0" borderId="8" xfId="0" applyFont="1" applyBorder="1" applyAlignment="1">
      <alignment horizontal="left" vertical="center" wrapText="1"/>
    </xf>
    <xf numFmtId="0" fontId="28" fillId="9" borderId="8" xfId="0" applyFont="1" applyFill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wrapText="1"/>
    </xf>
    <xf numFmtId="2" fontId="12" fillId="0" borderId="17" xfId="0" applyNumberFormat="1" applyFont="1" applyBorder="1" applyAlignment="1">
      <alignment wrapText="1"/>
    </xf>
    <xf numFmtId="2" fontId="12" fillId="0" borderId="4" xfId="0" applyNumberFormat="1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2" fontId="12" fillId="0" borderId="2" xfId="0" applyNumberFormat="1" applyFont="1" applyBorder="1" applyAlignment="1">
      <alignment wrapText="1"/>
    </xf>
    <xf numFmtId="2" fontId="36" fillId="0" borderId="8" xfId="0" applyNumberFormat="1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2" fontId="12" fillId="0" borderId="24" xfId="0" applyNumberFormat="1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29" fillId="0" borderId="55" xfId="0" applyFont="1" applyBorder="1" applyAlignment="1">
      <alignment horizontal="center" vertical="center"/>
    </xf>
    <xf numFmtId="2" fontId="18" fillId="0" borderId="0" xfId="2" applyNumberFormat="1" applyFont="1" applyBorder="1" applyAlignment="1">
      <alignment horizontal="right"/>
    </xf>
    <xf numFmtId="2" fontId="18" fillId="2" borderId="0" xfId="2" applyNumberFormat="1" applyFont="1" applyFill="1" applyBorder="1" applyAlignment="1">
      <alignment horizontal="right"/>
    </xf>
    <xf numFmtId="2" fontId="18" fillId="2" borderId="0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8" fillId="0" borderId="9" xfId="0" applyFont="1" applyBorder="1"/>
    <xf numFmtId="0" fontId="28" fillId="0" borderId="6" xfId="0" applyFont="1" applyBorder="1" applyAlignment="1">
      <alignment wrapText="1"/>
    </xf>
    <xf numFmtId="0" fontId="15" fillId="2" borderId="35" xfId="0" applyFont="1" applyFill="1" applyBorder="1"/>
    <xf numFmtId="2" fontId="28" fillId="2" borderId="17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2" borderId="35" xfId="0" applyFont="1" applyFill="1" applyBorder="1" applyAlignment="1">
      <alignment horizontal="right"/>
    </xf>
    <xf numFmtId="2" fontId="15" fillId="2" borderId="17" xfId="0" applyNumberFormat="1" applyFont="1" applyFill="1" applyBorder="1" applyAlignment="1">
      <alignment horizontal="center"/>
    </xf>
    <xf numFmtId="0" fontId="28" fillId="0" borderId="11" xfId="0" applyFont="1" applyBorder="1"/>
    <xf numFmtId="0" fontId="15" fillId="0" borderId="7" xfId="0" applyFont="1" applyBorder="1" applyAlignment="1">
      <alignment horizontal="left" wrapText="1"/>
    </xf>
    <xf numFmtId="2" fontId="15" fillId="2" borderId="51" xfId="0" applyNumberFormat="1" applyFont="1" applyFill="1" applyBorder="1" applyAlignment="1">
      <alignment horizontal="center"/>
    </xf>
    <xf numFmtId="0" fontId="15" fillId="2" borderId="38" xfId="0" applyFont="1" applyFill="1" applyBorder="1"/>
    <xf numFmtId="0" fontId="28" fillId="0" borderId="36" xfId="0" applyFont="1" applyBorder="1"/>
    <xf numFmtId="0" fontId="28" fillId="0" borderId="1" xfId="0" applyFont="1" applyBorder="1" applyAlignment="1">
      <alignment horizontal="left" wrapText="1"/>
    </xf>
    <xf numFmtId="2" fontId="28" fillId="2" borderId="51" xfId="0" applyNumberFormat="1" applyFont="1" applyFill="1" applyBorder="1" applyAlignment="1">
      <alignment horizontal="center"/>
    </xf>
    <xf numFmtId="0" fontId="15" fillId="0" borderId="54" xfId="0" applyFont="1" applyBorder="1"/>
    <xf numFmtId="2" fontId="15" fillId="2" borderId="51" xfId="0" applyNumberFormat="1" applyFont="1" applyFill="1" applyBorder="1" applyAlignment="1">
      <alignment horizontal="center" wrapText="1"/>
    </xf>
    <xf numFmtId="0" fontId="12" fillId="0" borderId="38" xfId="0" applyFont="1" applyBorder="1"/>
    <xf numFmtId="2" fontId="15" fillId="2" borderId="17" xfId="0" applyNumberFormat="1" applyFont="1" applyFill="1" applyBorder="1" applyAlignment="1">
      <alignment horizontal="center" wrapText="1"/>
    </xf>
    <xf numFmtId="0" fontId="28" fillId="0" borderId="6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28" fillId="0" borderId="36" xfId="0" applyFont="1" applyBorder="1" applyAlignment="1">
      <alignment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wrapText="1"/>
    </xf>
    <xf numFmtId="0" fontId="15" fillId="0" borderId="31" xfId="0" applyFont="1" applyBorder="1" applyAlignment="1">
      <alignment wrapText="1"/>
    </xf>
    <xf numFmtId="0" fontId="0" fillId="0" borderId="9" xfId="0" applyFont="1" applyBorder="1" applyAlignment="1"/>
    <xf numFmtId="0" fontId="0" fillId="0" borderId="50" xfId="0" applyFont="1" applyBorder="1" applyAlignment="1"/>
    <xf numFmtId="0" fontId="0" fillId="0" borderId="10" xfId="0" applyFont="1" applyBorder="1" applyAlignment="1"/>
    <xf numFmtId="0" fontId="0" fillId="2" borderId="19" xfId="0" applyFont="1" applyFill="1" applyBorder="1" applyAlignment="1"/>
    <xf numFmtId="0" fontId="0" fillId="2" borderId="33" xfId="0" applyFont="1" applyFill="1" applyBorder="1" applyAlignment="1"/>
    <xf numFmtId="0" fontId="0" fillId="0" borderId="19" xfId="0" applyFont="1" applyBorder="1" applyAlignment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2" borderId="33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0" fillId="0" borderId="0" xfId="0" applyFont="1"/>
    <xf numFmtId="0" fontId="39" fillId="0" borderId="0" xfId="0" applyFont="1" applyAlignment="1">
      <alignment horizontal="right"/>
    </xf>
    <xf numFmtId="2" fontId="40" fillId="0" borderId="0" xfId="0" applyNumberFormat="1" applyFont="1"/>
    <xf numFmtId="0" fontId="31" fillId="0" borderId="0" xfId="0" applyFont="1" applyBorder="1"/>
    <xf numFmtId="2" fontId="12" fillId="0" borderId="29" xfId="0" applyNumberFormat="1" applyFont="1" applyBorder="1" applyAlignment="1">
      <alignment wrapText="1"/>
    </xf>
    <xf numFmtId="2" fontId="12" fillId="0" borderId="51" xfId="0" applyNumberFormat="1" applyFont="1" applyBorder="1" applyAlignment="1">
      <alignment wrapText="1"/>
    </xf>
    <xf numFmtId="0" fontId="31" fillId="0" borderId="15" xfId="0" applyFont="1" applyBorder="1"/>
    <xf numFmtId="0" fontId="31" fillId="0" borderId="14" xfId="0" applyFont="1" applyBorder="1"/>
    <xf numFmtId="0" fontId="28" fillId="0" borderId="31" xfId="0" applyFont="1" applyBorder="1" applyAlignment="1">
      <alignment horizontal="left" vertical="center" wrapText="1"/>
    </xf>
    <xf numFmtId="0" fontId="31" fillId="0" borderId="35" xfId="0" applyFont="1" applyBorder="1"/>
    <xf numFmtId="0" fontId="31" fillId="0" borderId="55" xfId="0" applyFont="1" applyBorder="1"/>
    <xf numFmtId="0" fontId="31" fillId="0" borderId="31" xfId="0" applyFont="1" applyBorder="1"/>
    <xf numFmtId="0" fontId="0" fillId="2" borderId="20" xfId="0" applyFont="1" applyFill="1" applyBorder="1" applyAlignment="1"/>
    <xf numFmtId="0" fontId="31" fillId="0" borderId="1" xfId="0" applyFont="1" applyBorder="1"/>
    <xf numFmtId="0" fontId="0" fillId="2" borderId="58" xfId="0" applyFont="1" applyFill="1" applyBorder="1" applyAlignment="1"/>
    <xf numFmtId="0" fontId="29" fillId="0" borderId="23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29" fillId="0" borderId="3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31" fillId="10" borderId="0" xfId="0" applyFont="1" applyFill="1"/>
    <xf numFmtId="0" fontId="31" fillId="11" borderId="0" xfId="0" applyFont="1" applyFill="1"/>
    <xf numFmtId="0" fontId="31" fillId="12" borderId="0" xfId="0" applyFont="1" applyFill="1"/>
    <xf numFmtId="0" fontId="31" fillId="13" borderId="0" xfId="0" applyFont="1" applyFill="1"/>
    <xf numFmtId="0" fontId="29" fillId="0" borderId="47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1" fillId="0" borderId="47" xfId="0" applyFont="1" applyBorder="1" applyAlignment="1">
      <alignment vertical="top"/>
    </xf>
    <xf numFmtId="0" fontId="31" fillId="0" borderId="46" xfId="0" applyFont="1" applyBorder="1"/>
    <xf numFmtId="0" fontId="16" fillId="0" borderId="47" xfId="0" applyFont="1" applyBorder="1" applyAlignment="1">
      <alignment horizontal="left"/>
    </xf>
    <xf numFmtId="0" fontId="16" fillId="0" borderId="47" xfId="0" applyFont="1" applyFill="1" applyBorder="1" applyAlignment="1">
      <alignment horizontal="left"/>
    </xf>
    <xf numFmtId="2" fontId="16" fillId="0" borderId="60" xfId="0" applyNumberFormat="1" applyFont="1" applyBorder="1" applyAlignment="1">
      <alignment horizontal="left"/>
    </xf>
    <xf numFmtId="0" fontId="12" fillId="0" borderId="47" xfId="0" applyFont="1" applyBorder="1" applyAlignment="1">
      <alignment horizontal="center" wrapText="1"/>
    </xf>
    <xf numFmtId="0" fontId="16" fillId="0" borderId="47" xfId="0" applyFont="1" applyBorder="1" applyAlignment="1">
      <alignment horizontal="left" wrapText="1"/>
    </xf>
    <xf numFmtId="2" fontId="16" fillId="0" borderId="60" xfId="0" applyNumberFormat="1" applyFont="1" applyBorder="1" applyAlignment="1">
      <alignment horizontal="left" wrapText="1"/>
    </xf>
    <xf numFmtId="0" fontId="29" fillId="0" borderId="46" xfId="0" applyFont="1" applyBorder="1" applyAlignment="1">
      <alignment horizontal="left"/>
    </xf>
    <xf numFmtId="2" fontId="12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28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left" wrapText="1"/>
    </xf>
    <xf numFmtId="2" fontId="10" fillId="0" borderId="29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2" fontId="10" fillId="6" borderId="4" xfId="0" applyNumberFormat="1" applyFont="1" applyFill="1" applyBorder="1" applyAlignment="1">
      <alignment wrapText="1"/>
    </xf>
    <xf numFmtId="2" fontId="29" fillId="0" borderId="60" xfId="0" applyNumberFormat="1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2" fontId="10" fillId="0" borderId="17" xfId="0" applyNumberFormat="1" applyFont="1" applyBorder="1" applyAlignment="1">
      <alignment horizontal="right"/>
    </xf>
    <xf numFmtId="2" fontId="10" fillId="0" borderId="29" xfId="0" applyNumberFormat="1" applyFont="1" applyBorder="1" applyAlignment="1">
      <alignment horizontal="right" wrapText="1"/>
    </xf>
    <xf numFmtId="0" fontId="10" fillId="0" borderId="5" xfId="1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 wrapText="1"/>
    </xf>
    <xf numFmtId="2" fontId="10" fillId="0" borderId="4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12" fillId="0" borderId="23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2" fontId="12" fillId="2" borderId="29" xfId="0" applyNumberFormat="1" applyFont="1" applyFill="1" applyBorder="1" applyAlignment="1">
      <alignment wrapText="1"/>
    </xf>
    <xf numFmtId="0" fontId="35" fillId="0" borderId="0" xfId="0" applyFont="1" applyBorder="1" applyAlignment="1">
      <alignment horizontal="right" vertical="top"/>
    </xf>
    <xf numFmtId="2" fontId="41" fillId="0" borderId="59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wrapText="1"/>
    </xf>
    <xf numFmtId="0" fontId="31" fillId="14" borderId="0" xfId="0" applyFont="1" applyFill="1"/>
    <xf numFmtId="0" fontId="31" fillId="0" borderId="38" xfId="0" applyFont="1" applyBorder="1"/>
    <xf numFmtId="0" fontId="31" fillId="0" borderId="54" xfId="0" applyFont="1" applyBorder="1"/>
    <xf numFmtId="0" fontId="16" fillId="0" borderId="2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/>
    </xf>
    <xf numFmtId="0" fontId="28" fillId="0" borderId="14" xfId="0" applyFont="1" applyBorder="1"/>
    <xf numFmtId="0" fontId="31" fillId="0" borderId="19" xfId="0" applyFont="1" applyBorder="1"/>
    <xf numFmtId="0" fontId="31" fillId="0" borderId="33" xfId="0" applyFont="1" applyBorder="1"/>
    <xf numFmtId="0" fontId="10" fillId="0" borderId="6" xfId="0" applyFont="1" applyBorder="1" applyAlignment="1">
      <alignment horizontal="left" wrapText="1"/>
    </xf>
    <xf numFmtId="0" fontId="15" fillId="2" borderId="17" xfId="0" applyFont="1" applyFill="1" applyBorder="1" applyAlignment="1">
      <alignment horizontal="center"/>
    </xf>
    <xf numFmtId="0" fontId="28" fillId="0" borderId="10" xfId="0" applyFont="1" applyBorder="1" applyAlignment="1">
      <alignment wrapText="1"/>
    </xf>
    <xf numFmtId="0" fontId="12" fillId="0" borderId="9" xfId="0" applyFont="1" applyBorder="1"/>
    <xf numFmtId="0" fontId="12" fillId="0" borderId="10" xfId="0" applyFont="1" applyBorder="1"/>
    <xf numFmtId="0" fontId="12" fillId="0" borderId="10" xfId="0" applyFont="1" applyBorder="1" applyAlignment="1">
      <alignment wrapText="1"/>
    </xf>
    <xf numFmtId="0" fontId="12" fillId="0" borderId="11" xfId="0" applyFont="1" applyBorder="1"/>
    <xf numFmtId="0" fontId="12" fillId="0" borderId="12" xfId="0" applyFont="1" applyBorder="1"/>
    <xf numFmtId="0" fontId="12" fillId="0" borderId="12" xfId="0" applyFont="1" applyBorder="1" applyAlignment="1">
      <alignment wrapText="1"/>
    </xf>
    <xf numFmtId="0" fontId="30" fillId="0" borderId="0" xfId="0" applyFont="1" applyBorder="1" applyAlignment="1">
      <alignment horizontal="right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wrapText="1"/>
    </xf>
    <xf numFmtId="0" fontId="15" fillId="0" borderId="13" xfId="0" applyFont="1" applyFill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3" borderId="13" xfId="1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15" fillId="0" borderId="16" xfId="0" applyFont="1" applyFill="1" applyBorder="1" applyAlignment="1">
      <alignment horizontal="right" wrapText="1"/>
    </xf>
    <xf numFmtId="0" fontId="15" fillId="0" borderId="37" xfId="0" applyFont="1" applyBorder="1" applyAlignment="1">
      <alignment horizontal="right" wrapText="1"/>
    </xf>
    <xf numFmtId="0" fontId="15" fillId="0" borderId="63" xfId="0" applyFont="1" applyBorder="1" applyAlignment="1">
      <alignment horizontal="right" wrapText="1"/>
    </xf>
    <xf numFmtId="0" fontId="15" fillId="0" borderId="56" xfId="0" applyFont="1" applyBorder="1" applyAlignment="1">
      <alignment horizontal="right" wrapText="1"/>
    </xf>
    <xf numFmtId="0" fontId="15" fillId="0" borderId="16" xfId="0" applyFont="1" applyBorder="1" applyAlignment="1">
      <alignment horizontal="right" vertical="center"/>
    </xf>
    <xf numFmtId="0" fontId="15" fillId="0" borderId="56" xfId="0" applyFont="1" applyBorder="1" applyAlignment="1">
      <alignment horizontal="right" vertical="center"/>
    </xf>
    <xf numFmtId="0" fontId="15" fillId="2" borderId="16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31" fillId="0" borderId="61" xfId="0" applyFont="1" applyBorder="1"/>
    <xf numFmtId="2" fontId="18" fillId="0" borderId="0" xfId="2" applyNumberFormat="1" applyFont="1" applyBorder="1"/>
    <xf numFmtId="0" fontId="12" fillId="0" borderId="31" xfId="0" applyFont="1" applyBorder="1"/>
    <xf numFmtId="0" fontId="15" fillId="0" borderId="57" xfId="0" applyFont="1" applyBorder="1" applyAlignment="1">
      <alignment horizontal="right" wrapText="1"/>
    </xf>
    <xf numFmtId="0" fontId="15" fillId="2" borderId="31" xfId="0" applyFont="1" applyFill="1" applyBorder="1" applyAlignment="1">
      <alignment horizontal="right"/>
    </xf>
    <xf numFmtId="0" fontId="28" fillId="0" borderId="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2" fillId="0" borderId="18" xfId="0" applyFont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16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wrapText="1"/>
    </xf>
    <xf numFmtId="0" fontId="10" fillId="0" borderId="3" xfId="0" applyFont="1" applyBorder="1" applyAlignment="1">
      <alignment horizontal="left" wrapText="1"/>
    </xf>
    <xf numFmtId="0" fontId="15" fillId="0" borderId="33" xfId="0" applyFont="1" applyBorder="1" applyAlignment="1">
      <alignment horizontal="right" wrapText="1"/>
    </xf>
    <xf numFmtId="0" fontId="10" fillId="0" borderId="8" xfId="0" applyFont="1" applyFill="1" applyBorder="1" applyAlignment="1">
      <alignment horizontal="left" wrapText="1"/>
    </xf>
    <xf numFmtId="0" fontId="28" fillId="0" borderId="14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/>
    </xf>
    <xf numFmtId="0" fontId="31" fillId="0" borderId="18" xfId="0" applyFont="1" applyBorder="1"/>
    <xf numFmtId="0" fontId="15" fillId="0" borderId="3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2" fontId="15" fillId="2" borderId="59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15" fillId="2" borderId="18" xfId="0" applyFont="1" applyFill="1" applyBorder="1"/>
    <xf numFmtId="0" fontId="10" fillId="3" borderId="6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5" fillId="3" borderId="6" xfId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15" fillId="2" borderId="54" xfId="0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2" borderId="3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2" fillId="0" borderId="52" xfId="0" applyFont="1" applyBorder="1"/>
    <xf numFmtId="0" fontId="28" fillId="0" borderId="9" xfId="0" applyFont="1" applyBorder="1" applyAlignment="1">
      <alignment wrapText="1"/>
    </xf>
    <xf numFmtId="0" fontId="12" fillId="0" borderId="25" xfId="0" applyFont="1" applyBorder="1"/>
    <xf numFmtId="0" fontId="12" fillId="0" borderId="2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36" xfId="0" applyFont="1" applyBorder="1"/>
    <xf numFmtId="2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52" xfId="0" applyFont="1" applyBorder="1" applyAlignment="1">
      <alignment wrapText="1"/>
    </xf>
    <xf numFmtId="0" fontId="0" fillId="0" borderId="50" xfId="0" applyBorder="1"/>
    <xf numFmtId="0" fontId="28" fillId="0" borderId="52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38" fillId="0" borderId="0" xfId="0" applyFont="1" applyAlignment="1">
      <alignment wrapText="1"/>
    </xf>
    <xf numFmtId="0" fontId="0" fillId="0" borderId="0" xfId="0" applyBorder="1" applyAlignment="1"/>
    <xf numFmtId="0" fontId="0" fillId="2" borderId="45" xfId="0" applyFont="1" applyFill="1" applyBorder="1" applyAlignment="1"/>
    <xf numFmtId="0" fontId="0" fillId="0" borderId="36" xfId="0" applyFont="1" applyBorder="1"/>
    <xf numFmtId="0" fontId="29" fillId="9" borderId="41" xfId="0" applyFont="1" applyFill="1" applyBorder="1" applyAlignment="1">
      <alignment horizontal="left" vertical="center"/>
    </xf>
    <xf numFmtId="2" fontId="29" fillId="9" borderId="41" xfId="0" applyNumberFormat="1" applyFont="1" applyFill="1" applyBorder="1" applyAlignment="1">
      <alignment horizontal="left"/>
    </xf>
    <xf numFmtId="0" fontId="29" fillId="9" borderId="40" xfId="0" applyFont="1" applyFill="1" applyBorder="1" applyAlignment="1">
      <alignment horizontal="left"/>
    </xf>
    <xf numFmtId="0" fontId="16" fillId="2" borderId="43" xfId="0" applyFont="1" applyFill="1" applyBorder="1" applyAlignment="1">
      <alignment horizontal="left"/>
    </xf>
    <xf numFmtId="0" fontId="16" fillId="2" borderId="47" xfId="0" applyFont="1" applyFill="1" applyBorder="1" applyAlignment="1">
      <alignment horizontal="left"/>
    </xf>
    <xf numFmtId="0" fontId="16" fillId="4" borderId="41" xfId="1" applyFont="1" applyFill="1" applyBorder="1" applyAlignment="1">
      <alignment horizontal="left" vertical="center" wrapText="1"/>
    </xf>
    <xf numFmtId="2" fontId="16" fillId="4" borderId="41" xfId="1" applyNumberFormat="1" applyFont="1" applyFill="1" applyBorder="1" applyAlignment="1">
      <alignment horizontal="left" wrapText="1"/>
    </xf>
    <xf numFmtId="0" fontId="16" fillId="2" borderId="40" xfId="0" applyFont="1" applyFill="1" applyBorder="1" applyAlignment="1">
      <alignment horizontal="left"/>
    </xf>
    <xf numFmtId="2" fontId="16" fillId="2" borderId="41" xfId="0" applyNumberFormat="1" applyFont="1" applyFill="1" applyBorder="1" applyAlignment="1">
      <alignment horizontal="left"/>
    </xf>
    <xf numFmtId="2" fontId="29" fillId="2" borderId="4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0" fillId="0" borderId="20" xfId="0" applyFont="1" applyBorder="1" applyAlignment="1"/>
    <xf numFmtId="0" fontId="17" fillId="0" borderId="47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right" vertical="center"/>
    </xf>
    <xf numFmtId="0" fontId="42" fillId="0" borderId="42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15" fillId="0" borderId="5" xfId="0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wrapText="1"/>
    </xf>
    <xf numFmtId="0" fontId="15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right" wrapText="1"/>
    </xf>
    <xf numFmtId="0" fontId="15" fillId="2" borderId="5" xfId="0" applyFont="1" applyFill="1" applyBorder="1" applyAlignment="1">
      <alignment horizontal="right" vertical="center" wrapText="1"/>
    </xf>
    <xf numFmtId="0" fontId="15" fillId="3" borderId="5" xfId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0" fillId="0" borderId="52" xfId="0" applyFont="1" applyBorder="1" applyAlignment="1"/>
    <xf numFmtId="0" fontId="0" fillId="0" borderId="46" xfId="0" applyFont="1" applyBorder="1" applyAlignment="1"/>
    <xf numFmtId="0" fontId="16" fillId="2" borderId="47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left"/>
    </xf>
    <xf numFmtId="2" fontId="29" fillId="2" borderId="47" xfId="0" applyNumberFormat="1" applyFont="1" applyFill="1" applyBorder="1" applyAlignment="1">
      <alignment horizontal="left"/>
    </xf>
    <xf numFmtId="2" fontId="12" fillId="0" borderId="5" xfId="0" applyNumberFormat="1" applyFont="1" applyBorder="1" applyAlignment="1">
      <alignment horizontal="right" wrapText="1"/>
    </xf>
    <xf numFmtId="2" fontId="15" fillId="2" borderId="5" xfId="0" applyNumberFormat="1" applyFont="1" applyFill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2" fontId="28" fillId="0" borderId="5" xfId="0" applyNumberFormat="1" applyFont="1" applyBorder="1" applyAlignment="1">
      <alignment horizontal="right"/>
    </xf>
    <xf numFmtId="2" fontId="10" fillId="6" borderId="5" xfId="0" applyNumberFormat="1" applyFont="1" applyFill="1" applyBorder="1" applyAlignment="1">
      <alignment horizontal="right" wrapText="1"/>
    </xf>
    <xf numFmtId="0" fontId="0" fillId="2" borderId="21" xfId="0" applyFont="1" applyFill="1" applyBorder="1" applyAlignment="1">
      <alignment vertical="top"/>
    </xf>
    <xf numFmtId="2" fontId="15" fillId="2" borderId="5" xfId="0" applyNumberFormat="1" applyFont="1" applyFill="1" applyBorder="1" applyAlignment="1">
      <alignment horizontal="right" wrapText="1"/>
    </xf>
    <xf numFmtId="2" fontId="17" fillId="0" borderId="47" xfId="0" applyNumberFormat="1" applyFont="1" applyFill="1" applyBorder="1" applyAlignment="1">
      <alignment horizontal="left" vertical="center" wrapText="1"/>
    </xf>
    <xf numFmtId="2" fontId="16" fillId="2" borderId="47" xfId="0" applyNumberFormat="1" applyFont="1" applyFill="1" applyBorder="1" applyAlignment="1">
      <alignment horizontal="left" vertical="center"/>
    </xf>
    <xf numFmtId="2" fontId="15" fillId="2" borderId="7" xfId="0" applyNumberFormat="1" applyFont="1" applyFill="1" applyBorder="1" applyAlignment="1">
      <alignment horizontal="right" wrapText="1"/>
    </xf>
    <xf numFmtId="2" fontId="15" fillId="2" borderId="7" xfId="0" applyNumberFormat="1" applyFont="1" applyFill="1" applyBorder="1" applyAlignment="1">
      <alignment horizontal="right"/>
    </xf>
    <xf numFmtId="2" fontId="28" fillId="2" borderId="7" xfId="0" applyNumberFormat="1" applyFont="1" applyFill="1" applyBorder="1" applyAlignment="1">
      <alignment horizontal="right"/>
    </xf>
    <xf numFmtId="0" fontId="16" fillId="2" borderId="47" xfId="0" applyFont="1" applyFill="1" applyBorder="1" applyAlignment="1">
      <alignment horizontal="left" vertical="center" wrapText="1"/>
    </xf>
    <xf numFmtId="2" fontId="16" fillId="2" borderId="47" xfId="0" applyNumberFormat="1" applyFont="1" applyFill="1" applyBorder="1" applyAlignment="1">
      <alignment horizontal="left" wrapText="1"/>
    </xf>
    <xf numFmtId="0" fontId="16" fillId="2" borderId="42" xfId="0" applyFont="1" applyFill="1" applyBorder="1" applyAlignment="1">
      <alignment horizontal="left"/>
    </xf>
    <xf numFmtId="0" fontId="0" fillId="0" borderId="52" xfId="0" applyFont="1" applyBorder="1"/>
    <xf numFmtId="0" fontId="0" fillId="0" borderId="46" xfId="0" applyFont="1" applyBorder="1"/>
    <xf numFmtId="2" fontId="16" fillId="2" borderId="47" xfId="0" applyNumberFormat="1" applyFont="1" applyFill="1" applyBorder="1" applyAlignment="1">
      <alignment horizontal="left" vertical="center" wrapText="1"/>
    </xf>
    <xf numFmtId="2" fontId="16" fillId="4" borderId="41" xfId="1" applyNumberFormat="1" applyFont="1" applyFill="1" applyBorder="1" applyAlignment="1">
      <alignment horizontal="left" vertical="center" wrapText="1"/>
    </xf>
    <xf numFmtId="0" fontId="0" fillId="0" borderId="44" xfId="0" applyBorder="1"/>
    <xf numFmtId="2" fontId="43" fillId="0" borderId="47" xfId="0" applyNumberFormat="1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top" wrapText="1"/>
    </xf>
    <xf numFmtId="2" fontId="16" fillId="2" borderId="41" xfId="0" applyNumberFormat="1" applyFont="1" applyFill="1" applyBorder="1" applyAlignment="1">
      <alignment horizontal="left" vertical="top" wrapText="1"/>
    </xf>
    <xf numFmtId="0" fontId="16" fillId="2" borderId="40" xfId="0" applyFont="1" applyFill="1" applyBorder="1" applyAlignment="1">
      <alignment horizontal="left" vertical="top"/>
    </xf>
    <xf numFmtId="2" fontId="16" fillId="2" borderId="41" xfId="0" applyNumberFormat="1" applyFont="1" applyFill="1" applyBorder="1" applyAlignment="1">
      <alignment horizontal="left" vertical="top"/>
    </xf>
    <xf numFmtId="0" fontId="16" fillId="2" borderId="47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right" vertical="center" wrapText="1"/>
    </xf>
    <xf numFmtId="0" fontId="16" fillId="0" borderId="43" xfId="0" applyFont="1" applyBorder="1" applyAlignment="1">
      <alignment horizontal="left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right"/>
    </xf>
    <xf numFmtId="0" fontId="28" fillId="2" borderId="10" xfId="0" applyFont="1" applyFill="1" applyBorder="1" applyAlignment="1">
      <alignment horizontal="right"/>
    </xf>
    <xf numFmtId="0" fontId="29" fillId="2" borderId="46" xfId="0" applyFont="1" applyFill="1" applyBorder="1" applyAlignment="1">
      <alignment horizontal="left"/>
    </xf>
    <xf numFmtId="0" fontId="29" fillId="0" borderId="60" xfId="0" applyFont="1" applyBorder="1" applyAlignment="1">
      <alignment horizontal="left"/>
    </xf>
    <xf numFmtId="0" fontId="28" fillId="2" borderId="52" xfId="0" applyFont="1" applyFill="1" applyBorder="1" applyAlignment="1">
      <alignment horizontal="right"/>
    </xf>
    <xf numFmtId="0" fontId="31" fillId="0" borderId="4" xfId="0" applyFont="1" applyBorder="1"/>
    <xf numFmtId="0" fontId="16" fillId="2" borderId="46" xfId="0" applyFont="1" applyFill="1" applyBorder="1" applyAlignment="1">
      <alignment horizontal="left"/>
    </xf>
    <xf numFmtId="0" fontId="31" fillId="0" borderId="2" xfId="0" applyFont="1" applyBorder="1"/>
    <xf numFmtId="0" fontId="29" fillId="9" borderId="46" xfId="0" applyFont="1" applyFill="1" applyBorder="1" applyAlignment="1">
      <alignment horizontal="left"/>
    </xf>
    <xf numFmtId="0" fontId="16" fillId="2" borderId="46" xfId="0" applyFont="1" applyFill="1" applyBorder="1" applyAlignment="1">
      <alignment horizontal="left" vertical="top"/>
    </xf>
    <xf numFmtId="0" fontId="29" fillId="0" borderId="60" xfId="0" applyFont="1" applyBorder="1" applyAlignment="1">
      <alignment horizontal="left" vertical="top"/>
    </xf>
    <xf numFmtId="0" fontId="15" fillId="0" borderId="10" xfId="0" applyFont="1" applyBorder="1" applyAlignment="1">
      <alignment horizontal="right"/>
    </xf>
    <xf numFmtId="0" fontId="15" fillId="2" borderId="10" xfId="0" applyFont="1" applyFill="1" applyBorder="1" applyAlignment="1">
      <alignment horizontal="right"/>
    </xf>
    <xf numFmtId="0" fontId="15" fillId="2" borderId="52" xfId="0" applyFont="1" applyFill="1" applyBorder="1" applyAlignment="1">
      <alignment horizontal="right"/>
    </xf>
    <xf numFmtId="0" fontId="29" fillId="0" borderId="43" xfId="0" applyFont="1" applyBorder="1" applyAlignment="1">
      <alignment horizontal="left" vertical="top"/>
    </xf>
    <xf numFmtId="0" fontId="16" fillId="2" borderId="42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6" fillId="2" borderId="46" xfId="0" applyFont="1" applyFill="1" applyBorder="1" applyAlignment="1">
      <alignment horizontal="left" wrapText="1"/>
    </xf>
    <xf numFmtId="0" fontId="16" fillId="4" borderId="46" xfId="1" applyFont="1" applyFill="1" applyBorder="1" applyAlignment="1">
      <alignment horizontal="left" wrapText="1"/>
    </xf>
    <xf numFmtId="0" fontId="16" fillId="2" borderId="46" xfId="0" applyFont="1" applyFill="1" applyBorder="1" applyAlignment="1">
      <alignment horizontal="left" vertical="top" wrapText="1"/>
    </xf>
    <xf numFmtId="0" fontId="20" fillId="9" borderId="48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wrapText="1"/>
    </xf>
    <xf numFmtId="0" fontId="16" fillId="4" borderId="42" xfId="1" applyFont="1" applyFill="1" applyBorder="1" applyAlignment="1">
      <alignment horizontal="left" vertical="center" wrapText="1"/>
    </xf>
    <xf numFmtId="0" fontId="29" fillId="9" borderId="42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top" wrapText="1"/>
    </xf>
    <xf numFmtId="0" fontId="10" fillId="0" borderId="28" xfId="0" applyFont="1" applyBorder="1" applyAlignment="1">
      <alignment horizontal="left" vertical="center" wrapText="1"/>
    </xf>
    <xf numFmtId="0" fontId="10" fillId="2" borderId="10" xfId="11" applyFont="1" applyFill="1" applyBorder="1" applyAlignment="1">
      <alignment horizontal="right"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6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right"/>
    </xf>
    <xf numFmtId="0" fontId="16" fillId="2" borderId="4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left" vertical="center" wrapText="1"/>
    </xf>
    <xf numFmtId="0" fontId="15" fillId="2" borderId="4" xfId="0" applyFont="1" applyFill="1" applyBorder="1"/>
    <xf numFmtId="0" fontId="16" fillId="4" borderId="46" xfId="1" applyFont="1" applyFill="1" applyBorder="1" applyAlignment="1">
      <alignment horizontal="left" vertical="center" wrapText="1"/>
    </xf>
    <xf numFmtId="0" fontId="16" fillId="4" borderId="43" xfId="1" applyFont="1" applyFill="1" applyBorder="1" applyAlignment="1">
      <alignment horizontal="left" vertical="center" wrapText="1"/>
    </xf>
    <xf numFmtId="0" fontId="15" fillId="2" borderId="2" xfId="0" applyFont="1" applyFill="1" applyBorder="1"/>
    <xf numFmtId="0" fontId="29" fillId="9" borderId="46" xfId="0" applyFont="1" applyFill="1" applyBorder="1" applyAlignment="1">
      <alignment horizontal="left" vertical="center"/>
    </xf>
    <xf numFmtId="0" fontId="29" fillId="9" borderId="43" xfId="0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16" fillId="0" borderId="0" xfId="0" applyFont="1"/>
    <xf numFmtId="2" fontId="39" fillId="0" borderId="0" xfId="0" applyNumberFormat="1" applyFont="1" applyAlignment="1">
      <alignment horizontal="right"/>
    </xf>
    <xf numFmtId="0" fontId="0" fillId="0" borderId="0" xfId="0"/>
    <xf numFmtId="0" fontId="15" fillId="0" borderId="9" xfId="0" applyFont="1" applyBorder="1" applyAlignment="1">
      <alignment horizontal="right" wrapText="1"/>
    </xf>
    <xf numFmtId="0" fontId="0" fillId="0" borderId="12" xfId="0" applyFont="1" applyBorder="1" applyAlignment="1"/>
    <xf numFmtId="0" fontId="9" fillId="0" borderId="12" xfId="0" applyFont="1" applyBorder="1" applyAlignment="1">
      <alignment vertical="center"/>
    </xf>
    <xf numFmtId="0" fontId="15" fillId="0" borderId="30" xfId="0" applyFont="1" applyBorder="1" applyAlignment="1">
      <alignment horizontal="left" wrapText="1"/>
    </xf>
    <xf numFmtId="0" fontId="16" fillId="0" borderId="60" xfId="0" applyFont="1" applyFill="1" applyBorder="1" applyAlignment="1">
      <alignment horizontal="left" vertical="center" wrapText="1"/>
    </xf>
    <xf numFmtId="0" fontId="12" fillId="0" borderId="52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2" fontId="12" fillId="0" borderId="8" xfId="0" applyNumberFormat="1" applyFont="1" applyBorder="1" applyAlignment="1">
      <alignment horizontal="right" wrapText="1"/>
    </xf>
    <xf numFmtId="2" fontId="15" fillId="2" borderId="8" xfId="0" applyNumberFormat="1" applyFont="1" applyFill="1" applyBorder="1" applyAlignment="1">
      <alignment horizontal="right" wrapText="1"/>
    </xf>
    <xf numFmtId="0" fontId="15" fillId="2" borderId="12" xfId="0" applyFont="1" applyFill="1" applyBorder="1" applyAlignment="1">
      <alignment horizontal="right"/>
    </xf>
    <xf numFmtId="2" fontId="15" fillId="2" borderId="8" xfId="0" applyNumberFormat="1" applyFont="1" applyFill="1" applyBorder="1" applyAlignment="1">
      <alignment horizontal="right"/>
    </xf>
    <xf numFmtId="0" fontId="28" fillId="2" borderId="12" xfId="0" applyFont="1" applyFill="1" applyBorder="1" applyAlignment="1">
      <alignment horizontal="right"/>
    </xf>
    <xf numFmtId="2" fontId="28" fillId="2" borderId="8" xfId="0" applyNumberFormat="1" applyFont="1" applyFill="1" applyBorder="1" applyAlignment="1">
      <alignment horizontal="right"/>
    </xf>
    <xf numFmtId="0" fontId="16" fillId="0" borderId="46" xfId="0" applyFont="1" applyFill="1" applyBorder="1" applyAlignment="1">
      <alignment horizontal="left" vertical="center" wrapText="1"/>
    </xf>
    <xf numFmtId="2" fontId="16" fillId="0" borderId="47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right" wrapText="1"/>
    </xf>
    <xf numFmtId="0" fontId="15" fillId="0" borderId="34" xfId="0" applyFont="1" applyBorder="1" applyAlignment="1">
      <alignment wrapText="1"/>
    </xf>
    <xf numFmtId="0" fontId="0" fillId="0" borderId="12" xfId="0" applyFont="1" applyBorder="1"/>
    <xf numFmtId="0" fontId="15" fillId="2" borderId="5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right"/>
    </xf>
    <xf numFmtId="0" fontId="9" fillId="0" borderId="13" xfId="0" applyFont="1" applyBorder="1" applyAlignment="1">
      <alignment horizontal="left" wrapText="1"/>
    </xf>
    <xf numFmtId="0" fontId="0" fillId="2" borderId="44" xfId="0" applyFont="1" applyFill="1" applyBorder="1" applyAlignment="1"/>
    <xf numFmtId="0" fontId="0" fillId="0" borderId="19" xfId="0" applyBorder="1"/>
    <xf numFmtId="0" fontId="0" fillId="0" borderId="36" xfId="0" applyFont="1" applyFill="1" applyBorder="1"/>
    <xf numFmtId="2" fontId="29" fillId="9" borderId="41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wrapText="1"/>
    </xf>
    <xf numFmtId="0" fontId="16" fillId="0" borderId="4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0" fillId="0" borderId="0" xfId="0"/>
    <xf numFmtId="0" fontId="29" fillId="0" borderId="3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2" fontId="10" fillId="0" borderId="17" xfId="0" applyNumberFormat="1" applyFont="1" applyBorder="1" applyAlignment="1">
      <alignment wrapText="1"/>
    </xf>
    <xf numFmtId="0" fontId="10" fillId="2" borderId="6" xfId="1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wrapText="1"/>
    </xf>
    <xf numFmtId="2" fontId="10" fillId="0" borderId="17" xfId="0" applyNumberFormat="1" applyFont="1" applyBorder="1" applyAlignment="1">
      <alignment horizontal="right" wrapText="1"/>
    </xf>
    <xf numFmtId="0" fontId="10" fillId="2" borderId="5" xfId="1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2" fontId="10" fillId="6" borderId="4" xfId="0" applyNumberFormat="1" applyFont="1" applyFill="1" applyBorder="1" applyAlignment="1">
      <alignment horizontal="right" wrapText="1"/>
    </xf>
    <xf numFmtId="0" fontId="8" fillId="0" borderId="5" xfId="0" applyFont="1" applyBorder="1" applyAlignment="1">
      <alignment horizontal="right" vertical="top" wrapText="1"/>
    </xf>
    <xf numFmtId="0" fontId="10" fillId="2" borderId="3" xfId="11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2" fontId="8" fillId="0" borderId="4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wrapText="1"/>
    </xf>
    <xf numFmtId="2" fontId="12" fillId="0" borderId="51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2" fontId="12" fillId="0" borderId="2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2" fontId="12" fillId="0" borderId="29" xfId="0" applyNumberFormat="1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2" fontId="12" fillId="0" borderId="17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vertical="top" wrapText="1"/>
    </xf>
    <xf numFmtId="0" fontId="10" fillId="2" borderId="47" xfId="11" applyFont="1" applyFill="1" applyBorder="1" applyAlignment="1">
      <alignment horizontal="right" vertical="center"/>
    </xf>
    <xf numFmtId="0" fontId="10" fillId="0" borderId="47" xfId="0" applyFont="1" applyBorder="1" applyAlignment="1">
      <alignment horizontal="right" wrapText="1"/>
    </xf>
    <xf numFmtId="2" fontId="12" fillId="0" borderId="60" xfId="0" applyNumberFormat="1" applyFont="1" applyBorder="1" applyAlignment="1">
      <alignment horizontal="right" wrapText="1"/>
    </xf>
    <xf numFmtId="0" fontId="10" fillId="2" borderId="5" xfId="11" applyFont="1" applyFill="1" applyBorder="1" applyAlignment="1">
      <alignment vertical="center"/>
    </xf>
    <xf numFmtId="2" fontId="12" fillId="2" borderId="4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  <xf numFmtId="0" fontId="10" fillId="2" borderId="7" xfId="1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5" xfId="0" applyFont="1" applyFill="1" applyBorder="1" applyAlignment="1">
      <alignment horizontal="left" wrapText="1"/>
    </xf>
    <xf numFmtId="0" fontId="20" fillId="0" borderId="5" xfId="0" applyFont="1" applyBorder="1" applyAlignment="1">
      <alignment horizontal="right" wrapText="1"/>
    </xf>
    <xf numFmtId="2" fontId="20" fillId="0" borderId="4" xfId="0" applyNumberFormat="1" applyFont="1" applyBorder="1" applyAlignment="1">
      <alignment horizontal="right" wrapText="1"/>
    </xf>
    <xf numFmtId="2" fontId="12" fillId="0" borderId="32" xfId="0" applyNumberFormat="1" applyFont="1" applyBorder="1" applyAlignment="1">
      <alignment horizontal="right" wrapText="1"/>
    </xf>
    <xf numFmtId="2" fontId="20" fillId="0" borderId="4" xfId="0" applyNumberFormat="1" applyFont="1" applyBorder="1" applyAlignment="1">
      <alignment wrapText="1"/>
    </xf>
    <xf numFmtId="0" fontId="20" fillId="0" borderId="23" xfId="0" applyFont="1" applyBorder="1" applyAlignment="1">
      <alignment horizontal="left" wrapText="1"/>
    </xf>
    <xf numFmtId="2" fontId="20" fillId="0" borderId="24" xfId="0" applyNumberFormat="1" applyFont="1" applyBorder="1" applyAlignment="1">
      <alignment horizontal="right" wrapText="1"/>
    </xf>
    <xf numFmtId="2" fontId="10" fillId="0" borderId="2" xfId="0" applyNumberFormat="1" applyFont="1" applyBorder="1" applyAlignment="1">
      <alignment wrapText="1"/>
    </xf>
    <xf numFmtId="0" fontId="10" fillId="2" borderId="6" xfId="11" applyFont="1" applyFill="1" applyBorder="1" applyAlignment="1">
      <alignment vertical="center"/>
    </xf>
    <xf numFmtId="2" fontId="20" fillId="0" borderId="17" xfId="0" applyNumberFormat="1" applyFont="1" applyBorder="1" applyAlignment="1">
      <alignment horizontal="right" wrapText="1"/>
    </xf>
    <xf numFmtId="2" fontId="10" fillId="6" borderId="32" xfId="0" applyNumberFormat="1" applyFont="1" applyFill="1" applyBorder="1" applyAlignment="1">
      <alignment wrapText="1"/>
    </xf>
    <xf numFmtId="0" fontId="20" fillId="0" borderId="6" xfId="0" applyFont="1" applyFill="1" applyBorder="1" applyAlignment="1">
      <alignment horizontal="left" wrapText="1"/>
    </xf>
    <xf numFmtId="0" fontId="10" fillId="0" borderId="6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5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61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28" fillId="0" borderId="35" xfId="0" applyFont="1" applyBorder="1"/>
    <xf numFmtId="0" fontId="12" fillId="0" borderId="14" xfId="0" applyFont="1" applyBorder="1" applyAlignment="1">
      <alignment wrapText="1"/>
    </xf>
    <xf numFmtId="0" fontId="31" fillId="0" borderId="58" xfId="0" applyFont="1" applyBorder="1"/>
    <xf numFmtId="0" fontId="44" fillId="0" borderId="5" xfId="0" applyFont="1" applyBorder="1" applyAlignment="1">
      <alignment horizontal="left" wrapText="1"/>
    </xf>
    <xf numFmtId="0" fontId="15" fillId="0" borderId="30" xfId="0" applyFont="1" applyBorder="1" applyAlignment="1">
      <alignment wrapText="1"/>
    </xf>
    <xf numFmtId="0" fontId="15" fillId="0" borderId="30" xfId="0" applyFont="1" applyBorder="1" applyAlignment="1">
      <alignment horizontal="left" vertical="center"/>
    </xf>
    <xf numFmtId="0" fontId="20" fillId="0" borderId="13" xfId="0" applyFont="1" applyBorder="1" applyAlignment="1">
      <alignment horizontal="left" wrapText="1"/>
    </xf>
    <xf numFmtId="0" fontId="16" fillId="0" borderId="6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right" wrapText="1"/>
    </xf>
    <xf numFmtId="0" fontId="28" fillId="0" borderId="19" xfId="0" applyFont="1" applyBorder="1" applyAlignment="1">
      <alignment horizontal="right" wrapText="1"/>
    </xf>
    <xf numFmtId="0" fontId="15" fillId="0" borderId="19" xfId="0" applyFont="1" applyFill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15" fillId="0" borderId="20" xfId="0" applyFont="1" applyBorder="1" applyAlignment="1">
      <alignment horizontal="right" wrapText="1"/>
    </xf>
    <xf numFmtId="0" fontId="10" fillId="0" borderId="19" xfId="0" applyFont="1" applyBorder="1" applyAlignment="1">
      <alignment horizontal="right" wrapText="1"/>
    </xf>
    <xf numFmtId="0" fontId="15" fillId="0" borderId="19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0" fontId="15" fillId="0" borderId="50" xfId="0" applyFont="1" applyBorder="1" applyAlignment="1">
      <alignment horizontal="right" wrapText="1"/>
    </xf>
    <xf numFmtId="0" fontId="15" fillId="0" borderId="19" xfId="0" applyFont="1" applyBorder="1" applyAlignment="1">
      <alignment horizontal="right" vertical="center"/>
    </xf>
    <xf numFmtId="0" fontId="15" fillId="0" borderId="20" xfId="0" applyFont="1" applyFill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5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wrapText="1"/>
    </xf>
    <xf numFmtId="0" fontId="15" fillId="2" borderId="19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2" fontId="15" fillId="2" borderId="6" xfId="0" applyNumberFormat="1" applyFont="1" applyFill="1" applyBorder="1" applyAlignment="1">
      <alignment horizontal="right"/>
    </xf>
    <xf numFmtId="0" fontId="15" fillId="2" borderId="9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2" fontId="28" fillId="2" borderId="6" xfId="0" applyNumberFormat="1" applyFont="1" applyFill="1" applyBorder="1" applyAlignment="1">
      <alignment horizontal="right"/>
    </xf>
    <xf numFmtId="0" fontId="15" fillId="2" borderId="34" xfId="0" applyFont="1" applyFill="1" applyBorder="1" applyAlignment="1">
      <alignment horizontal="right"/>
    </xf>
    <xf numFmtId="0" fontId="15" fillId="0" borderId="64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15" fillId="2" borderId="13" xfId="0" applyFont="1" applyFill="1" applyBorder="1" applyAlignment="1">
      <alignment horizontal="right"/>
    </xf>
    <xf numFmtId="0" fontId="12" fillId="0" borderId="16" xfId="0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2" fontId="15" fillId="7" borderId="5" xfId="0" applyNumberFormat="1" applyFont="1" applyFill="1" applyBorder="1" applyAlignment="1">
      <alignment horizontal="right"/>
    </xf>
    <xf numFmtId="0" fontId="10" fillId="2" borderId="15" xfId="11" applyFont="1" applyFill="1" applyBorder="1" applyAlignment="1">
      <alignment horizontal="right" vertical="center"/>
    </xf>
    <xf numFmtId="0" fontId="12" fillId="0" borderId="54" xfId="0" applyFont="1" applyBorder="1" applyAlignment="1">
      <alignment horizontal="right" wrapText="1"/>
    </xf>
    <xf numFmtId="2" fontId="12" fillId="0" borderId="3" xfId="0" applyNumberFormat="1" applyFont="1" applyBorder="1" applyAlignment="1">
      <alignment horizontal="right" wrapText="1"/>
    </xf>
    <xf numFmtId="0" fontId="15" fillId="2" borderId="53" xfId="0" applyFont="1" applyFill="1" applyBorder="1" applyAlignment="1">
      <alignment horizontal="right"/>
    </xf>
    <xf numFmtId="0" fontId="15" fillId="0" borderId="68" xfId="0" applyFont="1" applyBorder="1" applyAlignment="1">
      <alignment horizontal="right" wrapText="1"/>
    </xf>
    <xf numFmtId="0" fontId="10" fillId="2" borderId="14" xfId="11" applyFont="1" applyFill="1" applyBorder="1" applyAlignment="1">
      <alignment horizontal="right" vertical="center"/>
    </xf>
    <xf numFmtId="2" fontId="10" fillId="0" borderId="8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2" fontId="15" fillId="2" borderId="3" xfId="0" applyNumberFormat="1" applyFont="1" applyFill="1" applyBorder="1" applyAlignment="1">
      <alignment horizontal="right"/>
    </xf>
    <xf numFmtId="0" fontId="15" fillId="2" borderId="11" xfId="0" applyFont="1" applyFill="1" applyBorder="1" applyAlignment="1">
      <alignment horizontal="right"/>
    </xf>
    <xf numFmtId="0" fontId="28" fillId="2" borderId="11" xfId="0" applyFont="1" applyFill="1" applyBorder="1" applyAlignment="1">
      <alignment horizontal="right"/>
    </xf>
    <xf numFmtId="2" fontId="28" fillId="2" borderId="3" xfId="0" applyNumberFormat="1" applyFont="1" applyFill="1" applyBorder="1" applyAlignment="1">
      <alignment horizontal="right"/>
    </xf>
    <xf numFmtId="0" fontId="15" fillId="2" borderId="28" xfId="0" applyFont="1" applyFill="1" applyBorder="1" applyAlignment="1">
      <alignment horizontal="right"/>
    </xf>
    <xf numFmtId="0" fontId="12" fillId="0" borderId="35" xfId="0" applyFont="1" applyBorder="1" applyAlignment="1">
      <alignment horizontal="right" wrapText="1"/>
    </xf>
    <xf numFmtId="2" fontId="12" fillId="0" borderId="6" xfId="0" applyNumberFormat="1" applyFont="1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5" fillId="0" borderId="25" xfId="0" applyFont="1" applyBorder="1" applyAlignment="1">
      <alignment horizontal="right" wrapText="1"/>
    </xf>
    <xf numFmtId="2" fontId="15" fillId="2" borderId="31" xfId="0" applyNumberFormat="1" applyFont="1" applyFill="1" applyBorder="1" applyAlignment="1">
      <alignment horizontal="right" wrapText="1"/>
    </xf>
    <xf numFmtId="0" fontId="15" fillId="2" borderId="25" xfId="0" applyFont="1" applyFill="1" applyBorder="1" applyAlignment="1">
      <alignment horizontal="right"/>
    </xf>
    <xf numFmtId="2" fontId="15" fillId="2" borderId="31" xfId="0" applyNumberFormat="1" applyFont="1" applyFill="1" applyBorder="1" applyAlignment="1">
      <alignment horizontal="right"/>
    </xf>
    <xf numFmtId="0" fontId="28" fillId="2" borderId="25" xfId="0" applyFont="1" applyFill="1" applyBorder="1" applyAlignment="1">
      <alignment horizontal="right"/>
    </xf>
    <xf numFmtId="2" fontId="28" fillId="2" borderId="31" xfId="0" applyNumberFormat="1" applyFont="1" applyFill="1" applyBorder="1" applyAlignment="1">
      <alignment horizontal="right"/>
    </xf>
    <xf numFmtId="0" fontId="15" fillId="2" borderId="48" xfId="0" applyFont="1" applyFill="1" applyBorder="1" applyAlignment="1">
      <alignment horizontal="right"/>
    </xf>
    <xf numFmtId="0" fontId="15" fillId="0" borderId="12" xfId="0" applyFont="1" applyBorder="1" applyAlignment="1">
      <alignment horizontal="right" wrapText="1"/>
    </xf>
    <xf numFmtId="0" fontId="15" fillId="2" borderId="30" xfId="0" applyFont="1" applyFill="1" applyBorder="1" applyAlignment="1">
      <alignment horizontal="right"/>
    </xf>
    <xf numFmtId="0" fontId="10" fillId="0" borderId="15" xfId="0" applyFont="1" applyBorder="1" applyAlignment="1">
      <alignment horizontal="right"/>
    </xf>
    <xf numFmtId="2" fontId="15" fillId="2" borderId="3" xfId="0" applyNumberFormat="1" applyFont="1" applyFill="1" applyBorder="1" applyAlignment="1">
      <alignment horizontal="right" wrapText="1"/>
    </xf>
    <xf numFmtId="0" fontId="12" fillId="0" borderId="55" xfId="0" applyFont="1" applyBorder="1" applyAlignment="1">
      <alignment horizontal="right" wrapText="1"/>
    </xf>
    <xf numFmtId="2" fontId="12" fillId="0" borderId="31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5" fillId="2" borderId="1" xfId="0" applyNumberFormat="1" applyFont="1" applyFill="1" applyBorder="1" applyAlignment="1">
      <alignment horizontal="right"/>
    </xf>
    <xf numFmtId="0" fontId="15" fillId="2" borderId="36" xfId="0" applyFont="1" applyFill="1" applyBorder="1" applyAlignment="1">
      <alignment horizontal="right"/>
    </xf>
    <xf numFmtId="0" fontId="28" fillId="2" borderId="36" xfId="0" applyFont="1" applyFill="1" applyBorder="1" applyAlignment="1">
      <alignment horizontal="right"/>
    </xf>
    <xf numFmtId="2" fontId="28" fillId="2" borderId="1" xfId="0" applyNumberFormat="1" applyFont="1" applyFill="1" applyBorder="1" applyAlignment="1">
      <alignment horizontal="right"/>
    </xf>
    <xf numFmtId="0" fontId="15" fillId="2" borderId="62" xfId="0" applyFont="1" applyFill="1" applyBorder="1" applyAlignment="1">
      <alignment horizontal="right"/>
    </xf>
    <xf numFmtId="0" fontId="10" fillId="2" borderId="35" xfId="11" applyFont="1" applyFill="1" applyBorder="1" applyAlignment="1">
      <alignment horizontal="right" vertical="center"/>
    </xf>
    <xf numFmtId="0" fontId="15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right" wrapText="1"/>
    </xf>
    <xf numFmtId="0" fontId="15" fillId="2" borderId="10" xfId="0" applyFont="1" applyFill="1" applyBorder="1" applyAlignment="1">
      <alignment horizontal="right" vertical="center" wrapText="1"/>
    </xf>
    <xf numFmtId="2" fontId="15" fillId="2" borderId="6" xfId="0" applyNumberFormat="1" applyFont="1" applyFill="1" applyBorder="1" applyAlignment="1">
      <alignment horizontal="right" wrapText="1"/>
    </xf>
    <xf numFmtId="0" fontId="15" fillId="3" borderId="10" xfId="1" applyFont="1" applyFill="1" applyBorder="1" applyAlignment="1">
      <alignment horizontal="right" vertical="center" wrapText="1"/>
    </xf>
    <xf numFmtId="2" fontId="15" fillId="4" borderId="5" xfId="1" applyNumberFormat="1" applyFont="1" applyFill="1" applyBorder="1" applyAlignment="1">
      <alignment horizontal="right" wrapText="1"/>
    </xf>
    <xf numFmtId="166" fontId="15" fillId="2" borderId="5" xfId="0" applyNumberFormat="1" applyFont="1" applyFill="1" applyBorder="1" applyAlignment="1">
      <alignment horizontal="right" wrapText="1"/>
    </xf>
    <xf numFmtId="2" fontId="12" fillId="2" borderId="5" xfId="0" applyNumberFormat="1" applyFont="1" applyFill="1" applyBorder="1" applyAlignment="1">
      <alignment horizontal="right" wrapText="1"/>
    </xf>
    <xf numFmtId="0" fontId="15" fillId="0" borderId="25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0" fontId="15" fillId="2" borderId="55" xfId="0" applyFont="1" applyFill="1" applyBorder="1"/>
    <xf numFmtId="0" fontId="15" fillId="0" borderId="12" xfId="0" applyFont="1" applyBorder="1" applyAlignment="1">
      <alignment horizontal="right"/>
    </xf>
    <xf numFmtId="2" fontId="12" fillId="2" borderId="3" xfId="0" applyNumberFormat="1" applyFont="1" applyFill="1" applyBorder="1" applyAlignment="1">
      <alignment horizontal="right" wrapText="1"/>
    </xf>
    <xf numFmtId="2" fontId="15" fillId="2" borderId="5" xfId="1" applyNumberFormat="1" applyFont="1" applyFill="1" applyBorder="1" applyAlignment="1">
      <alignment horizontal="right" wrapText="1"/>
    </xf>
    <xf numFmtId="0" fontId="12" fillId="0" borderId="1" xfId="0" applyFont="1" applyBorder="1"/>
    <xf numFmtId="0" fontId="10" fillId="2" borderId="10" xfId="11" applyFont="1" applyFill="1" applyBorder="1" applyAlignment="1">
      <alignment vertical="center"/>
    </xf>
    <xf numFmtId="0" fontId="20" fillId="0" borderId="10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10" fillId="0" borderId="10" xfId="0" applyFont="1" applyBorder="1" applyAlignment="1"/>
    <xf numFmtId="0" fontId="32" fillId="0" borderId="20" xfId="0" applyFont="1" applyBorder="1"/>
    <xf numFmtId="0" fontId="32" fillId="0" borderId="19" xfId="0" applyFont="1" applyBorder="1"/>
    <xf numFmtId="0" fontId="32" fillId="0" borderId="58" xfId="0" applyFont="1" applyBorder="1"/>
    <xf numFmtId="0" fontId="12" fillId="0" borderId="13" xfId="0" applyFont="1" applyFill="1" applyBorder="1" applyAlignment="1">
      <alignment horizontal="left" wrapText="1"/>
    </xf>
    <xf numFmtId="0" fontId="20" fillId="2" borderId="10" xfId="11" applyFont="1" applyFill="1" applyBorder="1" applyAlignment="1">
      <alignment horizontal="right" vertical="center"/>
    </xf>
    <xf numFmtId="0" fontId="12" fillId="0" borderId="68" xfId="0" applyFont="1" applyBorder="1" applyAlignment="1">
      <alignment horizontal="right" wrapText="1"/>
    </xf>
    <xf numFmtId="2" fontId="12" fillId="2" borderId="8" xfId="0" applyNumberFormat="1" applyFont="1" applyFill="1" applyBorder="1" applyAlignment="1">
      <alignment horizontal="right" wrapText="1"/>
    </xf>
    <xf numFmtId="0" fontId="15" fillId="0" borderId="48" xfId="0" applyFont="1" applyBorder="1" applyAlignment="1">
      <alignment horizontal="left" vertical="center"/>
    </xf>
    <xf numFmtId="0" fontId="10" fillId="2" borderId="64" xfId="11" applyFont="1" applyFill="1" applyBorder="1" applyAlignment="1">
      <alignment vertical="center"/>
    </xf>
    <xf numFmtId="0" fontId="10" fillId="2" borderId="12" xfId="11" applyFont="1" applyFill="1" applyBorder="1" applyAlignment="1">
      <alignment horizontal="right" vertical="center"/>
    </xf>
    <xf numFmtId="0" fontId="12" fillId="0" borderId="64" xfId="0" applyFont="1" applyBorder="1" applyAlignment="1">
      <alignment horizontal="right" wrapText="1"/>
    </xf>
    <xf numFmtId="0" fontId="10" fillId="2" borderId="12" xfId="11" applyFont="1" applyFill="1" applyBorder="1" applyAlignment="1">
      <alignment vertical="center"/>
    </xf>
    <xf numFmtId="0" fontId="15" fillId="0" borderId="21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2" fillId="0" borderId="67" xfId="0" applyFont="1" applyBorder="1" applyAlignment="1">
      <alignment horizontal="right" wrapText="1"/>
    </xf>
    <xf numFmtId="0" fontId="10" fillId="2" borderId="11" xfId="1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wrapText="1"/>
    </xf>
    <xf numFmtId="2" fontId="12" fillId="2" borderId="6" xfId="0" applyNumberFormat="1" applyFont="1" applyFill="1" applyBorder="1" applyAlignment="1">
      <alignment horizontal="right" wrapText="1"/>
    </xf>
    <xf numFmtId="2" fontId="20" fillId="2" borderId="5" xfId="0" applyNumberFormat="1" applyFont="1" applyFill="1" applyBorder="1" applyAlignment="1">
      <alignment horizontal="right" wrapText="1"/>
    </xf>
    <xf numFmtId="0" fontId="15" fillId="2" borderId="5" xfId="0" applyFont="1" applyFill="1" applyBorder="1" applyAlignment="1">
      <alignment horizontal="right" wrapText="1"/>
    </xf>
    <xf numFmtId="2" fontId="12" fillId="2" borderId="3" xfId="0" applyNumberFormat="1" applyFont="1" applyFill="1" applyBorder="1" applyAlignment="1">
      <alignment wrapText="1"/>
    </xf>
    <xf numFmtId="2" fontId="12" fillId="2" borderId="8" xfId="0" applyNumberFormat="1" applyFont="1" applyFill="1" applyBorder="1" applyAlignment="1">
      <alignment wrapText="1"/>
    </xf>
    <xf numFmtId="2" fontId="10" fillId="2" borderId="5" xfId="0" applyNumberFormat="1" applyFont="1" applyFill="1" applyBorder="1" applyAlignment="1">
      <alignment horizontal="right" wrapText="1"/>
    </xf>
    <xf numFmtId="2" fontId="12" fillId="2" borderId="7" xfId="0" applyNumberFormat="1" applyFont="1" applyFill="1" applyBorder="1" applyAlignment="1">
      <alignment horizontal="right" wrapText="1"/>
    </xf>
    <xf numFmtId="2" fontId="10" fillId="2" borderId="5" xfId="0" applyNumberFormat="1" applyFont="1" applyFill="1" applyBorder="1" applyAlignment="1">
      <alignment horizontal="right"/>
    </xf>
    <xf numFmtId="0" fontId="15" fillId="2" borderId="8" xfId="0" applyFont="1" applyFill="1" applyBorder="1" applyAlignment="1">
      <alignment horizontal="right" wrapText="1"/>
    </xf>
    <xf numFmtId="2" fontId="18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8" fillId="0" borderId="61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12" fillId="0" borderId="55" xfId="0" applyFont="1" applyBorder="1"/>
    <xf numFmtId="0" fontId="10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left" vertical="center" wrapText="1"/>
    </xf>
    <xf numFmtId="0" fontId="16" fillId="4" borderId="39" xfId="1" applyFont="1" applyFill="1" applyBorder="1" applyAlignment="1">
      <alignment horizontal="left" vertical="center" wrapText="1"/>
    </xf>
    <xf numFmtId="0" fontId="29" fillId="9" borderId="39" xfId="0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left" vertical="top" wrapText="1"/>
    </xf>
    <xf numFmtId="0" fontId="17" fillId="0" borderId="49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 wrapText="1"/>
    </xf>
    <xf numFmtId="0" fontId="29" fillId="9" borderId="47" xfId="0" applyFont="1" applyFill="1" applyBorder="1" applyAlignment="1">
      <alignment horizontal="left" vertical="center"/>
    </xf>
    <xf numFmtId="2" fontId="36" fillId="0" borderId="0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wrapText="1"/>
    </xf>
    <xf numFmtId="0" fontId="28" fillId="2" borderId="5" xfId="0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right" wrapText="1"/>
    </xf>
    <xf numFmtId="0" fontId="10" fillId="0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2" fontId="20" fillId="2" borderId="5" xfId="0" applyNumberFormat="1" applyFont="1" applyFill="1" applyBorder="1" applyAlignment="1">
      <alignment wrapText="1"/>
    </xf>
    <xf numFmtId="2" fontId="42" fillId="0" borderId="47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10" fillId="2" borderId="46" xfId="11" applyFont="1" applyFill="1" applyBorder="1" applyAlignment="1">
      <alignment horizontal="right" vertical="center"/>
    </xf>
    <xf numFmtId="2" fontId="12" fillId="2" borderId="47" xfId="0" applyNumberFormat="1" applyFont="1" applyFill="1" applyBorder="1" applyAlignment="1">
      <alignment horizontal="right" wrapText="1"/>
    </xf>
    <xf numFmtId="0" fontId="20" fillId="0" borderId="47" xfId="0" applyFont="1" applyBorder="1" applyAlignment="1">
      <alignment horizontal="right" wrapText="1"/>
    </xf>
    <xf numFmtId="0" fontId="15" fillId="2" borderId="47" xfId="0" applyFont="1" applyFill="1" applyBorder="1" applyAlignment="1">
      <alignment horizontal="right"/>
    </xf>
    <xf numFmtId="2" fontId="12" fillId="0" borderId="47" xfId="0" applyNumberFormat="1" applyFont="1" applyBorder="1" applyAlignment="1">
      <alignment horizontal="right" wrapText="1"/>
    </xf>
    <xf numFmtId="2" fontId="15" fillId="2" borderId="47" xfId="0" applyNumberFormat="1" applyFont="1" applyFill="1" applyBorder="1" applyAlignment="1">
      <alignment horizontal="right"/>
    </xf>
    <xf numFmtId="2" fontId="28" fillId="2" borderId="47" xfId="0" applyNumberFormat="1" applyFont="1" applyFill="1" applyBorder="1" applyAlignment="1">
      <alignment horizontal="right"/>
    </xf>
    <xf numFmtId="2" fontId="16" fillId="4" borderId="47" xfId="1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2" fontId="16" fillId="2" borderId="47" xfId="0" applyNumberFormat="1" applyFont="1" applyFill="1" applyBorder="1" applyAlignment="1">
      <alignment horizontal="left" vertical="top" wrapText="1"/>
    </xf>
    <xf numFmtId="2" fontId="29" fillId="9" borderId="47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15" fillId="2" borderId="60" xfId="0" applyFont="1" applyFill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20" fillId="2" borderId="10" xfId="11" applyFont="1" applyFill="1" applyBorder="1" applyAlignment="1">
      <alignment vertical="center"/>
    </xf>
    <xf numFmtId="0" fontId="10" fillId="0" borderId="1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right" wrapText="1"/>
    </xf>
    <xf numFmtId="0" fontId="15" fillId="2" borderId="46" xfId="0" applyFont="1" applyFill="1" applyBorder="1" applyAlignment="1">
      <alignment horizontal="right"/>
    </xf>
    <xf numFmtId="0" fontId="28" fillId="2" borderId="46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42" fillId="0" borderId="47" xfId="0" applyFont="1" applyFill="1" applyBorder="1" applyAlignment="1">
      <alignment horizontal="center" vertical="center" wrapText="1"/>
    </xf>
    <xf numFmtId="0" fontId="16" fillId="4" borderId="47" xfId="1" applyFont="1" applyFill="1" applyBorder="1" applyAlignment="1">
      <alignment horizontal="left" vertical="center" wrapText="1"/>
    </xf>
    <xf numFmtId="0" fontId="20" fillId="0" borderId="5" xfId="0" applyFont="1" applyBorder="1" applyAlignment="1">
      <alignment wrapText="1"/>
    </xf>
    <xf numFmtId="0" fontId="16" fillId="2" borderId="47" xfId="0" applyFont="1" applyFill="1" applyBorder="1" applyAlignment="1">
      <alignment horizontal="left" vertical="top" wrapText="1"/>
    </xf>
    <xf numFmtId="0" fontId="15" fillId="2" borderId="29" xfId="0" applyFont="1" applyFill="1" applyBorder="1" applyAlignment="1">
      <alignment horizontal="right"/>
    </xf>
    <xf numFmtId="0" fontId="15" fillId="2" borderId="29" xfId="0" applyFont="1" applyFill="1" applyBorder="1"/>
    <xf numFmtId="0" fontId="31" fillId="0" borderId="29" xfId="0" applyFont="1" applyBorder="1"/>
    <xf numFmtId="0" fontId="5" fillId="0" borderId="30" xfId="0" applyFont="1" applyBorder="1" applyAlignment="1">
      <alignment wrapText="1"/>
    </xf>
    <xf numFmtId="0" fontId="17" fillId="0" borderId="18" xfId="0" applyFont="1" applyFill="1" applyBorder="1" applyAlignment="1">
      <alignment horizontal="center" vertical="center" wrapText="1"/>
    </xf>
    <xf numFmtId="0" fontId="12" fillId="0" borderId="14" xfId="0" applyFont="1" applyBorder="1"/>
    <xf numFmtId="0" fontId="12" fillId="0" borderId="35" xfId="0" applyFont="1" applyBorder="1" applyAlignment="1">
      <alignment wrapText="1"/>
    </xf>
    <xf numFmtId="0" fontId="15" fillId="2" borderId="56" xfId="0" applyFont="1" applyFill="1" applyBorder="1" applyAlignment="1">
      <alignment horizontal="right"/>
    </xf>
    <xf numFmtId="0" fontId="15" fillId="2" borderId="16" xfId="0" applyFont="1" applyFill="1" applyBorder="1" applyAlignment="1">
      <alignment horizontal="right"/>
    </xf>
    <xf numFmtId="0" fontId="15" fillId="2" borderId="65" xfId="0" applyFont="1" applyFill="1" applyBorder="1" applyAlignment="1">
      <alignment horizontal="right"/>
    </xf>
    <xf numFmtId="0" fontId="32" fillId="0" borderId="50" xfId="0" applyFont="1" applyBorder="1"/>
    <xf numFmtId="0" fontId="32" fillId="0" borderId="33" xfId="0" applyFont="1" applyBorder="1"/>
    <xf numFmtId="0" fontId="32" fillId="0" borderId="21" xfId="0" applyFont="1" applyBorder="1"/>
    <xf numFmtId="0" fontId="32" fillId="0" borderId="45" xfId="0" applyFont="1" applyBorder="1"/>
    <xf numFmtId="0" fontId="15" fillId="0" borderId="14" xfId="0" applyFont="1" applyBorder="1" applyAlignment="1">
      <alignment horizontal="right"/>
    </xf>
    <xf numFmtId="0" fontId="15" fillId="2" borderId="55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right"/>
    </xf>
    <xf numFmtId="0" fontId="20" fillId="0" borderId="8" xfId="0" applyFont="1" applyBorder="1" applyAlignment="1">
      <alignment horizontal="left" wrapText="1"/>
    </xf>
    <xf numFmtId="1" fontId="0" fillId="0" borderId="5" xfId="0" applyNumberFormat="1" applyBorder="1"/>
    <xf numFmtId="1" fontId="10" fillId="2" borderId="5" xfId="11" applyNumberFormat="1" applyFont="1" applyFill="1" applyBorder="1" applyAlignment="1">
      <alignment horizontal="right" vertical="center"/>
    </xf>
    <xf numFmtId="1" fontId="8" fillId="0" borderId="5" xfId="0" applyNumberFormat="1" applyFont="1" applyBorder="1" applyAlignment="1">
      <alignment horizontal="right" vertical="top" wrapText="1"/>
    </xf>
    <xf numFmtId="1" fontId="10" fillId="2" borderId="3" xfId="1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20" fillId="2" borderId="5" xfId="11" applyFont="1" applyFill="1" applyBorder="1" applyAlignment="1">
      <alignment horizontal="right" vertical="center"/>
    </xf>
    <xf numFmtId="0" fontId="28" fillId="0" borderId="23" xfId="0" applyFont="1" applyBorder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2" fontId="31" fillId="0" borderId="50" xfId="0" applyNumberFormat="1" applyFont="1" applyBorder="1"/>
    <xf numFmtId="2" fontId="31" fillId="0" borderId="20" xfId="0" applyNumberFormat="1" applyFont="1" applyBorder="1"/>
    <xf numFmtId="2" fontId="31" fillId="0" borderId="21" xfId="0" applyNumberFormat="1" applyFont="1" applyBorder="1"/>
    <xf numFmtId="2" fontId="31" fillId="0" borderId="45" xfId="0" applyNumberFormat="1" applyFont="1" applyBorder="1"/>
    <xf numFmtId="0" fontId="15" fillId="0" borderId="64" xfId="0" applyFont="1" applyFill="1" applyBorder="1" applyAlignment="1">
      <alignment horizontal="right" wrapText="1"/>
    </xf>
    <xf numFmtId="2" fontId="12" fillId="2" borderId="31" xfId="0" applyNumberFormat="1" applyFont="1" applyFill="1" applyBorder="1" applyAlignment="1">
      <alignment wrapText="1"/>
    </xf>
    <xf numFmtId="0" fontId="15" fillId="3" borderId="19" xfId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wrapText="1"/>
    </xf>
    <xf numFmtId="0" fontId="10" fillId="0" borderId="64" xfId="0" applyFont="1" applyBorder="1" applyAlignment="1">
      <alignment horizontal="right" wrapText="1"/>
    </xf>
    <xf numFmtId="0" fontId="10" fillId="0" borderId="64" xfId="0" applyFont="1" applyFill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0" fontId="15" fillId="2" borderId="7" xfId="0" applyFont="1" applyFill="1" applyBorder="1"/>
    <xf numFmtId="0" fontId="3" fillId="0" borderId="13" xfId="0" applyFont="1" applyBorder="1" applyAlignment="1">
      <alignment wrapText="1"/>
    </xf>
    <xf numFmtId="0" fontId="28" fillId="0" borderId="64" xfId="0" applyFont="1" applyBorder="1" applyAlignment="1">
      <alignment horizontal="right" wrapText="1"/>
    </xf>
    <xf numFmtId="0" fontId="10" fillId="0" borderId="64" xfId="0" applyFont="1" applyBorder="1" applyAlignment="1">
      <alignment horizontal="right" vertical="center" wrapText="1"/>
    </xf>
    <xf numFmtId="2" fontId="15" fillId="2" borderId="5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28" fillId="0" borderId="52" xfId="0" applyFont="1" applyBorder="1" applyAlignment="1">
      <alignment horizontal="right" wrapText="1"/>
    </xf>
    <xf numFmtId="2" fontId="28" fillId="2" borderId="59" xfId="0" applyNumberFormat="1" applyFont="1" applyFill="1" applyBorder="1" applyAlignment="1">
      <alignment horizontal="center"/>
    </xf>
    <xf numFmtId="2" fontId="15" fillId="2" borderId="32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wrapText="1"/>
    </xf>
    <xf numFmtId="0" fontId="15" fillId="0" borderId="49" xfId="0" applyFont="1" applyBorder="1" applyAlignment="1">
      <alignment horizontal="right" wrapText="1"/>
    </xf>
    <xf numFmtId="0" fontId="12" fillId="0" borderId="64" xfId="0" applyFont="1" applyBorder="1" applyAlignment="1">
      <alignment wrapText="1"/>
    </xf>
    <xf numFmtId="2" fontId="10" fillId="0" borderId="6" xfId="0" applyNumberFormat="1" applyFont="1" applyBorder="1" applyAlignment="1">
      <alignment horizontal="right" wrapText="1"/>
    </xf>
    <xf numFmtId="0" fontId="10" fillId="0" borderId="68" xfId="0" applyFont="1" applyBorder="1" applyAlignment="1">
      <alignment horizontal="right" wrapText="1"/>
    </xf>
    <xf numFmtId="0" fontId="42" fillId="0" borderId="0" xfId="0" applyFont="1" applyFill="1" applyBorder="1" applyAlignment="1">
      <alignment horizontal="right" vertical="center"/>
    </xf>
    <xf numFmtId="0" fontId="20" fillId="9" borderId="31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wrapText="1"/>
    </xf>
    <xf numFmtId="0" fontId="20" fillId="9" borderId="66" xfId="0" applyFont="1" applyFill="1" applyBorder="1" applyAlignment="1">
      <alignment horizontal="right" vertical="center" wrapText="1"/>
    </xf>
    <xf numFmtId="0" fontId="20" fillId="9" borderId="21" xfId="0" applyFont="1" applyFill="1" applyBorder="1" applyAlignment="1">
      <alignment horizontal="right" vertical="center" wrapText="1"/>
    </xf>
    <xf numFmtId="0" fontId="31" fillId="0" borderId="60" xfId="0" applyFont="1" applyBorder="1" applyAlignment="1">
      <alignment horizontal="right"/>
    </xf>
    <xf numFmtId="2" fontId="20" fillId="9" borderId="31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31" fillId="0" borderId="4" xfId="0" applyFont="1" applyBorder="1" applyAlignment="1">
      <alignment horizontal="right"/>
    </xf>
    <xf numFmtId="2" fontId="15" fillId="0" borderId="5" xfId="0" applyNumberFormat="1" applyFont="1" applyBorder="1" applyAlignment="1">
      <alignment horizontal="right" wrapText="1"/>
    </xf>
    <xf numFmtId="2" fontId="15" fillId="0" borderId="5" xfId="0" applyNumberFormat="1" applyFont="1" applyBorder="1" applyAlignment="1">
      <alignment horizontal="right" vertical="center"/>
    </xf>
    <xf numFmtId="0" fontId="15" fillId="0" borderId="64" xfId="0" applyFont="1" applyFill="1" applyBorder="1" applyAlignment="1">
      <alignment horizontal="right" vertical="center" wrapText="1"/>
    </xf>
    <xf numFmtId="0" fontId="15" fillId="0" borderId="64" xfId="0" applyFont="1" applyBorder="1" applyAlignment="1">
      <alignment horizontal="right" vertical="center" wrapText="1"/>
    </xf>
    <xf numFmtId="2" fontId="15" fillId="0" borderId="5" xfId="0" applyNumberFormat="1" applyFont="1" applyFill="1" applyBorder="1" applyAlignment="1">
      <alignment horizontal="right" vertical="center" wrapText="1"/>
    </xf>
    <xf numFmtId="2" fontId="15" fillId="0" borderId="5" xfId="0" applyNumberFormat="1" applyFont="1" applyFill="1" applyBorder="1" applyAlignment="1">
      <alignment horizontal="right" wrapText="1"/>
    </xf>
    <xf numFmtId="2" fontId="15" fillId="0" borderId="5" xfId="0" applyNumberFormat="1" applyFont="1" applyBorder="1" applyAlignment="1">
      <alignment horizontal="right" vertical="center" wrapText="1"/>
    </xf>
    <xf numFmtId="0" fontId="9" fillId="0" borderId="64" xfId="0" applyFont="1" applyBorder="1" applyAlignment="1">
      <alignment horizontal="right" wrapText="1"/>
    </xf>
    <xf numFmtId="0" fontId="13" fillId="0" borderId="64" xfId="0" applyFont="1" applyBorder="1" applyAlignment="1">
      <alignment horizontal="right" wrapText="1"/>
    </xf>
    <xf numFmtId="0" fontId="15" fillId="3" borderId="64" xfId="1" applyFont="1" applyFill="1" applyBorder="1" applyAlignment="1">
      <alignment horizontal="right" vertical="center" wrapText="1"/>
    </xf>
    <xf numFmtId="2" fontId="9" fillId="0" borderId="5" xfId="0" applyNumberFormat="1" applyFont="1" applyBorder="1" applyAlignment="1">
      <alignment horizontal="right" wrapText="1"/>
    </xf>
    <xf numFmtId="2" fontId="13" fillId="0" borderId="5" xfId="0" applyNumberFormat="1" applyFont="1" applyBorder="1" applyAlignment="1">
      <alignment horizontal="right" wrapText="1"/>
    </xf>
    <xf numFmtId="2" fontId="20" fillId="0" borderId="5" xfId="0" applyNumberFormat="1" applyFont="1" applyBorder="1" applyAlignment="1">
      <alignment horizontal="right" wrapText="1"/>
    </xf>
    <xf numFmtId="0" fontId="15" fillId="2" borderId="64" xfId="0" applyFont="1" applyFill="1" applyBorder="1" applyAlignment="1">
      <alignment horizontal="right" vertical="center" wrapText="1"/>
    </xf>
    <xf numFmtId="2" fontId="15" fillId="2" borderId="5" xfId="0" applyNumberFormat="1" applyFont="1" applyFill="1" applyBorder="1" applyAlignment="1">
      <alignment horizontal="right" vertical="center" wrapText="1"/>
    </xf>
    <xf numFmtId="2" fontId="15" fillId="0" borderId="8" xfId="0" applyNumberFormat="1" applyFont="1" applyBorder="1" applyAlignment="1">
      <alignment horizontal="right" wrapText="1"/>
    </xf>
    <xf numFmtId="0" fontId="12" fillId="0" borderId="64" xfId="0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right" wrapText="1"/>
    </xf>
    <xf numFmtId="0" fontId="10" fillId="0" borderId="69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2" fontId="28" fillId="0" borderId="5" xfId="0" applyNumberFormat="1" applyFont="1" applyBorder="1" applyAlignment="1">
      <alignment horizontal="right" wrapText="1"/>
    </xf>
    <xf numFmtId="2" fontId="12" fillId="0" borderId="5" xfId="0" applyNumberFormat="1" applyFont="1" applyFill="1" applyBorder="1" applyAlignment="1">
      <alignment horizontal="right" wrapText="1"/>
    </xf>
    <xf numFmtId="2" fontId="28" fillId="2" borderId="5" xfId="0" applyNumberFormat="1" applyFont="1" applyFill="1" applyBorder="1" applyAlignment="1">
      <alignment horizontal="right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/>
    </xf>
    <xf numFmtId="0" fontId="6" fillId="0" borderId="64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10" fillId="0" borderId="5" xfId="0" applyNumberFormat="1" applyFont="1" applyFill="1" applyBorder="1" applyAlignment="1">
      <alignment horizontal="right" wrapText="1"/>
    </xf>
    <xf numFmtId="2" fontId="15" fillId="3" borderId="5" xfId="1" applyNumberFormat="1" applyFont="1" applyFill="1" applyBorder="1" applyAlignment="1">
      <alignment horizontal="right" vertical="center" wrapText="1"/>
    </xf>
    <xf numFmtId="0" fontId="7" fillId="0" borderId="64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2" fontId="7" fillId="0" borderId="5" xfId="0" applyNumberFormat="1" applyFont="1" applyBorder="1" applyAlignment="1">
      <alignment horizontal="right" wrapText="1"/>
    </xf>
    <xf numFmtId="0" fontId="12" fillId="0" borderId="69" xfId="0" applyFont="1" applyFill="1" applyBorder="1" applyAlignment="1">
      <alignment horizontal="right" wrapText="1"/>
    </xf>
    <xf numFmtId="0" fontId="12" fillId="0" borderId="33" xfId="0" applyFont="1" applyFill="1" applyBorder="1" applyAlignment="1">
      <alignment horizontal="right" wrapText="1"/>
    </xf>
    <xf numFmtId="2" fontId="10" fillId="0" borderId="5" xfId="0" applyNumberFormat="1" applyFont="1" applyBorder="1" applyAlignment="1">
      <alignment horizontal="right" vertical="center" wrapText="1"/>
    </xf>
    <xf numFmtId="2" fontId="12" fillId="0" borderId="3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8" fillId="0" borderId="7" xfId="0" applyFont="1" applyBorder="1" applyAlignment="1">
      <alignment vertical="top" wrapText="1"/>
    </xf>
    <xf numFmtId="2" fontId="8" fillId="0" borderId="51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0" fillId="2" borderId="5" xfId="11" applyFont="1" applyFill="1" applyBorder="1" applyAlignment="1">
      <alignment vertical="center"/>
    </xf>
    <xf numFmtId="0" fontId="20" fillId="0" borderId="3" xfId="0" applyFont="1" applyBorder="1" applyAlignment="1">
      <alignment horizontal="right" wrapText="1"/>
    </xf>
    <xf numFmtId="2" fontId="20" fillId="0" borderId="2" xfId="0" applyNumberFormat="1" applyFont="1" applyBorder="1" applyAlignment="1">
      <alignment horizontal="right" wrapText="1"/>
    </xf>
    <xf numFmtId="2" fontId="16" fillId="0" borderId="5" xfId="0" applyNumberFormat="1" applyFont="1" applyBorder="1" applyAlignment="1">
      <alignment wrapText="1"/>
    </xf>
    <xf numFmtId="0" fontId="28" fillId="0" borderId="7" xfId="0" applyFont="1" applyBorder="1" applyAlignment="1">
      <alignment horizontal="left" wrapText="1"/>
    </xf>
    <xf numFmtId="0" fontId="12" fillId="0" borderId="31" xfId="0" applyFont="1" applyBorder="1" applyAlignment="1">
      <alignment wrapText="1"/>
    </xf>
    <xf numFmtId="165" fontId="36" fillId="0" borderId="0" xfId="2" applyNumberFormat="1" applyFont="1" applyBorder="1"/>
    <xf numFmtId="2" fontId="31" fillId="0" borderId="35" xfId="0" applyNumberFormat="1" applyFont="1" applyBorder="1"/>
    <xf numFmtId="2" fontId="31" fillId="0" borderId="14" xfId="0" applyNumberFormat="1" applyFont="1" applyBorder="1"/>
    <xf numFmtId="2" fontId="31" fillId="0" borderId="55" xfId="0" applyNumberFormat="1" applyFont="1" applyBorder="1"/>
    <xf numFmtId="2" fontId="31" fillId="0" borderId="18" xfId="0" applyNumberFormat="1" applyFont="1" applyBorder="1"/>
    <xf numFmtId="2" fontId="31" fillId="0" borderId="54" xfId="0" applyNumberFormat="1" applyFont="1" applyBorder="1"/>
    <xf numFmtId="2" fontId="31" fillId="0" borderId="15" xfId="0" applyNumberFormat="1" applyFont="1" applyBorder="1"/>
    <xf numFmtId="2" fontId="31" fillId="0" borderId="50" xfId="0" applyNumberFormat="1" applyFont="1" applyBorder="1" applyAlignment="1">
      <alignment horizontal="right"/>
    </xf>
    <xf numFmtId="2" fontId="31" fillId="0" borderId="20" xfId="0" applyNumberFormat="1" applyFont="1" applyBorder="1" applyAlignment="1">
      <alignment horizontal="right"/>
    </xf>
    <xf numFmtId="2" fontId="31" fillId="0" borderId="21" xfId="0" applyNumberFormat="1" applyFont="1" applyBorder="1" applyAlignment="1">
      <alignment horizontal="right"/>
    </xf>
    <xf numFmtId="2" fontId="31" fillId="0" borderId="45" xfId="0" applyNumberFormat="1" applyFont="1" applyBorder="1" applyAlignment="1">
      <alignment horizontal="right"/>
    </xf>
    <xf numFmtId="2" fontId="31" fillId="0" borderId="33" xfId="0" applyNumberFormat="1" applyFont="1" applyBorder="1" applyAlignment="1">
      <alignment horizontal="right"/>
    </xf>
    <xf numFmtId="2" fontId="31" fillId="0" borderId="19" xfId="0" applyNumberFormat="1" applyFont="1" applyBorder="1" applyAlignment="1">
      <alignment horizontal="right"/>
    </xf>
    <xf numFmtId="2" fontId="44" fillId="5" borderId="4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right"/>
    </xf>
    <xf numFmtId="0" fontId="15" fillId="2" borderId="8" xfId="0" applyFont="1" applyFill="1" applyBorder="1"/>
    <xf numFmtId="0" fontId="15" fillId="2" borderId="50" xfId="0" applyFont="1" applyFill="1" applyBorder="1" applyAlignment="1">
      <alignment horizontal="right" vertical="center" wrapText="1"/>
    </xf>
    <xf numFmtId="0" fontId="15" fillId="2" borderId="63" xfId="0" applyFont="1" applyFill="1" applyBorder="1" applyAlignment="1">
      <alignment horizontal="right"/>
    </xf>
    <xf numFmtId="0" fontId="15" fillId="2" borderId="3" xfId="0" applyFont="1" applyFill="1" applyBorder="1"/>
    <xf numFmtId="2" fontId="17" fillId="0" borderId="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wrapText="1"/>
    </xf>
    <xf numFmtId="0" fontId="28" fillId="0" borderId="20" xfId="0" applyFont="1" applyBorder="1" applyAlignment="1">
      <alignment horizontal="right" wrapText="1"/>
    </xf>
    <xf numFmtId="2" fontId="28" fillId="0" borderId="19" xfId="0" applyNumberFormat="1" applyFont="1" applyBorder="1" applyAlignment="1">
      <alignment horizontal="right" wrapText="1"/>
    </xf>
    <xf numFmtId="2" fontId="15" fillId="0" borderId="19" xfId="0" applyNumberFormat="1" applyFont="1" applyBorder="1" applyAlignment="1">
      <alignment horizontal="right" wrapText="1"/>
    </xf>
    <xf numFmtId="2" fontId="10" fillId="0" borderId="19" xfId="0" applyNumberFormat="1" applyFont="1" applyBorder="1" applyAlignment="1">
      <alignment horizontal="right" wrapText="1"/>
    </xf>
    <xf numFmtId="2" fontId="15" fillId="0" borderId="19" xfId="0" applyNumberFormat="1" applyFont="1" applyFill="1" applyBorder="1" applyAlignment="1">
      <alignment horizontal="right" wrapText="1"/>
    </xf>
    <xf numFmtId="2" fontId="15" fillId="0" borderId="20" xfId="0" applyNumberFormat="1" applyFont="1" applyBorder="1" applyAlignment="1">
      <alignment horizontal="right" wrapText="1"/>
    </xf>
    <xf numFmtId="2" fontId="3" fillId="0" borderId="19" xfId="0" applyNumberFormat="1" applyFont="1" applyBorder="1" applyAlignment="1">
      <alignment horizontal="right" wrapText="1"/>
    </xf>
    <xf numFmtId="2" fontId="15" fillId="0" borderId="19" xfId="0" applyNumberFormat="1" applyFont="1" applyBorder="1" applyAlignment="1">
      <alignment horizontal="right" vertical="center" wrapText="1"/>
    </xf>
    <xf numFmtId="2" fontId="15" fillId="0" borderId="33" xfId="0" applyNumberFormat="1" applyFont="1" applyBorder="1" applyAlignment="1">
      <alignment horizontal="right" wrapText="1"/>
    </xf>
    <xf numFmtId="2" fontId="15" fillId="0" borderId="50" xfId="0" applyNumberFormat="1" applyFont="1" applyBorder="1" applyAlignment="1">
      <alignment horizontal="right" wrapText="1"/>
    </xf>
    <xf numFmtId="2" fontId="15" fillId="0" borderId="45" xfId="0" applyNumberFormat="1" applyFont="1" applyBorder="1" applyAlignment="1">
      <alignment horizontal="right" wrapText="1"/>
    </xf>
    <xf numFmtId="2" fontId="15" fillId="0" borderId="20" xfId="0" applyNumberFormat="1" applyFont="1" applyBorder="1" applyAlignment="1">
      <alignment horizontal="right" vertical="center"/>
    </xf>
    <xf numFmtId="2" fontId="20" fillId="0" borderId="19" xfId="0" applyNumberFormat="1" applyFont="1" applyBorder="1" applyAlignment="1">
      <alignment horizontal="right" wrapText="1"/>
    </xf>
    <xf numFmtId="2" fontId="15" fillId="0" borderId="19" xfId="0" applyNumberFormat="1" applyFont="1" applyBorder="1" applyAlignment="1">
      <alignment horizontal="right" vertical="center"/>
    </xf>
    <xf numFmtId="2" fontId="10" fillId="0" borderId="50" xfId="0" applyNumberFormat="1" applyFont="1" applyBorder="1" applyAlignment="1">
      <alignment horizontal="right" wrapText="1"/>
    </xf>
    <xf numFmtId="2" fontId="13" fillId="0" borderId="19" xfId="0" applyNumberFormat="1" applyFont="1" applyBorder="1" applyAlignment="1">
      <alignment horizontal="right" wrapText="1"/>
    </xf>
    <xf numFmtId="2" fontId="15" fillId="2" borderId="19" xfId="0" applyNumberFormat="1" applyFont="1" applyFill="1" applyBorder="1" applyAlignment="1">
      <alignment horizontal="right" vertical="center" wrapText="1"/>
    </xf>
    <xf numFmtId="2" fontId="15" fillId="0" borderId="19" xfId="0" applyNumberFormat="1" applyFont="1" applyFill="1" applyBorder="1" applyAlignment="1">
      <alignment horizontal="right" vertical="center" wrapText="1"/>
    </xf>
    <xf numFmtId="2" fontId="15" fillId="0" borderId="21" xfId="0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right" wrapText="1"/>
    </xf>
    <xf numFmtId="0" fontId="15" fillId="0" borderId="69" xfId="0" applyFont="1" applyBorder="1" applyAlignment="1">
      <alignment horizontal="right" wrapText="1"/>
    </xf>
    <xf numFmtId="0" fontId="15" fillId="0" borderId="67" xfId="0" applyFont="1" applyBorder="1" applyAlignment="1">
      <alignment horizontal="right" wrapText="1"/>
    </xf>
    <xf numFmtId="0" fontId="15" fillId="0" borderId="68" xfId="0" applyFont="1" applyBorder="1" applyAlignment="1">
      <alignment horizontal="right" vertical="center"/>
    </xf>
    <xf numFmtId="0" fontId="10" fillId="0" borderId="67" xfId="0" applyFont="1" applyBorder="1" applyAlignment="1">
      <alignment horizontal="right" wrapText="1"/>
    </xf>
    <xf numFmtId="0" fontId="15" fillId="0" borderId="66" xfId="0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wrapText="1"/>
    </xf>
    <xf numFmtId="2" fontId="15" fillId="0" borderId="3" xfId="0" applyNumberFormat="1" applyFont="1" applyBorder="1" applyAlignment="1">
      <alignment horizontal="right" wrapText="1"/>
    </xf>
    <xf numFmtId="2" fontId="15" fillId="0" borderId="6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wrapText="1"/>
    </xf>
    <xf numFmtId="2" fontId="15" fillId="0" borderId="8" xfId="0" applyNumberFormat="1" applyFont="1" applyBorder="1" applyAlignment="1">
      <alignment horizontal="right" vertical="center"/>
    </xf>
    <xf numFmtId="2" fontId="15" fillId="0" borderId="31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left" vertical="center"/>
    </xf>
    <xf numFmtId="0" fontId="15" fillId="0" borderId="67" xfId="0" applyFont="1" applyBorder="1" applyAlignment="1">
      <alignment horizontal="right" vertical="center"/>
    </xf>
    <xf numFmtId="0" fontId="15" fillId="0" borderId="66" xfId="0" applyFont="1" applyFill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/>
    </xf>
    <xf numFmtId="2" fontId="15" fillId="0" borderId="31" xfId="0" applyNumberFormat="1" applyFont="1" applyFill="1" applyBorder="1" applyAlignment="1">
      <alignment horizontal="right" vertical="center" wrapText="1"/>
    </xf>
    <xf numFmtId="2" fontId="15" fillId="0" borderId="50" xfId="0" applyNumberFormat="1" applyFont="1" applyBorder="1" applyAlignment="1">
      <alignment horizontal="right" vertical="center"/>
    </xf>
    <xf numFmtId="2" fontId="15" fillId="3" borderId="19" xfId="1" applyNumberFormat="1" applyFont="1" applyFill="1" applyBorder="1" applyAlignment="1">
      <alignment horizontal="right" vertical="center" wrapText="1"/>
    </xf>
    <xf numFmtId="2" fontId="15" fillId="0" borderId="21" xfId="0" applyNumberFormat="1" applyFont="1" applyFill="1" applyBorder="1" applyAlignment="1">
      <alignment horizontal="right" vertical="center" wrapText="1"/>
    </xf>
    <xf numFmtId="0" fontId="12" fillId="0" borderId="6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2" fontId="12" fillId="2" borderId="6" xfId="0" applyNumberFormat="1" applyFont="1" applyFill="1" applyBorder="1" applyAlignment="1">
      <alignment wrapText="1"/>
    </xf>
    <xf numFmtId="0" fontId="15" fillId="0" borderId="50" xfId="0" applyFont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 wrapText="1"/>
    </xf>
    <xf numFmtId="0" fontId="15" fillId="0" borderId="57" xfId="0" applyFont="1" applyFill="1" applyBorder="1" applyAlignment="1">
      <alignment horizontal="right" vertical="center" wrapText="1"/>
    </xf>
    <xf numFmtId="0" fontId="12" fillId="0" borderId="56" xfId="0" applyFont="1" applyBorder="1" applyAlignment="1">
      <alignment horizontal="right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7" xfId="0" applyFont="1" applyBorder="1" applyAlignment="1">
      <alignment horizontal="right" vertical="center"/>
    </xf>
    <xf numFmtId="0" fontId="15" fillId="3" borderId="16" xfId="1" applyFont="1" applyFill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/>
    </xf>
    <xf numFmtId="0" fontId="3" fillId="0" borderId="30" xfId="0" applyFont="1" applyBorder="1" applyAlignment="1">
      <alignment wrapText="1"/>
    </xf>
    <xf numFmtId="0" fontId="15" fillId="0" borderId="28" xfId="0" applyFont="1" applyFill="1" applyBorder="1" applyAlignment="1">
      <alignment horizontal="left" vertical="center" wrapText="1"/>
    </xf>
    <xf numFmtId="0" fontId="3" fillId="0" borderId="68" xfId="0" applyFont="1" applyBorder="1" applyAlignment="1">
      <alignment horizontal="right" wrapText="1"/>
    </xf>
    <xf numFmtId="0" fontId="15" fillId="0" borderId="70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wrapText="1"/>
    </xf>
    <xf numFmtId="2" fontId="15" fillId="0" borderId="7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wrapText="1"/>
    </xf>
    <xf numFmtId="0" fontId="10" fillId="2" borderId="9" xfId="11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right" vertical="center" wrapText="1"/>
    </xf>
    <xf numFmtId="0" fontId="12" fillId="0" borderId="37" xfId="0" applyFont="1" applyBorder="1" applyAlignment="1">
      <alignment horizontal="right" wrapText="1"/>
    </xf>
    <xf numFmtId="0" fontId="15" fillId="0" borderId="11" xfId="0" applyFont="1" applyFill="1" applyBorder="1" applyAlignment="1">
      <alignment horizontal="right" vertical="center" wrapText="1"/>
    </xf>
    <xf numFmtId="0" fontId="28" fillId="0" borderId="36" xfId="0" applyFont="1" applyBorder="1" applyAlignment="1">
      <alignment horizontal="right" wrapText="1"/>
    </xf>
    <xf numFmtId="0" fontId="15" fillId="0" borderId="52" xfId="0" applyFont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horizontal="left" wrapText="1"/>
    </xf>
    <xf numFmtId="0" fontId="28" fillId="0" borderId="70" xfId="0" applyFont="1" applyBorder="1" applyAlignment="1">
      <alignment horizontal="right" wrapText="1"/>
    </xf>
    <xf numFmtId="0" fontId="28" fillId="0" borderId="7" xfId="0" applyFont="1" applyBorder="1" applyAlignment="1">
      <alignment horizontal="right" wrapText="1"/>
    </xf>
    <xf numFmtId="0" fontId="28" fillId="0" borderId="58" xfId="0" applyFont="1" applyBorder="1" applyAlignment="1">
      <alignment horizontal="right" wrapText="1"/>
    </xf>
    <xf numFmtId="2" fontId="28" fillId="2" borderId="7" xfId="0" applyNumberFormat="1" applyFont="1" applyFill="1" applyBorder="1" applyAlignment="1">
      <alignment horizontal="right" wrapText="1"/>
    </xf>
    <xf numFmtId="0" fontId="15" fillId="2" borderId="51" xfId="0" applyFont="1" applyFill="1" applyBorder="1" applyAlignment="1">
      <alignment horizontal="right"/>
    </xf>
    <xf numFmtId="2" fontId="12" fillId="0" borderId="7" xfId="0" applyNumberFormat="1" applyFont="1" applyBorder="1" applyAlignment="1">
      <alignment horizontal="right" wrapText="1"/>
    </xf>
    <xf numFmtId="0" fontId="15" fillId="2" borderId="51" xfId="0" applyFont="1" applyFill="1" applyBorder="1"/>
    <xf numFmtId="0" fontId="31" fillId="0" borderId="51" xfId="0" applyFont="1" applyBorder="1"/>
    <xf numFmtId="2" fontId="20" fillId="9" borderId="55" xfId="0" applyNumberFormat="1" applyFont="1" applyFill="1" applyBorder="1" applyAlignment="1">
      <alignment horizontal="right" vertical="center" wrapText="1"/>
    </xf>
    <xf numFmtId="2" fontId="15" fillId="0" borderId="15" xfId="0" applyNumberFormat="1" applyFont="1" applyBorder="1" applyAlignment="1">
      <alignment horizontal="right" wrapText="1"/>
    </xf>
    <xf numFmtId="2" fontId="10" fillId="0" borderId="15" xfId="0" applyNumberFormat="1" applyFont="1" applyBorder="1" applyAlignment="1">
      <alignment horizontal="right" wrapText="1"/>
    </xf>
    <xf numFmtId="2" fontId="15" fillId="0" borderId="15" xfId="0" applyNumberFormat="1" applyFont="1" applyBorder="1" applyAlignment="1">
      <alignment horizontal="right" vertical="center"/>
    </xf>
    <xf numFmtId="2" fontId="16" fillId="2" borderId="41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 horizontal="right" vertical="center" wrapText="1"/>
    </xf>
    <xf numFmtId="2" fontId="15" fillId="0" borderId="15" xfId="0" applyNumberFormat="1" applyFont="1" applyFill="1" applyBorder="1" applyAlignment="1">
      <alignment horizontal="right" wrapText="1"/>
    </xf>
    <xf numFmtId="2" fontId="15" fillId="0" borderId="15" xfId="0" applyNumberFormat="1" applyFont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wrapText="1"/>
    </xf>
    <xf numFmtId="2" fontId="3" fillId="0" borderId="15" xfId="0" applyNumberFormat="1" applyFont="1" applyBorder="1" applyAlignment="1">
      <alignment horizontal="right" wrapText="1"/>
    </xf>
    <xf numFmtId="2" fontId="13" fillId="0" borderId="15" xfId="0" applyNumberFormat="1" applyFont="1" applyBorder="1" applyAlignment="1">
      <alignment horizontal="right" wrapText="1"/>
    </xf>
    <xf numFmtId="2" fontId="15" fillId="3" borderId="15" xfId="1" applyNumberFormat="1" applyFont="1" applyFill="1" applyBorder="1" applyAlignment="1">
      <alignment horizontal="right" vertical="center" wrapText="1"/>
    </xf>
    <xf numFmtId="2" fontId="10" fillId="0" borderId="15" xfId="0" applyNumberFormat="1" applyFont="1" applyFill="1" applyBorder="1" applyAlignment="1">
      <alignment horizontal="right" wrapText="1"/>
    </xf>
    <xf numFmtId="2" fontId="20" fillId="0" borderId="15" xfId="0" applyNumberFormat="1" applyFont="1" applyBorder="1" applyAlignment="1">
      <alignment horizontal="right" wrapText="1"/>
    </xf>
    <xf numFmtId="2" fontId="15" fillId="2" borderId="15" xfId="0" applyNumberFormat="1" applyFont="1" applyFill="1" applyBorder="1" applyAlignment="1">
      <alignment horizontal="right" vertical="center" wrapText="1"/>
    </xf>
    <xf numFmtId="2" fontId="15" fillId="0" borderId="14" xfId="0" applyNumberFormat="1" applyFont="1" applyBorder="1" applyAlignment="1">
      <alignment horizontal="right" wrapText="1"/>
    </xf>
    <xf numFmtId="2" fontId="5" fillId="0" borderId="14" xfId="0" applyNumberFormat="1" applyFont="1" applyBorder="1" applyAlignment="1">
      <alignment horizontal="right" wrapText="1"/>
    </xf>
    <xf numFmtId="2" fontId="16" fillId="2" borderId="41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Border="1" applyAlignment="1">
      <alignment horizontal="right" wrapText="1"/>
    </xf>
    <xf numFmtId="2" fontId="12" fillId="0" borderId="15" xfId="0" applyNumberFormat="1" applyFont="1" applyFill="1" applyBorder="1" applyAlignment="1">
      <alignment horizontal="right" wrapText="1"/>
    </xf>
    <xf numFmtId="2" fontId="28" fillId="0" borderId="38" xfId="0" applyNumberFormat="1" applyFont="1" applyBorder="1" applyAlignment="1">
      <alignment horizontal="right" wrapText="1"/>
    </xf>
    <xf numFmtId="2" fontId="10" fillId="0" borderId="54" xfId="0" applyNumberFormat="1" applyFont="1" applyBorder="1" applyAlignment="1">
      <alignment horizontal="right" vertical="center" wrapText="1"/>
    </xf>
    <xf numFmtId="2" fontId="28" fillId="0" borderId="7" xfId="0" applyNumberFormat="1" applyFont="1" applyBorder="1" applyAlignment="1">
      <alignment horizontal="right" wrapText="1"/>
    </xf>
    <xf numFmtId="2" fontId="10" fillId="0" borderId="3" xfId="0" applyNumberFormat="1" applyFont="1" applyBorder="1" applyAlignment="1">
      <alignment horizontal="right" vertical="center" wrapText="1"/>
    </xf>
    <xf numFmtId="0" fontId="5" fillId="0" borderId="68" xfId="0" applyFont="1" applyBorder="1" applyAlignment="1">
      <alignment horizontal="right" wrapText="1"/>
    </xf>
    <xf numFmtId="2" fontId="5" fillId="0" borderId="8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2" fontId="16" fillId="2" borderId="41" xfId="0" applyNumberFormat="1" applyFont="1" applyFill="1" applyBorder="1" applyAlignment="1">
      <alignment horizontal="left" vertical="center"/>
    </xf>
    <xf numFmtId="2" fontId="16" fillId="2" borderId="41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Fill="1" applyBorder="1" applyAlignment="1">
      <alignment horizontal="left" vertical="center" wrapText="1"/>
    </xf>
    <xf numFmtId="2" fontId="42" fillId="0" borderId="41" xfId="0" applyNumberFormat="1" applyFont="1" applyFill="1" applyBorder="1" applyAlignment="1">
      <alignment horizontal="center" vertical="center" wrapText="1"/>
    </xf>
    <xf numFmtId="0" fontId="0" fillId="2" borderId="71" xfId="0" applyFont="1" applyFill="1" applyBorder="1" applyAlignment="1"/>
    <xf numFmtId="2" fontId="44" fillId="5" borderId="5" xfId="0" applyNumberFormat="1" applyFont="1" applyFill="1" applyBorder="1" applyAlignment="1">
      <alignment horizontal="right" wrapText="1"/>
    </xf>
    <xf numFmtId="2" fontId="6" fillId="0" borderId="15" xfId="0" applyNumberFormat="1" applyFont="1" applyBorder="1" applyAlignment="1">
      <alignment horizontal="right" wrapText="1"/>
    </xf>
    <xf numFmtId="2" fontId="7" fillId="0" borderId="15" xfId="0" applyNumberFormat="1" applyFont="1" applyBorder="1" applyAlignment="1">
      <alignment horizontal="right" wrapText="1"/>
    </xf>
    <xf numFmtId="2" fontId="10" fillId="0" borderId="15" xfId="0" applyNumberFormat="1" applyFont="1" applyBorder="1" applyAlignment="1">
      <alignment horizontal="right" vertical="center" wrapText="1"/>
    </xf>
    <xf numFmtId="2" fontId="12" fillId="0" borderId="54" xfId="0" applyNumberFormat="1" applyFont="1" applyFill="1" applyBorder="1" applyAlignment="1">
      <alignment horizontal="right" wrapText="1"/>
    </xf>
    <xf numFmtId="0" fontId="15" fillId="0" borderId="53" xfId="0" applyFont="1" applyBorder="1" applyAlignment="1">
      <alignment horizontal="left" vertical="center"/>
    </xf>
    <xf numFmtId="2" fontId="15" fillId="0" borderId="38" xfId="0" applyNumberFormat="1" applyFont="1" applyBorder="1" applyAlignment="1">
      <alignment horizontal="right" vertical="center"/>
    </xf>
    <xf numFmtId="0" fontId="15" fillId="0" borderId="58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2" fontId="12" fillId="2" borderId="7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1" fillId="0" borderId="34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0" fillId="0" borderId="3" xfId="0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0" fillId="0" borderId="3" xfId="0" applyFont="1" applyBorder="1" applyAlignment="1">
      <alignment horizontal="left"/>
    </xf>
    <xf numFmtId="0" fontId="12" fillId="0" borderId="23" xfId="0" applyFont="1" applyBorder="1" applyAlignment="1">
      <alignment horizontal="right" wrapText="1"/>
    </xf>
    <xf numFmtId="0" fontId="10" fillId="2" borderId="7" xfId="11" applyFont="1" applyFill="1" applyBorder="1" applyAlignment="1">
      <alignment vertical="center"/>
    </xf>
    <xf numFmtId="0" fontId="10" fillId="0" borderId="3" xfId="0" applyFont="1" applyBorder="1" applyAlignment="1"/>
    <xf numFmtId="2" fontId="12" fillId="0" borderId="24" xfId="0" applyNumberFormat="1" applyFont="1" applyBorder="1" applyAlignment="1">
      <alignment horizontal="right" wrapText="1"/>
    </xf>
    <xf numFmtId="0" fontId="1" fillId="0" borderId="34" xfId="0" applyFont="1" applyBorder="1" applyAlignment="1">
      <alignment wrapText="1"/>
    </xf>
    <xf numFmtId="0" fontId="15" fillId="0" borderId="62" xfId="0" applyFont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48" xfId="0" applyFont="1" applyFill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2" borderId="30" xfId="0" applyFont="1" applyFill="1" applyBorder="1" applyAlignment="1">
      <alignment horizontal="left" vertical="center" wrapText="1"/>
    </xf>
    <xf numFmtId="0" fontId="15" fillId="0" borderId="56" xfId="0" applyFont="1" applyBorder="1" applyAlignment="1">
      <alignment horizontal="left" wrapText="1"/>
    </xf>
    <xf numFmtId="0" fontId="15" fillId="0" borderId="68" xfId="0" applyFont="1" applyFill="1" applyBorder="1" applyAlignment="1">
      <alignment horizontal="right" wrapText="1"/>
    </xf>
    <xf numFmtId="0" fontId="15" fillId="2" borderId="68" xfId="0" applyFont="1" applyFill="1" applyBorder="1" applyAlignment="1">
      <alignment horizontal="right" vertical="center" wrapText="1"/>
    </xf>
    <xf numFmtId="0" fontId="15" fillId="0" borderId="66" xfId="0" applyFont="1" applyFill="1" applyBorder="1" applyAlignment="1">
      <alignment horizontal="right" wrapText="1"/>
    </xf>
    <xf numFmtId="0" fontId="15" fillId="0" borderId="68" xfId="0" applyFont="1" applyFill="1" applyBorder="1" applyAlignment="1">
      <alignment horizontal="right" vertical="center" wrapText="1"/>
    </xf>
    <xf numFmtId="2" fontId="15" fillId="0" borderId="8" xfId="0" applyNumberFormat="1" applyFont="1" applyFill="1" applyBorder="1" applyAlignment="1">
      <alignment horizontal="right" wrapText="1"/>
    </xf>
    <xf numFmtId="2" fontId="15" fillId="2" borderId="8" xfId="0" applyNumberFormat="1" applyFont="1" applyFill="1" applyBorder="1" applyAlignment="1">
      <alignment horizontal="right" vertical="center" wrapText="1"/>
    </xf>
    <xf numFmtId="2" fontId="15" fillId="0" borderId="31" xfId="0" applyNumberFormat="1" applyFont="1" applyFill="1" applyBorder="1" applyAlignment="1">
      <alignment horizontal="right" wrapText="1"/>
    </xf>
    <xf numFmtId="2" fontId="15" fillId="0" borderId="8" xfId="0" applyNumberFormat="1" applyFont="1" applyFill="1" applyBorder="1" applyAlignment="1">
      <alignment horizontal="right" vertical="center" wrapText="1"/>
    </xf>
    <xf numFmtId="2" fontId="15" fillId="0" borderId="20" xfId="0" applyNumberFormat="1" applyFont="1" applyFill="1" applyBorder="1" applyAlignment="1">
      <alignment horizontal="right" wrapText="1"/>
    </xf>
    <xf numFmtId="2" fontId="10" fillId="0" borderId="20" xfId="0" applyNumberFormat="1" applyFont="1" applyBorder="1" applyAlignment="1">
      <alignment horizontal="right" wrapText="1"/>
    </xf>
    <xf numFmtId="2" fontId="15" fillId="2" borderId="20" xfId="0" applyNumberFormat="1" applyFont="1" applyFill="1" applyBorder="1" applyAlignment="1">
      <alignment horizontal="right" vertical="center" wrapText="1"/>
    </xf>
    <xf numFmtId="2" fontId="15" fillId="0" borderId="21" xfId="0" applyNumberFormat="1" applyFont="1" applyFill="1" applyBorder="1" applyAlignment="1">
      <alignment horizontal="right" wrapText="1"/>
    </xf>
    <xf numFmtId="2" fontId="10" fillId="0" borderId="19" xfId="0" applyNumberFormat="1" applyFont="1" applyFill="1" applyBorder="1" applyAlignment="1">
      <alignment horizontal="right" wrapText="1"/>
    </xf>
    <xf numFmtId="2" fontId="15" fillId="0" borderId="2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right" wrapText="1"/>
    </xf>
    <xf numFmtId="0" fontId="15" fillId="0" borderId="11" xfId="0" applyFont="1" applyFill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20" fillId="0" borderId="68" xfId="0" applyFont="1" applyBorder="1" applyAlignment="1">
      <alignment horizontal="right" wrapText="1"/>
    </xf>
    <xf numFmtId="2" fontId="12" fillId="2" borderId="31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10" fillId="2" borderId="8" xfId="0" applyFont="1" applyFill="1" applyBorder="1" applyAlignment="1">
      <alignment horizontal="right" wrapText="1"/>
    </xf>
    <xf numFmtId="2" fontId="20" fillId="2" borderId="8" xfId="0" applyNumberFormat="1" applyFont="1" applyFill="1" applyBorder="1" applyAlignment="1">
      <alignment horizontal="right" wrapText="1"/>
    </xf>
    <xf numFmtId="2" fontId="10" fillId="2" borderId="8" xfId="0" applyNumberFormat="1" applyFont="1" applyFill="1" applyBorder="1" applyAlignment="1">
      <alignment wrapText="1"/>
    </xf>
    <xf numFmtId="0" fontId="15" fillId="0" borderId="45" xfId="0" applyFont="1" applyBorder="1" applyAlignment="1">
      <alignment horizontal="right" wrapText="1"/>
    </xf>
    <xf numFmtId="0" fontId="10" fillId="0" borderId="20" xfId="0" applyFont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wrapText="1"/>
    </xf>
    <xf numFmtId="0" fontId="15" fillId="0" borderId="20" xfId="0" applyFont="1" applyFill="1" applyBorder="1" applyAlignment="1">
      <alignment horizontal="right" vertical="center" wrapText="1"/>
    </xf>
    <xf numFmtId="0" fontId="12" fillId="0" borderId="61" xfId="0" applyFont="1" applyBorder="1" applyAlignment="1">
      <alignment horizontal="right" wrapText="1"/>
    </xf>
    <xf numFmtId="0" fontId="10" fillId="2" borderId="54" xfId="11" applyFont="1" applyFill="1" applyBorder="1" applyAlignment="1">
      <alignment horizontal="right" vertical="center"/>
    </xf>
    <xf numFmtId="0" fontId="12" fillId="0" borderId="57" xfId="0" applyFont="1" applyBorder="1" applyAlignment="1">
      <alignment horizontal="right" wrapText="1"/>
    </xf>
    <xf numFmtId="0" fontId="15" fillId="0" borderId="55" xfId="0" applyFont="1" applyFill="1" applyBorder="1" applyAlignment="1">
      <alignment horizontal="right" wrapText="1"/>
    </xf>
    <xf numFmtId="0" fontId="10" fillId="2" borderId="16" xfId="1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2" fontId="12" fillId="0" borderId="23" xfId="0" applyNumberFormat="1" applyFont="1" applyBorder="1" applyAlignment="1">
      <alignment horizontal="right" wrapText="1"/>
    </xf>
    <xf numFmtId="0" fontId="15" fillId="0" borderId="31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wrapText="1"/>
    </xf>
    <xf numFmtId="0" fontId="15" fillId="0" borderId="56" xfId="0" applyFont="1" applyFill="1" applyBorder="1" applyAlignment="1">
      <alignment horizontal="right" wrapText="1"/>
    </xf>
    <xf numFmtId="0" fontId="14" fillId="0" borderId="16" xfId="0" applyFont="1" applyBorder="1" applyAlignment="1">
      <alignment horizontal="right" vertical="center" wrapText="1"/>
    </xf>
    <xf numFmtId="0" fontId="15" fillId="2" borderId="56" xfId="0" applyFont="1" applyFill="1" applyBorder="1" applyAlignment="1">
      <alignment horizontal="right" vertical="center" wrapText="1"/>
    </xf>
    <xf numFmtId="0" fontId="15" fillId="0" borderId="57" xfId="0" applyFont="1" applyFill="1" applyBorder="1" applyAlignment="1">
      <alignment horizontal="right" wrapText="1"/>
    </xf>
    <xf numFmtId="0" fontId="15" fillId="0" borderId="56" xfId="0" applyFont="1" applyFill="1" applyBorder="1" applyAlignment="1">
      <alignment horizontal="right" vertical="center" wrapText="1"/>
    </xf>
    <xf numFmtId="0" fontId="15" fillId="0" borderId="36" xfId="0" applyFont="1" applyBorder="1" applyAlignment="1">
      <alignment horizontal="right" wrapText="1"/>
    </xf>
    <xf numFmtId="0" fontId="15" fillId="2" borderId="12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3" fillId="0" borderId="66" xfId="0" applyFont="1" applyBorder="1" applyAlignment="1">
      <alignment horizontal="right" wrapText="1"/>
    </xf>
    <xf numFmtId="2" fontId="3" fillId="0" borderId="31" xfId="0" applyNumberFormat="1" applyFont="1" applyBorder="1" applyAlignment="1">
      <alignment horizontal="right" wrapText="1"/>
    </xf>
    <xf numFmtId="2" fontId="3" fillId="0" borderId="21" xfId="0" applyNumberFormat="1" applyFont="1" applyBorder="1" applyAlignment="1">
      <alignment horizontal="right" wrapText="1"/>
    </xf>
    <xf numFmtId="0" fontId="15" fillId="0" borderId="50" xfId="0" applyFont="1" applyFill="1" applyBorder="1" applyAlignment="1">
      <alignment horizontal="right" wrapText="1"/>
    </xf>
    <xf numFmtId="0" fontId="15" fillId="0" borderId="37" xfId="0" applyFont="1" applyFill="1" applyBorder="1" applyAlignment="1">
      <alignment horizontal="right" wrapText="1"/>
    </xf>
    <xf numFmtId="0" fontId="28" fillId="0" borderId="37" xfId="0" applyFont="1" applyBorder="1" applyAlignment="1">
      <alignment horizontal="right" wrapText="1"/>
    </xf>
    <xf numFmtId="0" fontId="28" fillId="0" borderId="9" xfId="0" applyFont="1" applyBorder="1" applyAlignment="1">
      <alignment horizontal="right" wrapText="1"/>
    </xf>
    <xf numFmtId="0" fontId="28" fillId="0" borderId="3" xfId="0" applyFont="1" applyBorder="1" applyAlignment="1">
      <alignment wrapText="1"/>
    </xf>
    <xf numFmtId="0" fontId="12" fillId="0" borderId="34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left" vertical="center"/>
    </xf>
    <xf numFmtId="0" fontId="12" fillId="0" borderId="67" xfId="0" applyFont="1" applyFill="1" applyBorder="1" applyAlignment="1">
      <alignment horizontal="right" wrapText="1"/>
    </xf>
    <xf numFmtId="0" fontId="10" fillId="0" borderId="69" xfId="0" applyFont="1" applyBorder="1" applyAlignment="1">
      <alignment horizontal="right" wrapText="1"/>
    </xf>
    <xf numFmtId="2" fontId="12" fillId="0" borderId="6" xfId="0" applyNumberFormat="1" applyFont="1" applyFill="1" applyBorder="1" applyAlignment="1">
      <alignment horizontal="right" wrapText="1"/>
    </xf>
    <xf numFmtId="2" fontId="10" fillId="0" borderId="3" xfId="0" applyNumberFormat="1" applyFont="1" applyBorder="1" applyAlignment="1">
      <alignment horizontal="right" wrapText="1"/>
    </xf>
    <xf numFmtId="2" fontId="12" fillId="0" borderId="50" xfId="0" applyNumberFormat="1" applyFont="1" applyFill="1" applyBorder="1" applyAlignment="1">
      <alignment horizontal="right" wrapText="1"/>
    </xf>
    <xf numFmtId="2" fontId="10" fillId="0" borderId="33" xfId="0" applyNumberFormat="1" applyFont="1" applyBorder="1" applyAlignment="1">
      <alignment horizontal="right" wrapText="1"/>
    </xf>
    <xf numFmtId="0" fontId="12" fillId="0" borderId="69" xfId="0" applyFont="1" applyBorder="1" applyAlignment="1">
      <alignment horizontal="right" wrapText="1"/>
    </xf>
    <xf numFmtId="0" fontId="10" fillId="2" borderId="9" xfId="11" applyFont="1" applyFill="1" applyBorder="1" applyAlignment="1">
      <alignment vertical="center"/>
    </xf>
    <xf numFmtId="0" fontId="28" fillId="0" borderId="33" xfId="0" applyFont="1" applyBorder="1" applyAlignment="1">
      <alignment horizontal="right" wrapText="1"/>
    </xf>
    <xf numFmtId="0" fontId="12" fillId="0" borderId="63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28" fillId="0" borderId="63" xfId="0" applyFont="1" applyBorder="1" applyAlignment="1">
      <alignment horizontal="right" wrapText="1"/>
    </xf>
    <xf numFmtId="0" fontId="28" fillId="0" borderId="11" xfId="0" applyFont="1" applyBorder="1" applyAlignment="1">
      <alignment horizontal="right" wrapText="1"/>
    </xf>
    <xf numFmtId="0" fontId="28" fillId="0" borderId="28" xfId="0" applyFont="1" applyBorder="1" applyAlignment="1">
      <alignment wrapText="1"/>
    </xf>
    <xf numFmtId="0" fontId="15" fillId="0" borderId="62" xfId="0" applyFont="1" applyBorder="1" applyAlignment="1">
      <alignment wrapText="1"/>
    </xf>
    <xf numFmtId="0" fontId="15" fillId="0" borderId="48" xfId="0" applyFont="1" applyBorder="1" applyAlignment="1">
      <alignment horizontal="left" wrapText="1"/>
    </xf>
    <xf numFmtId="2" fontId="9" fillId="0" borderId="19" xfId="0" applyNumberFormat="1" applyFont="1" applyBorder="1" applyAlignment="1">
      <alignment horizontal="right" wrapText="1"/>
    </xf>
    <xf numFmtId="0" fontId="15" fillId="0" borderId="65" xfId="0" applyFont="1" applyBorder="1" applyAlignment="1">
      <alignment horizontal="right" wrapText="1"/>
    </xf>
    <xf numFmtId="0" fontId="15" fillId="0" borderId="16" xfId="1" applyFont="1" applyBorder="1" applyAlignment="1">
      <alignment horizontal="right" wrapText="1"/>
    </xf>
    <xf numFmtId="0" fontId="10" fillId="0" borderId="68" xfId="0" applyFont="1" applyBorder="1" applyAlignment="1">
      <alignment horizontal="right" vertical="center" wrapText="1"/>
    </xf>
    <xf numFmtId="0" fontId="10" fillId="0" borderId="70" xfId="0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wrapText="1"/>
    </xf>
    <xf numFmtId="2" fontId="10" fillId="0" borderId="20" xfId="0" applyNumberFormat="1" applyFont="1" applyBorder="1" applyAlignment="1">
      <alignment horizontal="right" vertical="center" wrapText="1"/>
    </xf>
    <xf numFmtId="2" fontId="10" fillId="0" borderId="58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10" fillId="2" borderId="8" xfId="0" applyFont="1" applyFill="1" applyBorder="1" applyAlignment="1">
      <alignment horizontal="right" vertical="center" wrapText="1"/>
    </xf>
    <xf numFmtId="0" fontId="14" fillId="0" borderId="56" xfId="0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wrapText="1"/>
    </xf>
    <xf numFmtId="0" fontId="10" fillId="0" borderId="28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2" fontId="20" fillId="2" borderId="3" xfId="0" applyNumberFormat="1" applyFont="1" applyFill="1" applyBorder="1" applyAlignment="1">
      <alignment horizontal="right" wrapText="1"/>
    </xf>
    <xf numFmtId="0" fontId="15" fillId="2" borderId="21" xfId="0" applyFont="1" applyFill="1" applyBorder="1" applyAlignment="1">
      <alignment horizontal="right" vertical="center" wrapText="1"/>
    </xf>
    <xf numFmtId="0" fontId="15" fillId="0" borderId="55" xfId="0" applyFont="1" applyBorder="1" applyAlignment="1">
      <alignment horizontal="right" wrapText="1"/>
    </xf>
    <xf numFmtId="0" fontId="15" fillId="0" borderId="31" xfId="0" applyFont="1" applyBorder="1" applyAlignment="1">
      <alignment horizontal="right" wrapText="1"/>
    </xf>
    <xf numFmtId="0" fontId="1" fillId="2" borderId="48" xfId="0" applyFont="1" applyFill="1" applyBorder="1" applyAlignment="1">
      <alignment horizontal="left" vertical="center" wrapText="1"/>
    </xf>
    <xf numFmtId="0" fontId="15" fillId="2" borderId="66" xfId="0" applyFont="1" applyFill="1" applyBorder="1" applyAlignment="1">
      <alignment horizontal="right" vertical="center" wrapText="1"/>
    </xf>
    <xf numFmtId="2" fontId="15" fillId="2" borderId="31" xfId="0" applyNumberFormat="1" applyFont="1" applyFill="1" applyBorder="1" applyAlignment="1">
      <alignment horizontal="right" vertical="center" wrapText="1"/>
    </xf>
    <xf numFmtId="2" fontId="15" fillId="2" borderId="21" xfId="0" applyNumberFormat="1" applyFont="1" applyFill="1" applyBorder="1" applyAlignment="1">
      <alignment horizontal="right" vertical="center" wrapText="1"/>
    </xf>
    <xf numFmtId="0" fontId="15" fillId="2" borderId="57" xfId="0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right" vertical="center" wrapText="1"/>
    </xf>
    <xf numFmtId="0" fontId="10" fillId="2" borderId="66" xfId="11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0" fontId="20" fillId="0" borderId="6" xfId="0" applyFont="1" applyBorder="1" applyAlignment="1">
      <alignment horizontal="right" wrapText="1"/>
    </xf>
    <xf numFmtId="2" fontId="10" fillId="6" borderId="51" xfId="0" applyNumberFormat="1" applyFont="1" applyFill="1" applyBorder="1" applyAlignment="1">
      <alignment wrapText="1"/>
    </xf>
    <xf numFmtId="2" fontId="10" fillId="0" borderId="2" xfId="0" applyNumberFormat="1" applyFont="1" applyBorder="1" applyAlignment="1">
      <alignment horizontal="right"/>
    </xf>
    <xf numFmtId="0" fontId="1" fillId="0" borderId="48" xfId="0" applyFont="1" applyFill="1" applyBorder="1" applyAlignment="1">
      <alignment horizontal="left" wrapText="1"/>
    </xf>
    <xf numFmtId="0" fontId="28" fillId="0" borderId="69" xfId="0" applyFont="1" applyBorder="1" applyAlignment="1">
      <alignment horizontal="right" wrapText="1"/>
    </xf>
    <xf numFmtId="2" fontId="28" fillId="0" borderId="3" xfId="0" applyNumberFormat="1" applyFont="1" applyBorder="1" applyAlignment="1">
      <alignment horizontal="right" wrapText="1"/>
    </xf>
    <xf numFmtId="2" fontId="20" fillId="0" borderId="8" xfId="0" applyNumberFormat="1" applyFont="1" applyBorder="1" applyAlignment="1">
      <alignment horizontal="right" wrapText="1"/>
    </xf>
    <xf numFmtId="2" fontId="28" fillId="0" borderId="33" xfId="0" applyNumberFormat="1" applyFont="1" applyBorder="1" applyAlignment="1">
      <alignment horizontal="right" wrapText="1"/>
    </xf>
    <xf numFmtId="2" fontId="20" fillId="0" borderId="20" xfId="0" applyNumberFormat="1" applyFont="1" applyBorder="1" applyAlignment="1">
      <alignment horizontal="right" wrapText="1"/>
    </xf>
    <xf numFmtId="0" fontId="12" fillId="0" borderId="66" xfId="0" applyFont="1" applyBorder="1" applyAlignment="1">
      <alignment wrapText="1"/>
    </xf>
    <xf numFmtId="0" fontId="15" fillId="2" borderId="6" xfId="0" applyFont="1" applyFill="1" applyBorder="1" applyAlignment="1">
      <alignment horizontal="right" vertical="center"/>
    </xf>
    <xf numFmtId="2" fontId="28" fillId="2" borderId="32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2" fontId="15" fillId="4" borderId="29" xfId="1" applyNumberFormat="1" applyFont="1" applyFill="1" applyBorder="1" applyAlignment="1">
      <alignment horizontal="center" wrapText="1"/>
    </xf>
    <xf numFmtId="0" fontId="28" fillId="0" borderId="34" xfId="0" applyFont="1" applyBorder="1" applyAlignment="1">
      <alignment wrapText="1"/>
    </xf>
    <xf numFmtId="0" fontId="1" fillId="0" borderId="56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wrapText="1"/>
    </xf>
    <xf numFmtId="0" fontId="20" fillId="0" borderId="30" xfId="0" applyFont="1" applyBorder="1" applyAlignment="1">
      <alignment wrapText="1"/>
    </xf>
    <xf numFmtId="0" fontId="15" fillId="0" borderId="56" xfId="0" applyFont="1" applyFill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right" wrapText="1"/>
    </xf>
    <xf numFmtId="2" fontId="28" fillId="0" borderId="23" xfId="0" applyNumberFormat="1" applyFont="1" applyBorder="1" applyAlignment="1">
      <alignment horizontal="right" wrapText="1"/>
    </xf>
    <xf numFmtId="2" fontId="28" fillId="0" borderId="44" xfId="0" applyNumberFormat="1" applyFont="1" applyBorder="1" applyAlignment="1">
      <alignment horizontal="right" wrapText="1"/>
    </xf>
    <xf numFmtId="2" fontId="12" fillId="2" borderId="23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right" wrapText="1"/>
    </xf>
    <xf numFmtId="0" fontId="28" fillId="0" borderId="44" xfId="0" applyFont="1" applyBorder="1" applyAlignment="1">
      <alignment horizontal="right" wrapText="1"/>
    </xf>
    <xf numFmtId="0" fontId="10" fillId="0" borderId="33" xfId="0" applyFont="1" applyBorder="1" applyAlignment="1">
      <alignment horizontal="right" wrapText="1"/>
    </xf>
    <xf numFmtId="0" fontId="15" fillId="2" borderId="31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7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29" fillId="0" borderId="39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Border="1" applyAlignment="1">
      <alignment horizontal="right" vertical="top" wrapText="1"/>
    </xf>
    <xf numFmtId="0" fontId="41" fillId="0" borderId="62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2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</cellXfs>
  <cellStyles count="13">
    <cellStyle name="Excel Built-in Normal" xfId="1"/>
    <cellStyle name="Excel Built-in Normal 1" xfId="8"/>
    <cellStyle name="Excel Built-in Normal 2" xfId="5"/>
    <cellStyle name="TableStyleLight1" xfId="4"/>
    <cellStyle name="Денежный 2" xfId="12"/>
    <cellStyle name="Обычный" xfId="0" builtinId="0"/>
    <cellStyle name="Обычный 2" xfId="3"/>
    <cellStyle name="Обычный 2 2" xfId="9"/>
    <cellStyle name="Обычный 3" xfId="7"/>
    <cellStyle name="Обычный 4" xfId="6"/>
    <cellStyle name="Обычный 4 2" xfId="10"/>
    <cellStyle name="Обычный 5" xfId="11"/>
    <cellStyle name="Процентный" xfId="2" builtinId="5"/>
  </cellStyles>
  <dxfs count="181"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28764"/>
      <color rgb="FF993300"/>
      <color rgb="FFCCFF99"/>
      <color rgb="FFFFFF66"/>
      <color rgb="FFFFCCCC"/>
      <color rgb="FFCC99FF"/>
      <color rgb="FFA0A0A0"/>
      <color rgb="FFFFA4EB"/>
      <color rgb="FFCC3399"/>
      <color rgb="FFEEAF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Литература</a:t>
            </a:r>
            <a:r>
              <a:rPr lang="ru-RU" b="1" baseline="0"/>
              <a:t> 11 ЕГЭ </a:t>
            </a:r>
            <a:r>
              <a:rPr lang="en-US" b="1" baseline="0"/>
              <a:t>20</a:t>
            </a:r>
            <a:r>
              <a:rPr lang="ru-RU" b="1" baseline="0"/>
              <a:t>21 - 2015</a:t>
            </a:r>
            <a:endParaRPr lang="ru-RU" b="1"/>
          </a:p>
        </c:rich>
      </c:tx>
      <c:layout>
        <c:manualLayout>
          <c:xMode val="edge"/>
          <c:yMode val="edge"/>
          <c:x val="2.5837341877282902E-2"/>
          <c:y val="1.43137007874015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43594031361835E-2"/>
          <c:y val="8.504828405883226E-2"/>
          <c:w val="0.97363371701961809"/>
          <c:h val="0.57917000940920116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районам'!$E$5:$E$126</c:f>
              <c:numCache>
                <c:formatCode>0,00</c:formatCode>
                <c:ptCount val="122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  <c:pt idx="9">
                  <c:v>85.3</c:v>
                </c:pt>
                <c:pt idx="10">
                  <c:v>85.3</c:v>
                </c:pt>
                <c:pt idx="11">
                  <c:v>85.3</c:v>
                </c:pt>
                <c:pt idx="12">
                  <c:v>85.3</c:v>
                </c:pt>
                <c:pt idx="13">
                  <c:v>85.3</c:v>
                </c:pt>
                <c:pt idx="14">
                  <c:v>85.3</c:v>
                </c:pt>
                <c:pt idx="15">
                  <c:v>85.3</c:v>
                </c:pt>
                <c:pt idx="16">
                  <c:v>85.3</c:v>
                </c:pt>
                <c:pt idx="17">
                  <c:v>85.3</c:v>
                </c:pt>
                <c:pt idx="18">
                  <c:v>85.3</c:v>
                </c:pt>
                <c:pt idx="19">
                  <c:v>85.3</c:v>
                </c:pt>
                <c:pt idx="20">
                  <c:v>85.3</c:v>
                </c:pt>
                <c:pt idx="21">
                  <c:v>85.3</c:v>
                </c:pt>
                <c:pt idx="22">
                  <c:v>85.3</c:v>
                </c:pt>
                <c:pt idx="23">
                  <c:v>85.3</c:v>
                </c:pt>
                <c:pt idx="24">
                  <c:v>85.3</c:v>
                </c:pt>
                <c:pt idx="25">
                  <c:v>85.3</c:v>
                </c:pt>
                <c:pt idx="26">
                  <c:v>85.3</c:v>
                </c:pt>
                <c:pt idx="27">
                  <c:v>85.3</c:v>
                </c:pt>
                <c:pt idx="28">
                  <c:v>85.3</c:v>
                </c:pt>
                <c:pt idx="29">
                  <c:v>85.3</c:v>
                </c:pt>
                <c:pt idx="30">
                  <c:v>85.3</c:v>
                </c:pt>
                <c:pt idx="31">
                  <c:v>85.3</c:v>
                </c:pt>
                <c:pt idx="32">
                  <c:v>85.3</c:v>
                </c:pt>
                <c:pt idx="33">
                  <c:v>85.3</c:v>
                </c:pt>
                <c:pt idx="34">
                  <c:v>85.3</c:v>
                </c:pt>
                <c:pt idx="35">
                  <c:v>85.3</c:v>
                </c:pt>
                <c:pt idx="36">
                  <c:v>85.3</c:v>
                </c:pt>
                <c:pt idx="37">
                  <c:v>85.3</c:v>
                </c:pt>
                <c:pt idx="38">
                  <c:v>85.3</c:v>
                </c:pt>
                <c:pt idx="39">
                  <c:v>85.3</c:v>
                </c:pt>
                <c:pt idx="40">
                  <c:v>85.3</c:v>
                </c:pt>
                <c:pt idx="41">
                  <c:v>85.3</c:v>
                </c:pt>
                <c:pt idx="42">
                  <c:v>85.3</c:v>
                </c:pt>
                <c:pt idx="43">
                  <c:v>85.3</c:v>
                </c:pt>
                <c:pt idx="44">
                  <c:v>85.3</c:v>
                </c:pt>
                <c:pt idx="45">
                  <c:v>85.3</c:v>
                </c:pt>
                <c:pt idx="46">
                  <c:v>85.3</c:v>
                </c:pt>
                <c:pt idx="47">
                  <c:v>85.3</c:v>
                </c:pt>
                <c:pt idx="48">
                  <c:v>85.3</c:v>
                </c:pt>
                <c:pt idx="49">
                  <c:v>85.3</c:v>
                </c:pt>
                <c:pt idx="50">
                  <c:v>85.3</c:v>
                </c:pt>
                <c:pt idx="51">
                  <c:v>85.3</c:v>
                </c:pt>
                <c:pt idx="52">
                  <c:v>85.3</c:v>
                </c:pt>
                <c:pt idx="53">
                  <c:v>85.3</c:v>
                </c:pt>
                <c:pt idx="54">
                  <c:v>85.3</c:v>
                </c:pt>
                <c:pt idx="55">
                  <c:v>85.3</c:v>
                </c:pt>
                <c:pt idx="56">
                  <c:v>85.3</c:v>
                </c:pt>
                <c:pt idx="57">
                  <c:v>85.3</c:v>
                </c:pt>
                <c:pt idx="58">
                  <c:v>85.3</c:v>
                </c:pt>
                <c:pt idx="59">
                  <c:v>85.3</c:v>
                </c:pt>
                <c:pt idx="60">
                  <c:v>85.3</c:v>
                </c:pt>
                <c:pt idx="61">
                  <c:v>85.3</c:v>
                </c:pt>
                <c:pt idx="62">
                  <c:v>85.3</c:v>
                </c:pt>
                <c:pt idx="63">
                  <c:v>85.3</c:v>
                </c:pt>
                <c:pt idx="64">
                  <c:v>85.3</c:v>
                </c:pt>
                <c:pt idx="65">
                  <c:v>85.3</c:v>
                </c:pt>
                <c:pt idx="66">
                  <c:v>85.3</c:v>
                </c:pt>
                <c:pt idx="67">
                  <c:v>85.3</c:v>
                </c:pt>
                <c:pt idx="68">
                  <c:v>85.3</c:v>
                </c:pt>
                <c:pt idx="69">
                  <c:v>85.3</c:v>
                </c:pt>
                <c:pt idx="70">
                  <c:v>85.3</c:v>
                </c:pt>
                <c:pt idx="71">
                  <c:v>85.3</c:v>
                </c:pt>
                <c:pt idx="72">
                  <c:v>85.3</c:v>
                </c:pt>
                <c:pt idx="73">
                  <c:v>85.3</c:v>
                </c:pt>
                <c:pt idx="74">
                  <c:v>85.3</c:v>
                </c:pt>
                <c:pt idx="75">
                  <c:v>85.3</c:v>
                </c:pt>
                <c:pt idx="76">
                  <c:v>85.3</c:v>
                </c:pt>
                <c:pt idx="77">
                  <c:v>85.3</c:v>
                </c:pt>
                <c:pt idx="78">
                  <c:v>85.3</c:v>
                </c:pt>
                <c:pt idx="79">
                  <c:v>85.3</c:v>
                </c:pt>
                <c:pt idx="80">
                  <c:v>85.3</c:v>
                </c:pt>
                <c:pt idx="81">
                  <c:v>85.3</c:v>
                </c:pt>
                <c:pt idx="82">
                  <c:v>85.3</c:v>
                </c:pt>
                <c:pt idx="83">
                  <c:v>85.3</c:v>
                </c:pt>
                <c:pt idx="84">
                  <c:v>85.3</c:v>
                </c:pt>
                <c:pt idx="85">
                  <c:v>85.3</c:v>
                </c:pt>
                <c:pt idx="86">
                  <c:v>85.3</c:v>
                </c:pt>
                <c:pt idx="87">
                  <c:v>85.3</c:v>
                </c:pt>
                <c:pt idx="88">
                  <c:v>85.3</c:v>
                </c:pt>
                <c:pt idx="89">
                  <c:v>85.3</c:v>
                </c:pt>
                <c:pt idx="90">
                  <c:v>85.3</c:v>
                </c:pt>
                <c:pt idx="91">
                  <c:v>85.3</c:v>
                </c:pt>
                <c:pt idx="92">
                  <c:v>85.3</c:v>
                </c:pt>
                <c:pt idx="93">
                  <c:v>85.3</c:v>
                </c:pt>
                <c:pt idx="94">
                  <c:v>85.3</c:v>
                </c:pt>
                <c:pt idx="95">
                  <c:v>85.3</c:v>
                </c:pt>
                <c:pt idx="96">
                  <c:v>85.3</c:v>
                </c:pt>
                <c:pt idx="97">
                  <c:v>85.3</c:v>
                </c:pt>
                <c:pt idx="98">
                  <c:v>85.3</c:v>
                </c:pt>
                <c:pt idx="99">
                  <c:v>85.3</c:v>
                </c:pt>
                <c:pt idx="100">
                  <c:v>85.3</c:v>
                </c:pt>
                <c:pt idx="101">
                  <c:v>85.3</c:v>
                </c:pt>
                <c:pt idx="102">
                  <c:v>85.3</c:v>
                </c:pt>
                <c:pt idx="103">
                  <c:v>85.3</c:v>
                </c:pt>
                <c:pt idx="104">
                  <c:v>85.3</c:v>
                </c:pt>
                <c:pt idx="105">
                  <c:v>85.3</c:v>
                </c:pt>
                <c:pt idx="106">
                  <c:v>85.3</c:v>
                </c:pt>
                <c:pt idx="107">
                  <c:v>85.3</c:v>
                </c:pt>
                <c:pt idx="108">
                  <c:v>85.3</c:v>
                </c:pt>
                <c:pt idx="109">
                  <c:v>85.3</c:v>
                </c:pt>
                <c:pt idx="110">
                  <c:v>85.3</c:v>
                </c:pt>
                <c:pt idx="111">
                  <c:v>85.3</c:v>
                </c:pt>
                <c:pt idx="112">
                  <c:v>85.3</c:v>
                </c:pt>
                <c:pt idx="113">
                  <c:v>85.3</c:v>
                </c:pt>
                <c:pt idx="114">
                  <c:v>85.3</c:v>
                </c:pt>
                <c:pt idx="115">
                  <c:v>85.3</c:v>
                </c:pt>
                <c:pt idx="116">
                  <c:v>85.3</c:v>
                </c:pt>
                <c:pt idx="117">
                  <c:v>85.3</c:v>
                </c:pt>
                <c:pt idx="118">
                  <c:v>85.3</c:v>
                </c:pt>
                <c:pt idx="119">
                  <c:v>85.3</c:v>
                </c:pt>
                <c:pt idx="120">
                  <c:v>85.3</c:v>
                </c:pt>
                <c:pt idx="121">
                  <c:v>85.3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районам'!$D$5:$D$126</c:f>
              <c:numCache>
                <c:formatCode>0,00</c:formatCode>
                <c:ptCount val="122"/>
                <c:pt idx="0">
                  <c:v>81</c:v>
                </c:pt>
                <c:pt idx="1">
                  <c:v>64.473863636363632</c:v>
                </c:pt>
                <c:pt idx="2">
                  <c:v>74.090909090909093</c:v>
                </c:pt>
                <c:pt idx="3">
                  <c:v>79</c:v>
                </c:pt>
                <c:pt idx="4">
                  <c:v>47</c:v>
                </c:pt>
                <c:pt idx="5">
                  <c:v>62</c:v>
                </c:pt>
                <c:pt idx="6">
                  <c:v>59</c:v>
                </c:pt>
                <c:pt idx="7">
                  <c:v>57</c:v>
                </c:pt>
                <c:pt idx="8">
                  <c:v>70.7</c:v>
                </c:pt>
                <c:pt idx="9">
                  <c:v>67</c:v>
                </c:pt>
                <c:pt idx="10">
                  <c:v>68.144444444444446</c:v>
                </c:pt>
                <c:pt idx="11">
                  <c:v>68</c:v>
                </c:pt>
                <c:pt idx="12">
                  <c:v>78.3</c:v>
                </c:pt>
                <c:pt idx="13">
                  <c:v>72</c:v>
                </c:pt>
                <c:pt idx="14">
                  <c:v>69.5</c:v>
                </c:pt>
                <c:pt idx="15">
                  <c:v>72.2</c:v>
                </c:pt>
                <c:pt idx="16">
                  <c:v>63</c:v>
                </c:pt>
                <c:pt idx="17">
                  <c:v>75.3</c:v>
                </c:pt>
                <c:pt idx="23">
                  <c:v>66</c:v>
                </c:pt>
                <c:pt idx="24">
                  <c:v>49</c:v>
                </c:pt>
                <c:pt idx="25">
                  <c:v>69.164285714285711</c:v>
                </c:pt>
                <c:pt idx="26">
                  <c:v>65.2</c:v>
                </c:pt>
                <c:pt idx="27">
                  <c:v>68</c:v>
                </c:pt>
                <c:pt idx="28">
                  <c:v>81.3</c:v>
                </c:pt>
                <c:pt idx="29">
                  <c:v>70.3</c:v>
                </c:pt>
                <c:pt idx="30">
                  <c:v>62</c:v>
                </c:pt>
                <c:pt idx="31">
                  <c:v>48</c:v>
                </c:pt>
                <c:pt idx="33">
                  <c:v>77</c:v>
                </c:pt>
                <c:pt idx="35">
                  <c:v>65</c:v>
                </c:pt>
                <c:pt idx="36">
                  <c:v>64.7</c:v>
                </c:pt>
                <c:pt idx="37">
                  <c:v>71.8</c:v>
                </c:pt>
                <c:pt idx="38">
                  <c:v>84</c:v>
                </c:pt>
                <c:pt idx="40">
                  <c:v>74</c:v>
                </c:pt>
                <c:pt idx="41">
                  <c:v>61.7</c:v>
                </c:pt>
                <c:pt idx="42">
                  <c:v>75.3</c:v>
                </c:pt>
                <c:pt idx="43">
                  <c:v>76.284615384615378</c:v>
                </c:pt>
                <c:pt idx="44">
                  <c:v>79</c:v>
                </c:pt>
                <c:pt idx="45">
                  <c:v>91</c:v>
                </c:pt>
                <c:pt idx="46">
                  <c:v>84</c:v>
                </c:pt>
                <c:pt idx="47">
                  <c:v>81.7</c:v>
                </c:pt>
                <c:pt idx="48">
                  <c:v>68</c:v>
                </c:pt>
                <c:pt idx="49">
                  <c:v>83</c:v>
                </c:pt>
                <c:pt idx="50">
                  <c:v>87.7</c:v>
                </c:pt>
                <c:pt idx="51">
                  <c:v>74.8</c:v>
                </c:pt>
                <c:pt idx="55">
                  <c:v>69</c:v>
                </c:pt>
                <c:pt idx="56">
                  <c:v>78.5</c:v>
                </c:pt>
                <c:pt idx="59">
                  <c:v>68</c:v>
                </c:pt>
                <c:pt idx="61">
                  <c:v>80</c:v>
                </c:pt>
                <c:pt idx="62">
                  <c:v>47</c:v>
                </c:pt>
                <c:pt idx="63">
                  <c:v>67.02000000000001</c:v>
                </c:pt>
                <c:pt idx="64">
                  <c:v>94.4</c:v>
                </c:pt>
                <c:pt idx="65">
                  <c:v>67</c:v>
                </c:pt>
                <c:pt idx="66">
                  <c:v>63.3</c:v>
                </c:pt>
                <c:pt idx="68">
                  <c:v>69.3</c:v>
                </c:pt>
                <c:pt idx="69">
                  <c:v>34</c:v>
                </c:pt>
                <c:pt idx="70">
                  <c:v>75</c:v>
                </c:pt>
                <c:pt idx="71">
                  <c:v>62</c:v>
                </c:pt>
                <c:pt idx="73">
                  <c:v>64</c:v>
                </c:pt>
                <c:pt idx="76">
                  <c:v>65.5</c:v>
                </c:pt>
                <c:pt idx="78">
                  <c:v>75.7</c:v>
                </c:pt>
                <c:pt idx="79">
                  <c:v>69.109615384615367</c:v>
                </c:pt>
                <c:pt idx="80">
                  <c:v>64</c:v>
                </c:pt>
                <c:pt idx="82">
                  <c:v>46</c:v>
                </c:pt>
                <c:pt idx="83">
                  <c:v>59.4</c:v>
                </c:pt>
                <c:pt idx="84">
                  <c:v>70</c:v>
                </c:pt>
                <c:pt idx="86">
                  <c:v>56</c:v>
                </c:pt>
                <c:pt idx="87">
                  <c:v>97</c:v>
                </c:pt>
                <c:pt idx="88">
                  <c:v>72.25</c:v>
                </c:pt>
                <c:pt idx="89">
                  <c:v>52.5</c:v>
                </c:pt>
                <c:pt idx="91">
                  <c:v>70.5</c:v>
                </c:pt>
                <c:pt idx="92">
                  <c:v>52</c:v>
                </c:pt>
                <c:pt idx="93">
                  <c:v>76.3</c:v>
                </c:pt>
                <c:pt idx="94">
                  <c:v>70.3</c:v>
                </c:pt>
                <c:pt idx="96">
                  <c:v>38.799999999999997</c:v>
                </c:pt>
                <c:pt idx="97">
                  <c:v>59</c:v>
                </c:pt>
                <c:pt idx="99">
                  <c:v>60</c:v>
                </c:pt>
                <c:pt idx="100">
                  <c:v>89</c:v>
                </c:pt>
                <c:pt idx="101">
                  <c:v>73.5</c:v>
                </c:pt>
                <c:pt idx="102">
                  <c:v>97</c:v>
                </c:pt>
                <c:pt idx="103">
                  <c:v>74.8</c:v>
                </c:pt>
                <c:pt idx="104">
                  <c:v>82</c:v>
                </c:pt>
                <c:pt idx="105">
                  <c:v>82</c:v>
                </c:pt>
                <c:pt idx="106">
                  <c:v>81</c:v>
                </c:pt>
                <c:pt idx="107">
                  <c:v>67</c:v>
                </c:pt>
                <c:pt idx="108">
                  <c:v>85</c:v>
                </c:pt>
                <c:pt idx="109">
                  <c:v>70</c:v>
                </c:pt>
                <c:pt idx="110">
                  <c:v>51.5</c:v>
                </c:pt>
                <c:pt idx="111">
                  <c:v>74.444012605042019</c:v>
                </c:pt>
                <c:pt idx="112">
                  <c:v>82</c:v>
                </c:pt>
                <c:pt idx="114">
                  <c:v>67.82352941176471</c:v>
                </c:pt>
                <c:pt idx="115">
                  <c:v>80.3</c:v>
                </c:pt>
                <c:pt idx="116">
                  <c:v>71</c:v>
                </c:pt>
                <c:pt idx="117">
                  <c:v>83.428571428571431</c:v>
                </c:pt>
                <c:pt idx="119">
                  <c:v>71.400000000000006</c:v>
                </c:pt>
                <c:pt idx="120">
                  <c:v>78.599999999999994</c:v>
                </c:pt>
                <c:pt idx="121">
                  <c:v>61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районам'!$I$5:$I$126</c:f>
              <c:numCache>
                <c:formatCode>Основной</c:formatCode>
                <c:ptCount val="122"/>
                <c:pt idx="0">
                  <c:v>65.63</c:v>
                </c:pt>
                <c:pt idx="1">
                  <c:v>65.63</c:v>
                </c:pt>
                <c:pt idx="2">
                  <c:v>65.63</c:v>
                </c:pt>
                <c:pt idx="3">
                  <c:v>65.63</c:v>
                </c:pt>
                <c:pt idx="4">
                  <c:v>65.63</c:v>
                </c:pt>
                <c:pt idx="5">
                  <c:v>65.63</c:v>
                </c:pt>
                <c:pt idx="6">
                  <c:v>65.63</c:v>
                </c:pt>
                <c:pt idx="7">
                  <c:v>65.63</c:v>
                </c:pt>
                <c:pt idx="8">
                  <c:v>65.63</c:v>
                </c:pt>
                <c:pt idx="9">
                  <c:v>65.63</c:v>
                </c:pt>
                <c:pt idx="10">
                  <c:v>65.63</c:v>
                </c:pt>
                <c:pt idx="11">
                  <c:v>65.63</c:v>
                </c:pt>
                <c:pt idx="12">
                  <c:v>65.63</c:v>
                </c:pt>
                <c:pt idx="13">
                  <c:v>65.63</c:v>
                </c:pt>
                <c:pt idx="14">
                  <c:v>65.63</c:v>
                </c:pt>
                <c:pt idx="15">
                  <c:v>65.63</c:v>
                </c:pt>
                <c:pt idx="16">
                  <c:v>65.63</c:v>
                </c:pt>
                <c:pt idx="17">
                  <c:v>65.63</c:v>
                </c:pt>
                <c:pt idx="18">
                  <c:v>65.63</c:v>
                </c:pt>
                <c:pt idx="19">
                  <c:v>65.63</c:v>
                </c:pt>
                <c:pt idx="20">
                  <c:v>65.63</c:v>
                </c:pt>
                <c:pt idx="21">
                  <c:v>65.63</c:v>
                </c:pt>
                <c:pt idx="22">
                  <c:v>65.63</c:v>
                </c:pt>
                <c:pt idx="23">
                  <c:v>65.63</c:v>
                </c:pt>
                <c:pt idx="24">
                  <c:v>65.63</c:v>
                </c:pt>
                <c:pt idx="25">
                  <c:v>65.63</c:v>
                </c:pt>
                <c:pt idx="26">
                  <c:v>65.63</c:v>
                </c:pt>
                <c:pt idx="27">
                  <c:v>65.63</c:v>
                </c:pt>
                <c:pt idx="28">
                  <c:v>65.63</c:v>
                </c:pt>
                <c:pt idx="29">
                  <c:v>65.63</c:v>
                </c:pt>
                <c:pt idx="30">
                  <c:v>65.63</c:v>
                </c:pt>
                <c:pt idx="31">
                  <c:v>65.63</c:v>
                </c:pt>
                <c:pt idx="32">
                  <c:v>65.63</c:v>
                </c:pt>
                <c:pt idx="33">
                  <c:v>65.63</c:v>
                </c:pt>
                <c:pt idx="34">
                  <c:v>65.63</c:v>
                </c:pt>
                <c:pt idx="35">
                  <c:v>65.63</c:v>
                </c:pt>
                <c:pt idx="36">
                  <c:v>65.63</c:v>
                </c:pt>
                <c:pt idx="37">
                  <c:v>65.63</c:v>
                </c:pt>
                <c:pt idx="38">
                  <c:v>65.63</c:v>
                </c:pt>
                <c:pt idx="39">
                  <c:v>65.63</c:v>
                </c:pt>
                <c:pt idx="40">
                  <c:v>65.63</c:v>
                </c:pt>
                <c:pt idx="41">
                  <c:v>65.63</c:v>
                </c:pt>
                <c:pt idx="42">
                  <c:v>65.63</c:v>
                </c:pt>
                <c:pt idx="43">
                  <c:v>65.63</c:v>
                </c:pt>
                <c:pt idx="44">
                  <c:v>65.63</c:v>
                </c:pt>
                <c:pt idx="45">
                  <c:v>65.63</c:v>
                </c:pt>
                <c:pt idx="46">
                  <c:v>65.63</c:v>
                </c:pt>
                <c:pt idx="47">
                  <c:v>65.63</c:v>
                </c:pt>
                <c:pt idx="48">
                  <c:v>65.63</c:v>
                </c:pt>
                <c:pt idx="49">
                  <c:v>65.63</c:v>
                </c:pt>
                <c:pt idx="50">
                  <c:v>65.63</c:v>
                </c:pt>
                <c:pt idx="51">
                  <c:v>65.63</c:v>
                </c:pt>
                <c:pt idx="52">
                  <c:v>65.63</c:v>
                </c:pt>
                <c:pt idx="53">
                  <c:v>65.63</c:v>
                </c:pt>
                <c:pt idx="54">
                  <c:v>65.63</c:v>
                </c:pt>
                <c:pt idx="55">
                  <c:v>65.63</c:v>
                </c:pt>
                <c:pt idx="56">
                  <c:v>65.63</c:v>
                </c:pt>
                <c:pt idx="57">
                  <c:v>65.63</c:v>
                </c:pt>
                <c:pt idx="58">
                  <c:v>65.63</c:v>
                </c:pt>
                <c:pt idx="59">
                  <c:v>65.63</c:v>
                </c:pt>
                <c:pt idx="60">
                  <c:v>65.63</c:v>
                </c:pt>
                <c:pt idx="61">
                  <c:v>65.63</c:v>
                </c:pt>
                <c:pt idx="62">
                  <c:v>65.63</c:v>
                </c:pt>
                <c:pt idx="63">
                  <c:v>65.63</c:v>
                </c:pt>
                <c:pt idx="64">
                  <c:v>65.63</c:v>
                </c:pt>
                <c:pt idx="65">
                  <c:v>65.63</c:v>
                </c:pt>
                <c:pt idx="66">
                  <c:v>65.63</c:v>
                </c:pt>
                <c:pt idx="67">
                  <c:v>65.63</c:v>
                </c:pt>
                <c:pt idx="68">
                  <c:v>65.63</c:v>
                </c:pt>
                <c:pt idx="69">
                  <c:v>65.63</c:v>
                </c:pt>
                <c:pt idx="70">
                  <c:v>65.63</c:v>
                </c:pt>
                <c:pt idx="71">
                  <c:v>65.63</c:v>
                </c:pt>
                <c:pt idx="72">
                  <c:v>65.63</c:v>
                </c:pt>
                <c:pt idx="73">
                  <c:v>65.63</c:v>
                </c:pt>
                <c:pt idx="74">
                  <c:v>65.63</c:v>
                </c:pt>
                <c:pt idx="75">
                  <c:v>65.63</c:v>
                </c:pt>
                <c:pt idx="76">
                  <c:v>65.63</c:v>
                </c:pt>
                <c:pt idx="77">
                  <c:v>65.63</c:v>
                </c:pt>
                <c:pt idx="78">
                  <c:v>65.63</c:v>
                </c:pt>
                <c:pt idx="79">
                  <c:v>65.63</c:v>
                </c:pt>
                <c:pt idx="80">
                  <c:v>65.63</c:v>
                </c:pt>
                <c:pt idx="81">
                  <c:v>65.63</c:v>
                </c:pt>
                <c:pt idx="82">
                  <c:v>65.63</c:v>
                </c:pt>
                <c:pt idx="83">
                  <c:v>65.63</c:v>
                </c:pt>
                <c:pt idx="84">
                  <c:v>65.63</c:v>
                </c:pt>
                <c:pt idx="85">
                  <c:v>65.63</c:v>
                </c:pt>
                <c:pt idx="86">
                  <c:v>65.63</c:v>
                </c:pt>
                <c:pt idx="87">
                  <c:v>65.63</c:v>
                </c:pt>
                <c:pt idx="88">
                  <c:v>65.63</c:v>
                </c:pt>
                <c:pt idx="89">
                  <c:v>65.63</c:v>
                </c:pt>
                <c:pt idx="90">
                  <c:v>65.63</c:v>
                </c:pt>
                <c:pt idx="91">
                  <c:v>65.63</c:v>
                </c:pt>
                <c:pt idx="92">
                  <c:v>65.63</c:v>
                </c:pt>
                <c:pt idx="93">
                  <c:v>65.63</c:v>
                </c:pt>
                <c:pt idx="94">
                  <c:v>65.63</c:v>
                </c:pt>
                <c:pt idx="95">
                  <c:v>65.63</c:v>
                </c:pt>
                <c:pt idx="96">
                  <c:v>65.63</c:v>
                </c:pt>
                <c:pt idx="97">
                  <c:v>65.63</c:v>
                </c:pt>
                <c:pt idx="98">
                  <c:v>65.63</c:v>
                </c:pt>
                <c:pt idx="99">
                  <c:v>65.63</c:v>
                </c:pt>
                <c:pt idx="100">
                  <c:v>65.63</c:v>
                </c:pt>
                <c:pt idx="101">
                  <c:v>65.63</c:v>
                </c:pt>
                <c:pt idx="102">
                  <c:v>65.63</c:v>
                </c:pt>
                <c:pt idx="103">
                  <c:v>65.63</c:v>
                </c:pt>
                <c:pt idx="104">
                  <c:v>65.63</c:v>
                </c:pt>
                <c:pt idx="105">
                  <c:v>65.63</c:v>
                </c:pt>
                <c:pt idx="106">
                  <c:v>65.63</c:v>
                </c:pt>
                <c:pt idx="107">
                  <c:v>65.63</c:v>
                </c:pt>
                <c:pt idx="108">
                  <c:v>65.63</c:v>
                </c:pt>
                <c:pt idx="109">
                  <c:v>65.63</c:v>
                </c:pt>
                <c:pt idx="110">
                  <c:v>65.63</c:v>
                </c:pt>
                <c:pt idx="111">
                  <c:v>65.63</c:v>
                </c:pt>
                <c:pt idx="112">
                  <c:v>65.63</c:v>
                </c:pt>
                <c:pt idx="113">
                  <c:v>65.63</c:v>
                </c:pt>
                <c:pt idx="114">
                  <c:v>65.63</c:v>
                </c:pt>
                <c:pt idx="115">
                  <c:v>65.63</c:v>
                </c:pt>
                <c:pt idx="116">
                  <c:v>65.63</c:v>
                </c:pt>
                <c:pt idx="117">
                  <c:v>65.63</c:v>
                </c:pt>
                <c:pt idx="118">
                  <c:v>65.63</c:v>
                </c:pt>
                <c:pt idx="119">
                  <c:v>65.63</c:v>
                </c:pt>
                <c:pt idx="120">
                  <c:v>65.63</c:v>
                </c:pt>
                <c:pt idx="121">
                  <c:v>65.63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районам'!$H$5:$H$126</c:f>
              <c:numCache>
                <c:formatCode>0,00</c:formatCode>
                <c:ptCount val="122"/>
                <c:pt idx="0">
                  <c:v>64</c:v>
                </c:pt>
                <c:pt idx="1">
                  <c:v>63.48571428571428</c:v>
                </c:pt>
                <c:pt idx="2">
                  <c:v>75</c:v>
                </c:pt>
                <c:pt idx="3">
                  <c:v>74.5</c:v>
                </c:pt>
                <c:pt idx="4">
                  <c:v>61.4</c:v>
                </c:pt>
                <c:pt idx="5">
                  <c:v>69.333333333333329</c:v>
                </c:pt>
                <c:pt idx="7">
                  <c:v>55.5</c:v>
                </c:pt>
                <c:pt idx="8">
                  <c:v>57.666666666666657</c:v>
                </c:pt>
                <c:pt idx="9">
                  <c:v>51</c:v>
                </c:pt>
                <c:pt idx="10" formatCode="Основной">
                  <c:v>67.340277777777771</c:v>
                </c:pt>
                <c:pt idx="11">
                  <c:v>59.222222222222221</c:v>
                </c:pt>
                <c:pt idx="12">
                  <c:v>56</c:v>
                </c:pt>
                <c:pt idx="13">
                  <c:v>61</c:v>
                </c:pt>
                <c:pt idx="14">
                  <c:v>89</c:v>
                </c:pt>
                <c:pt idx="15">
                  <c:v>64.5</c:v>
                </c:pt>
                <c:pt idx="16">
                  <c:v>69</c:v>
                </c:pt>
                <c:pt idx="22">
                  <c:v>50</c:v>
                </c:pt>
                <c:pt idx="23">
                  <c:v>90</c:v>
                </c:pt>
                <c:pt idx="25">
                  <c:v>62.090909090909093</c:v>
                </c:pt>
                <c:pt idx="26">
                  <c:v>65.5</c:v>
                </c:pt>
                <c:pt idx="27">
                  <c:v>55</c:v>
                </c:pt>
                <c:pt idx="28">
                  <c:v>92</c:v>
                </c:pt>
                <c:pt idx="29">
                  <c:v>61.333333333333343</c:v>
                </c:pt>
                <c:pt idx="30">
                  <c:v>54</c:v>
                </c:pt>
                <c:pt idx="32">
                  <c:v>56</c:v>
                </c:pt>
                <c:pt idx="33">
                  <c:v>71</c:v>
                </c:pt>
                <c:pt idx="37">
                  <c:v>59.5</c:v>
                </c:pt>
                <c:pt idx="40">
                  <c:v>51</c:v>
                </c:pt>
                <c:pt idx="41">
                  <c:v>69</c:v>
                </c:pt>
                <c:pt idx="42">
                  <c:v>48.666666666666657</c:v>
                </c:pt>
                <c:pt idx="43">
                  <c:v>67.925584045584046</c:v>
                </c:pt>
                <c:pt idx="44">
                  <c:v>71.533333333333331</c:v>
                </c:pt>
                <c:pt idx="45">
                  <c:v>74.666666666666671</c:v>
                </c:pt>
                <c:pt idx="46">
                  <c:v>77.461538461538467</c:v>
                </c:pt>
                <c:pt idx="47">
                  <c:v>60.888888888888893</c:v>
                </c:pt>
                <c:pt idx="48">
                  <c:v>66</c:v>
                </c:pt>
                <c:pt idx="49">
                  <c:v>73</c:v>
                </c:pt>
                <c:pt idx="50">
                  <c:v>85.5</c:v>
                </c:pt>
                <c:pt idx="51">
                  <c:v>65</c:v>
                </c:pt>
                <c:pt idx="52">
                  <c:v>65</c:v>
                </c:pt>
                <c:pt idx="56">
                  <c:v>87</c:v>
                </c:pt>
                <c:pt idx="58">
                  <c:v>45</c:v>
                </c:pt>
                <c:pt idx="59">
                  <c:v>64</c:v>
                </c:pt>
                <c:pt idx="60">
                  <c:v>51</c:v>
                </c:pt>
                <c:pt idx="61">
                  <c:v>67.833333333333329</c:v>
                </c:pt>
                <c:pt idx="62">
                  <c:v>65</c:v>
                </c:pt>
                <c:pt idx="63">
                  <c:v>66.100000000000009</c:v>
                </c:pt>
                <c:pt idx="64">
                  <c:v>86</c:v>
                </c:pt>
                <c:pt idx="65">
                  <c:v>72.8</c:v>
                </c:pt>
                <c:pt idx="66">
                  <c:v>67</c:v>
                </c:pt>
                <c:pt idx="67">
                  <c:v>75</c:v>
                </c:pt>
                <c:pt idx="68">
                  <c:v>64.666666666666671</c:v>
                </c:pt>
                <c:pt idx="69">
                  <c:v>44</c:v>
                </c:pt>
                <c:pt idx="70">
                  <c:v>63.5</c:v>
                </c:pt>
                <c:pt idx="72">
                  <c:v>87</c:v>
                </c:pt>
                <c:pt idx="73">
                  <c:v>55</c:v>
                </c:pt>
                <c:pt idx="76">
                  <c:v>49.333333333333343</c:v>
                </c:pt>
                <c:pt idx="78">
                  <c:v>62.8</c:v>
                </c:pt>
                <c:pt idx="79">
                  <c:v>64.347800865800863</c:v>
                </c:pt>
                <c:pt idx="80">
                  <c:v>55.5</c:v>
                </c:pt>
                <c:pt idx="82">
                  <c:v>55.166666666666657</c:v>
                </c:pt>
                <c:pt idx="83">
                  <c:v>69</c:v>
                </c:pt>
                <c:pt idx="84">
                  <c:v>80</c:v>
                </c:pt>
                <c:pt idx="86">
                  <c:v>67</c:v>
                </c:pt>
                <c:pt idx="90">
                  <c:v>65.666666666666671</c:v>
                </c:pt>
                <c:pt idx="91">
                  <c:v>52.8</c:v>
                </c:pt>
                <c:pt idx="92">
                  <c:v>73</c:v>
                </c:pt>
                <c:pt idx="93">
                  <c:v>54.25</c:v>
                </c:pt>
                <c:pt idx="94">
                  <c:v>58</c:v>
                </c:pt>
                <c:pt idx="95">
                  <c:v>67.5</c:v>
                </c:pt>
                <c:pt idx="96">
                  <c:v>77</c:v>
                </c:pt>
                <c:pt idx="97">
                  <c:v>32</c:v>
                </c:pt>
                <c:pt idx="98">
                  <c:v>77</c:v>
                </c:pt>
                <c:pt idx="99">
                  <c:v>66.5</c:v>
                </c:pt>
                <c:pt idx="100">
                  <c:v>74.5</c:v>
                </c:pt>
                <c:pt idx="101">
                  <c:v>66.625</c:v>
                </c:pt>
                <c:pt idx="102">
                  <c:v>61.875</c:v>
                </c:pt>
                <c:pt idx="103">
                  <c:v>53.285714285714278</c:v>
                </c:pt>
                <c:pt idx="104">
                  <c:v>42</c:v>
                </c:pt>
                <c:pt idx="105">
                  <c:v>66.571428571428569</c:v>
                </c:pt>
                <c:pt idx="106">
                  <c:v>74.454545454545453</c:v>
                </c:pt>
                <c:pt idx="107">
                  <c:v>74</c:v>
                </c:pt>
                <c:pt idx="108">
                  <c:v>68</c:v>
                </c:pt>
                <c:pt idx="109">
                  <c:v>77</c:v>
                </c:pt>
                <c:pt idx="111">
                  <c:v>70.495794681508968</c:v>
                </c:pt>
                <c:pt idx="112">
                  <c:v>76.785714285714292</c:v>
                </c:pt>
                <c:pt idx="114">
                  <c:v>72.818181818181813</c:v>
                </c:pt>
                <c:pt idx="115">
                  <c:v>75</c:v>
                </c:pt>
                <c:pt idx="116">
                  <c:v>74.166666666666671</c:v>
                </c:pt>
                <c:pt idx="117">
                  <c:v>69.5</c:v>
                </c:pt>
                <c:pt idx="119">
                  <c:v>67.5</c:v>
                </c:pt>
                <c:pt idx="120">
                  <c:v>57.7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районам'!$M$5:$M$126</c:f>
              <c:numCache>
                <c:formatCode>Основной</c:formatCode>
                <c:ptCount val="122"/>
                <c:pt idx="0">
                  <c:v>65.16</c:v>
                </c:pt>
                <c:pt idx="1">
                  <c:v>65.16</c:v>
                </c:pt>
                <c:pt idx="2">
                  <c:v>65.16</c:v>
                </c:pt>
                <c:pt idx="3">
                  <c:v>65.16</c:v>
                </c:pt>
                <c:pt idx="4">
                  <c:v>65.16</c:v>
                </c:pt>
                <c:pt idx="5">
                  <c:v>65.16</c:v>
                </c:pt>
                <c:pt idx="6">
                  <c:v>65.16</c:v>
                </c:pt>
                <c:pt idx="7">
                  <c:v>65.16</c:v>
                </c:pt>
                <c:pt idx="8">
                  <c:v>65.16</c:v>
                </c:pt>
                <c:pt idx="9">
                  <c:v>65.16</c:v>
                </c:pt>
                <c:pt idx="10">
                  <c:v>65.16</c:v>
                </c:pt>
                <c:pt idx="11">
                  <c:v>65.16</c:v>
                </c:pt>
                <c:pt idx="12">
                  <c:v>65.16</c:v>
                </c:pt>
                <c:pt idx="13">
                  <c:v>65.16</c:v>
                </c:pt>
                <c:pt idx="14">
                  <c:v>65.16</c:v>
                </c:pt>
                <c:pt idx="15">
                  <c:v>65.16</c:v>
                </c:pt>
                <c:pt idx="16">
                  <c:v>65.16</c:v>
                </c:pt>
                <c:pt idx="17">
                  <c:v>65.16</c:v>
                </c:pt>
                <c:pt idx="18">
                  <c:v>65.16</c:v>
                </c:pt>
                <c:pt idx="19">
                  <c:v>65.16</c:v>
                </c:pt>
                <c:pt idx="20">
                  <c:v>65.16</c:v>
                </c:pt>
                <c:pt idx="21">
                  <c:v>65.16</c:v>
                </c:pt>
                <c:pt idx="22">
                  <c:v>65.16</c:v>
                </c:pt>
                <c:pt idx="23">
                  <c:v>65.16</c:v>
                </c:pt>
                <c:pt idx="24">
                  <c:v>65.16</c:v>
                </c:pt>
                <c:pt idx="25">
                  <c:v>65.16</c:v>
                </c:pt>
                <c:pt idx="26">
                  <c:v>65.16</c:v>
                </c:pt>
                <c:pt idx="27">
                  <c:v>65.16</c:v>
                </c:pt>
                <c:pt idx="28">
                  <c:v>65.16</c:v>
                </c:pt>
                <c:pt idx="29">
                  <c:v>65.16</c:v>
                </c:pt>
                <c:pt idx="30">
                  <c:v>65.16</c:v>
                </c:pt>
                <c:pt idx="31">
                  <c:v>65.16</c:v>
                </c:pt>
                <c:pt idx="32">
                  <c:v>65.16</c:v>
                </c:pt>
                <c:pt idx="33">
                  <c:v>65.16</c:v>
                </c:pt>
                <c:pt idx="34">
                  <c:v>65.16</c:v>
                </c:pt>
                <c:pt idx="35">
                  <c:v>65.16</c:v>
                </c:pt>
                <c:pt idx="36">
                  <c:v>65.16</c:v>
                </c:pt>
                <c:pt idx="37">
                  <c:v>65.16</c:v>
                </c:pt>
                <c:pt idx="38">
                  <c:v>65.16</c:v>
                </c:pt>
                <c:pt idx="39">
                  <c:v>65.16</c:v>
                </c:pt>
                <c:pt idx="40">
                  <c:v>65.16</c:v>
                </c:pt>
                <c:pt idx="41">
                  <c:v>65.16</c:v>
                </c:pt>
                <c:pt idx="42">
                  <c:v>65.16</c:v>
                </c:pt>
                <c:pt idx="43">
                  <c:v>65.16</c:v>
                </c:pt>
                <c:pt idx="44">
                  <c:v>65.16</c:v>
                </c:pt>
                <c:pt idx="45">
                  <c:v>65.16</c:v>
                </c:pt>
                <c:pt idx="46">
                  <c:v>65.16</c:v>
                </c:pt>
                <c:pt idx="47">
                  <c:v>65.16</c:v>
                </c:pt>
                <c:pt idx="48">
                  <c:v>65.16</c:v>
                </c:pt>
                <c:pt idx="49">
                  <c:v>65.16</c:v>
                </c:pt>
                <c:pt idx="50">
                  <c:v>65.16</c:v>
                </c:pt>
                <c:pt idx="51">
                  <c:v>65.16</c:v>
                </c:pt>
                <c:pt idx="52">
                  <c:v>65.16</c:v>
                </c:pt>
                <c:pt idx="53">
                  <c:v>65.16</c:v>
                </c:pt>
                <c:pt idx="54">
                  <c:v>65.16</c:v>
                </c:pt>
                <c:pt idx="55">
                  <c:v>65.16</c:v>
                </c:pt>
                <c:pt idx="56">
                  <c:v>65.16</c:v>
                </c:pt>
                <c:pt idx="57">
                  <c:v>65.16</c:v>
                </c:pt>
                <c:pt idx="58">
                  <c:v>65.16</c:v>
                </c:pt>
                <c:pt idx="59">
                  <c:v>65.16</c:v>
                </c:pt>
                <c:pt idx="60">
                  <c:v>65.16</c:v>
                </c:pt>
                <c:pt idx="61">
                  <c:v>65.16</c:v>
                </c:pt>
                <c:pt idx="62">
                  <c:v>65.16</c:v>
                </c:pt>
                <c:pt idx="63">
                  <c:v>65.16</c:v>
                </c:pt>
                <c:pt idx="64">
                  <c:v>65.16</c:v>
                </c:pt>
                <c:pt idx="65">
                  <c:v>65.16</c:v>
                </c:pt>
                <c:pt idx="66">
                  <c:v>65.16</c:v>
                </c:pt>
                <c:pt idx="67">
                  <c:v>65.16</c:v>
                </c:pt>
                <c:pt idx="68">
                  <c:v>65.16</c:v>
                </c:pt>
                <c:pt idx="69">
                  <c:v>65.16</c:v>
                </c:pt>
                <c:pt idx="70">
                  <c:v>65.16</c:v>
                </c:pt>
                <c:pt idx="71">
                  <c:v>65.16</c:v>
                </c:pt>
                <c:pt idx="72">
                  <c:v>65.16</c:v>
                </c:pt>
                <c:pt idx="73">
                  <c:v>65.16</c:v>
                </c:pt>
                <c:pt idx="74">
                  <c:v>65.16</c:v>
                </c:pt>
                <c:pt idx="75">
                  <c:v>65.16</c:v>
                </c:pt>
                <c:pt idx="76">
                  <c:v>65.16</c:v>
                </c:pt>
                <c:pt idx="77">
                  <c:v>65.16</c:v>
                </c:pt>
                <c:pt idx="78">
                  <c:v>65.16</c:v>
                </c:pt>
                <c:pt idx="79">
                  <c:v>65.16</c:v>
                </c:pt>
                <c:pt idx="80">
                  <c:v>65.16</c:v>
                </c:pt>
                <c:pt idx="81">
                  <c:v>65.16</c:v>
                </c:pt>
                <c:pt idx="82">
                  <c:v>65.16</c:v>
                </c:pt>
                <c:pt idx="83">
                  <c:v>65.16</c:v>
                </c:pt>
                <c:pt idx="84">
                  <c:v>65.16</c:v>
                </c:pt>
                <c:pt idx="85">
                  <c:v>65.16</c:v>
                </c:pt>
                <c:pt idx="86">
                  <c:v>65.16</c:v>
                </c:pt>
                <c:pt idx="87">
                  <c:v>65.16</c:v>
                </c:pt>
                <c:pt idx="88">
                  <c:v>65.16</c:v>
                </c:pt>
                <c:pt idx="89">
                  <c:v>65.16</c:v>
                </c:pt>
                <c:pt idx="90">
                  <c:v>65.16</c:v>
                </c:pt>
                <c:pt idx="91">
                  <c:v>65.16</c:v>
                </c:pt>
                <c:pt idx="92">
                  <c:v>65.16</c:v>
                </c:pt>
                <c:pt idx="93">
                  <c:v>65.16</c:v>
                </c:pt>
                <c:pt idx="94">
                  <c:v>65.16</c:v>
                </c:pt>
                <c:pt idx="95">
                  <c:v>65.16</c:v>
                </c:pt>
                <c:pt idx="96">
                  <c:v>65.16</c:v>
                </c:pt>
                <c:pt idx="97">
                  <c:v>65.16</c:v>
                </c:pt>
                <c:pt idx="98">
                  <c:v>65.16</c:v>
                </c:pt>
                <c:pt idx="99">
                  <c:v>65.16</c:v>
                </c:pt>
                <c:pt idx="100">
                  <c:v>65.16</c:v>
                </c:pt>
                <c:pt idx="101">
                  <c:v>65.16</c:v>
                </c:pt>
                <c:pt idx="102">
                  <c:v>65.16</c:v>
                </c:pt>
                <c:pt idx="103">
                  <c:v>65.16</c:v>
                </c:pt>
                <c:pt idx="104">
                  <c:v>65.16</c:v>
                </c:pt>
                <c:pt idx="105">
                  <c:v>65.16</c:v>
                </c:pt>
                <c:pt idx="106">
                  <c:v>65.16</c:v>
                </c:pt>
                <c:pt idx="107">
                  <c:v>65.16</c:v>
                </c:pt>
                <c:pt idx="108">
                  <c:v>65.16</c:v>
                </c:pt>
                <c:pt idx="109">
                  <c:v>65.16</c:v>
                </c:pt>
                <c:pt idx="110">
                  <c:v>65.16</c:v>
                </c:pt>
                <c:pt idx="111">
                  <c:v>65.16</c:v>
                </c:pt>
                <c:pt idx="112">
                  <c:v>65.16</c:v>
                </c:pt>
                <c:pt idx="113">
                  <c:v>65.16</c:v>
                </c:pt>
                <c:pt idx="114">
                  <c:v>65.16</c:v>
                </c:pt>
                <c:pt idx="115">
                  <c:v>65.16</c:v>
                </c:pt>
                <c:pt idx="116">
                  <c:v>65.16</c:v>
                </c:pt>
                <c:pt idx="117">
                  <c:v>65.16</c:v>
                </c:pt>
                <c:pt idx="118">
                  <c:v>65.16</c:v>
                </c:pt>
                <c:pt idx="119">
                  <c:v>65.16</c:v>
                </c:pt>
                <c:pt idx="120">
                  <c:v>65.16</c:v>
                </c:pt>
                <c:pt idx="121">
                  <c:v>65.16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районам'!$L$5:$L$126</c:f>
              <c:numCache>
                <c:formatCode>0,00</c:formatCode>
                <c:ptCount val="122"/>
                <c:pt idx="0">
                  <c:v>84</c:v>
                </c:pt>
                <c:pt idx="1">
                  <c:v>65.875</c:v>
                </c:pt>
                <c:pt idx="2">
                  <c:v>57</c:v>
                </c:pt>
                <c:pt idx="3">
                  <c:v>63</c:v>
                </c:pt>
                <c:pt idx="4">
                  <c:v>80</c:v>
                </c:pt>
                <c:pt idx="5">
                  <c:v>80</c:v>
                </c:pt>
                <c:pt idx="6">
                  <c:v>69</c:v>
                </c:pt>
                <c:pt idx="7">
                  <c:v>51</c:v>
                </c:pt>
                <c:pt idx="8">
                  <c:v>65</c:v>
                </c:pt>
                <c:pt idx="9">
                  <c:v>62</c:v>
                </c:pt>
                <c:pt idx="10" formatCode="Основной">
                  <c:v>61.05</c:v>
                </c:pt>
                <c:pt idx="11">
                  <c:v>68</c:v>
                </c:pt>
                <c:pt idx="12">
                  <c:v>64</c:v>
                </c:pt>
                <c:pt idx="13">
                  <c:v>47</c:v>
                </c:pt>
                <c:pt idx="14">
                  <c:v>65</c:v>
                </c:pt>
                <c:pt idx="15">
                  <c:v>86</c:v>
                </c:pt>
                <c:pt idx="16">
                  <c:v>39.5</c:v>
                </c:pt>
                <c:pt idx="17">
                  <c:v>65</c:v>
                </c:pt>
                <c:pt idx="18">
                  <c:v>87</c:v>
                </c:pt>
                <c:pt idx="19">
                  <c:v>45</c:v>
                </c:pt>
                <c:pt idx="24">
                  <c:v>44</c:v>
                </c:pt>
                <c:pt idx="25">
                  <c:v>66.015454545454546</c:v>
                </c:pt>
                <c:pt idx="26">
                  <c:v>61.6</c:v>
                </c:pt>
                <c:pt idx="27">
                  <c:v>62.78</c:v>
                </c:pt>
                <c:pt idx="28">
                  <c:v>80</c:v>
                </c:pt>
                <c:pt idx="29">
                  <c:v>60</c:v>
                </c:pt>
                <c:pt idx="30">
                  <c:v>71</c:v>
                </c:pt>
                <c:pt idx="31">
                  <c:v>68</c:v>
                </c:pt>
                <c:pt idx="33">
                  <c:v>74</c:v>
                </c:pt>
                <c:pt idx="38">
                  <c:v>69</c:v>
                </c:pt>
                <c:pt idx="40">
                  <c:v>73</c:v>
                </c:pt>
                <c:pt idx="41">
                  <c:v>59.29</c:v>
                </c:pt>
                <c:pt idx="42">
                  <c:v>47.5</c:v>
                </c:pt>
                <c:pt idx="43">
                  <c:v>64.437058823529398</c:v>
                </c:pt>
                <c:pt idx="44">
                  <c:v>63</c:v>
                </c:pt>
                <c:pt idx="45">
                  <c:v>77</c:v>
                </c:pt>
                <c:pt idx="46">
                  <c:v>80</c:v>
                </c:pt>
                <c:pt idx="47">
                  <c:v>73</c:v>
                </c:pt>
                <c:pt idx="48">
                  <c:v>68.83</c:v>
                </c:pt>
                <c:pt idx="49">
                  <c:v>69.5</c:v>
                </c:pt>
                <c:pt idx="50">
                  <c:v>63</c:v>
                </c:pt>
                <c:pt idx="51">
                  <c:v>66</c:v>
                </c:pt>
                <c:pt idx="52">
                  <c:v>54</c:v>
                </c:pt>
                <c:pt idx="53">
                  <c:v>90</c:v>
                </c:pt>
                <c:pt idx="54">
                  <c:v>50</c:v>
                </c:pt>
                <c:pt idx="56">
                  <c:v>74.5</c:v>
                </c:pt>
                <c:pt idx="58">
                  <c:v>69</c:v>
                </c:pt>
                <c:pt idx="59">
                  <c:v>72</c:v>
                </c:pt>
                <c:pt idx="60">
                  <c:v>56</c:v>
                </c:pt>
                <c:pt idx="61">
                  <c:v>69.599999999999994</c:v>
                </c:pt>
                <c:pt idx="62">
                  <c:v>0</c:v>
                </c:pt>
                <c:pt idx="63">
                  <c:v>62.824999999999996</c:v>
                </c:pt>
                <c:pt idx="64">
                  <c:v>65</c:v>
                </c:pt>
                <c:pt idx="65">
                  <c:v>62</c:v>
                </c:pt>
                <c:pt idx="66">
                  <c:v>67</c:v>
                </c:pt>
                <c:pt idx="68">
                  <c:v>72.5</c:v>
                </c:pt>
                <c:pt idx="70">
                  <c:v>62</c:v>
                </c:pt>
                <c:pt idx="71">
                  <c:v>66</c:v>
                </c:pt>
                <c:pt idx="72">
                  <c:v>35</c:v>
                </c:pt>
                <c:pt idx="73">
                  <c:v>79</c:v>
                </c:pt>
                <c:pt idx="74">
                  <c:v>57</c:v>
                </c:pt>
                <c:pt idx="75">
                  <c:v>71</c:v>
                </c:pt>
                <c:pt idx="77">
                  <c:v>62</c:v>
                </c:pt>
                <c:pt idx="78">
                  <c:v>55.4</c:v>
                </c:pt>
                <c:pt idx="79">
                  <c:v>61.233461538461533</c:v>
                </c:pt>
                <c:pt idx="80">
                  <c:v>54.5</c:v>
                </c:pt>
                <c:pt idx="81">
                  <c:v>62</c:v>
                </c:pt>
                <c:pt idx="82">
                  <c:v>50</c:v>
                </c:pt>
                <c:pt idx="83">
                  <c:v>68.67</c:v>
                </c:pt>
                <c:pt idx="84">
                  <c:v>62</c:v>
                </c:pt>
                <c:pt idx="85">
                  <c:v>60</c:v>
                </c:pt>
                <c:pt idx="86">
                  <c:v>61</c:v>
                </c:pt>
                <c:pt idx="88">
                  <c:v>63</c:v>
                </c:pt>
                <c:pt idx="89">
                  <c:v>45</c:v>
                </c:pt>
                <c:pt idx="90">
                  <c:v>58.5</c:v>
                </c:pt>
                <c:pt idx="91">
                  <c:v>43</c:v>
                </c:pt>
                <c:pt idx="92">
                  <c:v>58</c:v>
                </c:pt>
                <c:pt idx="93">
                  <c:v>73.5</c:v>
                </c:pt>
                <c:pt idx="94">
                  <c:v>64</c:v>
                </c:pt>
                <c:pt idx="95">
                  <c:v>61</c:v>
                </c:pt>
                <c:pt idx="96">
                  <c:v>54.5</c:v>
                </c:pt>
                <c:pt idx="98">
                  <c:v>34</c:v>
                </c:pt>
                <c:pt idx="99">
                  <c:v>56.8</c:v>
                </c:pt>
                <c:pt idx="100">
                  <c:v>70</c:v>
                </c:pt>
                <c:pt idx="101">
                  <c:v>54</c:v>
                </c:pt>
                <c:pt idx="103">
                  <c:v>78</c:v>
                </c:pt>
                <c:pt idx="104">
                  <c:v>71.599999999999994</c:v>
                </c:pt>
                <c:pt idx="105">
                  <c:v>77</c:v>
                </c:pt>
                <c:pt idx="106">
                  <c:v>72</c:v>
                </c:pt>
                <c:pt idx="107">
                  <c:v>69</c:v>
                </c:pt>
                <c:pt idx="108">
                  <c:v>71</c:v>
                </c:pt>
                <c:pt idx="111">
                  <c:v>66.857142857142861</c:v>
                </c:pt>
                <c:pt idx="112">
                  <c:v>70</c:v>
                </c:pt>
                <c:pt idx="114">
                  <c:v>56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9">
                  <c:v>62</c:v>
                </c:pt>
                <c:pt idx="120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районам'!$Q$5:$Q$126</c:f>
              <c:numCache>
                <c:formatCode>Основной</c:formatCode>
                <c:ptCount val="122"/>
                <c:pt idx="0">
                  <c:v>61.58</c:v>
                </c:pt>
                <c:pt idx="1">
                  <c:v>61.58</c:v>
                </c:pt>
                <c:pt idx="2">
                  <c:v>61.58</c:v>
                </c:pt>
                <c:pt idx="3">
                  <c:v>61.58</c:v>
                </c:pt>
                <c:pt idx="4">
                  <c:v>61.58</c:v>
                </c:pt>
                <c:pt idx="5">
                  <c:v>61.58</c:v>
                </c:pt>
                <c:pt idx="6">
                  <c:v>61.58</c:v>
                </c:pt>
                <c:pt idx="7">
                  <c:v>61.58</c:v>
                </c:pt>
                <c:pt idx="8">
                  <c:v>61.58</c:v>
                </c:pt>
                <c:pt idx="9">
                  <c:v>61.58</c:v>
                </c:pt>
                <c:pt idx="10">
                  <c:v>61.58</c:v>
                </c:pt>
                <c:pt idx="11">
                  <c:v>61.58</c:v>
                </c:pt>
                <c:pt idx="12">
                  <c:v>61.58</c:v>
                </c:pt>
                <c:pt idx="13">
                  <c:v>61.58</c:v>
                </c:pt>
                <c:pt idx="14">
                  <c:v>61.58</c:v>
                </c:pt>
                <c:pt idx="15">
                  <c:v>61.58</c:v>
                </c:pt>
                <c:pt idx="16">
                  <c:v>61.58</c:v>
                </c:pt>
                <c:pt idx="17">
                  <c:v>61.58</c:v>
                </c:pt>
                <c:pt idx="18">
                  <c:v>61.58</c:v>
                </c:pt>
                <c:pt idx="19">
                  <c:v>61.58</c:v>
                </c:pt>
                <c:pt idx="20">
                  <c:v>61.58</c:v>
                </c:pt>
                <c:pt idx="21">
                  <c:v>61.58</c:v>
                </c:pt>
                <c:pt idx="22">
                  <c:v>61.58</c:v>
                </c:pt>
                <c:pt idx="23">
                  <c:v>61.58</c:v>
                </c:pt>
                <c:pt idx="24">
                  <c:v>61.58</c:v>
                </c:pt>
                <c:pt idx="25">
                  <c:v>61.58</c:v>
                </c:pt>
                <c:pt idx="26">
                  <c:v>61.58</c:v>
                </c:pt>
                <c:pt idx="27">
                  <c:v>61.58</c:v>
                </c:pt>
                <c:pt idx="28">
                  <c:v>61.58</c:v>
                </c:pt>
                <c:pt idx="29">
                  <c:v>61.58</c:v>
                </c:pt>
                <c:pt idx="30">
                  <c:v>61.58</c:v>
                </c:pt>
                <c:pt idx="31">
                  <c:v>61.58</c:v>
                </c:pt>
                <c:pt idx="32">
                  <c:v>61.58</c:v>
                </c:pt>
                <c:pt idx="33">
                  <c:v>61.58</c:v>
                </c:pt>
                <c:pt idx="34">
                  <c:v>61.58</c:v>
                </c:pt>
                <c:pt idx="35">
                  <c:v>61.58</c:v>
                </c:pt>
                <c:pt idx="36">
                  <c:v>61.58</c:v>
                </c:pt>
                <c:pt idx="37">
                  <c:v>61.58</c:v>
                </c:pt>
                <c:pt idx="38">
                  <c:v>61.58</c:v>
                </c:pt>
                <c:pt idx="39">
                  <c:v>61.58</c:v>
                </c:pt>
                <c:pt idx="40">
                  <c:v>61.58</c:v>
                </c:pt>
                <c:pt idx="41">
                  <c:v>61.58</c:v>
                </c:pt>
                <c:pt idx="42">
                  <c:v>61.58</c:v>
                </c:pt>
                <c:pt idx="43">
                  <c:v>61.58</c:v>
                </c:pt>
                <c:pt idx="44">
                  <c:v>61.58</c:v>
                </c:pt>
                <c:pt idx="45">
                  <c:v>61.58</c:v>
                </c:pt>
                <c:pt idx="46">
                  <c:v>61.58</c:v>
                </c:pt>
                <c:pt idx="47">
                  <c:v>61.58</c:v>
                </c:pt>
                <c:pt idx="48">
                  <c:v>61.58</c:v>
                </c:pt>
                <c:pt idx="49">
                  <c:v>61.58</c:v>
                </c:pt>
                <c:pt idx="50">
                  <c:v>61.58</c:v>
                </c:pt>
                <c:pt idx="51">
                  <c:v>61.58</c:v>
                </c:pt>
                <c:pt idx="52">
                  <c:v>61.58</c:v>
                </c:pt>
                <c:pt idx="53">
                  <c:v>61.58</c:v>
                </c:pt>
                <c:pt idx="54">
                  <c:v>61.58</c:v>
                </c:pt>
                <c:pt idx="55">
                  <c:v>61.58</c:v>
                </c:pt>
                <c:pt idx="56">
                  <c:v>61.58</c:v>
                </c:pt>
                <c:pt idx="57">
                  <c:v>61.58</c:v>
                </c:pt>
                <c:pt idx="58">
                  <c:v>61.58</c:v>
                </c:pt>
                <c:pt idx="59">
                  <c:v>61.58</c:v>
                </c:pt>
                <c:pt idx="60">
                  <c:v>61.58</c:v>
                </c:pt>
                <c:pt idx="61">
                  <c:v>61.58</c:v>
                </c:pt>
                <c:pt idx="62">
                  <c:v>61.58</c:v>
                </c:pt>
                <c:pt idx="63">
                  <c:v>61.58</c:v>
                </c:pt>
                <c:pt idx="64">
                  <c:v>61.58</c:v>
                </c:pt>
                <c:pt idx="65">
                  <c:v>61.58</c:v>
                </c:pt>
                <c:pt idx="66">
                  <c:v>61.58</c:v>
                </c:pt>
                <c:pt idx="67">
                  <c:v>61.58</c:v>
                </c:pt>
                <c:pt idx="68">
                  <c:v>61.58</c:v>
                </c:pt>
                <c:pt idx="69">
                  <c:v>61.58</c:v>
                </c:pt>
                <c:pt idx="70">
                  <c:v>61.58</c:v>
                </c:pt>
                <c:pt idx="71">
                  <c:v>61.58</c:v>
                </c:pt>
                <c:pt idx="72">
                  <c:v>61.58</c:v>
                </c:pt>
                <c:pt idx="73">
                  <c:v>61.58</c:v>
                </c:pt>
                <c:pt idx="74">
                  <c:v>61.58</c:v>
                </c:pt>
                <c:pt idx="75">
                  <c:v>61.58</c:v>
                </c:pt>
                <c:pt idx="76">
                  <c:v>61.58</c:v>
                </c:pt>
                <c:pt idx="77">
                  <c:v>61.58</c:v>
                </c:pt>
                <c:pt idx="78">
                  <c:v>61.58</c:v>
                </c:pt>
                <c:pt idx="79">
                  <c:v>61.58</c:v>
                </c:pt>
                <c:pt idx="80">
                  <c:v>61.58</c:v>
                </c:pt>
                <c:pt idx="81">
                  <c:v>61.58</c:v>
                </c:pt>
                <c:pt idx="82">
                  <c:v>61.58</c:v>
                </c:pt>
                <c:pt idx="83">
                  <c:v>61.58</c:v>
                </c:pt>
                <c:pt idx="84">
                  <c:v>61.58</c:v>
                </c:pt>
                <c:pt idx="85">
                  <c:v>61.58</c:v>
                </c:pt>
                <c:pt idx="86">
                  <c:v>61.58</c:v>
                </c:pt>
                <c:pt idx="87">
                  <c:v>61.58</c:v>
                </c:pt>
                <c:pt idx="88">
                  <c:v>61.58</c:v>
                </c:pt>
                <c:pt idx="89">
                  <c:v>61.58</c:v>
                </c:pt>
                <c:pt idx="90">
                  <c:v>61.58</c:v>
                </c:pt>
                <c:pt idx="91">
                  <c:v>61.58</c:v>
                </c:pt>
                <c:pt idx="92">
                  <c:v>61.58</c:v>
                </c:pt>
                <c:pt idx="93">
                  <c:v>61.58</c:v>
                </c:pt>
                <c:pt idx="94">
                  <c:v>61.58</c:v>
                </c:pt>
                <c:pt idx="95">
                  <c:v>61.58</c:v>
                </c:pt>
                <c:pt idx="96">
                  <c:v>61.58</c:v>
                </c:pt>
                <c:pt idx="97">
                  <c:v>61.58</c:v>
                </c:pt>
                <c:pt idx="98">
                  <c:v>61.58</c:v>
                </c:pt>
                <c:pt idx="99">
                  <c:v>61.58</c:v>
                </c:pt>
                <c:pt idx="100">
                  <c:v>61.58</c:v>
                </c:pt>
                <c:pt idx="101">
                  <c:v>61.58</c:v>
                </c:pt>
                <c:pt idx="102">
                  <c:v>61.58</c:v>
                </c:pt>
                <c:pt idx="103">
                  <c:v>61.58</c:v>
                </c:pt>
                <c:pt idx="104">
                  <c:v>61.58</c:v>
                </c:pt>
                <c:pt idx="105">
                  <c:v>61.58</c:v>
                </c:pt>
                <c:pt idx="106">
                  <c:v>61.58</c:v>
                </c:pt>
                <c:pt idx="107">
                  <c:v>61.58</c:v>
                </c:pt>
                <c:pt idx="108">
                  <c:v>61.58</c:v>
                </c:pt>
                <c:pt idx="109">
                  <c:v>61.58</c:v>
                </c:pt>
                <c:pt idx="110">
                  <c:v>61.58</c:v>
                </c:pt>
                <c:pt idx="111">
                  <c:v>61.58</c:v>
                </c:pt>
                <c:pt idx="112">
                  <c:v>61.58</c:v>
                </c:pt>
                <c:pt idx="113">
                  <c:v>61.58</c:v>
                </c:pt>
                <c:pt idx="114">
                  <c:v>61.58</c:v>
                </c:pt>
                <c:pt idx="115">
                  <c:v>61.58</c:v>
                </c:pt>
                <c:pt idx="116">
                  <c:v>61.58</c:v>
                </c:pt>
                <c:pt idx="117">
                  <c:v>61.58</c:v>
                </c:pt>
                <c:pt idx="118">
                  <c:v>61.58</c:v>
                </c:pt>
                <c:pt idx="119">
                  <c:v>61.58</c:v>
                </c:pt>
                <c:pt idx="120">
                  <c:v>61.58</c:v>
                </c:pt>
                <c:pt idx="121">
                  <c:v>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районам'!$P$5:$P$126</c:f>
              <c:numCache>
                <c:formatCode>0,00</c:formatCode>
                <c:ptCount val="122"/>
                <c:pt idx="0">
                  <c:v>51</c:v>
                </c:pt>
                <c:pt idx="1">
                  <c:v>64.142857142857139</c:v>
                </c:pt>
                <c:pt idx="2">
                  <c:v>66</c:v>
                </c:pt>
                <c:pt idx="3">
                  <c:v>61</c:v>
                </c:pt>
                <c:pt idx="4">
                  <c:v>71</c:v>
                </c:pt>
                <c:pt idx="5">
                  <c:v>66</c:v>
                </c:pt>
                <c:pt idx="6">
                  <c:v>53</c:v>
                </c:pt>
                <c:pt idx="7">
                  <c:v>64</c:v>
                </c:pt>
                <c:pt idx="9">
                  <c:v>68</c:v>
                </c:pt>
                <c:pt idx="10">
                  <c:v>56.394999999999996</c:v>
                </c:pt>
                <c:pt idx="11">
                  <c:v>50.33</c:v>
                </c:pt>
                <c:pt idx="12">
                  <c:v>58.25</c:v>
                </c:pt>
                <c:pt idx="13">
                  <c:v>66</c:v>
                </c:pt>
                <c:pt idx="14">
                  <c:v>76.25</c:v>
                </c:pt>
                <c:pt idx="15">
                  <c:v>55.83</c:v>
                </c:pt>
                <c:pt idx="17">
                  <c:v>51</c:v>
                </c:pt>
                <c:pt idx="18">
                  <c:v>41</c:v>
                </c:pt>
                <c:pt idx="23">
                  <c:v>52.5</c:v>
                </c:pt>
                <c:pt idx="25">
                  <c:v>61.134285714285703</c:v>
                </c:pt>
                <c:pt idx="26">
                  <c:v>54.2</c:v>
                </c:pt>
                <c:pt idx="27">
                  <c:v>68</c:v>
                </c:pt>
                <c:pt idx="28">
                  <c:v>57</c:v>
                </c:pt>
                <c:pt idx="29">
                  <c:v>54.3</c:v>
                </c:pt>
                <c:pt idx="30">
                  <c:v>57.33</c:v>
                </c:pt>
                <c:pt idx="31">
                  <c:v>78</c:v>
                </c:pt>
                <c:pt idx="33">
                  <c:v>55</c:v>
                </c:pt>
                <c:pt idx="34">
                  <c:v>51</c:v>
                </c:pt>
                <c:pt idx="36">
                  <c:v>71.25</c:v>
                </c:pt>
                <c:pt idx="37">
                  <c:v>66</c:v>
                </c:pt>
                <c:pt idx="38">
                  <c:v>54.5</c:v>
                </c:pt>
                <c:pt idx="40">
                  <c:v>67.8</c:v>
                </c:pt>
                <c:pt idx="41">
                  <c:v>63.5</c:v>
                </c:pt>
                <c:pt idx="42">
                  <c:v>58</c:v>
                </c:pt>
                <c:pt idx="43">
                  <c:v>65.590666666666664</c:v>
                </c:pt>
                <c:pt idx="44">
                  <c:v>58</c:v>
                </c:pt>
                <c:pt idx="45">
                  <c:v>67</c:v>
                </c:pt>
                <c:pt idx="46">
                  <c:v>65</c:v>
                </c:pt>
                <c:pt idx="47">
                  <c:v>64</c:v>
                </c:pt>
                <c:pt idx="48">
                  <c:v>60.86</c:v>
                </c:pt>
                <c:pt idx="50">
                  <c:v>64.5</c:v>
                </c:pt>
                <c:pt idx="51">
                  <c:v>94</c:v>
                </c:pt>
                <c:pt idx="52">
                  <c:v>58</c:v>
                </c:pt>
                <c:pt idx="55">
                  <c:v>68</c:v>
                </c:pt>
                <c:pt idx="56">
                  <c:v>57</c:v>
                </c:pt>
                <c:pt idx="58">
                  <c:v>68</c:v>
                </c:pt>
                <c:pt idx="59">
                  <c:v>70</c:v>
                </c:pt>
                <c:pt idx="60">
                  <c:v>66</c:v>
                </c:pt>
                <c:pt idx="61">
                  <c:v>59.5</c:v>
                </c:pt>
                <c:pt idx="62">
                  <c:v>64</c:v>
                </c:pt>
                <c:pt idx="63">
                  <c:v>58.46153846153846</c:v>
                </c:pt>
                <c:pt idx="64">
                  <c:v>61</c:v>
                </c:pt>
                <c:pt idx="65">
                  <c:v>57</c:v>
                </c:pt>
                <c:pt idx="66">
                  <c:v>66</c:v>
                </c:pt>
                <c:pt idx="67">
                  <c:v>68</c:v>
                </c:pt>
                <c:pt idx="68">
                  <c:v>65</c:v>
                </c:pt>
                <c:pt idx="70">
                  <c:v>78</c:v>
                </c:pt>
                <c:pt idx="71">
                  <c:v>40</c:v>
                </c:pt>
                <c:pt idx="72">
                  <c:v>52</c:v>
                </c:pt>
                <c:pt idx="73">
                  <c:v>61</c:v>
                </c:pt>
                <c:pt idx="75">
                  <c:v>67</c:v>
                </c:pt>
                <c:pt idx="76">
                  <c:v>49</c:v>
                </c:pt>
                <c:pt idx="77">
                  <c:v>41</c:v>
                </c:pt>
                <c:pt idx="78">
                  <c:v>55</c:v>
                </c:pt>
                <c:pt idx="79">
                  <c:v>57.329587732528928</c:v>
                </c:pt>
                <c:pt idx="80">
                  <c:v>60.5</c:v>
                </c:pt>
                <c:pt idx="82">
                  <c:v>57.5</c:v>
                </c:pt>
                <c:pt idx="83">
                  <c:v>72.25</c:v>
                </c:pt>
                <c:pt idx="84">
                  <c:v>61.5</c:v>
                </c:pt>
                <c:pt idx="85">
                  <c:v>67</c:v>
                </c:pt>
                <c:pt idx="86">
                  <c:v>62.9</c:v>
                </c:pt>
                <c:pt idx="87">
                  <c:v>33.666666666666664</c:v>
                </c:pt>
                <c:pt idx="88">
                  <c:v>71</c:v>
                </c:pt>
                <c:pt idx="89">
                  <c:v>49.333333333333336</c:v>
                </c:pt>
                <c:pt idx="90">
                  <c:v>60.666666666666664</c:v>
                </c:pt>
                <c:pt idx="91">
                  <c:v>51.333333333333336</c:v>
                </c:pt>
                <c:pt idx="92">
                  <c:v>60</c:v>
                </c:pt>
                <c:pt idx="93">
                  <c:v>73.5</c:v>
                </c:pt>
                <c:pt idx="94">
                  <c:v>70.5</c:v>
                </c:pt>
                <c:pt idx="95">
                  <c:v>25</c:v>
                </c:pt>
                <c:pt idx="97">
                  <c:v>24</c:v>
                </c:pt>
                <c:pt idx="98">
                  <c:v>55</c:v>
                </c:pt>
                <c:pt idx="99">
                  <c:v>49</c:v>
                </c:pt>
                <c:pt idx="101">
                  <c:v>62.75</c:v>
                </c:pt>
                <c:pt idx="102">
                  <c:v>56.4</c:v>
                </c:pt>
                <c:pt idx="103">
                  <c:v>46.666666666666664</c:v>
                </c:pt>
                <c:pt idx="104">
                  <c:v>66</c:v>
                </c:pt>
                <c:pt idx="105">
                  <c:v>65.555555555555557</c:v>
                </c:pt>
                <c:pt idx="106">
                  <c:v>72.647058823529406</c:v>
                </c:pt>
                <c:pt idx="107">
                  <c:v>60.4</c:v>
                </c:pt>
                <c:pt idx="108">
                  <c:v>55.5</c:v>
                </c:pt>
                <c:pt idx="111">
                  <c:v>63.125</c:v>
                </c:pt>
                <c:pt idx="112">
                  <c:v>73</c:v>
                </c:pt>
                <c:pt idx="113">
                  <c:v>63</c:v>
                </c:pt>
                <c:pt idx="114">
                  <c:v>69</c:v>
                </c:pt>
                <c:pt idx="115">
                  <c:v>80</c:v>
                </c:pt>
                <c:pt idx="116">
                  <c:v>62</c:v>
                </c:pt>
                <c:pt idx="117">
                  <c:v>53</c:v>
                </c:pt>
                <c:pt idx="119">
                  <c:v>49</c:v>
                </c:pt>
                <c:pt idx="120">
                  <c:v>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районам'!$U$5:$U$126</c:f>
              <c:numCache>
                <c:formatCode>Основной</c:formatCode>
                <c:ptCount val="122"/>
                <c:pt idx="0">
                  <c:v>58.95</c:v>
                </c:pt>
                <c:pt idx="1">
                  <c:v>59.95</c:v>
                </c:pt>
                <c:pt idx="2">
                  <c:v>58.95</c:v>
                </c:pt>
                <c:pt idx="3">
                  <c:v>58.95</c:v>
                </c:pt>
                <c:pt idx="4">
                  <c:v>58.95</c:v>
                </c:pt>
                <c:pt idx="5">
                  <c:v>58.95</c:v>
                </c:pt>
                <c:pt idx="6">
                  <c:v>58.95</c:v>
                </c:pt>
                <c:pt idx="7">
                  <c:v>58.95</c:v>
                </c:pt>
                <c:pt idx="8">
                  <c:v>58.95</c:v>
                </c:pt>
                <c:pt idx="9">
                  <c:v>58.95</c:v>
                </c:pt>
                <c:pt idx="10">
                  <c:v>58.95</c:v>
                </c:pt>
                <c:pt idx="11">
                  <c:v>58.95</c:v>
                </c:pt>
                <c:pt idx="12">
                  <c:v>58.95</c:v>
                </c:pt>
                <c:pt idx="13">
                  <c:v>58.95</c:v>
                </c:pt>
                <c:pt idx="14">
                  <c:v>58.95</c:v>
                </c:pt>
                <c:pt idx="15">
                  <c:v>58.95</c:v>
                </c:pt>
                <c:pt idx="16">
                  <c:v>58.95</c:v>
                </c:pt>
                <c:pt idx="17">
                  <c:v>58.95</c:v>
                </c:pt>
                <c:pt idx="18">
                  <c:v>58.95</c:v>
                </c:pt>
                <c:pt idx="19">
                  <c:v>58.95</c:v>
                </c:pt>
                <c:pt idx="20">
                  <c:v>58.95</c:v>
                </c:pt>
                <c:pt idx="21">
                  <c:v>58.95</c:v>
                </c:pt>
                <c:pt idx="22">
                  <c:v>58.95</c:v>
                </c:pt>
                <c:pt idx="23">
                  <c:v>58.95</c:v>
                </c:pt>
                <c:pt idx="24">
                  <c:v>58.95</c:v>
                </c:pt>
                <c:pt idx="25">
                  <c:v>58.95</c:v>
                </c:pt>
                <c:pt idx="26">
                  <c:v>58.95</c:v>
                </c:pt>
                <c:pt idx="27">
                  <c:v>58.95</c:v>
                </c:pt>
                <c:pt idx="28">
                  <c:v>58.95</c:v>
                </c:pt>
                <c:pt idx="29">
                  <c:v>58.95</c:v>
                </c:pt>
                <c:pt idx="30">
                  <c:v>58.95</c:v>
                </c:pt>
                <c:pt idx="31">
                  <c:v>58.95</c:v>
                </c:pt>
                <c:pt idx="32">
                  <c:v>58.95</c:v>
                </c:pt>
                <c:pt idx="33">
                  <c:v>58.95</c:v>
                </c:pt>
                <c:pt idx="34">
                  <c:v>58.95</c:v>
                </c:pt>
                <c:pt idx="35">
                  <c:v>58.95</c:v>
                </c:pt>
                <c:pt idx="36">
                  <c:v>58.95</c:v>
                </c:pt>
                <c:pt idx="37">
                  <c:v>58.95</c:v>
                </c:pt>
                <c:pt idx="38">
                  <c:v>58.95</c:v>
                </c:pt>
                <c:pt idx="39">
                  <c:v>58.95</c:v>
                </c:pt>
                <c:pt idx="40">
                  <c:v>58.95</c:v>
                </c:pt>
                <c:pt idx="41">
                  <c:v>58.95</c:v>
                </c:pt>
                <c:pt idx="42">
                  <c:v>58.95</c:v>
                </c:pt>
                <c:pt idx="43">
                  <c:v>58.95</c:v>
                </c:pt>
                <c:pt idx="44">
                  <c:v>58.95</c:v>
                </c:pt>
                <c:pt idx="45">
                  <c:v>58.95</c:v>
                </c:pt>
                <c:pt idx="46">
                  <c:v>58.95</c:v>
                </c:pt>
                <c:pt idx="47">
                  <c:v>58.95</c:v>
                </c:pt>
                <c:pt idx="48">
                  <c:v>58.95</c:v>
                </c:pt>
                <c:pt idx="49">
                  <c:v>58.95</c:v>
                </c:pt>
                <c:pt idx="50">
                  <c:v>58.95</c:v>
                </c:pt>
                <c:pt idx="51">
                  <c:v>58.95</c:v>
                </c:pt>
                <c:pt idx="52">
                  <c:v>58.95</c:v>
                </c:pt>
                <c:pt idx="53">
                  <c:v>58.95</c:v>
                </c:pt>
                <c:pt idx="54">
                  <c:v>58.95</c:v>
                </c:pt>
                <c:pt idx="55">
                  <c:v>58.95</c:v>
                </c:pt>
                <c:pt idx="56">
                  <c:v>58.95</c:v>
                </c:pt>
                <c:pt idx="57">
                  <c:v>58.95</c:v>
                </c:pt>
                <c:pt idx="58">
                  <c:v>58.95</c:v>
                </c:pt>
                <c:pt idx="59">
                  <c:v>58.95</c:v>
                </c:pt>
                <c:pt idx="60">
                  <c:v>58.95</c:v>
                </c:pt>
                <c:pt idx="61">
                  <c:v>58.95</c:v>
                </c:pt>
                <c:pt idx="62">
                  <c:v>58.95</c:v>
                </c:pt>
                <c:pt idx="63">
                  <c:v>58.95</c:v>
                </c:pt>
                <c:pt idx="64">
                  <c:v>58.95</c:v>
                </c:pt>
                <c:pt idx="65">
                  <c:v>58.95</c:v>
                </c:pt>
                <c:pt idx="66">
                  <c:v>58.95</c:v>
                </c:pt>
                <c:pt idx="67">
                  <c:v>58.95</c:v>
                </c:pt>
                <c:pt idx="68">
                  <c:v>58.95</c:v>
                </c:pt>
                <c:pt idx="69">
                  <c:v>58.95</c:v>
                </c:pt>
                <c:pt idx="70">
                  <c:v>58.95</c:v>
                </c:pt>
                <c:pt idx="71">
                  <c:v>58.95</c:v>
                </c:pt>
                <c:pt idx="72">
                  <c:v>58.95</c:v>
                </c:pt>
                <c:pt idx="73">
                  <c:v>58.95</c:v>
                </c:pt>
                <c:pt idx="74">
                  <c:v>58.95</c:v>
                </c:pt>
                <c:pt idx="75">
                  <c:v>58.95</c:v>
                </c:pt>
                <c:pt idx="76">
                  <c:v>58.95</c:v>
                </c:pt>
                <c:pt idx="77">
                  <c:v>58.95</c:v>
                </c:pt>
                <c:pt idx="78">
                  <c:v>58.95</c:v>
                </c:pt>
                <c:pt idx="79">
                  <c:v>58.95</c:v>
                </c:pt>
                <c:pt idx="80">
                  <c:v>58.95</c:v>
                </c:pt>
                <c:pt idx="81">
                  <c:v>58.95</c:v>
                </c:pt>
                <c:pt idx="82">
                  <c:v>58.95</c:v>
                </c:pt>
                <c:pt idx="83">
                  <c:v>58.95</c:v>
                </c:pt>
                <c:pt idx="84">
                  <c:v>58.95</c:v>
                </c:pt>
                <c:pt idx="85">
                  <c:v>58.95</c:v>
                </c:pt>
                <c:pt idx="86">
                  <c:v>58.95</c:v>
                </c:pt>
                <c:pt idx="87">
                  <c:v>58.95</c:v>
                </c:pt>
                <c:pt idx="88">
                  <c:v>58.95</c:v>
                </c:pt>
                <c:pt idx="89">
                  <c:v>58.95</c:v>
                </c:pt>
                <c:pt idx="90">
                  <c:v>58.95</c:v>
                </c:pt>
                <c:pt idx="91">
                  <c:v>58.95</c:v>
                </c:pt>
                <c:pt idx="92">
                  <c:v>58.95</c:v>
                </c:pt>
                <c:pt idx="93">
                  <c:v>58.95</c:v>
                </c:pt>
                <c:pt idx="94">
                  <c:v>58.95</c:v>
                </c:pt>
                <c:pt idx="95">
                  <c:v>58.95</c:v>
                </c:pt>
                <c:pt idx="96">
                  <c:v>58.95</c:v>
                </c:pt>
                <c:pt idx="97">
                  <c:v>58.95</c:v>
                </c:pt>
                <c:pt idx="98">
                  <c:v>58.95</c:v>
                </c:pt>
                <c:pt idx="99">
                  <c:v>58.95</c:v>
                </c:pt>
                <c:pt idx="100">
                  <c:v>58.95</c:v>
                </c:pt>
                <c:pt idx="101">
                  <c:v>58.95</c:v>
                </c:pt>
                <c:pt idx="102">
                  <c:v>58.95</c:v>
                </c:pt>
                <c:pt idx="103">
                  <c:v>58.95</c:v>
                </c:pt>
                <c:pt idx="104">
                  <c:v>58.95</c:v>
                </c:pt>
                <c:pt idx="105">
                  <c:v>58.95</c:v>
                </c:pt>
                <c:pt idx="106">
                  <c:v>58.95</c:v>
                </c:pt>
                <c:pt idx="107">
                  <c:v>58.95</c:v>
                </c:pt>
                <c:pt idx="108">
                  <c:v>58.95</c:v>
                </c:pt>
                <c:pt idx="109">
                  <c:v>58.95</c:v>
                </c:pt>
                <c:pt idx="110">
                  <c:v>58.95</c:v>
                </c:pt>
                <c:pt idx="111">
                  <c:v>58.95</c:v>
                </c:pt>
                <c:pt idx="112">
                  <c:v>58.95</c:v>
                </c:pt>
                <c:pt idx="113">
                  <c:v>58.95</c:v>
                </c:pt>
                <c:pt idx="114">
                  <c:v>58.95</c:v>
                </c:pt>
                <c:pt idx="115">
                  <c:v>58.95</c:v>
                </c:pt>
                <c:pt idx="116">
                  <c:v>58.95</c:v>
                </c:pt>
                <c:pt idx="117">
                  <c:v>58.95</c:v>
                </c:pt>
                <c:pt idx="118">
                  <c:v>58.95</c:v>
                </c:pt>
                <c:pt idx="119">
                  <c:v>58.95</c:v>
                </c:pt>
                <c:pt idx="120">
                  <c:v>58.95</c:v>
                </c:pt>
                <c:pt idx="121">
                  <c:v>58.95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районам'!$T$5:$T$126</c:f>
              <c:numCache>
                <c:formatCode>Основной</c:formatCode>
                <c:ptCount val="122"/>
                <c:pt idx="0" formatCode="0,00">
                  <c:v>68.5</c:v>
                </c:pt>
                <c:pt idx="1">
                  <c:v>52.99</c:v>
                </c:pt>
                <c:pt idx="2" formatCode="0,00">
                  <c:v>65.430000000000007</c:v>
                </c:pt>
                <c:pt idx="3" formatCode="0,00">
                  <c:v>58</c:v>
                </c:pt>
                <c:pt idx="4" formatCode="0,00">
                  <c:v>59</c:v>
                </c:pt>
                <c:pt idx="5" formatCode="0,00">
                  <c:v>48</c:v>
                </c:pt>
                <c:pt idx="6" formatCode="0,00">
                  <c:v>52</c:v>
                </c:pt>
                <c:pt idx="8" formatCode="0,00">
                  <c:v>39.5</c:v>
                </c:pt>
                <c:pt idx="9" formatCode="0,00">
                  <c:v>49</c:v>
                </c:pt>
                <c:pt idx="10" formatCode="0,00">
                  <c:v>58.232222222222227</c:v>
                </c:pt>
                <c:pt idx="11" formatCode="0,00">
                  <c:v>58.69</c:v>
                </c:pt>
                <c:pt idx="12" formatCode="0,00">
                  <c:v>56.4</c:v>
                </c:pt>
                <c:pt idx="13" formatCode="0,00">
                  <c:v>68</c:v>
                </c:pt>
                <c:pt idx="14" formatCode="0,00">
                  <c:v>63.67</c:v>
                </c:pt>
                <c:pt idx="15" formatCode="0,00">
                  <c:v>65</c:v>
                </c:pt>
                <c:pt idx="17" formatCode="0,00">
                  <c:v>43</c:v>
                </c:pt>
                <c:pt idx="19" formatCode="0,00">
                  <c:v>55</c:v>
                </c:pt>
                <c:pt idx="20" formatCode="0,00">
                  <c:v>59</c:v>
                </c:pt>
                <c:pt idx="23" formatCode="0,00">
                  <c:v>55.33</c:v>
                </c:pt>
                <c:pt idx="25" formatCode="0,00">
                  <c:v>55.942307692307693</c:v>
                </c:pt>
                <c:pt idx="26" formatCode="0,00">
                  <c:v>63.4</c:v>
                </c:pt>
                <c:pt idx="27" formatCode="0,00">
                  <c:v>65</c:v>
                </c:pt>
                <c:pt idx="28" formatCode="0,00">
                  <c:v>43</c:v>
                </c:pt>
                <c:pt idx="29" formatCode="0,00">
                  <c:v>61.6</c:v>
                </c:pt>
                <c:pt idx="30" formatCode="0,00">
                  <c:v>51.75</c:v>
                </c:pt>
                <c:pt idx="31" formatCode="0,00">
                  <c:v>51</c:v>
                </c:pt>
                <c:pt idx="32" formatCode="0,00">
                  <c:v>59</c:v>
                </c:pt>
                <c:pt idx="33" formatCode="0,00">
                  <c:v>54</c:v>
                </c:pt>
                <c:pt idx="37" formatCode="0,00">
                  <c:v>72</c:v>
                </c:pt>
                <c:pt idx="39" formatCode="0,00">
                  <c:v>35</c:v>
                </c:pt>
                <c:pt idx="40" formatCode="0,00">
                  <c:v>54.5</c:v>
                </c:pt>
                <c:pt idx="41" formatCode="0,00">
                  <c:v>60</c:v>
                </c:pt>
                <c:pt idx="42" formatCode="0,00">
                  <c:v>57</c:v>
                </c:pt>
                <c:pt idx="43" formatCode="0,00">
                  <c:v>62.043333333333329</c:v>
                </c:pt>
                <c:pt idx="44" formatCode="0,00">
                  <c:v>59.84</c:v>
                </c:pt>
                <c:pt idx="45" formatCode="0,00">
                  <c:v>60.4</c:v>
                </c:pt>
                <c:pt idx="46" formatCode="0,00">
                  <c:v>66.33</c:v>
                </c:pt>
                <c:pt idx="47" formatCode="0,00">
                  <c:v>67</c:v>
                </c:pt>
                <c:pt idx="48" formatCode="0,00">
                  <c:v>60.83</c:v>
                </c:pt>
                <c:pt idx="49" formatCode="0,00">
                  <c:v>61</c:v>
                </c:pt>
                <c:pt idx="50" formatCode="0,00">
                  <c:v>96</c:v>
                </c:pt>
                <c:pt idx="51" formatCode="0,00">
                  <c:v>55.5</c:v>
                </c:pt>
                <c:pt idx="52" formatCode="0,00">
                  <c:v>59.75</c:v>
                </c:pt>
                <c:pt idx="53" formatCode="0,00">
                  <c:v>53</c:v>
                </c:pt>
                <c:pt idx="54" formatCode="0,00">
                  <c:v>73</c:v>
                </c:pt>
                <c:pt idx="56" formatCode="0,00">
                  <c:v>62.5</c:v>
                </c:pt>
                <c:pt idx="57" formatCode="0,00">
                  <c:v>50</c:v>
                </c:pt>
                <c:pt idx="58" formatCode="0,00">
                  <c:v>56.5</c:v>
                </c:pt>
                <c:pt idx="61" formatCode="0,00">
                  <c:v>49</c:v>
                </c:pt>
                <c:pt idx="63" formatCode="0,00">
                  <c:v>57.057692307692299</c:v>
                </c:pt>
                <c:pt idx="64" formatCode="0,00">
                  <c:v>60.25</c:v>
                </c:pt>
                <c:pt idx="65" formatCode="0,00">
                  <c:v>58</c:v>
                </c:pt>
                <c:pt idx="66" formatCode="0,00">
                  <c:v>66.5</c:v>
                </c:pt>
                <c:pt idx="67" formatCode="0,00">
                  <c:v>43</c:v>
                </c:pt>
                <c:pt idx="68" formatCode="0,00">
                  <c:v>66.83</c:v>
                </c:pt>
                <c:pt idx="69" formatCode="0,00">
                  <c:v>50</c:v>
                </c:pt>
                <c:pt idx="70" formatCode="0,00">
                  <c:v>64</c:v>
                </c:pt>
                <c:pt idx="71" formatCode="0,00">
                  <c:v>28</c:v>
                </c:pt>
                <c:pt idx="72" formatCode="0,00">
                  <c:v>59.5</c:v>
                </c:pt>
                <c:pt idx="73" formatCode="0,00">
                  <c:v>68</c:v>
                </c:pt>
                <c:pt idx="75" formatCode="0,00">
                  <c:v>64.67</c:v>
                </c:pt>
                <c:pt idx="77" formatCode="0,00">
                  <c:v>64</c:v>
                </c:pt>
                <c:pt idx="78" formatCode="0,00">
                  <c:v>49</c:v>
                </c:pt>
                <c:pt idx="79" formatCode="0,00">
                  <c:v>54.473461538461535</c:v>
                </c:pt>
                <c:pt idx="80" formatCode="0,00">
                  <c:v>48</c:v>
                </c:pt>
                <c:pt idx="81" formatCode="0,00">
                  <c:v>41.33</c:v>
                </c:pt>
                <c:pt idx="82" formatCode="0,00">
                  <c:v>45.5</c:v>
                </c:pt>
                <c:pt idx="83" formatCode="0,00">
                  <c:v>55.2</c:v>
                </c:pt>
                <c:pt idx="85" formatCode="0,00">
                  <c:v>59.6</c:v>
                </c:pt>
                <c:pt idx="86" formatCode="0,00">
                  <c:v>55.33</c:v>
                </c:pt>
                <c:pt idx="87" formatCode="0,00">
                  <c:v>54</c:v>
                </c:pt>
                <c:pt idx="88" formatCode="0,00">
                  <c:v>60</c:v>
                </c:pt>
                <c:pt idx="89" formatCode="0,00">
                  <c:v>57</c:v>
                </c:pt>
                <c:pt idx="90" formatCode="0,00">
                  <c:v>66.5</c:v>
                </c:pt>
                <c:pt idx="92" formatCode="0,00">
                  <c:v>49.5</c:v>
                </c:pt>
                <c:pt idx="93" formatCode="0,00">
                  <c:v>82</c:v>
                </c:pt>
                <c:pt idx="94" formatCode="0,00">
                  <c:v>59</c:v>
                </c:pt>
                <c:pt idx="95" formatCode="0,00">
                  <c:v>57.67</c:v>
                </c:pt>
                <c:pt idx="96" formatCode="0,00">
                  <c:v>35</c:v>
                </c:pt>
                <c:pt idx="97" formatCode="0,00">
                  <c:v>68.75</c:v>
                </c:pt>
                <c:pt idx="98" formatCode="0,00">
                  <c:v>28</c:v>
                </c:pt>
                <c:pt idx="100" formatCode="0,00">
                  <c:v>62</c:v>
                </c:pt>
                <c:pt idx="101" formatCode="0,00">
                  <c:v>46.5</c:v>
                </c:pt>
                <c:pt idx="102" formatCode="0,00">
                  <c:v>57.75</c:v>
                </c:pt>
                <c:pt idx="103" formatCode="0,00">
                  <c:v>63.22</c:v>
                </c:pt>
                <c:pt idx="104" formatCode="0,00">
                  <c:v>44.5</c:v>
                </c:pt>
                <c:pt idx="105" formatCode="0,00">
                  <c:v>55.8</c:v>
                </c:pt>
                <c:pt idx="106" formatCode="0,00">
                  <c:v>55.36</c:v>
                </c:pt>
                <c:pt idx="107" formatCode="0,00">
                  <c:v>51.8</c:v>
                </c:pt>
                <c:pt idx="108" formatCode="0,00">
                  <c:v>57</c:v>
                </c:pt>
                <c:pt idx="111" formatCode="0,00">
                  <c:v>63.616249999999994</c:v>
                </c:pt>
                <c:pt idx="112" formatCode="0,00">
                  <c:v>77.88</c:v>
                </c:pt>
                <c:pt idx="113" formatCode="0,00">
                  <c:v>66.5</c:v>
                </c:pt>
                <c:pt idx="114" formatCode="0,00">
                  <c:v>64.38</c:v>
                </c:pt>
                <c:pt idx="115" formatCode="0,00">
                  <c:v>63.71</c:v>
                </c:pt>
                <c:pt idx="116" formatCode="0,00">
                  <c:v>63</c:v>
                </c:pt>
                <c:pt idx="117" formatCode="0,00">
                  <c:v>70.430000000000007</c:v>
                </c:pt>
                <c:pt idx="119" formatCode="0,00">
                  <c:v>48.83</c:v>
                </c:pt>
                <c:pt idx="120" formatCode="0,00">
                  <c:v>54.2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районам'!$Y$5:$Y$126</c:f>
              <c:numCache>
                <c:formatCode>Основной</c:formatCode>
                <c:ptCount val="122"/>
                <c:pt idx="0">
                  <c:v>60.11</c:v>
                </c:pt>
                <c:pt idx="1">
                  <c:v>60.11</c:v>
                </c:pt>
                <c:pt idx="2">
                  <c:v>60.11</c:v>
                </c:pt>
                <c:pt idx="3">
                  <c:v>60.11</c:v>
                </c:pt>
                <c:pt idx="4">
                  <c:v>60.11</c:v>
                </c:pt>
                <c:pt idx="5">
                  <c:v>60.11</c:v>
                </c:pt>
                <c:pt idx="6">
                  <c:v>60.11</c:v>
                </c:pt>
                <c:pt idx="7">
                  <c:v>60.11</c:v>
                </c:pt>
                <c:pt idx="8">
                  <c:v>60.11</c:v>
                </c:pt>
                <c:pt idx="9">
                  <c:v>60.11</c:v>
                </c:pt>
                <c:pt idx="10">
                  <c:v>60.11</c:v>
                </c:pt>
                <c:pt idx="11">
                  <c:v>60.11</c:v>
                </c:pt>
                <c:pt idx="12">
                  <c:v>60.11</c:v>
                </c:pt>
                <c:pt idx="13">
                  <c:v>60.11</c:v>
                </c:pt>
                <c:pt idx="14">
                  <c:v>60.11</c:v>
                </c:pt>
                <c:pt idx="15">
                  <c:v>60.11</c:v>
                </c:pt>
                <c:pt idx="16">
                  <c:v>60.11</c:v>
                </c:pt>
                <c:pt idx="17">
                  <c:v>60.11</c:v>
                </c:pt>
                <c:pt idx="18">
                  <c:v>60.11</c:v>
                </c:pt>
                <c:pt idx="19">
                  <c:v>60.11</c:v>
                </c:pt>
                <c:pt idx="20">
                  <c:v>60.11</c:v>
                </c:pt>
                <c:pt idx="21">
                  <c:v>60.11</c:v>
                </c:pt>
                <c:pt idx="22">
                  <c:v>60.11</c:v>
                </c:pt>
                <c:pt idx="23">
                  <c:v>60.11</c:v>
                </c:pt>
                <c:pt idx="24">
                  <c:v>60.11</c:v>
                </c:pt>
                <c:pt idx="25">
                  <c:v>60.11</c:v>
                </c:pt>
                <c:pt idx="26">
                  <c:v>60.11</c:v>
                </c:pt>
                <c:pt idx="27">
                  <c:v>60.11</c:v>
                </c:pt>
                <c:pt idx="28">
                  <c:v>60.11</c:v>
                </c:pt>
                <c:pt idx="29">
                  <c:v>60.11</c:v>
                </c:pt>
                <c:pt idx="30">
                  <c:v>60.11</c:v>
                </c:pt>
                <c:pt idx="31">
                  <c:v>60.11</c:v>
                </c:pt>
                <c:pt idx="32">
                  <c:v>60.11</c:v>
                </c:pt>
                <c:pt idx="33">
                  <c:v>60.11</c:v>
                </c:pt>
                <c:pt idx="34">
                  <c:v>60.11</c:v>
                </c:pt>
                <c:pt idx="35">
                  <c:v>60.11</c:v>
                </c:pt>
                <c:pt idx="36">
                  <c:v>60.11</c:v>
                </c:pt>
                <c:pt idx="37">
                  <c:v>60.11</c:v>
                </c:pt>
                <c:pt idx="38">
                  <c:v>60.11</c:v>
                </c:pt>
                <c:pt idx="39">
                  <c:v>60.11</c:v>
                </c:pt>
                <c:pt idx="40">
                  <c:v>60.11</c:v>
                </c:pt>
                <c:pt idx="41">
                  <c:v>60.11</c:v>
                </c:pt>
                <c:pt idx="42">
                  <c:v>60.11</c:v>
                </c:pt>
                <c:pt idx="43">
                  <c:v>60.11</c:v>
                </c:pt>
                <c:pt idx="44">
                  <c:v>60.11</c:v>
                </c:pt>
                <c:pt idx="45">
                  <c:v>60.11</c:v>
                </c:pt>
                <c:pt idx="46">
                  <c:v>60.11</c:v>
                </c:pt>
                <c:pt idx="47">
                  <c:v>60.11</c:v>
                </c:pt>
                <c:pt idx="48">
                  <c:v>60.11</c:v>
                </c:pt>
                <c:pt idx="49">
                  <c:v>60.11</c:v>
                </c:pt>
                <c:pt idx="50">
                  <c:v>60.11</c:v>
                </c:pt>
                <c:pt idx="51">
                  <c:v>60.11</c:v>
                </c:pt>
                <c:pt idx="52">
                  <c:v>60.11</c:v>
                </c:pt>
                <c:pt idx="53">
                  <c:v>60.11</c:v>
                </c:pt>
                <c:pt idx="54">
                  <c:v>60.11</c:v>
                </c:pt>
                <c:pt idx="55">
                  <c:v>60.11</c:v>
                </c:pt>
                <c:pt idx="56">
                  <c:v>60.11</c:v>
                </c:pt>
                <c:pt idx="57">
                  <c:v>60.11</c:v>
                </c:pt>
                <c:pt idx="58">
                  <c:v>60.11</c:v>
                </c:pt>
                <c:pt idx="59">
                  <c:v>60.11</c:v>
                </c:pt>
                <c:pt idx="60">
                  <c:v>60.11</c:v>
                </c:pt>
                <c:pt idx="61">
                  <c:v>60.11</c:v>
                </c:pt>
                <c:pt idx="62">
                  <c:v>60.11</c:v>
                </c:pt>
                <c:pt idx="63">
                  <c:v>60.11</c:v>
                </c:pt>
                <c:pt idx="64">
                  <c:v>60.11</c:v>
                </c:pt>
                <c:pt idx="65">
                  <c:v>60.11</c:v>
                </c:pt>
                <c:pt idx="66">
                  <c:v>60.11</c:v>
                </c:pt>
                <c:pt idx="67">
                  <c:v>60.11</c:v>
                </c:pt>
                <c:pt idx="68">
                  <c:v>60.11</c:v>
                </c:pt>
                <c:pt idx="69">
                  <c:v>60.11</c:v>
                </c:pt>
                <c:pt idx="70">
                  <c:v>60.11</c:v>
                </c:pt>
                <c:pt idx="71">
                  <c:v>60.11</c:v>
                </c:pt>
                <c:pt idx="72">
                  <c:v>60.11</c:v>
                </c:pt>
                <c:pt idx="73">
                  <c:v>60.11</c:v>
                </c:pt>
                <c:pt idx="74">
                  <c:v>60.11</c:v>
                </c:pt>
                <c:pt idx="75">
                  <c:v>60.11</c:v>
                </c:pt>
                <c:pt idx="76">
                  <c:v>60.11</c:v>
                </c:pt>
                <c:pt idx="77">
                  <c:v>60.11</c:v>
                </c:pt>
                <c:pt idx="78">
                  <c:v>60.11</c:v>
                </c:pt>
                <c:pt idx="79">
                  <c:v>60.11</c:v>
                </c:pt>
                <c:pt idx="80">
                  <c:v>60.11</c:v>
                </c:pt>
                <c:pt idx="81">
                  <c:v>60.11</c:v>
                </c:pt>
                <c:pt idx="82">
                  <c:v>60.11</c:v>
                </c:pt>
                <c:pt idx="83">
                  <c:v>60.11</c:v>
                </c:pt>
                <c:pt idx="84">
                  <c:v>60.11</c:v>
                </c:pt>
                <c:pt idx="85">
                  <c:v>60.11</c:v>
                </c:pt>
                <c:pt idx="86">
                  <c:v>60.11</c:v>
                </c:pt>
                <c:pt idx="87">
                  <c:v>60.11</c:v>
                </c:pt>
                <c:pt idx="88">
                  <c:v>60.11</c:v>
                </c:pt>
                <c:pt idx="89">
                  <c:v>60.11</c:v>
                </c:pt>
                <c:pt idx="90">
                  <c:v>60.11</c:v>
                </c:pt>
                <c:pt idx="91">
                  <c:v>60.11</c:v>
                </c:pt>
                <c:pt idx="92">
                  <c:v>60.11</c:v>
                </c:pt>
                <c:pt idx="93">
                  <c:v>60.11</c:v>
                </c:pt>
                <c:pt idx="94">
                  <c:v>60.11</c:v>
                </c:pt>
                <c:pt idx="95">
                  <c:v>60.11</c:v>
                </c:pt>
                <c:pt idx="96">
                  <c:v>60.11</c:v>
                </c:pt>
                <c:pt idx="97">
                  <c:v>60.11</c:v>
                </c:pt>
                <c:pt idx="98">
                  <c:v>60.11</c:v>
                </c:pt>
                <c:pt idx="99">
                  <c:v>60.11</c:v>
                </c:pt>
                <c:pt idx="100">
                  <c:v>60.11</c:v>
                </c:pt>
                <c:pt idx="101">
                  <c:v>60.11</c:v>
                </c:pt>
                <c:pt idx="102">
                  <c:v>60.11</c:v>
                </c:pt>
                <c:pt idx="103">
                  <c:v>60.11</c:v>
                </c:pt>
                <c:pt idx="104">
                  <c:v>60.11</c:v>
                </c:pt>
                <c:pt idx="105">
                  <c:v>60.11</c:v>
                </c:pt>
                <c:pt idx="106">
                  <c:v>60.11</c:v>
                </c:pt>
                <c:pt idx="107">
                  <c:v>60.11</c:v>
                </c:pt>
                <c:pt idx="108">
                  <c:v>60.11</c:v>
                </c:pt>
                <c:pt idx="109">
                  <c:v>60.11</c:v>
                </c:pt>
                <c:pt idx="110">
                  <c:v>60.11</c:v>
                </c:pt>
                <c:pt idx="111">
                  <c:v>60.11</c:v>
                </c:pt>
                <c:pt idx="112">
                  <c:v>60.11</c:v>
                </c:pt>
                <c:pt idx="113">
                  <c:v>60.11</c:v>
                </c:pt>
                <c:pt idx="114">
                  <c:v>60.11</c:v>
                </c:pt>
                <c:pt idx="115">
                  <c:v>60.11</c:v>
                </c:pt>
                <c:pt idx="116">
                  <c:v>60.11</c:v>
                </c:pt>
                <c:pt idx="117">
                  <c:v>60.11</c:v>
                </c:pt>
                <c:pt idx="118">
                  <c:v>60.11</c:v>
                </c:pt>
                <c:pt idx="119">
                  <c:v>60.11</c:v>
                </c:pt>
                <c:pt idx="120">
                  <c:v>60.11</c:v>
                </c:pt>
                <c:pt idx="121">
                  <c:v>60.11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районам'!$X$5:$X$126</c:f>
              <c:numCache>
                <c:formatCode>0,00</c:formatCode>
                <c:ptCount val="122"/>
                <c:pt idx="1">
                  <c:v>66.420634920634924</c:v>
                </c:pt>
                <c:pt idx="2">
                  <c:v>56.142857142857146</c:v>
                </c:pt>
                <c:pt idx="3">
                  <c:v>54.714285714285715</c:v>
                </c:pt>
                <c:pt idx="4">
                  <c:v>65</c:v>
                </c:pt>
                <c:pt idx="6">
                  <c:v>44.666666666666664</c:v>
                </c:pt>
                <c:pt idx="7">
                  <c:v>82</c:v>
                </c:pt>
                <c:pt idx="8">
                  <c:v>96</c:v>
                </c:pt>
                <c:pt idx="10">
                  <c:v>64.492424242424249</c:v>
                </c:pt>
                <c:pt idx="11">
                  <c:v>66.5</c:v>
                </c:pt>
                <c:pt idx="12">
                  <c:v>57.75</c:v>
                </c:pt>
                <c:pt idx="13">
                  <c:v>72</c:v>
                </c:pt>
                <c:pt idx="14">
                  <c:v>62.5</c:v>
                </c:pt>
                <c:pt idx="15">
                  <c:v>65.166666666666671</c:v>
                </c:pt>
                <c:pt idx="17">
                  <c:v>66</c:v>
                </c:pt>
                <c:pt idx="18">
                  <c:v>52</c:v>
                </c:pt>
                <c:pt idx="19">
                  <c:v>87</c:v>
                </c:pt>
                <c:pt idx="20">
                  <c:v>78</c:v>
                </c:pt>
                <c:pt idx="21">
                  <c:v>57</c:v>
                </c:pt>
                <c:pt idx="24">
                  <c:v>45.5</c:v>
                </c:pt>
                <c:pt idx="25">
                  <c:v>59.324914965986395</c:v>
                </c:pt>
                <c:pt idx="26">
                  <c:v>63.625</c:v>
                </c:pt>
                <c:pt idx="27">
                  <c:v>59.666666666666664</c:v>
                </c:pt>
                <c:pt idx="28">
                  <c:v>55.333333333333336</c:v>
                </c:pt>
                <c:pt idx="29">
                  <c:v>72</c:v>
                </c:pt>
                <c:pt idx="30">
                  <c:v>66.857142857142861</c:v>
                </c:pt>
                <c:pt idx="32">
                  <c:v>56.4</c:v>
                </c:pt>
                <c:pt idx="33">
                  <c:v>87</c:v>
                </c:pt>
                <c:pt idx="34">
                  <c:v>58.666666666666664</c:v>
                </c:pt>
                <c:pt idx="37">
                  <c:v>64</c:v>
                </c:pt>
                <c:pt idx="38">
                  <c:v>40</c:v>
                </c:pt>
                <c:pt idx="39">
                  <c:v>54</c:v>
                </c:pt>
                <c:pt idx="40">
                  <c:v>43</c:v>
                </c:pt>
                <c:pt idx="41">
                  <c:v>57</c:v>
                </c:pt>
                <c:pt idx="42">
                  <c:v>53</c:v>
                </c:pt>
                <c:pt idx="43">
                  <c:v>66.074358974358972</c:v>
                </c:pt>
                <c:pt idx="44">
                  <c:v>63</c:v>
                </c:pt>
                <c:pt idx="45">
                  <c:v>76.75</c:v>
                </c:pt>
                <c:pt idx="46">
                  <c:v>59.25</c:v>
                </c:pt>
                <c:pt idx="47">
                  <c:v>60.8</c:v>
                </c:pt>
                <c:pt idx="48">
                  <c:v>74</c:v>
                </c:pt>
                <c:pt idx="49">
                  <c:v>55.666666666666664</c:v>
                </c:pt>
                <c:pt idx="51">
                  <c:v>72</c:v>
                </c:pt>
                <c:pt idx="52">
                  <c:v>65.5</c:v>
                </c:pt>
                <c:pt idx="53">
                  <c:v>68</c:v>
                </c:pt>
                <c:pt idx="56">
                  <c:v>72</c:v>
                </c:pt>
                <c:pt idx="58">
                  <c:v>67.5</c:v>
                </c:pt>
                <c:pt idx="60">
                  <c:v>55.5</c:v>
                </c:pt>
                <c:pt idx="61">
                  <c:v>69</c:v>
                </c:pt>
                <c:pt idx="63">
                  <c:v>59.569444444444429</c:v>
                </c:pt>
                <c:pt idx="64">
                  <c:v>65.5</c:v>
                </c:pt>
                <c:pt idx="65">
                  <c:v>77</c:v>
                </c:pt>
                <c:pt idx="66">
                  <c:v>67.333333333333329</c:v>
                </c:pt>
                <c:pt idx="67">
                  <c:v>66.333333333333329</c:v>
                </c:pt>
                <c:pt idx="68">
                  <c:v>59</c:v>
                </c:pt>
                <c:pt idx="69">
                  <c:v>32</c:v>
                </c:pt>
                <c:pt idx="70">
                  <c:v>65</c:v>
                </c:pt>
                <c:pt idx="71">
                  <c:v>45.666666666666664</c:v>
                </c:pt>
                <c:pt idx="73">
                  <c:v>61.5</c:v>
                </c:pt>
                <c:pt idx="75">
                  <c:v>55.166666666666664</c:v>
                </c:pt>
                <c:pt idx="76">
                  <c:v>57.666666666666664</c:v>
                </c:pt>
                <c:pt idx="77">
                  <c:v>62.666666666666664</c:v>
                </c:pt>
                <c:pt idx="79">
                  <c:v>56.977976190476205</c:v>
                </c:pt>
                <c:pt idx="80">
                  <c:v>58</c:v>
                </c:pt>
                <c:pt idx="82">
                  <c:v>57.5</c:v>
                </c:pt>
                <c:pt idx="83">
                  <c:v>54.833333333333336</c:v>
                </c:pt>
                <c:pt idx="84">
                  <c:v>54</c:v>
                </c:pt>
                <c:pt idx="86">
                  <c:v>52.5</c:v>
                </c:pt>
                <c:pt idx="87">
                  <c:v>52</c:v>
                </c:pt>
                <c:pt idx="89">
                  <c:v>48</c:v>
                </c:pt>
                <c:pt idx="90">
                  <c:v>62</c:v>
                </c:pt>
                <c:pt idx="91">
                  <c:v>55.4</c:v>
                </c:pt>
                <c:pt idx="93">
                  <c:v>52</c:v>
                </c:pt>
                <c:pt idx="94">
                  <c:v>49.5</c:v>
                </c:pt>
                <c:pt idx="95">
                  <c:v>54.333333333333336</c:v>
                </c:pt>
                <c:pt idx="96">
                  <c:v>62.5</c:v>
                </c:pt>
                <c:pt idx="97">
                  <c:v>70.333333333333329</c:v>
                </c:pt>
                <c:pt idx="99">
                  <c:v>50</c:v>
                </c:pt>
                <c:pt idx="100">
                  <c:v>68.5</c:v>
                </c:pt>
                <c:pt idx="101">
                  <c:v>56.285714285714285</c:v>
                </c:pt>
                <c:pt idx="102">
                  <c:v>62</c:v>
                </c:pt>
                <c:pt idx="103">
                  <c:v>50.285714285714285</c:v>
                </c:pt>
                <c:pt idx="104">
                  <c:v>76.5</c:v>
                </c:pt>
                <c:pt idx="105">
                  <c:v>60.416666666666664</c:v>
                </c:pt>
                <c:pt idx="106">
                  <c:v>53.916666666666664</c:v>
                </c:pt>
                <c:pt idx="107">
                  <c:v>62.5</c:v>
                </c:pt>
                <c:pt idx="108">
                  <c:v>44.166666666666664</c:v>
                </c:pt>
                <c:pt idx="111">
                  <c:v>62.013614163614164</c:v>
                </c:pt>
                <c:pt idx="112">
                  <c:v>61.07692307692308</c:v>
                </c:pt>
                <c:pt idx="113">
                  <c:v>53.666666666666664</c:v>
                </c:pt>
                <c:pt idx="114">
                  <c:v>66.099999999999994</c:v>
                </c:pt>
                <c:pt idx="115">
                  <c:v>66.571428571428569</c:v>
                </c:pt>
                <c:pt idx="117">
                  <c:v>67.166666666666671</c:v>
                </c:pt>
                <c:pt idx="118">
                  <c:v>57.5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районам'!$AC$5:$AC$126</c:f>
              <c:numCache>
                <c:formatCode>Основной</c:formatCode>
                <c:ptCount val="122"/>
                <c:pt idx="0">
                  <c:v>60.44</c:v>
                </c:pt>
                <c:pt idx="1">
                  <c:v>60.44</c:v>
                </c:pt>
                <c:pt idx="2">
                  <c:v>60.44</c:v>
                </c:pt>
                <c:pt idx="3">
                  <c:v>60.44</c:v>
                </c:pt>
                <c:pt idx="4">
                  <c:v>60.44</c:v>
                </c:pt>
                <c:pt idx="5">
                  <c:v>60.44</c:v>
                </c:pt>
                <c:pt idx="6">
                  <c:v>60.44</c:v>
                </c:pt>
                <c:pt idx="7">
                  <c:v>60.44</c:v>
                </c:pt>
                <c:pt idx="8">
                  <c:v>60.44</c:v>
                </c:pt>
                <c:pt idx="9">
                  <c:v>60.44</c:v>
                </c:pt>
                <c:pt idx="10">
                  <c:v>60.44</c:v>
                </c:pt>
                <c:pt idx="11">
                  <c:v>60.44</c:v>
                </c:pt>
                <c:pt idx="12">
                  <c:v>60.44</c:v>
                </c:pt>
                <c:pt idx="13">
                  <c:v>60.44</c:v>
                </c:pt>
                <c:pt idx="14">
                  <c:v>60.44</c:v>
                </c:pt>
                <c:pt idx="15">
                  <c:v>60.44</c:v>
                </c:pt>
                <c:pt idx="16">
                  <c:v>60.44</c:v>
                </c:pt>
                <c:pt idx="17">
                  <c:v>60.44</c:v>
                </c:pt>
                <c:pt idx="18">
                  <c:v>60.44</c:v>
                </c:pt>
                <c:pt idx="19">
                  <c:v>60.44</c:v>
                </c:pt>
                <c:pt idx="20">
                  <c:v>60.44</c:v>
                </c:pt>
                <c:pt idx="21">
                  <c:v>60.44</c:v>
                </c:pt>
                <c:pt idx="22">
                  <c:v>60.44</c:v>
                </c:pt>
                <c:pt idx="23">
                  <c:v>60.44</c:v>
                </c:pt>
                <c:pt idx="24">
                  <c:v>60.44</c:v>
                </c:pt>
                <c:pt idx="25">
                  <c:v>60.44</c:v>
                </c:pt>
                <c:pt idx="26">
                  <c:v>60.44</c:v>
                </c:pt>
                <c:pt idx="27">
                  <c:v>60.44</c:v>
                </c:pt>
                <c:pt idx="28">
                  <c:v>60.44</c:v>
                </c:pt>
                <c:pt idx="29">
                  <c:v>60.44</c:v>
                </c:pt>
                <c:pt idx="30">
                  <c:v>60.44</c:v>
                </c:pt>
                <c:pt idx="31">
                  <c:v>60.44</c:v>
                </c:pt>
                <c:pt idx="32">
                  <c:v>60.44</c:v>
                </c:pt>
                <c:pt idx="33">
                  <c:v>60.44</c:v>
                </c:pt>
                <c:pt idx="34">
                  <c:v>60.44</c:v>
                </c:pt>
                <c:pt idx="35">
                  <c:v>60.44</c:v>
                </c:pt>
                <c:pt idx="36">
                  <c:v>60.44</c:v>
                </c:pt>
                <c:pt idx="37">
                  <c:v>60.44</c:v>
                </c:pt>
                <c:pt idx="38">
                  <c:v>60.44</c:v>
                </c:pt>
                <c:pt idx="39">
                  <c:v>60.44</c:v>
                </c:pt>
                <c:pt idx="40">
                  <c:v>60.44</c:v>
                </c:pt>
                <c:pt idx="41">
                  <c:v>60.44</c:v>
                </c:pt>
                <c:pt idx="42">
                  <c:v>60.44</c:v>
                </c:pt>
                <c:pt idx="43">
                  <c:v>60.44</c:v>
                </c:pt>
                <c:pt idx="44">
                  <c:v>60.44</c:v>
                </c:pt>
                <c:pt idx="45">
                  <c:v>60.44</c:v>
                </c:pt>
                <c:pt idx="46">
                  <c:v>60.44</c:v>
                </c:pt>
                <c:pt idx="47">
                  <c:v>60.44</c:v>
                </c:pt>
                <c:pt idx="48">
                  <c:v>60.44</c:v>
                </c:pt>
                <c:pt idx="49">
                  <c:v>60.44</c:v>
                </c:pt>
                <c:pt idx="50">
                  <c:v>60.44</c:v>
                </c:pt>
                <c:pt idx="51">
                  <c:v>60.44</c:v>
                </c:pt>
                <c:pt idx="52">
                  <c:v>60.44</c:v>
                </c:pt>
                <c:pt idx="53">
                  <c:v>60.44</c:v>
                </c:pt>
                <c:pt idx="54">
                  <c:v>60.44</c:v>
                </c:pt>
                <c:pt idx="55">
                  <c:v>60.44</c:v>
                </c:pt>
                <c:pt idx="56">
                  <c:v>60.44</c:v>
                </c:pt>
                <c:pt idx="57">
                  <c:v>60.44</c:v>
                </c:pt>
                <c:pt idx="58">
                  <c:v>60.44</c:v>
                </c:pt>
                <c:pt idx="59">
                  <c:v>60.44</c:v>
                </c:pt>
                <c:pt idx="60">
                  <c:v>60.44</c:v>
                </c:pt>
                <c:pt idx="61">
                  <c:v>60.44</c:v>
                </c:pt>
                <c:pt idx="62">
                  <c:v>60.44</c:v>
                </c:pt>
                <c:pt idx="63">
                  <c:v>60.44</c:v>
                </c:pt>
                <c:pt idx="64">
                  <c:v>60.44</c:v>
                </c:pt>
                <c:pt idx="65">
                  <c:v>60.44</c:v>
                </c:pt>
                <c:pt idx="66">
                  <c:v>60.44</c:v>
                </c:pt>
                <c:pt idx="67">
                  <c:v>60.44</c:v>
                </c:pt>
                <c:pt idx="68">
                  <c:v>60.44</c:v>
                </c:pt>
                <c:pt idx="69">
                  <c:v>60.44</c:v>
                </c:pt>
                <c:pt idx="70">
                  <c:v>60.44</c:v>
                </c:pt>
                <c:pt idx="71">
                  <c:v>60.44</c:v>
                </c:pt>
                <c:pt idx="72">
                  <c:v>60.44</c:v>
                </c:pt>
                <c:pt idx="73">
                  <c:v>60.44</c:v>
                </c:pt>
                <c:pt idx="74">
                  <c:v>60.44</c:v>
                </c:pt>
                <c:pt idx="75">
                  <c:v>60.44</c:v>
                </c:pt>
                <c:pt idx="76">
                  <c:v>60.44</c:v>
                </c:pt>
                <c:pt idx="77">
                  <c:v>60.44</c:v>
                </c:pt>
                <c:pt idx="78">
                  <c:v>60.44</c:v>
                </c:pt>
                <c:pt idx="79">
                  <c:v>60.44</c:v>
                </c:pt>
                <c:pt idx="80">
                  <c:v>60.44</c:v>
                </c:pt>
                <c:pt idx="81">
                  <c:v>60.44</c:v>
                </c:pt>
                <c:pt idx="82">
                  <c:v>60.44</c:v>
                </c:pt>
                <c:pt idx="83">
                  <c:v>60.44</c:v>
                </c:pt>
                <c:pt idx="84">
                  <c:v>60.44</c:v>
                </c:pt>
                <c:pt idx="85">
                  <c:v>60.44</c:v>
                </c:pt>
                <c:pt idx="86">
                  <c:v>60.44</c:v>
                </c:pt>
                <c:pt idx="87">
                  <c:v>60.44</c:v>
                </c:pt>
                <c:pt idx="88">
                  <c:v>60.44</c:v>
                </c:pt>
                <c:pt idx="89">
                  <c:v>60.44</c:v>
                </c:pt>
                <c:pt idx="90">
                  <c:v>60.44</c:v>
                </c:pt>
                <c:pt idx="91">
                  <c:v>60.44</c:v>
                </c:pt>
                <c:pt idx="92">
                  <c:v>60.44</c:v>
                </c:pt>
                <c:pt idx="93">
                  <c:v>60.44</c:v>
                </c:pt>
                <c:pt idx="94">
                  <c:v>60.44</c:v>
                </c:pt>
                <c:pt idx="95">
                  <c:v>60.44</c:v>
                </c:pt>
                <c:pt idx="96">
                  <c:v>60.44</c:v>
                </c:pt>
                <c:pt idx="97">
                  <c:v>60.44</c:v>
                </c:pt>
                <c:pt idx="98">
                  <c:v>60.44</c:v>
                </c:pt>
                <c:pt idx="99">
                  <c:v>60.44</c:v>
                </c:pt>
                <c:pt idx="100">
                  <c:v>60.44</c:v>
                </c:pt>
                <c:pt idx="101">
                  <c:v>60.44</c:v>
                </c:pt>
                <c:pt idx="102">
                  <c:v>60.44</c:v>
                </c:pt>
                <c:pt idx="103">
                  <c:v>60.44</c:v>
                </c:pt>
                <c:pt idx="104">
                  <c:v>60.44</c:v>
                </c:pt>
                <c:pt idx="105">
                  <c:v>60.44</c:v>
                </c:pt>
                <c:pt idx="106">
                  <c:v>60.44</c:v>
                </c:pt>
                <c:pt idx="107">
                  <c:v>60.44</c:v>
                </c:pt>
                <c:pt idx="108">
                  <c:v>60.44</c:v>
                </c:pt>
                <c:pt idx="109">
                  <c:v>60.44</c:v>
                </c:pt>
                <c:pt idx="110">
                  <c:v>60.44</c:v>
                </c:pt>
                <c:pt idx="111">
                  <c:v>60.44</c:v>
                </c:pt>
                <c:pt idx="112">
                  <c:v>60.44</c:v>
                </c:pt>
                <c:pt idx="113">
                  <c:v>60.44</c:v>
                </c:pt>
                <c:pt idx="114">
                  <c:v>60.44</c:v>
                </c:pt>
                <c:pt idx="115">
                  <c:v>60.44</c:v>
                </c:pt>
                <c:pt idx="116">
                  <c:v>60.44</c:v>
                </c:pt>
                <c:pt idx="117">
                  <c:v>60.44</c:v>
                </c:pt>
                <c:pt idx="118">
                  <c:v>60.44</c:v>
                </c:pt>
                <c:pt idx="119">
                  <c:v>60.44</c:v>
                </c:pt>
                <c:pt idx="120">
                  <c:v>60.44</c:v>
                </c:pt>
                <c:pt idx="121">
                  <c:v>60.44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'Литерат-11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МБОУ СШ № 64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МАОУ СШ № 82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'Литерат-11 диаграмма по районам'!$AB$5:$AB$126</c:f>
              <c:numCache>
                <c:formatCode>0,00</c:formatCode>
                <c:ptCount val="122"/>
                <c:pt idx="0">
                  <c:v>56.5</c:v>
                </c:pt>
                <c:pt idx="1">
                  <c:v>60.24285714285714</c:v>
                </c:pt>
                <c:pt idx="3">
                  <c:v>62.2</c:v>
                </c:pt>
                <c:pt idx="4">
                  <c:v>64</c:v>
                </c:pt>
                <c:pt idx="5">
                  <c:v>65</c:v>
                </c:pt>
                <c:pt idx="6">
                  <c:v>58</c:v>
                </c:pt>
                <c:pt idx="7">
                  <c:v>56.5</c:v>
                </c:pt>
                <c:pt idx="8">
                  <c:v>44</c:v>
                </c:pt>
                <c:pt idx="9">
                  <c:v>72</c:v>
                </c:pt>
                <c:pt idx="10">
                  <c:v>54.8</c:v>
                </c:pt>
                <c:pt idx="11">
                  <c:v>51</c:v>
                </c:pt>
                <c:pt idx="12">
                  <c:v>74</c:v>
                </c:pt>
                <c:pt idx="13">
                  <c:v>64.5</c:v>
                </c:pt>
                <c:pt idx="15">
                  <c:v>71</c:v>
                </c:pt>
                <c:pt idx="16">
                  <c:v>42</c:v>
                </c:pt>
                <c:pt idx="17">
                  <c:v>64.5</c:v>
                </c:pt>
                <c:pt idx="19">
                  <c:v>56</c:v>
                </c:pt>
                <c:pt idx="20">
                  <c:v>54</c:v>
                </c:pt>
                <c:pt idx="21">
                  <c:v>33</c:v>
                </c:pt>
                <c:pt idx="24">
                  <c:v>38</c:v>
                </c:pt>
                <c:pt idx="25">
                  <c:v>63.803333332999998</c:v>
                </c:pt>
                <c:pt idx="26">
                  <c:v>61.333333330000002</c:v>
                </c:pt>
                <c:pt idx="27">
                  <c:v>61</c:v>
                </c:pt>
                <c:pt idx="28">
                  <c:v>66</c:v>
                </c:pt>
                <c:pt idx="30">
                  <c:v>57.5</c:v>
                </c:pt>
                <c:pt idx="31">
                  <c:v>59</c:v>
                </c:pt>
                <c:pt idx="34">
                  <c:v>78</c:v>
                </c:pt>
                <c:pt idx="37">
                  <c:v>69</c:v>
                </c:pt>
                <c:pt idx="39">
                  <c:v>78</c:v>
                </c:pt>
                <c:pt idx="40">
                  <c:v>50</c:v>
                </c:pt>
                <c:pt idx="41">
                  <c:v>58.2</c:v>
                </c:pt>
                <c:pt idx="43">
                  <c:v>61.433241505454546</c:v>
                </c:pt>
                <c:pt idx="44">
                  <c:v>73.444444439999998</c:v>
                </c:pt>
                <c:pt idx="45">
                  <c:v>62.2</c:v>
                </c:pt>
                <c:pt idx="46">
                  <c:v>60.454545449999998</c:v>
                </c:pt>
                <c:pt idx="47">
                  <c:v>64.5</c:v>
                </c:pt>
                <c:pt idx="49">
                  <c:v>54</c:v>
                </c:pt>
                <c:pt idx="52">
                  <c:v>49.5</c:v>
                </c:pt>
                <c:pt idx="56">
                  <c:v>62</c:v>
                </c:pt>
                <c:pt idx="58">
                  <c:v>76</c:v>
                </c:pt>
                <c:pt idx="59">
                  <c:v>62.5</c:v>
                </c:pt>
                <c:pt idx="60">
                  <c:v>63.666666669999998</c:v>
                </c:pt>
                <c:pt idx="62">
                  <c:v>47.5</c:v>
                </c:pt>
                <c:pt idx="63">
                  <c:v>62.335238095999998</c:v>
                </c:pt>
                <c:pt idx="64">
                  <c:v>55.5</c:v>
                </c:pt>
                <c:pt idx="65">
                  <c:v>68.285714290000001</c:v>
                </c:pt>
                <c:pt idx="66">
                  <c:v>66</c:v>
                </c:pt>
                <c:pt idx="67">
                  <c:v>63</c:v>
                </c:pt>
                <c:pt idx="68">
                  <c:v>51.4</c:v>
                </c:pt>
                <c:pt idx="70">
                  <c:v>79.5</c:v>
                </c:pt>
                <c:pt idx="73">
                  <c:v>64.5</c:v>
                </c:pt>
                <c:pt idx="75">
                  <c:v>62</c:v>
                </c:pt>
                <c:pt idx="76">
                  <c:v>66.5</c:v>
                </c:pt>
                <c:pt idx="77">
                  <c:v>46.666666669999998</c:v>
                </c:pt>
                <c:pt idx="79">
                  <c:v>61.074443672608687</c:v>
                </c:pt>
                <c:pt idx="80">
                  <c:v>64</c:v>
                </c:pt>
                <c:pt idx="82">
                  <c:v>57.727272730000003</c:v>
                </c:pt>
                <c:pt idx="83">
                  <c:v>55.75</c:v>
                </c:pt>
                <c:pt idx="84">
                  <c:v>31</c:v>
                </c:pt>
                <c:pt idx="85">
                  <c:v>78</c:v>
                </c:pt>
                <c:pt idx="86">
                  <c:v>59.666666669999998</c:v>
                </c:pt>
                <c:pt idx="88">
                  <c:v>62</c:v>
                </c:pt>
                <c:pt idx="89">
                  <c:v>63</c:v>
                </c:pt>
                <c:pt idx="90">
                  <c:v>57.666666669999998</c:v>
                </c:pt>
                <c:pt idx="91">
                  <c:v>54</c:v>
                </c:pt>
                <c:pt idx="92">
                  <c:v>59</c:v>
                </c:pt>
                <c:pt idx="94">
                  <c:v>96</c:v>
                </c:pt>
                <c:pt idx="96">
                  <c:v>66</c:v>
                </c:pt>
                <c:pt idx="97">
                  <c:v>55</c:v>
                </c:pt>
                <c:pt idx="99">
                  <c:v>59.5</c:v>
                </c:pt>
                <c:pt idx="100">
                  <c:v>69</c:v>
                </c:pt>
                <c:pt idx="101">
                  <c:v>61.07692308</c:v>
                </c:pt>
                <c:pt idx="103">
                  <c:v>55</c:v>
                </c:pt>
                <c:pt idx="104">
                  <c:v>68.5</c:v>
                </c:pt>
                <c:pt idx="105">
                  <c:v>43.75</c:v>
                </c:pt>
                <c:pt idx="106">
                  <c:v>67.181818179999993</c:v>
                </c:pt>
                <c:pt idx="107">
                  <c:v>61.142857139999997</c:v>
                </c:pt>
                <c:pt idx="108">
                  <c:v>60.75</c:v>
                </c:pt>
                <c:pt idx="111">
                  <c:v>64.976430976666663</c:v>
                </c:pt>
                <c:pt idx="112">
                  <c:v>72.3</c:v>
                </c:pt>
                <c:pt idx="113">
                  <c:v>58.636363639999999</c:v>
                </c:pt>
                <c:pt idx="114">
                  <c:v>59.222222219999999</c:v>
                </c:pt>
                <c:pt idx="115">
                  <c:v>73.599999999999994</c:v>
                </c:pt>
                <c:pt idx="117">
                  <c:v>62.6</c:v>
                </c:pt>
                <c:pt idx="119">
                  <c:v>63.5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09824"/>
        <c:axId val="80911360"/>
      </c:lineChart>
      <c:catAx>
        <c:axId val="8090982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911360"/>
        <c:crosses val="autoZero"/>
        <c:auto val="1"/>
        <c:lblAlgn val="ctr"/>
        <c:lblOffset val="100"/>
        <c:noMultiLvlLbl val="0"/>
      </c:catAx>
      <c:valAx>
        <c:axId val="809113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90982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3672621649160493"/>
          <c:y val="1.7362309711286088E-2"/>
          <c:w val="0.86042933909580444"/>
          <c:h val="4.2253812699093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Литература</a:t>
            </a:r>
            <a:r>
              <a:rPr lang="ru-RU" b="1" baseline="0"/>
              <a:t> 11 ЕГЭ 2021 - 2015</a:t>
            </a:r>
            <a:endParaRPr lang="ru-RU" b="1"/>
          </a:p>
        </c:rich>
      </c:tx>
      <c:layout>
        <c:manualLayout>
          <c:xMode val="edge"/>
          <c:yMode val="edge"/>
          <c:x val="2.1531871721992224E-2"/>
          <c:y val="5.892526592070728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580778625619247E-2"/>
          <c:y val="7.3929990330156098E-2"/>
          <c:w val="0.98003405992027237"/>
          <c:h val="0.55140831606575491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диаграмма'!$E$5:$E$126</c:f>
              <c:numCache>
                <c:formatCode>0,00</c:formatCode>
                <c:ptCount val="122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  <c:pt idx="9">
                  <c:v>85.3</c:v>
                </c:pt>
                <c:pt idx="10">
                  <c:v>85.3</c:v>
                </c:pt>
                <c:pt idx="11">
                  <c:v>85.3</c:v>
                </c:pt>
                <c:pt idx="12">
                  <c:v>85.3</c:v>
                </c:pt>
                <c:pt idx="13">
                  <c:v>85.3</c:v>
                </c:pt>
                <c:pt idx="14">
                  <c:v>85.3</c:v>
                </c:pt>
                <c:pt idx="15">
                  <c:v>85.3</c:v>
                </c:pt>
                <c:pt idx="16">
                  <c:v>85.3</c:v>
                </c:pt>
                <c:pt idx="17">
                  <c:v>85.3</c:v>
                </c:pt>
                <c:pt idx="18">
                  <c:v>85.3</c:v>
                </c:pt>
                <c:pt idx="19">
                  <c:v>85.3</c:v>
                </c:pt>
                <c:pt idx="20">
                  <c:v>85.3</c:v>
                </c:pt>
                <c:pt idx="21">
                  <c:v>85.3</c:v>
                </c:pt>
                <c:pt idx="22">
                  <c:v>85.3</c:v>
                </c:pt>
                <c:pt idx="23">
                  <c:v>85.3</c:v>
                </c:pt>
                <c:pt idx="24">
                  <c:v>85.3</c:v>
                </c:pt>
                <c:pt idx="25">
                  <c:v>85.3</c:v>
                </c:pt>
                <c:pt idx="26">
                  <c:v>85.3</c:v>
                </c:pt>
                <c:pt idx="27">
                  <c:v>85.3</c:v>
                </c:pt>
                <c:pt idx="28">
                  <c:v>85.3</c:v>
                </c:pt>
                <c:pt idx="29">
                  <c:v>85.3</c:v>
                </c:pt>
                <c:pt idx="30">
                  <c:v>85.3</c:v>
                </c:pt>
                <c:pt idx="31">
                  <c:v>85.3</c:v>
                </c:pt>
                <c:pt idx="32">
                  <c:v>85.3</c:v>
                </c:pt>
                <c:pt idx="33">
                  <c:v>85.3</c:v>
                </c:pt>
                <c:pt idx="34">
                  <c:v>85.3</c:v>
                </c:pt>
                <c:pt idx="35">
                  <c:v>85.3</c:v>
                </c:pt>
                <c:pt idx="36">
                  <c:v>85.3</c:v>
                </c:pt>
                <c:pt idx="37">
                  <c:v>85.3</c:v>
                </c:pt>
                <c:pt idx="38">
                  <c:v>85.3</c:v>
                </c:pt>
                <c:pt idx="39">
                  <c:v>85.3</c:v>
                </c:pt>
                <c:pt idx="40">
                  <c:v>85.3</c:v>
                </c:pt>
                <c:pt idx="41">
                  <c:v>85.3</c:v>
                </c:pt>
                <c:pt idx="42">
                  <c:v>85.3</c:v>
                </c:pt>
                <c:pt idx="43">
                  <c:v>85.3</c:v>
                </c:pt>
                <c:pt idx="44">
                  <c:v>85.3</c:v>
                </c:pt>
                <c:pt idx="45">
                  <c:v>85.3</c:v>
                </c:pt>
                <c:pt idx="46">
                  <c:v>85.3</c:v>
                </c:pt>
                <c:pt idx="47">
                  <c:v>85.3</c:v>
                </c:pt>
                <c:pt idx="48">
                  <c:v>85.3</c:v>
                </c:pt>
                <c:pt idx="49">
                  <c:v>85.3</c:v>
                </c:pt>
                <c:pt idx="50">
                  <c:v>85.3</c:v>
                </c:pt>
                <c:pt idx="51">
                  <c:v>85.3</c:v>
                </c:pt>
                <c:pt idx="52">
                  <c:v>85.3</c:v>
                </c:pt>
                <c:pt idx="53">
                  <c:v>85.3</c:v>
                </c:pt>
                <c:pt idx="54">
                  <c:v>85.3</c:v>
                </c:pt>
                <c:pt idx="55">
                  <c:v>85.3</c:v>
                </c:pt>
                <c:pt idx="56">
                  <c:v>85.3</c:v>
                </c:pt>
                <c:pt idx="57">
                  <c:v>85.3</c:v>
                </c:pt>
                <c:pt idx="58">
                  <c:v>85.3</c:v>
                </c:pt>
                <c:pt idx="59">
                  <c:v>85.3</c:v>
                </c:pt>
                <c:pt idx="60">
                  <c:v>85.3</c:v>
                </c:pt>
                <c:pt idx="61">
                  <c:v>85.3</c:v>
                </c:pt>
                <c:pt idx="62">
                  <c:v>85.3</c:v>
                </c:pt>
                <c:pt idx="63">
                  <c:v>85.3</c:v>
                </c:pt>
                <c:pt idx="64">
                  <c:v>85.3</c:v>
                </c:pt>
                <c:pt idx="65">
                  <c:v>85.3</c:v>
                </c:pt>
                <c:pt idx="66">
                  <c:v>85.3</c:v>
                </c:pt>
                <c:pt idx="67">
                  <c:v>85.3</c:v>
                </c:pt>
                <c:pt idx="68">
                  <c:v>85.3</c:v>
                </c:pt>
                <c:pt idx="69">
                  <c:v>85.3</c:v>
                </c:pt>
                <c:pt idx="70">
                  <c:v>85.3</c:v>
                </c:pt>
                <c:pt idx="71">
                  <c:v>85.3</c:v>
                </c:pt>
                <c:pt idx="72">
                  <c:v>85.3</c:v>
                </c:pt>
                <c:pt idx="73">
                  <c:v>85.3</c:v>
                </c:pt>
                <c:pt idx="74">
                  <c:v>85.3</c:v>
                </c:pt>
                <c:pt idx="75">
                  <c:v>85.3</c:v>
                </c:pt>
                <c:pt idx="76">
                  <c:v>85.3</c:v>
                </c:pt>
                <c:pt idx="77">
                  <c:v>85.3</c:v>
                </c:pt>
                <c:pt idx="78">
                  <c:v>85.3</c:v>
                </c:pt>
                <c:pt idx="79">
                  <c:v>85.3</c:v>
                </c:pt>
                <c:pt idx="80">
                  <c:v>85.3</c:v>
                </c:pt>
                <c:pt idx="81">
                  <c:v>85.3</c:v>
                </c:pt>
                <c:pt idx="82">
                  <c:v>85.3</c:v>
                </c:pt>
                <c:pt idx="83">
                  <c:v>85.3</c:v>
                </c:pt>
                <c:pt idx="84">
                  <c:v>85.3</c:v>
                </c:pt>
                <c:pt idx="85">
                  <c:v>85.3</c:v>
                </c:pt>
                <c:pt idx="86">
                  <c:v>85.3</c:v>
                </c:pt>
                <c:pt idx="87">
                  <c:v>85.3</c:v>
                </c:pt>
                <c:pt idx="88">
                  <c:v>85.3</c:v>
                </c:pt>
                <c:pt idx="89">
                  <c:v>85.3</c:v>
                </c:pt>
                <c:pt idx="90">
                  <c:v>85.3</c:v>
                </c:pt>
                <c:pt idx="91">
                  <c:v>85.3</c:v>
                </c:pt>
                <c:pt idx="92">
                  <c:v>85.3</c:v>
                </c:pt>
                <c:pt idx="93">
                  <c:v>85.3</c:v>
                </c:pt>
                <c:pt idx="94">
                  <c:v>85.3</c:v>
                </c:pt>
                <c:pt idx="95">
                  <c:v>85.3</c:v>
                </c:pt>
                <c:pt idx="96">
                  <c:v>85.3</c:v>
                </c:pt>
                <c:pt idx="97">
                  <c:v>85.3</c:v>
                </c:pt>
                <c:pt idx="98">
                  <c:v>85.3</c:v>
                </c:pt>
                <c:pt idx="99">
                  <c:v>85.3</c:v>
                </c:pt>
                <c:pt idx="100">
                  <c:v>85.3</c:v>
                </c:pt>
                <c:pt idx="101">
                  <c:v>85.3</c:v>
                </c:pt>
                <c:pt idx="102">
                  <c:v>85.3</c:v>
                </c:pt>
                <c:pt idx="103">
                  <c:v>85.3</c:v>
                </c:pt>
                <c:pt idx="104">
                  <c:v>85.3</c:v>
                </c:pt>
                <c:pt idx="105">
                  <c:v>85.3</c:v>
                </c:pt>
                <c:pt idx="106">
                  <c:v>85.3</c:v>
                </c:pt>
                <c:pt idx="107">
                  <c:v>85.3</c:v>
                </c:pt>
                <c:pt idx="108">
                  <c:v>85.3</c:v>
                </c:pt>
                <c:pt idx="109">
                  <c:v>85.3</c:v>
                </c:pt>
                <c:pt idx="110">
                  <c:v>85.3</c:v>
                </c:pt>
                <c:pt idx="111">
                  <c:v>85.3</c:v>
                </c:pt>
                <c:pt idx="112">
                  <c:v>85.3</c:v>
                </c:pt>
                <c:pt idx="113">
                  <c:v>85.3</c:v>
                </c:pt>
                <c:pt idx="114">
                  <c:v>85.3</c:v>
                </c:pt>
                <c:pt idx="115">
                  <c:v>85.3</c:v>
                </c:pt>
                <c:pt idx="116">
                  <c:v>85.3</c:v>
                </c:pt>
                <c:pt idx="117">
                  <c:v>85.3</c:v>
                </c:pt>
                <c:pt idx="118">
                  <c:v>85.3</c:v>
                </c:pt>
                <c:pt idx="119">
                  <c:v>85.3</c:v>
                </c:pt>
                <c:pt idx="120">
                  <c:v>85.3</c:v>
                </c:pt>
                <c:pt idx="121">
                  <c:v>85.3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диаграмма'!$D$5:$D$126</c:f>
              <c:numCache>
                <c:formatCode>0,00</c:formatCode>
                <c:ptCount val="122"/>
                <c:pt idx="0">
                  <c:v>81</c:v>
                </c:pt>
                <c:pt idx="1">
                  <c:v>64.473863636363632</c:v>
                </c:pt>
                <c:pt idx="2">
                  <c:v>79</c:v>
                </c:pt>
                <c:pt idx="3">
                  <c:v>74.090909090909093</c:v>
                </c:pt>
                <c:pt idx="4">
                  <c:v>70.7</c:v>
                </c:pt>
                <c:pt idx="5">
                  <c:v>67</c:v>
                </c:pt>
                <c:pt idx="6">
                  <c:v>62</c:v>
                </c:pt>
                <c:pt idx="7">
                  <c:v>59</c:v>
                </c:pt>
                <c:pt idx="8">
                  <c:v>57</c:v>
                </c:pt>
                <c:pt idx="9">
                  <c:v>47</c:v>
                </c:pt>
                <c:pt idx="10">
                  <c:v>68.144444444444446</c:v>
                </c:pt>
                <c:pt idx="11">
                  <c:v>78.3</c:v>
                </c:pt>
                <c:pt idx="12">
                  <c:v>75.3</c:v>
                </c:pt>
                <c:pt idx="13">
                  <c:v>72.2</c:v>
                </c:pt>
                <c:pt idx="14">
                  <c:v>72</c:v>
                </c:pt>
                <c:pt idx="15">
                  <c:v>69.5</c:v>
                </c:pt>
                <c:pt idx="16">
                  <c:v>68</c:v>
                </c:pt>
                <c:pt idx="17">
                  <c:v>66</c:v>
                </c:pt>
                <c:pt idx="18">
                  <c:v>63</c:v>
                </c:pt>
                <c:pt idx="19">
                  <c:v>49</c:v>
                </c:pt>
                <c:pt idx="25">
                  <c:v>69.164285714285725</c:v>
                </c:pt>
                <c:pt idx="26">
                  <c:v>84</c:v>
                </c:pt>
                <c:pt idx="27">
                  <c:v>81.3</c:v>
                </c:pt>
                <c:pt idx="28">
                  <c:v>77</c:v>
                </c:pt>
                <c:pt idx="29">
                  <c:v>75.3</c:v>
                </c:pt>
                <c:pt idx="30">
                  <c:v>74</c:v>
                </c:pt>
                <c:pt idx="31">
                  <c:v>71.8</c:v>
                </c:pt>
                <c:pt idx="32">
                  <c:v>70.3</c:v>
                </c:pt>
                <c:pt idx="33">
                  <c:v>68</c:v>
                </c:pt>
                <c:pt idx="34">
                  <c:v>65.2</c:v>
                </c:pt>
                <c:pt idx="35">
                  <c:v>65</c:v>
                </c:pt>
                <c:pt idx="36">
                  <c:v>64.7</c:v>
                </c:pt>
                <c:pt idx="37">
                  <c:v>62</c:v>
                </c:pt>
                <c:pt idx="38">
                  <c:v>61.7</c:v>
                </c:pt>
                <c:pt idx="39">
                  <c:v>48</c:v>
                </c:pt>
                <c:pt idx="43">
                  <c:v>76.284615384615378</c:v>
                </c:pt>
                <c:pt idx="44">
                  <c:v>91</c:v>
                </c:pt>
                <c:pt idx="45">
                  <c:v>87.7</c:v>
                </c:pt>
                <c:pt idx="46">
                  <c:v>84</c:v>
                </c:pt>
                <c:pt idx="47">
                  <c:v>83</c:v>
                </c:pt>
                <c:pt idx="48">
                  <c:v>81.7</c:v>
                </c:pt>
                <c:pt idx="49">
                  <c:v>80</c:v>
                </c:pt>
                <c:pt idx="50">
                  <c:v>79</c:v>
                </c:pt>
                <c:pt idx="51">
                  <c:v>78.5</c:v>
                </c:pt>
                <c:pt idx="52">
                  <c:v>74.8</c:v>
                </c:pt>
                <c:pt idx="53">
                  <c:v>69</c:v>
                </c:pt>
                <c:pt idx="54">
                  <c:v>68</c:v>
                </c:pt>
                <c:pt idx="55">
                  <c:v>68</c:v>
                </c:pt>
                <c:pt idx="56">
                  <c:v>47</c:v>
                </c:pt>
                <c:pt idx="63">
                  <c:v>67.02000000000001</c:v>
                </c:pt>
                <c:pt idx="64">
                  <c:v>94.4</c:v>
                </c:pt>
                <c:pt idx="65">
                  <c:v>75.7</c:v>
                </c:pt>
                <c:pt idx="66">
                  <c:v>75</c:v>
                </c:pt>
                <c:pt idx="67">
                  <c:v>69.3</c:v>
                </c:pt>
                <c:pt idx="68">
                  <c:v>67</c:v>
                </c:pt>
                <c:pt idx="69">
                  <c:v>65.5</c:v>
                </c:pt>
                <c:pt idx="70">
                  <c:v>64</c:v>
                </c:pt>
                <c:pt idx="71">
                  <c:v>63.3</c:v>
                </c:pt>
                <c:pt idx="72">
                  <c:v>62</c:v>
                </c:pt>
                <c:pt idx="73">
                  <c:v>34</c:v>
                </c:pt>
                <c:pt idx="79">
                  <c:v>69.109615384615381</c:v>
                </c:pt>
                <c:pt idx="80">
                  <c:v>97</c:v>
                </c:pt>
                <c:pt idx="81">
                  <c:v>97</c:v>
                </c:pt>
                <c:pt idx="82">
                  <c:v>89</c:v>
                </c:pt>
                <c:pt idx="83">
                  <c:v>85</c:v>
                </c:pt>
                <c:pt idx="84">
                  <c:v>82</c:v>
                </c:pt>
                <c:pt idx="85">
                  <c:v>82</c:v>
                </c:pt>
                <c:pt idx="86">
                  <c:v>81</c:v>
                </c:pt>
                <c:pt idx="87">
                  <c:v>76.3</c:v>
                </c:pt>
                <c:pt idx="88">
                  <c:v>74.8</c:v>
                </c:pt>
                <c:pt idx="89">
                  <c:v>73.5</c:v>
                </c:pt>
                <c:pt idx="90">
                  <c:v>72.25</c:v>
                </c:pt>
                <c:pt idx="91">
                  <c:v>70.5</c:v>
                </c:pt>
                <c:pt idx="92">
                  <c:v>70.3</c:v>
                </c:pt>
                <c:pt idx="93">
                  <c:v>70</c:v>
                </c:pt>
                <c:pt idx="94">
                  <c:v>70</c:v>
                </c:pt>
                <c:pt idx="95">
                  <c:v>67</c:v>
                </c:pt>
                <c:pt idx="96">
                  <c:v>64</c:v>
                </c:pt>
                <c:pt idx="97">
                  <c:v>60</c:v>
                </c:pt>
                <c:pt idx="98">
                  <c:v>59.4</c:v>
                </c:pt>
                <c:pt idx="99">
                  <c:v>59</c:v>
                </c:pt>
                <c:pt idx="100">
                  <c:v>56</c:v>
                </c:pt>
                <c:pt idx="101">
                  <c:v>52.5</c:v>
                </c:pt>
                <c:pt idx="102">
                  <c:v>52</c:v>
                </c:pt>
                <c:pt idx="103">
                  <c:v>51.5</c:v>
                </c:pt>
                <c:pt idx="104">
                  <c:v>46</c:v>
                </c:pt>
                <c:pt idx="105">
                  <c:v>38.799999999999997</c:v>
                </c:pt>
                <c:pt idx="111">
                  <c:v>74.444012605042019</c:v>
                </c:pt>
                <c:pt idx="112">
                  <c:v>83.428571428571431</c:v>
                </c:pt>
                <c:pt idx="113">
                  <c:v>82</c:v>
                </c:pt>
                <c:pt idx="114">
                  <c:v>80.3</c:v>
                </c:pt>
                <c:pt idx="115">
                  <c:v>78.599999999999994</c:v>
                </c:pt>
                <c:pt idx="116">
                  <c:v>71.400000000000006</c:v>
                </c:pt>
                <c:pt idx="117">
                  <c:v>71</c:v>
                </c:pt>
                <c:pt idx="118">
                  <c:v>67.82352941176471</c:v>
                </c:pt>
                <c:pt idx="119">
                  <c:v>61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диаграмма'!$I$5:$I$126</c:f>
              <c:numCache>
                <c:formatCode>Основной</c:formatCode>
                <c:ptCount val="122"/>
                <c:pt idx="0">
                  <c:v>65.63</c:v>
                </c:pt>
                <c:pt idx="1">
                  <c:v>65.63</c:v>
                </c:pt>
                <c:pt idx="2">
                  <c:v>65.63</c:v>
                </c:pt>
                <c:pt idx="3">
                  <c:v>65.63</c:v>
                </c:pt>
                <c:pt idx="4">
                  <c:v>65.63</c:v>
                </c:pt>
                <c:pt idx="5">
                  <c:v>65.63</c:v>
                </c:pt>
                <c:pt idx="6">
                  <c:v>65.63</c:v>
                </c:pt>
                <c:pt idx="7">
                  <c:v>65.63</c:v>
                </c:pt>
                <c:pt idx="8">
                  <c:v>65.63</c:v>
                </c:pt>
                <c:pt idx="9">
                  <c:v>65.63</c:v>
                </c:pt>
                <c:pt idx="10">
                  <c:v>65.63</c:v>
                </c:pt>
                <c:pt idx="11">
                  <c:v>65.63</c:v>
                </c:pt>
                <c:pt idx="12">
                  <c:v>65.63</c:v>
                </c:pt>
                <c:pt idx="13">
                  <c:v>65.63</c:v>
                </c:pt>
                <c:pt idx="14">
                  <c:v>65.63</c:v>
                </c:pt>
                <c:pt idx="15">
                  <c:v>65.63</c:v>
                </c:pt>
                <c:pt idx="16">
                  <c:v>65.63</c:v>
                </c:pt>
                <c:pt idx="17">
                  <c:v>65.63</c:v>
                </c:pt>
                <c:pt idx="18">
                  <c:v>65.63</c:v>
                </c:pt>
                <c:pt idx="19">
                  <c:v>65.63</c:v>
                </c:pt>
                <c:pt idx="20">
                  <c:v>65.63</c:v>
                </c:pt>
                <c:pt idx="21">
                  <c:v>65.63</c:v>
                </c:pt>
                <c:pt idx="22">
                  <c:v>65.63</c:v>
                </c:pt>
                <c:pt idx="23">
                  <c:v>65.63</c:v>
                </c:pt>
                <c:pt idx="24">
                  <c:v>65.63</c:v>
                </c:pt>
                <c:pt idx="25">
                  <c:v>65.63</c:v>
                </c:pt>
                <c:pt idx="26">
                  <c:v>65.63</c:v>
                </c:pt>
                <c:pt idx="27">
                  <c:v>65.63</c:v>
                </c:pt>
                <c:pt idx="28">
                  <c:v>65.63</c:v>
                </c:pt>
                <c:pt idx="29">
                  <c:v>65.63</c:v>
                </c:pt>
                <c:pt idx="30">
                  <c:v>65.63</c:v>
                </c:pt>
                <c:pt idx="31">
                  <c:v>65.63</c:v>
                </c:pt>
                <c:pt idx="32">
                  <c:v>65.63</c:v>
                </c:pt>
                <c:pt idx="33">
                  <c:v>65.63</c:v>
                </c:pt>
                <c:pt idx="34">
                  <c:v>65.63</c:v>
                </c:pt>
                <c:pt idx="35">
                  <c:v>65.63</c:v>
                </c:pt>
                <c:pt idx="36">
                  <c:v>65.63</c:v>
                </c:pt>
                <c:pt idx="37">
                  <c:v>65.63</c:v>
                </c:pt>
                <c:pt idx="38">
                  <c:v>65.63</c:v>
                </c:pt>
                <c:pt idx="39">
                  <c:v>65.63</c:v>
                </c:pt>
                <c:pt idx="40">
                  <c:v>65.63</c:v>
                </c:pt>
                <c:pt idx="41">
                  <c:v>65.63</c:v>
                </c:pt>
                <c:pt idx="42">
                  <c:v>65.63</c:v>
                </c:pt>
                <c:pt idx="43">
                  <c:v>65.63</c:v>
                </c:pt>
                <c:pt idx="44">
                  <c:v>65.63</c:v>
                </c:pt>
                <c:pt idx="45">
                  <c:v>65.63</c:v>
                </c:pt>
                <c:pt idx="46">
                  <c:v>65.63</c:v>
                </c:pt>
                <c:pt idx="47">
                  <c:v>65.63</c:v>
                </c:pt>
                <c:pt idx="48">
                  <c:v>65.63</c:v>
                </c:pt>
                <c:pt idx="49">
                  <c:v>65.63</c:v>
                </c:pt>
                <c:pt idx="50">
                  <c:v>65.63</c:v>
                </c:pt>
                <c:pt idx="51">
                  <c:v>65.63</c:v>
                </c:pt>
                <c:pt idx="52">
                  <c:v>65.63</c:v>
                </c:pt>
                <c:pt idx="53">
                  <c:v>65.63</c:v>
                </c:pt>
                <c:pt idx="54">
                  <c:v>65.63</c:v>
                </c:pt>
                <c:pt idx="55">
                  <c:v>65.63</c:v>
                </c:pt>
                <c:pt idx="56">
                  <c:v>65.63</c:v>
                </c:pt>
                <c:pt idx="57">
                  <c:v>65.63</c:v>
                </c:pt>
                <c:pt idx="58">
                  <c:v>65.63</c:v>
                </c:pt>
                <c:pt idx="59">
                  <c:v>65.63</c:v>
                </c:pt>
                <c:pt idx="60">
                  <c:v>65.63</c:v>
                </c:pt>
                <c:pt idx="61">
                  <c:v>65.63</c:v>
                </c:pt>
                <c:pt idx="62">
                  <c:v>65.63</c:v>
                </c:pt>
                <c:pt idx="63">
                  <c:v>65.63</c:v>
                </c:pt>
                <c:pt idx="64">
                  <c:v>65.63</c:v>
                </c:pt>
                <c:pt idx="65">
                  <c:v>65.63</c:v>
                </c:pt>
                <c:pt idx="66">
                  <c:v>65.63</c:v>
                </c:pt>
                <c:pt idx="67">
                  <c:v>65.63</c:v>
                </c:pt>
                <c:pt idx="68">
                  <c:v>65.63</c:v>
                </c:pt>
                <c:pt idx="69">
                  <c:v>65.63</c:v>
                </c:pt>
                <c:pt idx="70">
                  <c:v>65.63</c:v>
                </c:pt>
                <c:pt idx="71">
                  <c:v>65.63</c:v>
                </c:pt>
                <c:pt idx="72">
                  <c:v>65.63</c:v>
                </c:pt>
                <c:pt idx="73">
                  <c:v>65.63</c:v>
                </c:pt>
                <c:pt idx="74">
                  <c:v>65.63</c:v>
                </c:pt>
                <c:pt idx="75">
                  <c:v>65.63</c:v>
                </c:pt>
                <c:pt idx="76">
                  <c:v>65.63</c:v>
                </c:pt>
                <c:pt idx="77">
                  <c:v>65.63</c:v>
                </c:pt>
                <c:pt idx="78">
                  <c:v>65.63</c:v>
                </c:pt>
                <c:pt idx="79">
                  <c:v>65.63</c:v>
                </c:pt>
                <c:pt idx="80">
                  <c:v>65.63</c:v>
                </c:pt>
                <c:pt idx="81">
                  <c:v>65.63</c:v>
                </c:pt>
                <c:pt idx="82">
                  <c:v>65.63</c:v>
                </c:pt>
                <c:pt idx="83">
                  <c:v>65.63</c:v>
                </c:pt>
                <c:pt idx="84">
                  <c:v>65.63</c:v>
                </c:pt>
                <c:pt idx="85">
                  <c:v>65.63</c:v>
                </c:pt>
                <c:pt idx="86">
                  <c:v>65.63</c:v>
                </c:pt>
                <c:pt idx="87">
                  <c:v>65.63</c:v>
                </c:pt>
                <c:pt idx="88">
                  <c:v>65.63</c:v>
                </c:pt>
                <c:pt idx="89">
                  <c:v>65.63</c:v>
                </c:pt>
                <c:pt idx="90">
                  <c:v>65.63</c:v>
                </c:pt>
                <c:pt idx="91">
                  <c:v>65.63</c:v>
                </c:pt>
                <c:pt idx="92">
                  <c:v>65.63</c:v>
                </c:pt>
                <c:pt idx="93">
                  <c:v>65.63</c:v>
                </c:pt>
                <c:pt idx="94">
                  <c:v>65.63</c:v>
                </c:pt>
                <c:pt idx="95">
                  <c:v>65.63</c:v>
                </c:pt>
                <c:pt idx="96">
                  <c:v>65.63</c:v>
                </c:pt>
                <c:pt idx="97">
                  <c:v>65.63</c:v>
                </c:pt>
                <c:pt idx="98">
                  <c:v>65.63</c:v>
                </c:pt>
                <c:pt idx="99">
                  <c:v>65.63</c:v>
                </c:pt>
                <c:pt idx="100">
                  <c:v>65.63</c:v>
                </c:pt>
                <c:pt idx="101">
                  <c:v>65.63</c:v>
                </c:pt>
                <c:pt idx="102">
                  <c:v>65.63</c:v>
                </c:pt>
                <c:pt idx="103">
                  <c:v>65.63</c:v>
                </c:pt>
                <c:pt idx="104">
                  <c:v>65.63</c:v>
                </c:pt>
                <c:pt idx="105">
                  <c:v>65.63</c:v>
                </c:pt>
                <c:pt idx="106">
                  <c:v>65.63</c:v>
                </c:pt>
                <c:pt idx="107">
                  <c:v>65.63</c:v>
                </c:pt>
                <c:pt idx="108">
                  <c:v>65.63</c:v>
                </c:pt>
                <c:pt idx="109">
                  <c:v>65.63</c:v>
                </c:pt>
                <c:pt idx="110">
                  <c:v>65.63</c:v>
                </c:pt>
                <c:pt idx="111">
                  <c:v>65.63</c:v>
                </c:pt>
                <c:pt idx="112">
                  <c:v>65.63</c:v>
                </c:pt>
                <c:pt idx="113">
                  <c:v>65.63</c:v>
                </c:pt>
                <c:pt idx="114">
                  <c:v>65.63</c:v>
                </c:pt>
                <c:pt idx="115">
                  <c:v>65.63</c:v>
                </c:pt>
                <c:pt idx="116">
                  <c:v>65.63</c:v>
                </c:pt>
                <c:pt idx="117">
                  <c:v>65.63</c:v>
                </c:pt>
                <c:pt idx="118">
                  <c:v>65.63</c:v>
                </c:pt>
                <c:pt idx="119">
                  <c:v>65.63</c:v>
                </c:pt>
                <c:pt idx="120">
                  <c:v>65.63</c:v>
                </c:pt>
                <c:pt idx="121">
                  <c:v>65.63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диаграмма'!$H$5:$H$126</c:f>
              <c:numCache>
                <c:formatCode>0,00</c:formatCode>
                <c:ptCount val="122"/>
                <c:pt idx="0">
                  <c:v>64</c:v>
                </c:pt>
                <c:pt idx="1">
                  <c:v>63.485714285714273</c:v>
                </c:pt>
                <c:pt idx="2">
                  <c:v>74.5</c:v>
                </c:pt>
                <c:pt idx="3">
                  <c:v>75</c:v>
                </c:pt>
                <c:pt idx="4">
                  <c:v>57.666666666666657</c:v>
                </c:pt>
                <c:pt idx="5">
                  <c:v>51</c:v>
                </c:pt>
                <c:pt idx="6">
                  <c:v>69.333333333333329</c:v>
                </c:pt>
                <c:pt idx="8">
                  <c:v>55.5</c:v>
                </c:pt>
                <c:pt idx="9">
                  <c:v>61.4</c:v>
                </c:pt>
                <c:pt idx="10">
                  <c:v>67.340277777777771</c:v>
                </c:pt>
                <c:pt idx="11">
                  <c:v>56</c:v>
                </c:pt>
                <c:pt idx="13">
                  <c:v>64.5</c:v>
                </c:pt>
                <c:pt idx="14">
                  <c:v>61</c:v>
                </c:pt>
                <c:pt idx="15">
                  <c:v>89</c:v>
                </c:pt>
                <c:pt idx="16">
                  <c:v>59.222222222222221</c:v>
                </c:pt>
                <c:pt idx="17">
                  <c:v>90</c:v>
                </c:pt>
                <c:pt idx="18">
                  <c:v>69</c:v>
                </c:pt>
                <c:pt idx="24">
                  <c:v>50</c:v>
                </c:pt>
                <c:pt idx="25">
                  <c:v>62.090909090909093</c:v>
                </c:pt>
                <c:pt idx="27">
                  <c:v>92</c:v>
                </c:pt>
                <c:pt idx="28">
                  <c:v>71</c:v>
                </c:pt>
                <c:pt idx="29">
                  <c:v>48.666666666666657</c:v>
                </c:pt>
                <c:pt idx="30">
                  <c:v>51</c:v>
                </c:pt>
                <c:pt idx="31">
                  <c:v>59.5</c:v>
                </c:pt>
                <c:pt idx="32">
                  <c:v>61.333333333333343</c:v>
                </c:pt>
                <c:pt idx="33">
                  <c:v>55</c:v>
                </c:pt>
                <c:pt idx="34">
                  <c:v>65.5</c:v>
                </c:pt>
                <c:pt idx="37">
                  <c:v>54</c:v>
                </c:pt>
                <c:pt idx="38">
                  <c:v>69</c:v>
                </c:pt>
                <c:pt idx="40">
                  <c:v>56</c:v>
                </c:pt>
                <c:pt idx="43">
                  <c:v>67.925584045584046</c:v>
                </c:pt>
                <c:pt idx="44">
                  <c:v>74.666666666666671</c:v>
                </c:pt>
                <c:pt idx="45">
                  <c:v>85.5</c:v>
                </c:pt>
                <c:pt idx="46">
                  <c:v>77.461538461538467</c:v>
                </c:pt>
                <c:pt idx="47">
                  <c:v>73</c:v>
                </c:pt>
                <c:pt idx="48">
                  <c:v>60.888888888888893</c:v>
                </c:pt>
                <c:pt idx="49">
                  <c:v>67.833333333333329</c:v>
                </c:pt>
                <c:pt idx="50">
                  <c:v>71.533333333333331</c:v>
                </c:pt>
                <c:pt idx="51">
                  <c:v>87</c:v>
                </c:pt>
                <c:pt idx="52">
                  <c:v>65</c:v>
                </c:pt>
                <c:pt idx="54">
                  <c:v>45</c:v>
                </c:pt>
                <c:pt idx="55">
                  <c:v>66</c:v>
                </c:pt>
                <c:pt idx="56">
                  <c:v>65</c:v>
                </c:pt>
                <c:pt idx="57">
                  <c:v>65</c:v>
                </c:pt>
                <c:pt idx="61">
                  <c:v>64</c:v>
                </c:pt>
                <c:pt idx="62">
                  <c:v>51</c:v>
                </c:pt>
                <c:pt idx="63">
                  <c:v>66.100000000000009</c:v>
                </c:pt>
                <c:pt idx="64">
                  <c:v>86</c:v>
                </c:pt>
                <c:pt idx="65">
                  <c:v>62.8</c:v>
                </c:pt>
                <c:pt idx="66">
                  <c:v>63.5</c:v>
                </c:pt>
                <c:pt idx="67">
                  <c:v>64.666666666666671</c:v>
                </c:pt>
                <c:pt idx="68">
                  <c:v>72.8</c:v>
                </c:pt>
                <c:pt idx="69">
                  <c:v>49.333333333333343</c:v>
                </c:pt>
                <c:pt idx="70">
                  <c:v>55</c:v>
                </c:pt>
                <c:pt idx="71">
                  <c:v>67</c:v>
                </c:pt>
                <c:pt idx="73">
                  <c:v>44</c:v>
                </c:pt>
                <c:pt idx="74">
                  <c:v>75</c:v>
                </c:pt>
                <c:pt idx="75">
                  <c:v>87</c:v>
                </c:pt>
                <c:pt idx="79">
                  <c:v>64.347800865800878</c:v>
                </c:pt>
                <c:pt idx="81">
                  <c:v>61.875</c:v>
                </c:pt>
                <c:pt idx="82">
                  <c:v>74.5</c:v>
                </c:pt>
                <c:pt idx="83">
                  <c:v>68</c:v>
                </c:pt>
                <c:pt idx="84">
                  <c:v>42</c:v>
                </c:pt>
                <c:pt idx="85">
                  <c:v>66.571428571428569</c:v>
                </c:pt>
                <c:pt idx="86">
                  <c:v>74.454545454545453</c:v>
                </c:pt>
                <c:pt idx="87">
                  <c:v>54.25</c:v>
                </c:pt>
                <c:pt idx="88">
                  <c:v>53.285714285714278</c:v>
                </c:pt>
                <c:pt idx="89">
                  <c:v>66.625</c:v>
                </c:pt>
                <c:pt idx="91">
                  <c:v>52.8</c:v>
                </c:pt>
                <c:pt idx="92">
                  <c:v>58</c:v>
                </c:pt>
                <c:pt idx="93">
                  <c:v>77</c:v>
                </c:pt>
                <c:pt idx="94">
                  <c:v>80</c:v>
                </c:pt>
                <c:pt idx="95">
                  <c:v>74</c:v>
                </c:pt>
                <c:pt idx="96">
                  <c:v>55.5</c:v>
                </c:pt>
                <c:pt idx="97">
                  <c:v>66.5</c:v>
                </c:pt>
                <c:pt idx="98">
                  <c:v>69</c:v>
                </c:pt>
                <c:pt idx="99">
                  <c:v>32</c:v>
                </c:pt>
                <c:pt idx="100">
                  <c:v>67</c:v>
                </c:pt>
                <c:pt idx="102">
                  <c:v>73</c:v>
                </c:pt>
                <c:pt idx="104">
                  <c:v>55.166666666666657</c:v>
                </c:pt>
                <c:pt idx="105">
                  <c:v>77</c:v>
                </c:pt>
                <c:pt idx="106">
                  <c:v>67.5</c:v>
                </c:pt>
                <c:pt idx="107">
                  <c:v>77</c:v>
                </c:pt>
                <c:pt idx="110">
                  <c:v>65.666666666666671</c:v>
                </c:pt>
                <c:pt idx="111">
                  <c:v>70.495794681508968</c:v>
                </c:pt>
                <c:pt idx="112">
                  <c:v>69.5</c:v>
                </c:pt>
                <c:pt idx="113">
                  <c:v>76.785714285714292</c:v>
                </c:pt>
                <c:pt idx="114">
                  <c:v>75</c:v>
                </c:pt>
                <c:pt idx="115">
                  <c:v>57.7</c:v>
                </c:pt>
                <c:pt idx="116">
                  <c:v>67.5</c:v>
                </c:pt>
                <c:pt idx="117">
                  <c:v>74.166666666666671</c:v>
                </c:pt>
                <c:pt idx="118">
                  <c:v>72.818181818181813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диаграмма'!$M$5:$M$126</c:f>
              <c:numCache>
                <c:formatCode>Основной</c:formatCode>
                <c:ptCount val="122"/>
                <c:pt idx="0">
                  <c:v>65.16</c:v>
                </c:pt>
                <c:pt idx="1">
                  <c:v>65.16</c:v>
                </c:pt>
                <c:pt idx="2">
                  <c:v>65.16</c:v>
                </c:pt>
                <c:pt idx="3">
                  <c:v>65.16</c:v>
                </c:pt>
                <c:pt idx="4">
                  <c:v>65.16</c:v>
                </c:pt>
                <c:pt idx="5">
                  <c:v>65.16</c:v>
                </c:pt>
                <c:pt idx="6">
                  <c:v>65.16</c:v>
                </c:pt>
                <c:pt idx="7">
                  <c:v>65.16</c:v>
                </c:pt>
                <c:pt idx="8">
                  <c:v>65.16</c:v>
                </c:pt>
                <c:pt idx="9">
                  <c:v>65.16</c:v>
                </c:pt>
                <c:pt idx="10">
                  <c:v>65.16</c:v>
                </c:pt>
                <c:pt idx="11">
                  <c:v>65.16</c:v>
                </c:pt>
                <c:pt idx="12">
                  <c:v>65.16</c:v>
                </c:pt>
                <c:pt idx="13">
                  <c:v>65.16</c:v>
                </c:pt>
                <c:pt idx="14">
                  <c:v>65.16</c:v>
                </c:pt>
                <c:pt idx="15">
                  <c:v>65.16</c:v>
                </c:pt>
                <c:pt idx="16">
                  <c:v>65.16</c:v>
                </c:pt>
                <c:pt idx="17">
                  <c:v>65.16</c:v>
                </c:pt>
                <c:pt idx="18">
                  <c:v>65.16</c:v>
                </c:pt>
                <c:pt idx="19">
                  <c:v>65.16</c:v>
                </c:pt>
                <c:pt idx="20">
                  <c:v>65.16</c:v>
                </c:pt>
                <c:pt idx="21">
                  <c:v>65.16</c:v>
                </c:pt>
                <c:pt idx="22">
                  <c:v>65.16</c:v>
                </c:pt>
                <c:pt idx="23">
                  <c:v>65.16</c:v>
                </c:pt>
                <c:pt idx="24">
                  <c:v>65.16</c:v>
                </c:pt>
                <c:pt idx="25">
                  <c:v>65.16</c:v>
                </c:pt>
                <c:pt idx="26">
                  <c:v>65.16</c:v>
                </c:pt>
                <c:pt idx="27">
                  <c:v>65.16</c:v>
                </c:pt>
                <c:pt idx="28">
                  <c:v>65.16</c:v>
                </c:pt>
                <c:pt idx="29">
                  <c:v>65.16</c:v>
                </c:pt>
                <c:pt idx="30">
                  <c:v>65.16</c:v>
                </c:pt>
                <c:pt idx="31">
                  <c:v>65.16</c:v>
                </c:pt>
                <c:pt idx="32">
                  <c:v>65.16</c:v>
                </c:pt>
                <c:pt idx="33">
                  <c:v>65.16</c:v>
                </c:pt>
                <c:pt idx="34">
                  <c:v>65.16</c:v>
                </c:pt>
                <c:pt idx="35">
                  <c:v>65.16</c:v>
                </c:pt>
                <c:pt idx="36">
                  <c:v>65.16</c:v>
                </c:pt>
                <c:pt idx="37">
                  <c:v>65.16</c:v>
                </c:pt>
                <c:pt idx="38">
                  <c:v>65.16</c:v>
                </c:pt>
                <c:pt idx="39">
                  <c:v>65.16</c:v>
                </c:pt>
                <c:pt idx="40">
                  <c:v>65.16</c:v>
                </c:pt>
                <c:pt idx="41">
                  <c:v>65.16</c:v>
                </c:pt>
                <c:pt idx="42">
                  <c:v>65.16</c:v>
                </c:pt>
                <c:pt idx="43">
                  <c:v>65.16</c:v>
                </c:pt>
                <c:pt idx="44">
                  <c:v>65.16</c:v>
                </c:pt>
                <c:pt idx="45">
                  <c:v>65.16</c:v>
                </c:pt>
                <c:pt idx="46">
                  <c:v>65.16</c:v>
                </c:pt>
                <c:pt idx="47">
                  <c:v>65.16</c:v>
                </c:pt>
                <c:pt idx="48">
                  <c:v>65.16</c:v>
                </c:pt>
                <c:pt idx="49">
                  <c:v>65.16</c:v>
                </c:pt>
                <c:pt idx="50">
                  <c:v>65.16</c:v>
                </c:pt>
                <c:pt idx="51">
                  <c:v>65.16</c:v>
                </c:pt>
                <c:pt idx="52">
                  <c:v>65.16</c:v>
                </c:pt>
                <c:pt idx="53">
                  <c:v>65.16</c:v>
                </c:pt>
                <c:pt idx="54">
                  <c:v>65.16</c:v>
                </c:pt>
                <c:pt idx="55">
                  <c:v>65.16</c:v>
                </c:pt>
                <c:pt idx="56">
                  <c:v>65.16</c:v>
                </c:pt>
                <c:pt idx="57">
                  <c:v>65.16</c:v>
                </c:pt>
                <c:pt idx="58">
                  <c:v>65.16</c:v>
                </c:pt>
                <c:pt idx="59">
                  <c:v>65.16</c:v>
                </c:pt>
                <c:pt idx="60">
                  <c:v>65.16</c:v>
                </c:pt>
                <c:pt idx="61">
                  <c:v>65.16</c:v>
                </c:pt>
                <c:pt idx="62">
                  <c:v>65.16</c:v>
                </c:pt>
                <c:pt idx="63">
                  <c:v>65.16</c:v>
                </c:pt>
                <c:pt idx="64">
                  <c:v>65.16</c:v>
                </c:pt>
                <c:pt idx="65">
                  <c:v>65.16</c:v>
                </c:pt>
                <c:pt idx="66">
                  <c:v>65.16</c:v>
                </c:pt>
                <c:pt idx="67">
                  <c:v>65.16</c:v>
                </c:pt>
                <c:pt idx="68">
                  <c:v>65.16</c:v>
                </c:pt>
                <c:pt idx="69">
                  <c:v>65.16</c:v>
                </c:pt>
                <c:pt idx="70">
                  <c:v>65.16</c:v>
                </c:pt>
                <c:pt idx="71">
                  <c:v>65.16</c:v>
                </c:pt>
                <c:pt idx="72">
                  <c:v>65.16</c:v>
                </c:pt>
                <c:pt idx="73">
                  <c:v>65.16</c:v>
                </c:pt>
                <c:pt idx="74">
                  <c:v>65.16</c:v>
                </c:pt>
                <c:pt idx="75">
                  <c:v>65.16</c:v>
                </c:pt>
                <c:pt idx="76">
                  <c:v>65.16</c:v>
                </c:pt>
                <c:pt idx="77">
                  <c:v>65.16</c:v>
                </c:pt>
                <c:pt idx="78">
                  <c:v>65.16</c:v>
                </c:pt>
                <c:pt idx="79">
                  <c:v>65.16</c:v>
                </c:pt>
                <c:pt idx="80">
                  <c:v>65.16</c:v>
                </c:pt>
                <c:pt idx="81">
                  <c:v>65.16</c:v>
                </c:pt>
                <c:pt idx="82">
                  <c:v>65.16</c:v>
                </c:pt>
                <c:pt idx="83">
                  <c:v>65.16</c:v>
                </c:pt>
                <c:pt idx="84">
                  <c:v>65.16</c:v>
                </c:pt>
                <c:pt idx="85">
                  <c:v>65.16</c:v>
                </c:pt>
                <c:pt idx="86">
                  <c:v>65.16</c:v>
                </c:pt>
                <c:pt idx="87">
                  <c:v>65.16</c:v>
                </c:pt>
                <c:pt idx="88">
                  <c:v>65.16</c:v>
                </c:pt>
                <c:pt idx="89">
                  <c:v>65.16</c:v>
                </c:pt>
                <c:pt idx="90">
                  <c:v>65.16</c:v>
                </c:pt>
                <c:pt idx="91">
                  <c:v>65.16</c:v>
                </c:pt>
                <c:pt idx="92">
                  <c:v>65.16</c:v>
                </c:pt>
                <c:pt idx="93">
                  <c:v>65.16</c:v>
                </c:pt>
                <c:pt idx="94">
                  <c:v>65.16</c:v>
                </c:pt>
                <c:pt idx="95">
                  <c:v>65.16</c:v>
                </c:pt>
                <c:pt idx="96">
                  <c:v>65.16</c:v>
                </c:pt>
                <c:pt idx="97">
                  <c:v>65.16</c:v>
                </c:pt>
                <c:pt idx="98">
                  <c:v>65.16</c:v>
                </c:pt>
                <c:pt idx="99">
                  <c:v>65.16</c:v>
                </c:pt>
                <c:pt idx="100">
                  <c:v>65.16</c:v>
                </c:pt>
                <c:pt idx="101">
                  <c:v>65.16</c:v>
                </c:pt>
                <c:pt idx="102">
                  <c:v>65.16</c:v>
                </c:pt>
                <c:pt idx="103">
                  <c:v>65.16</c:v>
                </c:pt>
                <c:pt idx="104">
                  <c:v>65.16</c:v>
                </c:pt>
                <c:pt idx="105">
                  <c:v>65.16</c:v>
                </c:pt>
                <c:pt idx="106">
                  <c:v>65.16</c:v>
                </c:pt>
                <c:pt idx="107">
                  <c:v>65.16</c:v>
                </c:pt>
                <c:pt idx="108">
                  <c:v>65.16</c:v>
                </c:pt>
                <c:pt idx="109">
                  <c:v>65.16</c:v>
                </c:pt>
                <c:pt idx="110">
                  <c:v>65.16</c:v>
                </c:pt>
                <c:pt idx="111">
                  <c:v>65.16</c:v>
                </c:pt>
                <c:pt idx="112">
                  <c:v>65.16</c:v>
                </c:pt>
                <c:pt idx="113">
                  <c:v>65.16</c:v>
                </c:pt>
                <c:pt idx="114">
                  <c:v>65.16</c:v>
                </c:pt>
                <c:pt idx="115">
                  <c:v>65.16</c:v>
                </c:pt>
                <c:pt idx="116">
                  <c:v>65.16</c:v>
                </c:pt>
                <c:pt idx="117">
                  <c:v>65.16</c:v>
                </c:pt>
                <c:pt idx="118">
                  <c:v>65.16</c:v>
                </c:pt>
                <c:pt idx="119">
                  <c:v>65.16</c:v>
                </c:pt>
                <c:pt idx="120">
                  <c:v>65.16</c:v>
                </c:pt>
                <c:pt idx="121">
                  <c:v>65.16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диаграмма'!$L$5:$L$126</c:f>
              <c:numCache>
                <c:formatCode>0,00</c:formatCode>
                <c:ptCount val="122"/>
                <c:pt idx="0">
                  <c:v>84</c:v>
                </c:pt>
                <c:pt idx="1">
                  <c:v>65.875</c:v>
                </c:pt>
                <c:pt idx="2">
                  <c:v>63</c:v>
                </c:pt>
                <c:pt idx="3">
                  <c:v>57</c:v>
                </c:pt>
                <c:pt idx="4">
                  <c:v>65</c:v>
                </c:pt>
                <c:pt idx="5">
                  <c:v>62</c:v>
                </c:pt>
                <c:pt idx="6">
                  <c:v>80</c:v>
                </c:pt>
                <c:pt idx="7">
                  <c:v>69</c:v>
                </c:pt>
                <c:pt idx="8">
                  <c:v>51</c:v>
                </c:pt>
                <c:pt idx="9">
                  <c:v>80</c:v>
                </c:pt>
                <c:pt idx="10">
                  <c:v>61.05</c:v>
                </c:pt>
                <c:pt idx="11">
                  <c:v>64</c:v>
                </c:pt>
                <c:pt idx="12">
                  <c:v>65</c:v>
                </c:pt>
                <c:pt idx="13">
                  <c:v>86</c:v>
                </c:pt>
                <c:pt idx="14">
                  <c:v>47</c:v>
                </c:pt>
                <c:pt idx="15">
                  <c:v>65</c:v>
                </c:pt>
                <c:pt idx="16">
                  <c:v>68</c:v>
                </c:pt>
                <c:pt idx="18">
                  <c:v>39.5</c:v>
                </c:pt>
                <c:pt idx="19">
                  <c:v>44</c:v>
                </c:pt>
                <c:pt idx="20">
                  <c:v>45</c:v>
                </c:pt>
                <c:pt idx="21">
                  <c:v>87</c:v>
                </c:pt>
                <c:pt idx="25">
                  <c:v>66.015454545454546</c:v>
                </c:pt>
                <c:pt idx="26">
                  <c:v>69</c:v>
                </c:pt>
                <c:pt idx="27">
                  <c:v>80</c:v>
                </c:pt>
                <c:pt idx="28">
                  <c:v>74</c:v>
                </c:pt>
                <c:pt idx="29">
                  <c:v>47.5</c:v>
                </c:pt>
                <c:pt idx="30">
                  <c:v>73</c:v>
                </c:pt>
                <c:pt idx="32">
                  <c:v>60</c:v>
                </c:pt>
                <c:pt idx="33">
                  <c:v>62.78</c:v>
                </c:pt>
                <c:pt idx="34">
                  <c:v>61.6</c:v>
                </c:pt>
                <c:pt idx="37">
                  <c:v>71</c:v>
                </c:pt>
                <c:pt idx="38">
                  <c:v>59.29</c:v>
                </c:pt>
                <c:pt idx="39">
                  <c:v>68</c:v>
                </c:pt>
                <c:pt idx="43">
                  <c:v>68.464375000000004</c:v>
                </c:pt>
                <c:pt idx="44">
                  <c:v>77</c:v>
                </c:pt>
                <c:pt idx="45">
                  <c:v>63</c:v>
                </c:pt>
                <c:pt idx="46">
                  <c:v>80</c:v>
                </c:pt>
                <c:pt idx="47">
                  <c:v>69.5</c:v>
                </c:pt>
                <c:pt idx="48">
                  <c:v>73</c:v>
                </c:pt>
                <c:pt idx="49">
                  <c:v>69.599999999999994</c:v>
                </c:pt>
                <c:pt idx="50">
                  <c:v>63</c:v>
                </c:pt>
                <c:pt idx="51">
                  <c:v>74.5</c:v>
                </c:pt>
                <c:pt idx="52">
                  <c:v>66</c:v>
                </c:pt>
                <c:pt idx="54">
                  <c:v>69</c:v>
                </c:pt>
                <c:pt idx="55">
                  <c:v>68.83</c:v>
                </c:pt>
                <c:pt idx="57">
                  <c:v>54</c:v>
                </c:pt>
                <c:pt idx="58">
                  <c:v>90</c:v>
                </c:pt>
                <c:pt idx="59">
                  <c:v>50</c:v>
                </c:pt>
                <c:pt idx="61">
                  <c:v>72</c:v>
                </c:pt>
                <c:pt idx="62">
                  <c:v>56</c:v>
                </c:pt>
                <c:pt idx="63">
                  <c:v>62.824999999999996</c:v>
                </c:pt>
                <c:pt idx="64">
                  <c:v>65</c:v>
                </c:pt>
                <c:pt idx="65">
                  <c:v>55.4</c:v>
                </c:pt>
                <c:pt idx="66">
                  <c:v>62</c:v>
                </c:pt>
                <c:pt idx="67">
                  <c:v>72.5</c:v>
                </c:pt>
                <c:pt idx="68">
                  <c:v>62</c:v>
                </c:pt>
                <c:pt idx="70">
                  <c:v>79</c:v>
                </c:pt>
                <c:pt idx="71">
                  <c:v>67</c:v>
                </c:pt>
                <c:pt idx="72">
                  <c:v>66</c:v>
                </c:pt>
                <c:pt idx="75">
                  <c:v>35</c:v>
                </c:pt>
                <c:pt idx="76">
                  <c:v>57</c:v>
                </c:pt>
                <c:pt idx="77">
                  <c:v>71</c:v>
                </c:pt>
                <c:pt idx="78">
                  <c:v>62</c:v>
                </c:pt>
                <c:pt idx="79">
                  <c:v>61.233461538461533</c:v>
                </c:pt>
                <c:pt idx="82">
                  <c:v>70</c:v>
                </c:pt>
                <c:pt idx="83">
                  <c:v>71</c:v>
                </c:pt>
                <c:pt idx="84">
                  <c:v>71.599999999999994</c:v>
                </c:pt>
                <c:pt idx="85">
                  <c:v>77</c:v>
                </c:pt>
                <c:pt idx="86">
                  <c:v>72</c:v>
                </c:pt>
                <c:pt idx="87">
                  <c:v>73.5</c:v>
                </c:pt>
                <c:pt idx="88">
                  <c:v>78</c:v>
                </c:pt>
                <c:pt idx="89">
                  <c:v>54</c:v>
                </c:pt>
                <c:pt idx="90">
                  <c:v>63</c:v>
                </c:pt>
                <c:pt idx="91">
                  <c:v>43</c:v>
                </c:pt>
                <c:pt idx="92">
                  <c:v>64</c:v>
                </c:pt>
                <c:pt idx="94">
                  <c:v>62</c:v>
                </c:pt>
                <c:pt idx="95">
                  <c:v>69</c:v>
                </c:pt>
                <c:pt idx="96">
                  <c:v>54.5</c:v>
                </c:pt>
                <c:pt idx="97">
                  <c:v>56.8</c:v>
                </c:pt>
                <c:pt idx="98">
                  <c:v>68.67</c:v>
                </c:pt>
                <c:pt idx="100">
                  <c:v>61</c:v>
                </c:pt>
                <c:pt idx="101">
                  <c:v>45</c:v>
                </c:pt>
                <c:pt idx="102">
                  <c:v>58</c:v>
                </c:pt>
                <c:pt idx="104">
                  <c:v>50</c:v>
                </c:pt>
                <c:pt idx="105">
                  <c:v>54.5</c:v>
                </c:pt>
                <c:pt idx="106">
                  <c:v>61</c:v>
                </c:pt>
                <c:pt idx="107">
                  <c:v>34</c:v>
                </c:pt>
                <c:pt idx="108">
                  <c:v>62</c:v>
                </c:pt>
                <c:pt idx="109">
                  <c:v>60</c:v>
                </c:pt>
                <c:pt idx="110">
                  <c:v>58.5</c:v>
                </c:pt>
                <c:pt idx="111">
                  <c:v>66.857142857142861</c:v>
                </c:pt>
                <c:pt idx="112">
                  <c:v>73</c:v>
                </c:pt>
                <c:pt idx="113">
                  <c:v>70</c:v>
                </c:pt>
                <c:pt idx="114">
                  <c:v>71</c:v>
                </c:pt>
                <c:pt idx="115">
                  <c:v>64</c:v>
                </c:pt>
                <c:pt idx="116">
                  <c:v>62</c:v>
                </c:pt>
                <c:pt idx="117">
                  <c:v>72</c:v>
                </c:pt>
                <c:pt idx="118">
                  <c:v>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диаграмма'!$Q$5:$Q$126</c:f>
              <c:numCache>
                <c:formatCode>Основной</c:formatCode>
                <c:ptCount val="122"/>
                <c:pt idx="0">
                  <c:v>61.58</c:v>
                </c:pt>
                <c:pt idx="1">
                  <c:v>61.58</c:v>
                </c:pt>
                <c:pt idx="2">
                  <c:v>61.58</c:v>
                </c:pt>
                <c:pt idx="3">
                  <c:v>61.58</c:v>
                </c:pt>
                <c:pt idx="4">
                  <c:v>61.58</c:v>
                </c:pt>
                <c:pt idx="5">
                  <c:v>61.58</c:v>
                </c:pt>
                <c:pt idx="6">
                  <c:v>61.58</c:v>
                </c:pt>
                <c:pt idx="7">
                  <c:v>61.58</c:v>
                </c:pt>
                <c:pt idx="8">
                  <c:v>61.58</c:v>
                </c:pt>
                <c:pt idx="9">
                  <c:v>61.58</c:v>
                </c:pt>
                <c:pt idx="10">
                  <c:v>61.58</c:v>
                </c:pt>
                <c:pt idx="11">
                  <c:v>61.58</c:v>
                </c:pt>
                <c:pt idx="12">
                  <c:v>61.58</c:v>
                </c:pt>
                <c:pt idx="13">
                  <c:v>61.58</c:v>
                </c:pt>
                <c:pt idx="14">
                  <c:v>61.58</c:v>
                </c:pt>
                <c:pt idx="15">
                  <c:v>61.58</c:v>
                </c:pt>
                <c:pt idx="16">
                  <c:v>61.58</c:v>
                </c:pt>
                <c:pt idx="17">
                  <c:v>61.58</c:v>
                </c:pt>
                <c:pt idx="18">
                  <c:v>61.58</c:v>
                </c:pt>
                <c:pt idx="19">
                  <c:v>61.58</c:v>
                </c:pt>
                <c:pt idx="20">
                  <c:v>61.58</c:v>
                </c:pt>
                <c:pt idx="21">
                  <c:v>61.58</c:v>
                </c:pt>
                <c:pt idx="22">
                  <c:v>61.58</c:v>
                </c:pt>
                <c:pt idx="23">
                  <c:v>61.58</c:v>
                </c:pt>
                <c:pt idx="24">
                  <c:v>61.58</c:v>
                </c:pt>
                <c:pt idx="25">
                  <c:v>61.58</c:v>
                </c:pt>
                <c:pt idx="26">
                  <c:v>61.58</c:v>
                </c:pt>
                <c:pt idx="27">
                  <c:v>61.58</c:v>
                </c:pt>
                <c:pt idx="28">
                  <c:v>61.58</c:v>
                </c:pt>
                <c:pt idx="29">
                  <c:v>61.58</c:v>
                </c:pt>
                <c:pt idx="30">
                  <c:v>61.58</c:v>
                </c:pt>
                <c:pt idx="31">
                  <c:v>61.58</c:v>
                </c:pt>
                <c:pt idx="32">
                  <c:v>61.58</c:v>
                </c:pt>
                <c:pt idx="33">
                  <c:v>61.58</c:v>
                </c:pt>
                <c:pt idx="34">
                  <c:v>61.58</c:v>
                </c:pt>
                <c:pt idx="35">
                  <c:v>61.58</c:v>
                </c:pt>
                <c:pt idx="36">
                  <c:v>61.58</c:v>
                </c:pt>
                <c:pt idx="37">
                  <c:v>61.58</c:v>
                </c:pt>
                <c:pt idx="38">
                  <c:v>61.58</c:v>
                </c:pt>
                <c:pt idx="39">
                  <c:v>61.58</c:v>
                </c:pt>
                <c:pt idx="40">
                  <c:v>61.58</c:v>
                </c:pt>
                <c:pt idx="41">
                  <c:v>61.58</c:v>
                </c:pt>
                <c:pt idx="42">
                  <c:v>61.58</c:v>
                </c:pt>
                <c:pt idx="43">
                  <c:v>61.58</c:v>
                </c:pt>
                <c:pt idx="44">
                  <c:v>61.58</c:v>
                </c:pt>
                <c:pt idx="45">
                  <c:v>61.58</c:v>
                </c:pt>
                <c:pt idx="46">
                  <c:v>61.58</c:v>
                </c:pt>
                <c:pt idx="47">
                  <c:v>61.58</c:v>
                </c:pt>
                <c:pt idx="48">
                  <c:v>61.58</c:v>
                </c:pt>
                <c:pt idx="49">
                  <c:v>61.58</c:v>
                </c:pt>
                <c:pt idx="50">
                  <c:v>61.58</c:v>
                </c:pt>
                <c:pt idx="51">
                  <c:v>61.58</c:v>
                </c:pt>
                <c:pt idx="52">
                  <c:v>61.58</c:v>
                </c:pt>
                <c:pt idx="53">
                  <c:v>61.58</c:v>
                </c:pt>
                <c:pt idx="54">
                  <c:v>61.58</c:v>
                </c:pt>
                <c:pt idx="55">
                  <c:v>61.58</c:v>
                </c:pt>
                <c:pt idx="56">
                  <c:v>61.58</c:v>
                </c:pt>
                <c:pt idx="57">
                  <c:v>61.58</c:v>
                </c:pt>
                <c:pt idx="58">
                  <c:v>61.58</c:v>
                </c:pt>
                <c:pt idx="59">
                  <c:v>61.58</c:v>
                </c:pt>
                <c:pt idx="60">
                  <c:v>61.58</c:v>
                </c:pt>
                <c:pt idx="61">
                  <c:v>61.58</c:v>
                </c:pt>
                <c:pt idx="62">
                  <c:v>61.58</c:v>
                </c:pt>
                <c:pt idx="63">
                  <c:v>61.58</c:v>
                </c:pt>
                <c:pt idx="64">
                  <c:v>61.58</c:v>
                </c:pt>
                <c:pt idx="65">
                  <c:v>61.58</c:v>
                </c:pt>
                <c:pt idx="66">
                  <c:v>61.58</c:v>
                </c:pt>
                <c:pt idx="67">
                  <c:v>61.58</c:v>
                </c:pt>
                <c:pt idx="68">
                  <c:v>61.58</c:v>
                </c:pt>
                <c:pt idx="69">
                  <c:v>61.58</c:v>
                </c:pt>
                <c:pt idx="70">
                  <c:v>61.58</c:v>
                </c:pt>
                <c:pt idx="71">
                  <c:v>61.58</c:v>
                </c:pt>
                <c:pt idx="72">
                  <c:v>61.58</c:v>
                </c:pt>
                <c:pt idx="73">
                  <c:v>61.58</c:v>
                </c:pt>
                <c:pt idx="74">
                  <c:v>61.58</c:v>
                </c:pt>
                <c:pt idx="75">
                  <c:v>61.58</c:v>
                </c:pt>
                <c:pt idx="76">
                  <c:v>61.58</c:v>
                </c:pt>
                <c:pt idx="77">
                  <c:v>61.58</c:v>
                </c:pt>
                <c:pt idx="78">
                  <c:v>61.58</c:v>
                </c:pt>
                <c:pt idx="79">
                  <c:v>61.58</c:v>
                </c:pt>
                <c:pt idx="80">
                  <c:v>61.58</c:v>
                </c:pt>
                <c:pt idx="81">
                  <c:v>61.58</c:v>
                </c:pt>
                <c:pt idx="82">
                  <c:v>61.58</c:v>
                </c:pt>
                <c:pt idx="83">
                  <c:v>61.58</c:v>
                </c:pt>
                <c:pt idx="84">
                  <c:v>61.58</c:v>
                </c:pt>
                <c:pt idx="85">
                  <c:v>61.58</c:v>
                </c:pt>
                <c:pt idx="86">
                  <c:v>61.58</c:v>
                </c:pt>
                <c:pt idx="87">
                  <c:v>61.58</c:v>
                </c:pt>
                <c:pt idx="88">
                  <c:v>61.58</c:v>
                </c:pt>
                <c:pt idx="89">
                  <c:v>61.58</c:v>
                </c:pt>
                <c:pt idx="90">
                  <c:v>61.58</c:v>
                </c:pt>
                <c:pt idx="91">
                  <c:v>61.58</c:v>
                </c:pt>
                <c:pt idx="92">
                  <c:v>61.58</c:v>
                </c:pt>
                <c:pt idx="93">
                  <c:v>61.58</c:v>
                </c:pt>
                <c:pt idx="94">
                  <c:v>61.58</c:v>
                </c:pt>
                <c:pt idx="95">
                  <c:v>61.58</c:v>
                </c:pt>
                <c:pt idx="96">
                  <c:v>61.58</c:v>
                </c:pt>
                <c:pt idx="97">
                  <c:v>61.58</c:v>
                </c:pt>
                <c:pt idx="98">
                  <c:v>61.58</c:v>
                </c:pt>
                <c:pt idx="99">
                  <c:v>61.58</c:v>
                </c:pt>
                <c:pt idx="100">
                  <c:v>61.58</c:v>
                </c:pt>
                <c:pt idx="101">
                  <c:v>61.58</c:v>
                </c:pt>
                <c:pt idx="102">
                  <c:v>61.58</c:v>
                </c:pt>
                <c:pt idx="103">
                  <c:v>61.58</c:v>
                </c:pt>
                <c:pt idx="104">
                  <c:v>61.58</c:v>
                </c:pt>
                <c:pt idx="105">
                  <c:v>61.58</c:v>
                </c:pt>
                <c:pt idx="106">
                  <c:v>61.58</c:v>
                </c:pt>
                <c:pt idx="107">
                  <c:v>61.58</c:v>
                </c:pt>
                <c:pt idx="108">
                  <c:v>61.58</c:v>
                </c:pt>
                <c:pt idx="109">
                  <c:v>61.58</c:v>
                </c:pt>
                <c:pt idx="110">
                  <c:v>61.58</c:v>
                </c:pt>
                <c:pt idx="111">
                  <c:v>61.58</c:v>
                </c:pt>
                <c:pt idx="112">
                  <c:v>61.58</c:v>
                </c:pt>
                <c:pt idx="113">
                  <c:v>61.58</c:v>
                </c:pt>
                <c:pt idx="114">
                  <c:v>61.58</c:v>
                </c:pt>
                <c:pt idx="115">
                  <c:v>61.58</c:v>
                </c:pt>
                <c:pt idx="116">
                  <c:v>61.58</c:v>
                </c:pt>
                <c:pt idx="117">
                  <c:v>61.58</c:v>
                </c:pt>
                <c:pt idx="118">
                  <c:v>61.58</c:v>
                </c:pt>
                <c:pt idx="119">
                  <c:v>61.58</c:v>
                </c:pt>
                <c:pt idx="120">
                  <c:v>61.58</c:v>
                </c:pt>
                <c:pt idx="121">
                  <c:v>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диаграмма'!$P$5:$P$126</c:f>
              <c:numCache>
                <c:formatCode>0,00</c:formatCode>
                <c:ptCount val="122"/>
                <c:pt idx="0">
                  <c:v>51</c:v>
                </c:pt>
                <c:pt idx="1">
                  <c:v>64.142857142857139</c:v>
                </c:pt>
                <c:pt idx="2">
                  <c:v>61</c:v>
                </c:pt>
                <c:pt idx="3">
                  <c:v>66</c:v>
                </c:pt>
                <c:pt idx="5">
                  <c:v>68</c:v>
                </c:pt>
                <c:pt idx="6">
                  <c:v>66</c:v>
                </c:pt>
                <c:pt idx="7">
                  <c:v>53</c:v>
                </c:pt>
                <c:pt idx="8">
                  <c:v>64</c:v>
                </c:pt>
                <c:pt idx="9">
                  <c:v>71</c:v>
                </c:pt>
                <c:pt idx="10">
                  <c:v>56.394999999999996</c:v>
                </c:pt>
                <c:pt idx="11">
                  <c:v>58.25</c:v>
                </c:pt>
                <c:pt idx="12">
                  <c:v>51</c:v>
                </c:pt>
                <c:pt idx="13">
                  <c:v>55.83</c:v>
                </c:pt>
                <c:pt idx="14">
                  <c:v>66</c:v>
                </c:pt>
                <c:pt idx="15">
                  <c:v>76.25</c:v>
                </c:pt>
                <c:pt idx="16">
                  <c:v>50.33</c:v>
                </c:pt>
                <c:pt idx="17">
                  <c:v>52.5</c:v>
                </c:pt>
                <c:pt idx="21">
                  <c:v>41</c:v>
                </c:pt>
                <c:pt idx="25">
                  <c:v>61.134285714285724</c:v>
                </c:pt>
                <c:pt idx="26">
                  <c:v>54.5</c:v>
                </c:pt>
                <c:pt idx="27">
                  <c:v>57</c:v>
                </c:pt>
                <c:pt idx="28">
                  <c:v>55</c:v>
                </c:pt>
                <c:pt idx="29">
                  <c:v>58</c:v>
                </c:pt>
                <c:pt idx="30">
                  <c:v>67.8</c:v>
                </c:pt>
                <c:pt idx="31">
                  <c:v>66</c:v>
                </c:pt>
                <c:pt idx="32">
                  <c:v>54.3</c:v>
                </c:pt>
                <c:pt idx="33">
                  <c:v>68</c:v>
                </c:pt>
                <c:pt idx="34">
                  <c:v>54.2</c:v>
                </c:pt>
                <c:pt idx="36">
                  <c:v>71.25</c:v>
                </c:pt>
                <c:pt idx="37" formatCode="Основной">
                  <c:v>57.33</c:v>
                </c:pt>
                <c:pt idx="38">
                  <c:v>63.5</c:v>
                </c:pt>
                <c:pt idx="39">
                  <c:v>78</c:v>
                </c:pt>
                <c:pt idx="41">
                  <c:v>51</c:v>
                </c:pt>
                <c:pt idx="43">
                  <c:v>65.590666666666664</c:v>
                </c:pt>
                <c:pt idx="44">
                  <c:v>67</c:v>
                </c:pt>
                <c:pt idx="45">
                  <c:v>64.5</c:v>
                </c:pt>
                <c:pt idx="46">
                  <c:v>65</c:v>
                </c:pt>
                <c:pt idx="48">
                  <c:v>64</c:v>
                </c:pt>
                <c:pt idx="49">
                  <c:v>59.5</c:v>
                </c:pt>
                <c:pt idx="50">
                  <c:v>58</c:v>
                </c:pt>
                <c:pt idx="51">
                  <c:v>57</c:v>
                </c:pt>
                <c:pt idx="52">
                  <c:v>94</c:v>
                </c:pt>
                <c:pt idx="53">
                  <c:v>68</c:v>
                </c:pt>
                <c:pt idx="54">
                  <c:v>68</c:v>
                </c:pt>
                <c:pt idx="55">
                  <c:v>60.86</c:v>
                </c:pt>
                <c:pt idx="56">
                  <c:v>64</c:v>
                </c:pt>
                <c:pt idx="57">
                  <c:v>58</c:v>
                </c:pt>
                <c:pt idx="61">
                  <c:v>70</c:v>
                </c:pt>
                <c:pt idx="62">
                  <c:v>66</c:v>
                </c:pt>
                <c:pt idx="63">
                  <c:v>58.46153846153846</c:v>
                </c:pt>
                <c:pt idx="64">
                  <c:v>61</c:v>
                </c:pt>
                <c:pt idx="65">
                  <c:v>55</c:v>
                </c:pt>
                <c:pt idx="66">
                  <c:v>78</c:v>
                </c:pt>
                <c:pt idx="67">
                  <c:v>65</c:v>
                </c:pt>
                <c:pt idx="68">
                  <c:v>57</c:v>
                </c:pt>
                <c:pt idx="69">
                  <c:v>49</c:v>
                </c:pt>
                <c:pt idx="70">
                  <c:v>61</c:v>
                </c:pt>
                <c:pt idx="71">
                  <c:v>66</c:v>
                </c:pt>
                <c:pt idx="72">
                  <c:v>40</c:v>
                </c:pt>
                <c:pt idx="74">
                  <c:v>68</c:v>
                </c:pt>
                <c:pt idx="75">
                  <c:v>52</c:v>
                </c:pt>
                <c:pt idx="77">
                  <c:v>67</c:v>
                </c:pt>
                <c:pt idx="78">
                  <c:v>41</c:v>
                </c:pt>
                <c:pt idx="79" formatCode="Основной">
                  <c:v>57.329587732528914</c:v>
                </c:pt>
                <c:pt idx="80">
                  <c:v>33.666666666666664</c:v>
                </c:pt>
                <c:pt idx="81">
                  <c:v>56.4</c:v>
                </c:pt>
                <c:pt idx="83">
                  <c:v>55.5</c:v>
                </c:pt>
                <c:pt idx="84">
                  <c:v>66</c:v>
                </c:pt>
                <c:pt idx="85">
                  <c:v>65.555555555555557</c:v>
                </c:pt>
                <c:pt idx="86">
                  <c:v>72.647058823529406</c:v>
                </c:pt>
                <c:pt idx="87">
                  <c:v>73.5</c:v>
                </c:pt>
                <c:pt idx="88">
                  <c:v>46.666666666666664</c:v>
                </c:pt>
                <c:pt idx="89">
                  <c:v>62.75</c:v>
                </c:pt>
                <c:pt idx="90">
                  <c:v>71</c:v>
                </c:pt>
                <c:pt idx="91">
                  <c:v>51.333333333333336</c:v>
                </c:pt>
                <c:pt idx="92">
                  <c:v>70.5</c:v>
                </c:pt>
                <c:pt idx="94">
                  <c:v>61.5</c:v>
                </c:pt>
                <c:pt idx="95">
                  <c:v>60.4</c:v>
                </c:pt>
                <c:pt idx="96">
                  <c:v>60.5</c:v>
                </c:pt>
                <c:pt idx="97">
                  <c:v>49</c:v>
                </c:pt>
                <c:pt idx="98">
                  <c:v>72.25</c:v>
                </c:pt>
                <c:pt idx="99">
                  <c:v>24</c:v>
                </c:pt>
                <c:pt idx="100">
                  <c:v>62.9</c:v>
                </c:pt>
                <c:pt idx="101">
                  <c:v>49.333333333333336</c:v>
                </c:pt>
                <c:pt idx="102">
                  <c:v>60</c:v>
                </c:pt>
                <c:pt idx="104">
                  <c:v>57.5</c:v>
                </c:pt>
                <c:pt idx="106">
                  <c:v>25</c:v>
                </c:pt>
                <c:pt idx="107">
                  <c:v>55</c:v>
                </c:pt>
                <c:pt idx="109">
                  <c:v>67</c:v>
                </c:pt>
                <c:pt idx="110">
                  <c:v>60.666666666666664</c:v>
                </c:pt>
                <c:pt idx="111">
                  <c:v>63.125</c:v>
                </c:pt>
                <c:pt idx="112">
                  <c:v>53</c:v>
                </c:pt>
                <c:pt idx="113">
                  <c:v>73</c:v>
                </c:pt>
                <c:pt idx="114">
                  <c:v>80</c:v>
                </c:pt>
                <c:pt idx="115">
                  <c:v>56</c:v>
                </c:pt>
                <c:pt idx="116">
                  <c:v>49</c:v>
                </c:pt>
                <c:pt idx="117">
                  <c:v>62</c:v>
                </c:pt>
                <c:pt idx="118">
                  <c:v>69</c:v>
                </c:pt>
                <c:pt idx="120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диаграмма'!$U$5:$U$126</c:f>
              <c:numCache>
                <c:formatCode>Основной</c:formatCode>
                <c:ptCount val="122"/>
                <c:pt idx="0">
                  <c:v>58.95</c:v>
                </c:pt>
                <c:pt idx="1">
                  <c:v>59.95</c:v>
                </c:pt>
                <c:pt idx="2">
                  <c:v>58.95</c:v>
                </c:pt>
                <c:pt idx="3">
                  <c:v>58.95</c:v>
                </c:pt>
                <c:pt idx="4">
                  <c:v>58.95</c:v>
                </c:pt>
                <c:pt idx="5">
                  <c:v>58.95</c:v>
                </c:pt>
                <c:pt idx="6">
                  <c:v>58.95</c:v>
                </c:pt>
                <c:pt idx="7">
                  <c:v>58.95</c:v>
                </c:pt>
                <c:pt idx="8">
                  <c:v>58.95</c:v>
                </c:pt>
                <c:pt idx="9">
                  <c:v>58.95</c:v>
                </c:pt>
                <c:pt idx="10">
                  <c:v>58.95</c:v>
                </c:pt>
                <c:pt idx="11">
                  <c:v>58.95</c:v>
                </c:pt>
                <c:pt idx="12">
                  <c:v>58.95</c:v>
                </c:pt>
                <c:pt idx="13">
                  <c:v>58.95</c:v>
                </c:pt>
                <c:pt idx="14">
                  <c:v>58.95</c:v>
                </c:pt>
                <c:pt idx="15">
                  <c:v>58.95</c:v>
                </c:pt>
                <c:pt idx="16">
                  <c:v>58.95</c:v>
                </c:pt>
                <c:pt idx="17">
                  <c:v>58.95</c:v>
                </c:pt>
                <c:pt idx="18">
                  <c:v>58.95</c:v>
                </c:pt>
                <c:pt idx="19">
                  <c:v>58.95</c:v>
                </c:pt>
                <c:pt idx="20">
                  <c:v>58.95</c:v>
                </c:pt>
                <c:pt idx="21">
                  <c:v>58.95</c:v>
                </c:pt>
                <c:pt idx="22">
                  <c:v>58.95</c:v>
                </c:pt>
                <c:pt idx="23">
                  <c:v>58.95</c:v>
                </c:pt>
                <c:pt idx="24">
                  <c:v>58.95</c:v>
                </c:pt>
                <c:pt idx="25">
                  <c:v>58.95</c:v>
                </c:pt>
                <c:pt idx="26">
                  <c:v>58.95</c:v>
                </c:pt>
                <c:pt idx="27">
                  <c:v>58.95</c:v>
                </c:pt>
                <c:pt idx="28">
                  <c:v>58.95</c:v>
                </c:pt>
                <c:pt idx="29">
                  <c:v>58.95</c:v>
                </c:pt>
                <c:pt idx="30">
                  <c:v>58.95</c:v>
                </c:pt>
                <c:pt idx="31">
                  <c:v>58.95</c:v>
                </c:pt>
                <c:pt idx="32">
                  <c:v>58.95</c:v>
                </c:pt>
                <c:pt idx="33">
                  <c:v>58.95</c:v>
                </c:pt>
                <c:pt idx="34">
                  <c:v>58.95</c:v>
                </c:pt>
                <c:pt idx="35">
                  <c:v>58.95</c:v>
                </c:pt>
                <c:pt idx="36">
                  <c:v>58.95</c:v>
                </c:pt>
                <c:pt idx="37">
                  <c:v>58.95</c:v>
                </c:pt>
                <c:pt idx="38">
                  <c:v>58.95</c:v>
                </c:pt>
                <c:pt idx="39">
                  <c:v>58.95</c:v>
                </c:pt>
                <c:pt idx="40">
                  <c:v>58.95</c:v>
                </c:pt>
                <c:pt idx="41">
                  <c:v>58.95</c:v>
                </c:pt>
                <c:pt idx="42">
                  <c:v>58.95</c:v>
                </c:pt>
                <c:pt idx="43">
                  <c:v>58.95</c:v>
                </c:pt>
                <c:pt idx="44">
                  <c:v>58.95</c:v>
                </c:pt>
                <c:pt idx="45">
                  <c:v>58.95</c:v>
                </c:pt>
                <c:pt idx="46">
                  <c:v>58.95</c:v>
                </c:pt>
                <c:pt idx="47">
                  <c:v>58.95</c:v>
                </c:pt>
                <c:pt idx="48">
                  <c:v>58.95</c:v>
                </c:pt>
                <c:pt idx="49">
                  <c:v>58.95</c:v>
                </c:pt>
                <c:pt idx="50">
                  <c:v>58.95</c:v>
                </c:pt>
                <c:pt idx="51">
                  <c:v>58.95</c:v>
                </c:pt>
                <c:pt idx="52">
                  <c:v>58.95</c:v>
                </c:pt>
                <c:pt idx="53">
                  <c:v>58.95</c:v>
                </c:pt>
                <c:pt idx="54">
                  <c:v>58.95</c:v>
                </c:pt>
                <c:pt idx="55">
                  <c:v>58.95</c:v>
                </c:pt>
                <c:pt idx="56">
                  <c:v>58.95</c:v>
                </c:pt>
                <c:pt idx="57">
                  <c:v>58.95</c:v>
                </c:pt>
                <c:pt idx="58">
                  <c:v>58.95</c:v>
                </c:pt>
                <c:pt idx="59">
                  <c:v>58.95</c:v>
                </c:pt>
                <c:pt idx="60">
                  <c:v>58.95</c:v>
                </c:pt>
                <c:pt idx="61">
                  <c:v>58.95</c:v>
                </c:pt>
                <c:pt idx="62">
                  <c:v>58.95</c:v>
                </c:pt>
                <c:pt idx="63">
                  <c:v>58.95</c:v>
                </c:pt>
                <c:pt idx="64">
                  <c:v>58.95</c:v>
                </c:pt>
                <c:pt idx="65">
                  <c:v>58.95</c:v>
                </c:pt>
                <c:pt idx="66">
                  <c:v>58.95</c:v>
                </c:pt>
                <c:pt idx="67">
                  <c:v>58.95</c:v>
                </c:pt>
                <c:pt idx="68">
                  <c:v>58.95</c:v>
                </c:pt>
                <c:pt idx="69">
                  <c:v>58.95</c:v>
                </c:pt>
                <c:pt idx="70">
                  <c:v>58.95</c:v>
                </c:pt>
                <c:pt idx="71">
                  <c:v>58.95</c:v>
                </c:pt>
                <c:pt idx="72">
                  <c:v>58.95</c:v>
                </c:pt>
                <c:pt idx="73">
                  <c:v>58.95</c:v>
                </c:pt>
                <c:pt idx="74">
                  <c:v>58.95</c:v>
                </c:pt>
                <c:pt idx="75">
                  <c:v>58.95</c:v>
                </c:pt>
                <c:pt idx="76">
                  <c:v>58.95</c:v>
                </c:pt>
                <c:pt idx="77">
                  <c:v>58.95</c:v>
                </c:pt>
                <c:pt idx="78">
                  <c:v>58.95</c:v>
                </c:pt>
                <c:pt idx="79">
                  <c:v>58.95</c:v>
                </c:pt>
                <c:pt idx="80">
                  <c:v>58.95</c:v>
                </c:pt>
                <c:pt idx="81">
                  <c:v>58.95</c:v>
                </c:pt>
                <c:pt idx="82">
                  <c:v>58.95</c:v>
                </c:pt>
                <c:pt idx="83">
                  <c:v>58.95</c:v>
                </c:pt>
                <c:pt idx="84">
                  <c:v>58.95</c:v>
                </c:pt>
                <c:pt idx="85">
                  <c:v>58.95</c:v>
                </c:pt>
                <c:pt idx="86">
                  <c:v>58.95</c:v>
                </c:pt>
                <c:pt idx="87">
                  <c:v>58.95</c:v>
                </c:pt>
                <c:pt idx="88">
                  <c:v>58.95</c:v>
                </c:pt>
                <c:pt idx="89">
                  <c:v>58.95</c:v>
                </c:pt>
                <c:pt idx="90">
                  <c:v>58.95</c:v>
                </c:pt>
                <c:pt idx="91">
                  <c:v>58.95</c:v>
                </c:pt>
                <c:pt idx="92">
                  <c:v>58.95</c:v>
                </c:pt>
                <c:pt idx="93">
                  <c:v>58.95</c:v>
                </c:pt>
                <c:pt idx="94">
                  <c:v>58.95</c:v>
                </c:pt>
                <c:pt idx="95">
                  <c:v>58.95</c:v>
                </c:pt>
                <c:pt idx="96">
                  <c:v>58.95</c:v>
                </c:pt>
                <c:pt idx="97">
                  <c:v>58.95</c:v>
                </c:pt>
                <c:pt idx="98">
                  <c:v>58.95</c:v>
                </c:pt>
                <c:pt idx="99">
                  <c:v>58.95</c:v>
                </c:pt>
                <c:pt idx="100">
                  <c:v>58.95</c:v>
                </c:pt>
                <c:pt idx="101">
                  <c:v>58.95</c:v>
                </c:pt>
                <c:pt idx="102">
                  <c:v>58.95</c:v>
                </c:pt>
                <c:pt idx="103">
                  <c:v>58.95</c:v>
                </c:pt>
                <c:pt idx="104">
                  <c:v>58.95</c:v>
                </c:pt>
                <c:pt idx="105">
                  <c:v>58.95</c:v>
                </c:pt>
                <c:pt idx="106">
                  <c:v>58.95</c:v>
                </c:pt>
                <c:pt idx="107">
                  <c:v>58.95</c:v>
                </c:pt>
                <c:pt idx="108">
                  <c:v>58.95</c:v>
                </c:pt>
                <c:pt idx="109">
                  <c:v>58.95</c:v>
                </c:pt>
                <c:pt idx="110">
                  <c:v>58.95</c:v>
                </c:pt>
                <c:pt idx="111">
                  <c:v>58.95</c:v>
                </c:pt>
                <c:pt idx="112">
                  <c:v>58.95</c:v>
                </c:pt>
                <c:pt idx="113">
                  <c:v>58.95</c:v>
                </c:pt>
                <c:pt idx="114">
                  <c:v>58.95</c:v>
                </c:pt>
                <c:pt idx="115">
                  <c:v>58.95</c:v>
                </c:pt>
                <c:pt idx="116">
                  <c:v>58.95</c:v>
                </c:pt>
                <c:pt idx="117">
                  <c:v>58.95</c:v>
                </c:pt>
                <c:pt idx="118">
                  <c:v>58.95</c:v>
                </c:pt>
                <c:pt idx="119">
                  <c:v>58.95</c:v>
                </c:pt>
                <c:pt idx="120">
                  <c:v>58.95</c:v>
                </c:pt>
                <c:pt idx="121">
                  <c:v>58.95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диаграмма'!$T$5:$T$126</c:f>
              <c:numCache>
                <c:formatCode>Основной</c:formatCode>
                <c:ptCount val="122"/>
                <c:pt idx="0" formatCode="0,00">
                  <c:v>68.5</c:v>
                </c:pt>
                <c:pt idx="1">
                  <c:v>52.99</c:v>
                </c:pt>
                <c:pt idx="2" formatCode="0,00">
                  <c:v>58</c:v>
                </c:pt>
                <c:pt idx="3" formatCode="0,00">
                  <c:v>65.430000000000007</c:v>
                </c:pt>
                <c:pt idx="4" formatCode="0,00">
                  <c:v>39.5</c:v>
                </c:pt>
                <c:pt idx="5" formatCode="0,00">
                  <c:v>49</c:v>
                </c:pt>
                <c:pt idx="6" formatCode="0,00">
                  <c:v>48</c:v>
                </c:pt>
                <c:pt idx="7" formatCode="0,00">
                  <c:v>52</c:v>
                </c:pt>
                <c:pt idx="9" formatCode="0,00">
                  <c:v>59</c:v>
                </c:pt>
                <c:pt idx="10" formatCode="0,00">
                  <c:v>58.232222222222212</c:v>
                </c:pt>
                <c:pt idx="11" formatCode="0,00">
                  <c:v>56.4</c:v>
                </c:pt>
                <c:pt idx="12" formatCode="0,00">
                  <c:v>43</c:v>
                </c:pt>
                <c:pt idx="13" formatCode="0,00">
                  <c:v>65</c:v>
                </c:pt>
                <c:pt idx="14" formatCode="0,00">
                  <c:v>68</c:v>
                </c:pt>
                <c:pt idx="15" formatCode="0,00">
                  <c:v>63.67</c:v>
                </c:pt>
                <c:pt idx="16" formatCode="0,00">
                  <c:v>58.69</c:v>
                </c:pt>
                <c:pt idx="17" formatCode="0,00">
                  <c:v>55.33</c:v>
                </c:pt>
                <c:pt idx="20" formatCode="0,00">
                  <c:v>55</c:v>
                </c:pt>
                <c:pt idx="22" formatCode="0,00">
                  <c:v>59</c:v>
                </c:pt>
                <c:pt idx="25" formatCode="0,00">
                  <c:v>55.942307692307693</c:v>
                </c:pt>
                <c:pt idx="27" formatCode="0,00">
                  <c:v>43</c:v>
                </c:pt>
                <c:pt idx="28" formatCode="0,00">
                  <c:v>54</c:v>
                </c:pt>
                <c:pt idx="29" formatCode="0,00">
                  <c:v>57</c:v>
                </c:pt>
                <c:pt idx="30" formatCode="0,00">
                  <c:v>54.5</c:v>
                </c:pt>
                <c:pt idx="31" formatCode="0,00">
                  <c:v>72</c:v>
                </c:pt>
                <c:pt idx="32" formatCode="0,00">
                  <c:v>61.6</c:v>
                </c:pt>
                <c:pt idx="33" formatCode="0,00">
                  <c:v>65</c:v>
                </c:pt>
                <c:pt idx="34" formatCode="0,00">
                  <c:v>63.4</c:v>
                </c:pt>
                <c:pt idx="37" formatCode="0,00">
                  <c:v>51.75</c:v>
                </c:pt>
                <c:pt idx="38" formatCode="0,00">
                  <c:v>60</c:v>
                </c:pt>
                <c:pt idx="39" formatCode="0,00">
                  <c:v>51</c:v>
                </c:pt>
                <c:pt idx="40" formatCode="0,00">
                  <c:v>59</c:v>
                </c:pt>
                <c:pt idx="42" formatCode="0,00">
                  <c:v>35</c:v>
                </c:pt>
                <c:pt idx="43" formatCode="0,00">
                  <c:v>62.043333333333337</c:v>
                </c:pt>
                <c:pt idx="44" formatCode="0,00">
                  <c:v>60.4</c:v>
                </c:pt>
                <c:pt idx="45" formatCode="0,00">
                  <c:v>96</c:v>
                </c:pt>
                <c:pt idx="46" formatCode="0,00">
                  <c:v>66.33</c:v>
                </c:pt>
                <c:pt idx="47" formatCode="0,00">
                  <c:v>61</c:v>
                </c:pt>
                <c:pt idx="48" formatCode="0,00">
                  <c:v>67</c:v>
                </c:pt>
                <c:pt idx="49" formatCode="0,00">
                  <c:v>49</c:v>
                </c:pt>
                <c:pt idx="50" formatCode="0,00">
                  <c:v>59.84</c:v>
                </c:pt>
                <c:pt idx="51" formatCode="0,00">
                  <c:v>62.5</c:v>
                </c:pt>
                <c:pt idx="52" formatCode="0,00">
                  <c:v>55.5</c:v>
                </c:pt>
                <c:pt idx="54" formatCode="0,00">
                  <c:v>56.5</c:v>
                </c:pt>
                <c:pt idx="55" formatCode="0,00">
                  <c:v>60.83</c:v>
                </c:pt>
                <c:pt idx="57" formatCode="0,00">
                  <c:v>59.75</c:v>
                </c:pt>
                <c:pt idx="58" formatCode="0,00">
                  <c:v>53</c:v>
                </c:pt>
                <c:pt idx="59" formatCode="0,00">
                  <c:v>73</c:v>
                </c:pt>
                <c:pt idx="60" formatCode="0,00">
                  <c:v>50</c:v>
                </c:pt>
                <c:pt idx="63" formatCode="0,00">
                  <c:v>57.057692307692299</c:v>
                </c:pt>
                <c:pt idx="64" formatCode="0,00">
                  <c:v>60.25</c:v>
                </c:pt>
                <c:pt idx="65" formatCode="0,00">
                  <c:v>49</c:v>
                </c:pt>
                <c:pt idx="66" formatCode="0,00">
                  <c:v>64</c:v>
                </c:pt>
                <c:pt idx="67" formatCode="0,00">
                  <c:v>66.83</c:v>
                </c:pt>
                <c:pt idx="68" formatCode="0,00">
                  <c:v>58</c:v>
                </c:pt>
                <c:pt idx="70" formatCode="0,00">
                  <c:v>68</c:v>
                </c:pt>
                <c:pt idx="71" formatCode="0,00">
                  <c:v>66.5</c:v>
                </c:pt>
                <c:pt idx="72" formatCode="0,00">
                  <c:v>28</c:v>
                </c:pt>
                <c:pt idx="73" formatCode="0,00">
                  <c:v>50</c:v>
                </c:pt>
                <c:pt idx="74" formatCode="0,00">
                  <c:v>43</c:v>
                </c:pt>
                <c:pt idx="75" formatCode="0,00">
                  <c:v>59.5</c:v>
                </c:pt>
                <c:pt idx="77" formatCode="0,00">
                  <c:v>64.67</c:v>
                </c:pt>
                <c:pt idx="78" formatCode="0,00">
                  <c:v>64</c:v>
                </c:pt>
                <c:pt idx="79" formatCode="0,00">
                  <c:v>54.473461538461535</c:v>
                </c:pt>
                <c:pt idx="80" formatCode="0,00">
                  <c:v>54</c:v>
                </c:pt>
                <c:pt idx="81" formatCode="0,00">
                  <c:v>57.75</c:v>
                </c:pt>
                <c:pt idx="82" formatCode="0,00">
                  <c:v>62</c:v>
                </c:pt>
                <c:pt idx="83" formatCode="0,00">
                  <c:v>57</c:v>
                </c:pt>
                <c:pt idx="84" formatCode="0,00">
                  <c:v>44.5</c:v>
                </c:pt>
                <c:pt idx="85" formatCode="0,00">
                  <c:v>55.8</c:v>
                </c:pt>
                <c:pt idx="86" formatCode="0,00">
                  <c:v>55.36</c:v>
                </c:pt>
                <c:pt idx="87" formatCode="0,00">
                  <c:v>82</c:v>
                </c:pt>
                <c:pt idx="88" formatCode="0,00">
                  <c:v>63.22</c:v>
                </c:pt>
                <c:pt idx="89" formatCode="0,00">
                  <c:v>46.5</c:v>
                </c:pt>
                <c:pt idx="90" formatCode="0,00">
                  <c:v>60</c:v>
                </c:pt>
                <c:pt idx="92" formatCode="0,00">
                  <c:v>59</c:v>
                </c:pt>
                <c:pt idx="95" formatCode="0,00">
                  <c:v>51.8</c:v>
                </c:pt>
                <c:pt idx="96" formatCode="0,00">
                  <c:v>48</c:v>
                </c:pt>
                <c:pt idx="98" formatCode="0,00">
                  <c:v>55.2</c:v>
                </c:pt>
                <c:pt idx="99" formatCode="0,00">
                  <c:v>68.75</c:v>
                </c:pt>
                <c:pt idx="100" formatCode="0,00">
                  <c:v>55.33</c:v>
                </c:pt>
                <c:pt idx="101" formatCode="0,00">
                  <c:v>57</c:v>
                </c:pt>
                <c:pt idx="102" formatCode="0,00">
                  <c:v>49.5</c:v>
                </c:pt>
                <c:pt idx="104" formatCode="0,00">
                  <c:v>45.5</c:v>
                </c:pt>
                <c:pt idx="105" formatCode="0,00">
                  <c:v>35</c:v>
                </c:pt>
                <c:pt idx="106" formatCode="0,00">
                  <c:v>57.67</c:v>
                </c:pt>
                <c:pt idx="107" formatCode="0,00">
                  <c:v>28</c:v>
                </c:pt>
                <c:pt idx="108" formatCode="0,00">
                  <c:v>41.33</c:v>
                </c:pt>
                <c:pt idx="109" formatCode="0,00">
                  <c:v>59.6</c:v>
                </c:pt>
                <c:pt idx="110" formatCode="0,00">
                  <c:v>66.5</c:v>
                </c:pt>
                <c:pt idx="111" formatCode="0,00">
                  <c:v>63.616250000000001</c:v>
                </c:pt>
                <c:pt idx="112" formatCode="0,00">
                  <c:v>70.430000000000007</c:v>
                </c:pt>
                <c:pt idx="113" formatCode="0,00">
                  <c:v>77.88</c:v>
                </c:pt>
                <c:pt idx="114" formatCode="0,00">
                  <c:v>63.71</c:v>
                </c:pt>
                <c:pt idx="115" formatCode="0,00">
                  <c:v>54.2</c:v>
                </c:pt>
                <c:pt idx="116" formatCode="0,00">
                  <c:v>48.83</c:v>
                </c:pt>
                <c:pt idx="117" formatCode="0,00">
                  <c:v>63</c:v>
                </c:pt>
                <c:pt idx="118" formatCode="0,00">
                  <c:v>64.38</c:v>
                </c:pt>
                <c:pt idx="120" formatCode="0,00">
                  <c:v>66.5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диаграмма'!$Y$5:$Y$126</c:f>
              <c:numCache>
                <c:formatCode>Основной</c:formatCode>
                <c:ptCount val="122"/>
                <c:pt idx="0">
                  <c:v>60.11</c:v>
                </c:pt>
                <c:pt idx="1">
                  <c:v>60.11</c:v>
                </c:pt>
                <c:pt idx="2">
                  <c:v>60.11</c:v>
                </c:pt>
                <c:pt idx="3">
                  <c:v>60.11</c:v>
                </c:pt>
                <c:pt idx="4">
                  <c:v>60.11</c:v>
                </c:pt>
                <c:pt idx="5">
                  <c:v>60.11</c:v>
                </c:pt>
                <c:pt idx="6">
                  <c:v>60.11</c:v>
                </c:pt>
                <c:pt idx="7">
                  <c:v>60.11</c:v>
                </c:pt>
                <c:pt idx="8">
                  <c:v>60.11</c:v>
                </c:pt>
                <c:pt idx="9">
                  <c:v>60.11</c:v>
                </c:pt>
                <c:pt idx="10">
                  <c:v>60.11</c:v>
                </c:pt>
                <c:pt idx="11">
                  <c:v>60.11</c:v>
                </c:pt>
                <c:pt idx="12">
                  <c:v>60.11</c:v>
                </c:pt>
                <c:pt idx="13">
                  <c:v>60.11</c:v>
                </c:pt>
                <c:pt idx="14">
                  <c:v>60.11</c:v>
                </c:pt>
                <c:pt idx="15">
                  <c:v>60.11</c:v>
                </c:pt>
                <c:pt idx="16">
                  <c:v>60.11</c:v>
                </c:pt>
                <c:pt idx="17">
                  <c:v>60.11</c:v>
                </c:pt>
                <c:pt idx="18">
                  <c:v>60.11</c:v>
                </c:pt>
                <c:pt idx="19">
                  <c:v>60.11</c:v>
                </c:pt>
                <c:pt idx="20">
                  <c:v>60.11</c:v>
                </c:pt>
                <c:pt idx="21">
                  <c:v>60.11</c:v>
                </c:pt>
                <c:pt idx="22">
                  <c:v>60.11</c:v>
                </c:pt>
                <c:pt idx="23">
                  <c:v>60.11</c:v>
                </c:pt>
                <c:pt idx="24">
                  <c:v>60.11</c:v>
                </c:pt>
                <c:pt idx="25">
                  <c:v>60.11</c:v>
                </c:pt>
                <c:pt idx="26">
                  <c:v>60.11</c:v>
                </c:pt>
                <c:pt idx="27">
                  <c:v>60.11</c:v>
                </c:pt>
                <c:pt idx="28">
                  <c:v>60.11</c:v>
                </c:pt>
                <c:pt idx="29">
                  <c:v>60.11</c:v>
                </c:pt>
                <c:pt idx="30">
                  <c:v>60.11</c:v>
                </c:pt>
                <c:pt idx="31">
                  <c:v>60.11</c:v>
                </c:pt>
                <c:pt idx="32">
                  <c:v>60.11</c:v>
                </c:pt>
                <c:pt idx="33">
                  <c:v>60.11</c:v>
                </c:pt>
                <c:pt idx="34">
                  <c:v>60.11</c:v>
                </c:pt>
                <c:pt idx="35">
                  <c:v>60.11</c:v>
                </c:pt>
                <c:pt idx="36">
                  <c:v>60.11</c:v>
                </c:pt>
                <c:pt idx="37">
                  <c:v>60.11</c:v>
                </c:pt>
                <c:pt idx="38">
                  <c:v>60.11</c:v>
                </c:pt>
                <c:pt idx="39">
                  <c:v>60.11</c:v>
                </c:pt>
                <c:pt idx="40">
                  <c:v>60.11</c:v>
                </c:pt>
                <c:pt idx="41">
                  <c:v>60.11</c:v>
                </c:pt>
                <c:pt idx="42">
                  <c:v>60.11</c:v>
                </c:pt>
                <c:pt idx="43">
                  <c:v>60.11</c:v>
                </c:pt>
                <c:pt idx="44">
                  <c:v>60.11</c:v>
                </c:pt>
                <c:pt idx="45">
                  <c:v>60.11</c:v>
                </c:pt>
                <c:pt idx="46">
                  <c:v>60.11</c:v>
                </c:pt>
                <c:pt idx="47">
                  <c:v>60.11</c:v>
                </c:pt>
                <c:pt idx="48">
                  <c:v>60.11</c:v>
                </c:pt>
                <c:pt idx="49">
                  <c:v>60.11</c:v>
                </c:pt>
                <c:pt idx="50">
                  <c:v>60.11</c:v>
                </c:pt>
                <c:pt idx="51">
                  <c:v>60.11</c:v>
                </c:pt>
                <c:pt idx="52">
                  <c:v>60.11</c:v>
                </c:pt>
                <c:pt idx="53">
                  <c:v>60.11</c:v>
                </c:pt>
                <c:pt idx="54">
                  <c:v>60.11</c:v>
                </c:pt>
                <c:pt idx="55">
                  <c:v>60.11</c:v>
                </c:pt>
                <c:pt idx="56">
                  <c:v>60.11</c:v>
                </c:pt>
                <c:pt idx="57">
                  <c:v>60.11</c:v>
                </c:pt>
                <c:pt idx="58">
                  <c:v>60.11</c:v>
                </c:pt>
                <c:pt idx="59">
                  <c:v>60.11</c:v>
                </c:pt>
                <c:pt idx="60">
                  <c:v>60.11</c:v>
                </c:pt>
                <c:pt idx="61">
                  <c:v>60.11</c:v>
                </c:pt>
                <c:pt idx="62">
                  <c:v>60.11</c:v>
                </c:pt>
                <c:pt idx="63">
                  <c:v>60.11</c:v>
                </c:pt>
                <c:pt idx="64">
                  <c:v>60.11</c:v>
                </c:pt>
                <c:pt idx="65">
                  <c:v>60.11</c:v>
                </c:pt>
                <c:pt idx="66">
                  <c:v>60.11</c:v>
                </c:pt>
                <c:pt idx="67">
                  <c:v>60.11</c:v>
                </c:pt>
                <c:pt idx="68">
                  <c:v>60.11</c:v>
                </c:pt>
                <c:pt idx="69">
                  <c:v>60.11</c:v>
                </c:pt>
                <c:pt idx="70">
                  <c:v>60.11</c:v>
                </c:pt>
                <c:pt idx="71">
                  <c:v>60.11</c:v>
                </c:pt>
                <c:pt idx="72">
                  <c:v>60.11</c:v>
                </c:pt>
                <c:pt idx="73">
                  <c:v>60.11</c:v>
                </c:pt>
                <c:pt idx="74">
                  <c:v>60.11</c:v>
                </c:pt>
                <c:pt idx="75">
                  <c:v>60.11</c:v>
                </c:pt>
                <c:pt idx="76">
                  <c:v>60.11</c:v>
                </c:pt>
                <c:pt idx="77">
                  <c:v>60.11</c:v>
                </c:pt>
                <c:pt idx="78">
                  <c:v>60.11</c:v>
                </c:pt>
                <c:pt idx="79">
                  <c:v>60.11</c:v>
                </c:pt>
                <c:pt idx="80">
                  <c:v>60.11</c:v>
                </c:pt>
                <c:pt idx="81">
                  <c:v>60.11</c:v>
                </c:pt>
                <c:pt idx="82">
                  <c:v>60.11</c:v>
                </c:pt>
                <c:pt idx="83">
                  <c:v>60.11</c:v>
                </c:pt>
                <c:pt idx="84">
                  <c:v>60.11</c:v>
                </c:pt>
                <c:pt idx="85">
                  <c:v>60.11</c:v>
                </c:pt>
                <c:pt idx="86">
                  <c:v>60.11</c:v>
                </c:pt>
                <c:pt idx="87">
                  <c:v>60.11</c:v>
                </c:pt>
                <c:pt idx="88">
                  <c:v>60.11</c:v>
                </c:pt>
                <c:pt idx="89">
                  <c:v>60.11</c:v>
                </c:pt>
                <c:pt idx="90">
                  <c:v>60.11</c:v>
                </c:pt>
                <c:pt idx="91">
                  <c:v>60.11</c:v>
                </c:pt>
                <c:pt idx="92">
                  <c:v>60.11</c:v>
                </c:pt>
                <c:pt idx="93">
                  <c:v>60.11</c:v>
                </c:pt>
                <c:pt idx="94">
                  <c:v>60.11</c:v>
                </c:pt>
                <c:pt idx="95">
                  <c:v>60.11</c:v>
                </c:pt>
                <c:pt idx="96">
                  <c:v>60.11</c:v>
                </c:pt>
                <c:pt idx="97">
                  <c:v>60.11</c:v>
                </c:pt>
                <c:pt idx="98">
                  <c:v>60.11</c:v>
                </c:pt>
                <c:pt idx="99">
                  <c:v>60.11</c:v>
                </c:pt>
                <c:pt idx="100">
                  <c:v>60.11</c:v>
                </c:pt>
                <c:pt idx="101">
                  <c:v>60.11</c:v>
                </c:pt>
                <c:pt idx="102">
                  <c:v>60.11</c:v>
                </c:pt>
                <c:pt idx="103">
                  <c:v>60.11</c:v>
                </c:pt>
                <c:pt idx="104">
                  <c:v>60.11</c:v>
                </c:pt>
                <c:pt idx="105">
                  <c:v>60.11</c:v>
                </c:pt>
                <c:pt idx="106">
                  <c:v>60.11</c:v>
                </c:pt>
                <c:pt idx="107">
                  <c:v>60.11</c:v>
                </c:pt>
                <c:pt idx="108">
                  <c:v>60.11</c:v>
                </c:pt>
                <c:pt idx="109">
                  <c:v>60.11</c:v>
                </c:pt>
                <c:pt idx="110">
                  <c:v>60.11</c:v>
                </c:pt>
                <c:pt idx="111">
                  <c:v>60.11</c:v>
                </c:pt>
                <c:pt idx="112">
                  <c:v>60.11</c:v>
                </c:pt>
                <c:pt idx="113">
                  <c:v>60.11</c:v>
                </c:pt>
                <c:pt idx="114">
                  <c:v>60.11</c:v>
                </c:pt>
                <c:pt idx="115">
                  <c:v>60.11</c:v>
                </c:pt>
                <c:pt idx="116">
                  <c:v>60.11</c:v>
                </c:pt>
                <c:pt idx="117">
                  <c:v>60.11</c:v>
                </c:pt>
                <c:pt idx="118">
                  <c:v>60.11</c:v>
                </c:pt>
                <c:pt idx="119">
                  <c:v>60.11</c:v>
                </c:pt>
                <c:pt idx="120">
                  <c:v>60.11</c:v>
                </c:pt>
                <c:pt idx="121">
                  <c:v>60.11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диаграмма'!$X$5:$X$126</c:f>
              <c:numCache>
                <c:formatCode>0,00</c:formatCode>
                <c:ptCount val="122"/>
                <c:pt idx="1">
                  <c:v>66.420634920634924</c:v>
                </c:pt>
                <c:pt idx="2">
                  <c:v>54.714285714285715</c:v>
                </c:pt>
                <c:pt idx="3">
                  <c:v>56.142857142857146</c:v>
                </c:pt>
                <c:pt idx="4">
                  <c:v>96</c:v>
                </c:pt>
                <c:pt idx="7">
                  <c:v>44.666666666666664</c:v>
                </c:pt>
                <c:pt idx="8">
                  <c:v>82</c:v>
                </c:pt>
                <c:pt idx="9">
                  <c:v>65</c:v>
                </c:pt>
                <c:pt idx="10">
                  <c:v>64.492424242424249</c:v>
                </c:pt>
                <c:pt idx="11">
                  <c:v>57.75</c:v>
                </c:pt>
                <c:pt idx="12">
                  <c:v>66</c:v>
                </c:pt>
                <c:pt idx="13">
                  <c:v>65.166666666666671</c:v>
                </c:pt>
                <c:pt idx="14">
                  <c:v>72</c:v>
                </c:pt>
                <c:pt idx="15">
                  <c:v>62.5</c:v>
                </c:pt>
                <c:pt idx="16">
                  <c:v>66.5</c:v>
                </c:pt>
                <c:pt idx="19">
                  <c:v>45.5</c:v>
                </c:pt>
                <c:pt idx="20">
                  <c:v>87</c:v>
                </c:pt>
                <c:pt idx="21">
                  <c:v>52</c:v>
                </c:pt>
                <c:pt idx="22">
                  <c:v>78</c:v>
                </c:pt>
                <c:pt idx="23">
                  <c:v>57</c:v>
                </c:pt>
                <c:pt idx="25">
                  <c:v>59.324914965986395</c:v>
                </c:pt>
                <c:pt idx="26">
                  <c:v>40</c:v>
                </c:pt>
                <c:pt idx="27">
                  <c:v>55.333333333333336</c:v>
                </c:pt>
                <c:pt idx="28">
                  <c:v>87</c:v>
                </c:pt>
                <c:pt idx="29">
                  <c:v>53</c:v>
                </c:pt>
                <c:pt idx="30">
                  <c:v>43</c:v>
                </c:pt>
                <c:pt idx="31">
                  <c:v>64</c:v>
                </c:pt>
                <c:pt idx="32">
                  <c:v>72</c:v>
                </c:pt>
                <c:pt idx="33">
                  <c:v>59.666666666666664</c:v>
                </c:pt>
                <c:pt idx="34">
                  <c:v>63.625</c:v>
                </c:pt>
                <c:pt idx="37">
                  <c:v>66.857142857142861</c:v>
                </c:pt>
                <c:pt idx="38">
                  <c:v>57</c:v>
                </c:pt>
                <c:pt idx="40">
                  <c:v>56.4</c:v>
                </c:pt>
                <c:pt idx="41">
                  <c:v>58.666666666666664</c:v>
                </c:pt>
                <c:pt idx="42">
                  <c:v>54</c:v>
                </c:pt>
                <c:pt idx="43">
                  <c:v>66.074358974358972</c:v>
                </c:pt>
                <c:pt idx="44">
                  <c:v>76.75</c:v>
                </c:pt>
                <c:pt idx="46">
                  <c:v>59.25</c:v>
                </c:pt>
                <c:pt idx="47">
                  <c:v>55.666666666666664</c:v>
                </c:pt>
                <c:pt idx="48">
                  <c:v>60.8</c:v>
                </c:pt>
                <c:pt idx="49">
                  <c:v>69</c:v>
                </c:pt>
                <c:pt idx="50">
                  <c:v>63</c:v>
                </c:pt>
                <c:pt idx="51">
                  <c:v>72</c:v>
                </c:pt>
                <c:pt idx="52">
                  <c:v>72</c:v>
                </c:pt>
                <c:pt idx="54">
                  <c:v>67.5</c:v>
                </c:pt>
                <c:pt idx="55">
                  <c:v>74</c:v>
                </c:pt>
                <c:pt idx="57">
                  <c:v>65.5</c:v>
                </c:pt>
                <c:pt idx="58">
                  <c:v>68</c:v>
                </c:pt>
                <c:pt idx="62">
                  <c:v>55.5</c:v>
                </c:pt>
                <c:pt idx="63">
                  <c:v>59.56944444444445</c:v>
                </c:pt>
                <c:pt idx="64">
                  <c:v>65.5</c:v>
                </c:pt>
                <c:pt idx="66">
                  <c:v>65</c:v>
                </c:pt>
                <c:pt idx="67">
                  <c:v>59</c:v>
                </c:pt>
                <c:pt idx="68">
                  <c:v>77</c:v>
                </c:pt>
                <c:pt idx="69">
                  <c:v>57.666666666666664</c:v>
                </c:pt>
                <c:pt idx="70">
                  <c:v>61.5</c:v>
                </c:pt>
                <c:pt idx="71">
                  <c:v>67.333333333333329</c:v>
                </c:pt>
                <c:pt idx="72">
                  <c:v>45.666666666666664</c:v>
                </c:pt>
                <c:pt idx="73">
                  <c:v>32</c:v>
                </c:pt>
                <c:pt idx="74">
                  <c:v>66.333333333333329</c:v>
                </c:pt>
                <c:pt idx="77">
                  <c:v>55.166666666666664</c:v>
                </c:pt>
                <c:pt idx="78">
                  <c:v>62.666666666666664</c:v>
                </c:pt>
                <c:pt idx="79">
                  <c:v>56.977976190476191</c:v>
                </c:pt>
                <c:pt idx="80">
                  <c:v>52</c:v>
                </c:pt>
                <c:pt idx="81">
                  <c:v>62</c:v>
                </c:pt>
                <c:pt idx="82">
                  <c:v>68.5</c:v>
                </c:pt>
                <c:pt idx="83">
                  <c:v>44.166666666666664</c:v>
                </c:pt>
                <c:pt idx="84">
                  <c:v>76.5</c:v>
                </c:pt>
                <c:pt idx="85">
                  <c:v>60.416666666666664</c:v>
                </c:pt>
                <c:pt idx="86">
                  <c:v>53.916666666666664</c:v>
                </c:pt>
                <c:pt idx="87">
                  <c:v>52</c:v>
                </c:pt>
                <c:pt idx="88">
                  <c:v>50.285714285714285</c:v>
                </c:pt>
                <c:pt idx="89">
                  <c:v>56.285714285714285</c:v>
                </c:pt>
                <c:pt idx="91">
                  <c:v>55.4</c:v>
                </c:pt>
                <c:pt idx="92">
                  <c:v>49.5</c:v>
                </c:pt>
                <c:pt idx="94">
                  <c:v>54</c:v>
                </c:pt>
                <c:pt idx="95">
                  <c:v>62.5</c:v>
                </c:pt>
                <c:pt idx="96">
                  <c:v>58</c:v>
                </c:pt>
                <c:pt idx="97">
                  <c:v>50</c:v>
                </c:pt>
                <c:pt idx="98">
                  <c:v>54.833333333333336</c:v>
                </c:pt>
                <c:pt idx="99">
                  <c:v>70.333333333333329</c:v>
                </c:pt>
                <c:pt idx="100">
                  <c:v>52.5</c:v>
                </c:pt>
                <c:pt idx="101">
                  <c:v>48</c:v>
                </c:pt>
                <c:pt idx="104">
                  <c:v>57.5</c:v>
                </c:pt>
                <c:pt idx="105">
                  <c:v>62.5</c:v>
                </c:pt>
                <c:pt idx="106">
                  <c:v>54.333333333333336</c:v>
                </c:pt>
                <c:pt idx="110">
                  <c:v>62</c:v>
                </c:pt>
                <c:pt idx="111">
                  <c:v>62.013614163614164</c:v>
                </c:pt>
                <c:pt idx="112">
                  <c:v>67.166666666666671</c:v>
                </c:pt>
                <c:pt idx="113">
                  <c:v>61.07692307692308</c:v>
                </c:pt>
                <c:pt idx="114">
                  <c:v>66.571428571428569</c:v>
                </c:pt>
                <c:pt idx="118">
                  <c:v>66.099999999999994</c:v>
                </c:pt>
                <c:pt idx="120">
                  <c:v>53.666666666666664</c:v>
                </c:pt>
                <c:pt idx="121">
                  <c:v>57.5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диаграмма'!$AC$5:$AC$126</c:f>
              <c:numCache>
                <c:formatCode>Основной</c:formatCode>
                <c:ptCount val="122"/>
                <c:pt idx="0">
                  <c:v>60.44</c:v>
                </c:pt>
                <c:pt idx="1">
                  <c:v>60.44</c:v>
                </c:pt>
                <c:pt idx="2">
                  <c:v>60.44</c:v>
                </c:pt>
                <c:pt idx="3">
                  <c:v>60.44</c:v>
                </c:pt>
                <c:pt idx="4">
                  <c:v>60.44</c:v>
                </c:pt>
                <c:pt idx="5">
                  <c:v>60.44</c:v>
                </c:pt>
                <c:pt idx="6">
                  <c:v>60.44</c:v>
                </c:pt>
                <c:pt idx="7">
                  <c:v>60.44</c:v>
                </c:pt>
                <c:pt idx="8">
                  <c:v>60.44</c:v>
                </c:pt>
                <c:pt idx="9">
                  <c:v>60.44</c:v>
                </c:pt>
                <c:pt idx="10">
                  <c:v>60.44</c:v>
                </c:pt>
                <c:pt idx="11">
                  <c:v>60.44</c:v>
                </c:pt>
                <c:pt idx="12">
                  <c:v>60.44</c:v>
                </c:pt>
                <c:pt idx="13">
                  <c:v>60.44</c:v>
                </c:pt>
                <c:pt idx="14">
                  <c:v>60.44</c:v>
                </c:pt>
                <c:pt idx="15">
                  <c:v>60.44</c:v>
                </c:pt>
                <c:pt idx="16">
                  <c:v>60.44</c:v>
                </c:pt>
                <c:pt idx="17">
                  <c:v>60.44</c:v>
                </c:pt>
                <c:pt idx="18">
                  <c:v>60.44</c:v>
                </c:pt>
                <c:pt idx="19">
                  <c:v>60.44</c:v>
                </c:pt>
                <c:pt idx="20">
                  <c:v>60.44</c:v>
                </c:pt>
                <c:pt idx="21">
                  <c:v>60.44</c:v>
                </c:pt>
                <c:pt idx="22">
                  <c:v>60.44</c:v>
                </c:pt>
                <c:pt idx="23">
                  <c:v>60.44</c:v>
                </c:pt>
                <c:pt idx="24">
                  <c:v>60.44</c:v>
                </c:pt>
                <c:pt idx="25">
                  <c:v>60.44</c:v>
                </c:pt>
                <c:pt idx="26">
                  <c:v>60.44</c:v>
                </c:pt>
                <c:pt idx="27">
                  <c:v>60.44</c:v>
                </c:pt>
                <c:pt idx="28">
                  <c:v>60.44</c:v>
                </c:pt>
                <c:pt idx="29">
                  <c:v>60.44</c:v>
                </c:pt>
                <c:pt idx="30">
                  <c:v>60.44</c:v>
                </c:pt>
                <c:pt idx="31">
                  <c:v>60.44</c:v>
                </c:pt>
                <c:pt idx="32">
                  <c:v>60.44</c:v>
                </c:pt>
                <c:pt idx="33">
                  <c:v>60.44</c:v>
                </c:pt>
                <c:pt idx="34">
                  <c:v>60.44</c:v>
                </c:pt>
                <c:pt idx="35">
                  <c:v>60.44</c:v>
                </c:pt>
                <c:pt idx="36">
                  <c:v>60.44</c:v>
                </c:pt>
                <c:pt idx="37">
                  <c:v>60.44</c:v>
                </c:pt>
                <c:pt idx="38">
                  <c:v>60.44</c:v>
                </c:pt>
                <c:pt idx="39">
                  <c:v>60.44</c:v>
                </c:pt>
                <c:pt idx="40">
                  <c:v>60.44</c:v>
                </c:pt>
                <c:pt idx="41">
                  <c:v>60.44</c:v>
                </c:pt>
                <c:pt idx="42">
                  <c:v>60.44</c:v>
                </c:pt>
                <c:pt idx="43">
                  <c:v>60.44</c:v>
                </c:pt>
                <c:pt idx="44">
                  <c:v>60.44</c:v>
                </c:pt>
                <c:pt idx="45">
                  <c:v>60.44</c:v>
                </c:pt>
                <c:pt idx="46">
                  <c:v>60.44</c:v>
                </c:pt>
                <c:pt idx="47">
                  <c:v>60.44</c:v>
                </c:pt>
                <c:pt idx="48">
                  <c:v>60.44</c:v>
                </c:pt>
                <c:pt idx="49">
                  <c:v>60.44</c:v>
                </c:pt>
                <c:pt idx="50">
                  <c:v>60.44</c:v>
                </c:pt>
                <c:pt idx="51">
                  <c:v>60.44</c:v>
                </c:pt>
                <c:pt idx="52">
                  <c:v>60.44</c:v>
                </c:pt>
                <c:pt idx="53">
                  <c:v>60.44</c:v>
                </c:pt>
                <c:pt idx="54">
                  <c:v>60.44</c:v>
                </c:pt>
                <c:pt idx="55">
                  <c:v>60.44</c:v>
                </c:pt>
                <c:pt idx="56">
                  <c:v>60.44</c:v>
                </c:pt>
                <c:pt idx="57">
                  <c:v>60.44</c:v>
                </c:pt>
                <c:pt idx="58">
                  <c:v>60.44</c:v>
                </c:pt>
                <c:pt idx="59">
                  <c:v>60.44</c:v>
                </c:pt>
                <c:pt idx="60">
                  <c:v>60.44</c:v>
                </c:pt>
                <c:pt idx="61">
                  <c:v>60.44</c:v>
                </c:pt>
                <c:pt idx="62">
                  <c:v>60.44</c:v>
                </c:pt>
                <c:pt idx="63">
                  <c:v>60.44</c:v>
                </c:pt>
                <c:pt idx="64">
                  <c:v>60.44</c:v>
                </c:pt>
                <c:pt idx="65">
                  <c:v>60.44</c:v>
                </c:pt>
                <c:pt idx="66">
                  <c:v>60.44</c:v>
                </c:pt>
                <c:pt idx="67">
                  <c:v>60.44</c:v>
                </c:pt>
                <c:pt idx="68">
                  <c:v>60.44</c:v>
                </c:pt>
                <c:pt idx="69">
                  <c:v>60.44</c:v>
                </c:pt>
                <c:pt idx="70">
                  <c:v>60.44</c:v>
                </c:pt>
                <c:pt idx="71">
                  <c:v>60.44</c:v>
                </c:pt>
                <c:pt idx="72">
                  <c:v>60.44</c:v>
                </c:pt>
                <c:pt idx="73">
                  <c:v>60.44</c:v>
                </c:pt>
                <c:pt idx="74">
                  <c:v>60.44</c:v>
                </c:pt>
                <c:pt idx="75">
                  <c:v>60.44</c:v>
                </c:pt>
                <c:pt idx="76">
                  <c:v>60.44</c:v>
                </c:pt>
                <c:pt idx="77">
                  <c:v>60.44</c:v>
                </c:pt>
                <c:pt idx="78">
                  <c:v>60.44</c:v>
                </c:pt>
                <c:pt idx="79">
                  <c:v>60.44</c:v>
                </c:pt>
                <c:pt idx="80">
                  <c:v>60.44</c:v>
                </c:pt>
                <c:pt idx="81">
                  <c:v>60.44</c:v>
                </c:pt>
                <c:pt idx="82">
                  <c:v>60.44</c:v>
                </c:pt>
                <c:pt idx="83">
                  <c:v>60.44</c:v>
                </c:pt>
                <c:pt idx="84">
                  <c:v>60.44</c:v>
                </c:pt>
                <c:pt idx="85">
                  <c:v>60.44</c:v>
                </c:pt>
                <c:pt idx="86">
                  <c:v>60.44</c:v>
                </c:pt>
                <c:pt idx="87">
                  <c:v>60.44</c:v>
                </c:pt>
                <c:pt idx="88">
                  <c:v>60.44</c:v>
                </c:pt>
                <c:pt idx="89">
                  <c:v>60.44</c:v>
                </c:pt>
                <c:pt idx="90">
                  <c:v>60.44</c:v>
                </c:pt>
                <c:pt idx="91">
                  <c:v>60.44</c:v>
                </c:pt>
                <c:pt idx="92">
                  <c:v>60.44</c:v>
                </c:pt>
                <c:pt idx="93">
                  <c:v>60.44</c:v>
                </c:pt>
                <c:pt idx="94">
                  <c:v>60.44</c:v>
                </c:pt>
                <c:pt idx="95">
                  <c:v>60.44</c:v>
                </c:pt>
                <c:pt idx="96">
                  <c:v>60.44</c:v>
                </c:pt>
                <c:pt idx="97">
                  <c:v>60.44</c:v>
                </c:pt>
                <c:pt idx="98">
                  <c:v>60.44</c:v>
                </c:pt>
                <c:pt idx="99">
                  <c:v>60.44</c:v>
                </c:pt>
                <c:pt idx="100">
                  <c:v>60.44</c:v>
                </c:pt>
                <c:pt idx="101">
                  <c:v>60.44</c:v>
                </c:pt>
                <c:pt idx="102">
                  <c:v>60.44</c:v>
                </c:pt>
                <c:pt idx="103">
                  <c:v>60.44</c:v>
                </c:pt>
                <c:pt idx="104">
                  <c:v>60.44</c:v>
                </c:pt>
                <c:pt idx="105">
                  <c:v>60.44</c:v>
                </c:pt>
                <c:pt idx="106">
                  <c:v>60.44</c:v>
                </c:pt>
                <c:pt idx="107">
                  <c:v>60.44</c:v>
                </c:pt>
                <c:pt idx="108">
                  <c:v>60.44</c:v>
                </c:pt>
                <c:pt idx="109">
                  <c:v>60.44</c:v>
                </c:pt>
                <c:pt idx="110">
                  <c:v>60.44</c:v>
                </c:pt>
                <c:pt idx="111">
                  <c:v>60.44</c:v>
                </c:pt>
                <c:pt idx="112">
                  <c:v>60.44</c:v>
                </c:pt>
                <c:pt idx="113">
                  <c:v>60.44</c:v>
                </c:pt>
                <c:pt idx="114">
                  <c:v>60.44</c:v>
                </c:pt>
                <c:pt idx="115">
                  <c:v>60.44</c:v>
                </c:pt>
                <c:pt idx="116">
                  <c:v>60.44</c:v>
                </c:pt>
                <c:pt idx="117">
                  <c:v>60.44</c:v>
                </c:pt>
                <c:pt idx="118">
                  <c:v>60.44</c:v>
                </c:pt>
                <c:pt idx="119">
                  <c:v>60.44</c:v>
                </c:pt>
                <c:pt idx="120">
                  <c:v>60.44</c:v>
                </c:pt>
                <c:pt idx="121">
                  <c:v>60.44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'Литература 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9</c:v>
                </c:pt>
                <c:pt idx="3">
                  <c:v>МАОУ Гимназия № 8</c:v>
                </c:pt>
                <c:pt idx="4">
                  <c:v>МАОУ СШ № 32</c:v>
                </c:pt>
                <c:pt idx="5">
                  <c:v>МБОУ СШ № 86 </c:v>
                </c:pt>
                <c:pt idx="6">
                  <c:v>МБОУ Лицей № 28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МАОУ Лицей № 7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МБОУ СШ № 46</c:v>
                </c:pt>
                <c:pt idx="13">
                  <c:v>МАОУ Лицей № 11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135</c:v>
                </c:pt>
                <c:pt idx="20">
                  <c:v>МАОУ СШ № 55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79</c:v>
                </c:pt>
                <c:pt idx="27">
                  <c:v>МАОУ Гимназия № 15</c:v>
                </c:pt>
                <c:pt idx="28">
                  <c:v>МБОУ СШ № 44</c:v>
                </c:pt>
                <c:pt idx="29">
                  <c:v>МАОУ СШ № 148</c:v>
                </c:pt>
                <c:pt idx="30">
                  <c:v>МАОУ СШ № 89</c:v>
                </c:pt>
                <c:pt idx="31">
                  <c:v>МБОУ СШ № 64</c:v>
                </c:pt>
                <c:pt idx="32">
                  <c:v>МАОУ Лицей № 3</c:v>
                </c:pt>
                <c:pt idx="33">
                  <c:v>МАОУ Гимназия № 11 </c:v>
                </c:pt>
                <c:pt idx="34">
                  <c:v>МБОУ Гимназия № 7</c:v>
                </c:pt>
                <c:pt idx="35">
                  <c:v>МБОУ СШ № 50</c:v>
                </c:pt>
                <c:pt idx="36">
                  <c:v>МАОУ СШ № 53</c:v>
                </c:pt>
                <c:pt idx="37">
                  <c:v>МАОУ Лицей № 12</c:v>
                </c:pt>
                <c:pt idx="38">
                  <c:v>МБОУ СШ № 94</c:v>
                </c:pt>
                <c:pt idx="39">
                  <c:v>МБОУ СШ № 16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Гимназия № 3</c:v>
                </c:pt>
                <c:pt idx="45">
                  <c:v>МАОУ Школа-интернат № 1 </c:v>
                </c:pt>
                <c:pt idx="46">
                  <c:v>МАОУ Гимназия № 13 "Академ"</c:v>
                </c:pt>
                <c:pt idx="47">
                  <c:v>МБОУ Лицей № 10</c:v>
                </c:pt>
                <c:pt idx="48">
                  <c:v>МАОУ Лицей № 1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72</c:v>
                </c:pt>
                <c:pt idx="52">
                  <c:v>МБОУ СШ № 3</c:v>
                </c:pt>
                <c:pt idx="53">
                  <c:v>МБОУ СШ № 39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21</c:v>
                </c:pt>
                <c:pt idx="58">
                  <c:v>МБОУ СШ № 30</c:v>
                </c:pt>
                <c:pt idx="59">
                  <c:v>МБОУ СШ № 36</c:v>
                </c:pt>
                <c:pt idx="60">
                  <c:v>МБОУ СШ № 73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СШ № 42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93</c:v>
                </c:pt>
                <c:pt idx="70">
                  <c:v>МАОУ СШ № 76</c:v>
                </c:pt>
                <c:pt idx="71">
                  <c:v>МБОУ СШ № 6</c:v>
                </c:pt>
                <c:pt idx="72">
                  <c:v>МБОУ СШ № 45</c:v>
                </c:pt>
                <c:pt idx="73">
                  <c:v>МБОУ СШ № 34</c:v>
                </c:pt>
                <c:pt idx="74">
                  <c:v>МАОУ СШ № 17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МБОУ СШ № 56</c:v>
                </c:pt>
                <c:pt idx="81">
                  <c:v>МАОУ СШ № 144</c:v>
                </c:pt>
                <c:pt idx="82">
                  <c:v>МАОУ СШ № 141</c:v>
                </c:pt>
                <c:pt idx="83">
                  <c:v>МАОУ СШ № 152</c:v>
                </c:pt>
                <c:pt idx="84">
                  <c:v>МБОУ СШ № 147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98</c:v>
                </c:pt>
                <c:pt idx="88">
                  <c:v>МАОУ СШ № 145</c:v>
                </c:pt>
                <c:pt idx="89">
                  <c:v>МАОУ СШ № 143</c:v>
                </c:pt>
                <c:pt idx="90">
                  <c:v>МБОУ СШ № 66</c:v>
                </c:pt>
                <c:pt idx="91">
                  <c:v>МАОУ СШ № 85</c:v>
                </c:pt>
                <c:pt idx="92">
                  <c:v>МАОУ СШ № 108</c:v>
                </c:pt>
                <c:pt idx="93">
                  <c:v>МАОУ СШ № 154</c:v>
                </c:pt>
                <c:pt idx="94">
                  <c:v>МБОУ СШ № 18</c:v>
                </c:pt>
                <c:pt idx="95">
                  <c:v>МАОУ СШ № 151</c:v>
                </c:pt>
                <c:pt idx="96">
                  <c:v>МАОУ СШ № 1</c:v>
                </c:pt>
                <c:pt idx="97">
                  <c:v>МАОУ СШ № 139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24</c:v>
                </c:pt>
                <c:pt idx="101">
                  <c:v>МБОУ СШ № 69</c:v>
                </c:pt>
                <c:pt idx="102">
                  <c:v>МБОУ СШ № 91</c:v>
                </c:pt>
                <c:pt idx="103">
                  <c:v>МБОУ СШ № 156</c:v>
                </c:pt>
                <c:pt idx="104">
                  <c:v>МБОУ СШ № 5</c:v>
                </c:pt>
                <c:pt idx="105">
                  <c:v>МАОУ СШ № 121</c:v>
                </c:pt>
                <c:pt idx="106">
                  <c:v>МАОУ СШ № 115</c:v>
                </c:pt>
                <c:pt idx="107">
                  <c:v>МБОУ СШ № 134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СШ № 10 </c:v>
                </c:pt>
                <c:pt idx="113">
                  <c:v>МАОУ Гимназия № 2</c:v>
                </c:pt>
                <c:pt idx="114">
                  <c:v>МБОУ Лицей № 2</c:v>
                </c:pt>
                <c:pt idx="115">
                  <c:v>МАОУ СШ "Комплекс Покровский"</c:v>
                </c:pt>
                <c:pt idx="116">
                  <c:v>МБОУ СШ № 27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Гимназия № 12 "М и Т"</c:v>
                </c:pt>
                <c:pt idx="121">
                  <c:v>МБОУ СШ № 14 </c:v>
                </c:pt>
              </c:strCache>
            </c:strRef>
          </c:cat>
          <c:val>
            <c:numRef>
              <c:f>'Литература -11 диаграмма'!$AB$5:$AB$126</c:f>
              <c:numCache>
                <c:formatCode>0,00</c:formatCode>
                <c:ptCount val="122"/>
                <c:pt idx="0">
                  <c:v>56.5</c:v>
                </c:pt>
                <c:pt idx="1">
                  <c:v>60.24285714285714</c:v>
                </c:pt>
                <c:pt idx="2">
                  <c:v>62.2</c:v>
                </c:pt>
                <c:pt idx="4">
                  <c:v>44</c:v>
                </c:pt>
                <c:pt idx="5">
                  <c:v>72</c:v>
                </c:pt>
                <c:pt idx="6">
                  <c:v>65</c:v>
                </c:pt>
                <c:pt idx="7">
                  <c:v>58</c:v>
                </c:pt>
                <c:pt idx="8">
                  <c:v>56.5</c:v>
                </c:pt>
                <c:pt idx="9">
                  <c:v>64</c:v>
                </c:pt>
                <c:pt idx="10">
                  <c:v>54.8</c:v>
                </c:pt>
                <c:pt idx="11">
                  <c:v>74</c:v>
                </c:pt>
                <c:pt idx="12">
                  <c:v>64.5</c:v>
                </c:pt>
                <c:pt idx="13">
                  <c:v>71</c:v>
                </c:pt>
                <c:pt idx="14">
                  <c:v>64.5</c:v>
                </c:pt>
                <c:pt idx="16">
                  <c:v>51</c:v>
                </c:pt>
                <c:pt idx="18">
                  <c:v>42</c:v>
                </c:pt>
                <c:pt idx="19">
                  <c:v>38</c:v>
                </c:pt>
                <c:pt idx="20">
                  <c:v>56</c:v>
                </c:pt>
                <c:pt idx="22">
                  <c:v>54</c:v>
                </c:pt>
                <c:pt idx="23">
                  <c:v>33</c:v>
                </c:pt>
                <c:pt idx="25">
                  <c:v>63.803333332999998</c:v>
                </c:pt>
                <c:pt idx="27">
                  <c:v>66</c:v>
                </c:pt>
                <c:pt idx="30">
                  <c:v>50</c:v>
                </c:pt>
                <c:pt idx="31">
                  <c:v>69</c:v>
                </c:pt>
                <c:pt idx="33">
                  <c:v>61</c:v>
                </c:pt>
                <c:pt idx="34">
                  <c:v>61.333333330000002</c:v>
                </c:pt>
                <c:pt idx="37">
                  <c:v>57.5</c:v>
                </c:pt>
                <c:pt idx="38">
                  <c:v>58.2</c:v>
                </c:pt>
                <c:pt idx="39">
                  <c:v>59</c:v>
                </c:pt>
                <c:pt idx="41">
                  <c:v>78</c:v>
                </c:pt>
                <c:pt idx="42">
                  <c:v>78</c:v>
                </c:pt>
                <c:pt idx="43">
                  <c:v>61.433241505454546</c:v>
                </c:pt>
                <c:pt idx="44">
                  <c:v>62.2</c:v>
                </c:pt>
                <c:pt idx="46">
                  <c:v>60.454545449999998</c:v>
                </c:pt>
                <c:pt idx="47">
                  <c:v>54</c:v>
                </c:pt>
                <c:pt idx="48">
                  <c:v>64.5</c:v>
                </c:pt>
                <c:pt idx="50">
                  <c:v>73.444444439999998</c:v>
                </c:pt>
                <c:pt idx="51">
                  <c:v>62</c:v>
                </c:pt>
                <c:pt idx="54">
                  <c:v>76</c:v>
                </c:pt>
                <c:pt idx="56">
                  <c:v>47.5</c:v>
                </c:pt>
                <c:pt idx="57">
                  <c:v>49.5</c:v>
                </c:pt>
                <c:pt idx="61">
                  <c:v>62.5</c:v>
                </c:pt>
                <c:pt idx="62">
                  <c:v>63.666666669999998</c:v>
                </c:pt>
                <c:pt idx="63">
                  <c:v>62.335238096000012</c:v>
                </c:pt>
                <c:pt idx="64">
                  <c:v>55.5</c:v>
                </c:pt>
                <c:pt idx="66">
                  <c:v>79.5</c:v>
                </c:pt>
                <c:pt idx="67">
                  <c:v>51.4</c:v>
                </c:pt>
                <c:pt idx="68">
                  <c:v>68.285714290000001</c:v>
                </c:pt>
                <c:pt idx="69">
                  <c:v>66.5</c:v>
                </c:pt>
                <c:pt idx="70">
                  <c:v>64.5</c:v>
                </c:pt>
                <c:pt idx="71">
                  <c:v>66</c:v>
                </c:pt>
                <c:pt idx="74">
                  <c:v>63</c:v>
                </c:pt>
                <c:pt idx="77">
                  <c:v>62</c:v>
                </c:pt>
                <c:pt idx="78">
                  <c:v>46.666666669999998</c:v>
                </c:pt>
                <c:pt idx="79">
                  <c:v>61.074443672608702</c:v>
                </c:pt>
                <c:pt idx="82">
                  <c:v>69</c:v>
                </c:pt>
                <c:pt idx="83">
                  <c:v>60.75</c:v>
                </c:pt>
                <c:pt idx="84">
                  <c:v>68.5</c:v>
                </c:pt>
                <c:pt idx="85">
                  <c:v>43.75</c:v>
                </c:pt>
                <c:pt idx="86">
                  <c:v>67.181818179999993</c:v>
                </c:pt>
                <c:pt idx="88">
                  <c:v>55</c:v>
                </c:pt>
                <c:pt idx="89">
                  <c:v>61.07692308</c:v>
                </c:pt>
                <c:pt idx="90">
                  <c:v>62</c:v>
                </c:pt>
                <c:pt idx="91">
                  <c:v>54</c:v>
                </c:pt>
                <c:pt idx="92">
                  <c:v>96</c:v>
                </c:pt>
                <c:pt idx="94">
                  <c:v>31</c:v>
                </c:pt>
                <c:pt idx="95">
                  <c:v>61.142857139999997</c:v>
                </c:pt>
                <c:pt idx="96">
                  <c:v>64</c:v>
                </c:pt>
                <c:pt idx="97">
                  <c:v>59.5</c:v>
                </c:pt>
                <c:pt idx="98">
                  <c:v>55.75</c:v>
                </c:pt>
                <c:pt idx="99">
                  <c:v>55</c:v>
                </c:pt>
                <c:pt idx="100">
                  <c:v>59.666666669999998</c:v>
                </c:pt>
                <c:pt idx="101">
                  <c:v>63</c:v>
                </c:pt>
                <c:pt idx="102">
                  <c:v>59</c:v>
                </c:pt>
                <c:pt idx="104">
                  <c:v>57.727272730000003</c:v>
                </c:pt>
                <c:pt idx="105" formatCode="Основной">
                  <c:v>66</c:v>
                </c:pt>
                <c:pt idx="109">
                  <c:v>78</c:v>
                </c:pt>
                <c:pt idx="110" formatCode="Основной">
                  <c:v>57.666666669999998</c:v>
                </c:pt>
                <c:pt idx="111">
                  <c:v>64.976430976666663</c:v>
                </c:pt>
                <c:pt idx="112">
                  <c:v>62.6</c:v>
                </c:pt>
                <c:pt idx="113">
                  <c:v>72.3</c:v>
                </c:pt>
                <c:pt idx="114">
                  <c:v>73.599999999999994</c:v>
                </c:pt>
                <c:pt idx="116">
                  <c:v>63.5</c:v>
                </c:pt>
                <c:pt idx="118">
                  <c:v>59.222222219999999</c:v>
                </c:pt>
                <c:pt idx="120">
                  <c:v>58.636363639999999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64800"/>
        <c:axId val="85582976"/>
      </c:lineChart>
      <c:catAx>
        <c:axId val="8556480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82976"/>
        <c:crosses val="autoZero"/>
        <c:auto val="1"/>
        <c:lblAlgn val="ctr"/>
        <c:lblOffset val="100"/>
        <c:noMultiLvlLbl val="0"/>
      </c:catAx>
      <c:valAx>
        <c:axId val="855829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648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3833259387672664"/>
          <c:y val="1.2028964922910229E-2"/>
          <c:w val="0.85769013321806253"/>
          <c:h val="4.2654322732214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59530</xdr:rowOff>
    </xdr:from>
    <xdr:to>
      <xdr:col>39</xdr:col>
      <xdr:colOff>0</xdr:colOff>
      <xdr:row>0</xdr:row>
      <xdr:rowOff>5131593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420161</xdr:colOff>
      <xdr:row>0</xdr:row>
      <xdr:rowOff>476514</xdr:rowOff>
    </xdr:from>
    <xdr:to>
      <xdr:col>35</xdr:col>
      <xdr:colOff>433916</xdr:colOff>
      <xdr:row>0</xdr:row>
      <xdr:rowOff>3376083</xdr:rowOff>
    </xdr:to>
    <xdr:cxnSp macro="">
      <xdr:nvCxnSpPr>
        <xdr:cNvPr id="3" name="Прямая соединительная линия 2"/>
        <xdr:cNvCxnSpPr/>
      </xdr:nvCxnSpPr>
      <xdr:spPr>
        <a:xfrm>
          <a:off x="20348578" y="476514"/>
          <a:ext cx="13755" cy="28995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0.10323</cdr:x>
      <cdr:y>0.0859</cdr:y>
    </cdr:from>
    <cdr:to>
      <cdr:x>0.1038</cdr:x>
      <cdr:y>0.65525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2304439" y="435676"/>
          <a:ext cx="12724" cy="28877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0.22319</cdr:x>
      <cdr:y>0.09151</cdr:y>
    </cdr:from>
    <cdr:to>
      <cdr:x>0.22334</cdr:x>
      <cdr:y>0.65248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4982443" y="464162"/>
          <a:ext cx="3349" cy="28452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0.36664</cdr:x>
      <cdr:y>0.08523</cdr:y>
    </cdr:from>
    <cdr:to>
      <cdr:x>0.36731</cdr:x>
      <cdr:y>0.66641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8184886" y="432278"/>
          <a:ext cx="14983" cy="2947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0.52552</cdr:x>
      <cdr:y>0.08746</cdr:y>
    </cdr:from>
    <cdr:to>
      <cdr:x>0.52687</cdr:x>
      <cdr:y>0.66223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11731765" y="443588"/>
          <a:ext cx="30287" cy="29152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0.65384</cdr:x>
      <cdr:y>0.08509</cdr:y>
    </cdr:from>
    <cdr:to>
      <cdr:x>0.6544</cdr:x>
      <cdr:y>0.65597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4596361" y="431602"/>
          <a:ext cx="12608" cy="28955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0.03147</cdr:x>
      <cdr:y>0.08046</cdr:y>
    </cdr:from>
    <cdr:to>
      <cdr:x>0.03194</cdr:x>
      <cdr:y>0.65806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>
          <a:off x="702460" y="408102"/>
          <a:ext cx="10592" cy="29296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52917</xdr:rowOff>
    </xdr:from>
    <xdr:to>
      <xdr:col>38</xdr:col>
      <xdr:colOff>582083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518583</xdr:colOff>
      <xdr:row>0</xdr:row>
      <xdr:rowOff>415660</xdr:rowOff>
    </xdr:from>
    <xdr:to>
      <xdr:col>35</xdr:col>
      <xdr:colOff>522025</xdr:colOff>
      <xdr:row>0</xdr:row>
      <xdr:rowOff>3259667</xdr:rowOff>
    </xdr:to>
    <xdr:cxnSp macro="">
      <xdr:nvCxnSpPr>
        <xdr:cNvPr id="3" name="Прямая соединительная линия 2"/>
        <xdr:cNvCxnSpPr/>
      </xdr:nvCxnSpPr>
      <xdr:spPr>
        <a:xfrm flipH="1">
          <a:off x="20447000" y="415660"/>
          <a:ext cx="3442" cy="28440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0.10381</cdr:x>
      <cdr:y>0.07159</cdr:y>
    </cdr:from>
    <cdr:to>
      <cdr:x>0.10454</cdr:x>
      <cdr:y>0.63367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2320273" y="362725"/>
          <a:ext cx="16317" cy="28479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0.22313</cdr:x>
      <cdr:y>0.07226</cdr:y>
    </cdr:from>
    <cdr:to>
      <cdr:x>0.22518</cdr:x>
      <cdr:y>0.6477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4987450" y="366118"/>
          <a:ext cx="45821" cy="29156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0.36773</cdr:x>
      <cdr:y>0.06868</cdr:y>
    </cdr:from>
    <cdr:to>
      <cdr:x>0.36843</cdr:x>
      <cdr:y>0.64069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8219568" y="347979"/>
          <a:ext cx="15646" cy="28982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0.52968</cdr:x>
      <cdr:y>0.07117</cdr:y>
    </cdr:from>
    <cdr:to>
      <cdr:x>0.5303</cdr:x>
      <cdr:y>0.63708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11839376" y="360626"/>
          <a:ext cx="13956" cy="28672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0.65716</cdr:x>
      <cdr:y>0.07227</cdr:y>
    </cdr:from>
    <cdr:to>
      <cdr:x>0.65749</cdr:x>
      <cdr:y>0.65004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4688857" y="366169"/>
          <a:ext cx="7376" cy="2927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0.03182</cdr:x>
      <cdr:y>0.07719</cdr:y>
    </cdr:from>
    <cdr:to>
      <cdr:x>0.03204</cdr:x>
      <cdr:y>0.6503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>
          <a:off x="624412" y="349250"/>
          <a:ext cx="4303" cy="25929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7"/>
  <sheetViews>
    <sheetView tabSelected="1" topLeftCell="A2" zoomScale="90" zoomScaleNormal="90" workbookViewId="0">
      <selection activeCell="B2" sqref="B2:B3"/>
    </sheetView>
  </sheetViews>
  <sheetFormatPr defaultRowHeight="397.5" customHeight="1" x14ac:dyDescent="0.25"/>
  <cols>
    <col min="1" max="1" width="5.85546875" style="460" customWidth="1"/>
    <col min="2" max="2" width="33.28515625" style="460" customWidth="1"/>
    <col min="3" max="14" width="7.7109375" style="496" customWidth="1"/>
    <col min="15" max="31" width="7.7109375" style="460" customWidth="1"/>
    <col min="32" max="32" width="6.42578125" style="460" customWidth="1"/>
    <col min="33" max="16384" width="9.140625" style="460"/>
  </cols>
  <sheetData>
    <row r="1" spans="1:34" ht="409.5" customHeight="1" thickBot="1" x14ac:dyDescent="0.3">
      <c r="O1" s="335"/>
      <c r="P1" s="335"/>
      <c r="Q1" s="335"/>
      <c r="R1" s="335"/>
    </row>
    <row r="2" spans="1:34" ht="15" customHeight="1" x14ac:dyDescent="0.25">
      <c r="A2" s="1180" t="s">
        <v>67</v>
      </c>
      <c r="B2" s="1182" t="s">
        <v>110</v>
      </c>
      <c r="C2" s="1184">
        <v>2021</v>
      </c>
      <c r="D2" s="1185"/>
      <c r="E2" s="1185"/>
      <c r="F2" s="1186"/>
      <c r="G2" s="1184">
        <v>2020</v>
      </c>
      <c r="H2" s="1185"/>
      <c r="I2" s="1185"/>
      <c r="J2" s="1186"/>
      <c r="K2" s="1184">
        <v>2019</v>
      </c>
      <c r="L2" s="1185"/>
      <c r="M2" s="1185"/>
      <c r="N2" s="1186"/>
      <c r="O2" s="1184">
        <v>2018</v>
      </c>
      <c r="P2" s="1185"/>
      <c r="Q2" s="1185"/>
      <c r="R2" s="1186"/>
      <c r="S2" s="1184">
        <v>2017</v>
      </c>
      <c r="T2" s="1185"/>
      <c r="U2" s="1185"/>
      <c r="V2" s="1186"/>
      <c r="W2" s="1184">
        <v>2016</v>
      </c>
      <c r="X2" s="1185"/>
      <c r="Y2" s="1185"/>
      <c r="Z2" s="1186"/>
      <c r="AA2" s="1184">
        <v>2015</v>
      </c>
      <c r="AB2" s="1185"/>
      <c r="AC2" s="1185"/>
      <c r="AD2" s="1186"/>
      <c r="AE2" s="1178" t="s">
        <v>114</v>
      </c>
    </row>
    <row r="3" spans="1:34" ht="37.5" customHeight="1" thickBot="1" x14ac:dyDescent="0.3">
      <c r="A3" s="1181"/>
      <c r="B3" s="1183"/>
      <c r="C3" s="704" t="s">
        <v>112</v>
      </c>
      <c r="D3" s="966" t="s">
        <v>116</v>
      </c>
      <c r="E3" s="967" t="s">
        <v>130</v>
      </c>
      <c r="F3" s="354" t="s">
        <v>113</v>
      </c>
      <c r="G3" s="704" t="s">
        <v>112</v>
      </c>
      <c r="H3" s="348" t="s">
        <v>116</v>
      </c>
      <c r="I3" s="348" t="s">
        <v>130</v>
      </c>
      <c r="J3" s="354" t="s">
        <v>113</v>
      </c>
      <c r="K3" s="704" t="s">
        <v>112</v>
      </c>
      <c r="L3" s="348" t="s">
        <v>116</v>
      </c>
      <c r="M3" s="348" t="s">
        <v>130</v>
      </c>
      <c r="N3" s="354" t="s">
        <v>113</v>
      </c>
      <c r="O3" s="352" t="s">
        <v>112</v>
      </c>
      <c r="P3" s="348" t="s">
        <v>116</v>
      </c>
      <c r="Q3" s="348" t="s">
        <v>130</v>
      </c>
      <c r="R3" s="353" t="s">
        <v>113</v>
      </c>
      <c r="S3" s="352" t="s">
        <v>112</v>
      </c>
      <c r="T3" s="348" t="s">
        <v>116</v>
      </c>
      <c r="U3" s="348" t="s">
        <v>130</v>
      </c>
      <c r="V3" s="353" t="s">
        <v>113</v>
      </c>
      <c r="W3" s="352" t="s">
        <v>112</v>
      </c>
      <c r="X3" s="348" t="s">
        <v>116</v>
      </c>
      <c r="Y3" s="348" t="s">
        <v>130</v>
      </c>
      <c r="Z3" s="353" t="s">
        <v>113</v>
      </c>
      <c r="AA3" s="352" t="s">
        <v>112</v>
      </c>
      <c r="AB3" s="348" t="s">
        <v>116</v>
      </c>
      <c r="AC3" s="348" t="s">
        <v>130</v>
      </c>
      <c r="AD3" s="354" t="s">
        <v>113</v>
      </c>
      <c r="AE3" s="1179"/>
    </row>
    <row r="4" spans="1:34" ht="15" customHeight="1" thickBot="1" x14ac:dyDescent="0.3">
      <c r="A4" s="349"/>
      <c r="B4" s="356" t="s">
        <v>149</v>
      </c>
      <c r="C4" s="693">
        <f>C5+C6+C15+C30+C48+C68+C84+C116</f>
        <v>422</v>
      </c>
      <c r="D4" s="718">
        <f>AVERAGE(D5,D7:D14,D16:D29,D31:D47,D49:D67,D69:D83,D85:D115,D117:D126)</f>
        <v>70.03025853855334</v>
      </c>
      <c r="E4" s="1007">
        <v>85.3</v>
      </c>
      <c r="F4" s="694"/>
      <c r="G4" s="693">
        <f>G5+G6+G15+G30+G48+G68+G84+G116</f>
        <v>380</v>
      </c>
      <c r="H4" s="718">
        <f>AVERAGE(H5,H7:H14,H16:H29,H31:H47,H49:H67,H69:H83,H85:H115,H117:H126)</f>
        <v>65.626724321430217</v>
      </c>
      <c r="I4" s="754">
        <v>65.63</v>
      </c>
      <c r="J4" s="694"/>
      <c r="K4" s="693">
        <f>K5+K6+K15+K30+K48+K68+K84+K116</f>
        <v>391</v>
      </c>
      <c r="L4" s="718">
        <f>AVERAGE(L5,L7:L14,L16:L29,L31:L47,L49:L67,L69:L83,L85:L115,L117:L126)</f>
        <v>63.663804347826094</v>
      </c>
      <c r="M4" s="705">
        <v>65.16</v>
      </c>
      <c r="N4" s="694"/>
      <c r="O4" s="402">
        <f>O5+O6+O15+O30+O48+O68+O84+O116</f>
        <v>414</v>
      </c>
      <c r="P4" s="394">
        <f>AVERAGE(P5,P7:P14,P16:P29,P31:P47,P49:P67,P69:P83,P85:P115,P117:P126)</f>
        <v>60.287709576584255</v>
      </c>
      <c r="Q4" s="357">
        <v>61.58</v>
      </c>
      <c r="R4" s="403"/>
      <c r="S4" s="402">
        <f>S5+S6+S15+S30+S48+S68+S84+S116</f>
        <v>408</v>
      </c>
      <c r="T4" s="394">
        <f>AVERAGE(T5,T7:T14,T16:T29,T31:T47,T49:T67,T69:T83,T85:T115,T117:T126)</f>
        <v>57.482717391304348</v>
      </c>
      <c r="U4" s="357">
        <v>58.95</v>
      </c>
      <c r="V4" s="403"/>
      <c r="W4" s="402">
        <f>W5+W6+W15+W30+W48+W68+W84+W116</f>
        <v>344</v>
      </c>
      <c r="X4" s="394">
        <f>AVERAGE(X5,X7:X14,X16:X29,X31:X47,X49:X67,X69:X83,X85:X115,X117:X126)</f>
        <v>61.067934875202333</v>
      </c>
      <c r="Y4" s="357">
        <v>60.11</v>
      </c>
      <c r="Z4" s="403"/>
      <c r="AA4" s="402">
        <f>AA5+AA6+AA15+AA30+AA48+AA68+AA84+AA116</f>
        <v>292</v>
      </c>
      <c r="AB4" s="394">
        <f>AVERAGE(AB5,AB7:AB14,AB16:AB29,AB31:AB47,AB49:AB67,AB69:AB83,AB85:AB115,AB117:AB126)</f>
        <v>60.99900206641027</v>
      </c>
      <c r="AC4" s="357">
        <v>60.44</v>
      </c>
      <c r="AD4" s="403"/>
      <c r="AE4" s="358"/>
      <c r="AG4" s="243"/>
      <c r="AH4" s="53" t="s">
        <v>122</v>
      </c>
    </row>
    <row r="5" spans="1:34" ht="15" customHeight="1" thickBot="1" x14ac:dyDescent="0.3">
      <c r="A5" s="355">
        <v>1</v>
      </c>
      <c r="B5" s="431" t="s">
        <v>28</v>
      </c>
      <c r="C5" s="820">
        <v>5</v>
      </c>
      <c r="D5" s="823">
        <v>81</v>
      </c>
      <c r="E5" s="977">
        <v>85.3</v>
      </c>
      <c r="F5" s="821">
        <v>17</v>
      </c>
      <c r="G5" s="820">
        <v>2</v>
      </c>
      <c r="H5" s="823">
        <v>64</v>
      </c>
      <c r="I5" s="818">
        <v>65.63</v>
      </c>
      <c r="J5" s="821">
        <v>52</v>
      </c>
      <c r="K5" s="720">
        <v>4</v>
      </c>
      <c r="L5" s="721">
        <v>84</v>
      </c>
      <c r="M5" s="722">
        <v>65.16</v>
      </c>
      <c r="N5" s="732">
        <v>4</v>
      </c>
      <c r="O5" s="720">
        <v>7</v>
      </c>
      <c r="P5" s="724">
        <v>51</v>
      </c>
      <c r="Q5" s="722">
        <v>61.58</v>
      </c>
      <c r="R5" s="732">
        <v>79</v>
      </c>
      <c r="S5" s="741">
        <v>2</v>
      </c>
      <c r="T5" s="725">
        <v>68.5</v>
      </c>
      <c r="U5" s="723">
        <v>58.95</v>
      </c>
      <c r="V5" s="822">
        <v>8</v>
      </c>
      <c r="W5" s="742"/>
      <c r="X5" s="725"/>
      <c r="Y5" s="723">
        <v>60.11</v>
      </c>
      <c r="Z5" s="822">
        <v>87</v>
      </c>
      <c r="AA5" s="743">
        <v>4</v>
      </c>
      <c r="AB5" s="726">
        <v>56.5</v>
      </c>
      <c r="AC5" s="723">
        <v>60.44</v>
      </c>
      <c r="AD5" s="822">
        <v>57</v>
      </c>
      <c r="AE5" s="379">
        <f>N5+R5+V5+Z5+AD5+J5+F5</f>
        <v>304</v>
      </c>
      <c r="AG5" s="198"/>
      <c r="AH5" s="53" t="s">
        <v>123</v>
      </c>
    </row>
    <row r="6" spans="1:34" ht="15" customHeight="1" thickBot="1" x14ac:dyDescent="0.3">
      <c r="A6" s="349"/>
      <c r="B6" s="432" t="s">
        <v>132</v>
      </c>
      <c r="C6" s="695">
        <f>SUM(C7:C14)</f>
        <v>33</v>
      </c>
      <c r="D6" s="475">
        <f>AVERAGE(D7:D14)</f>
        <v>64.473863636363632</v>
      </c>
      <c r="E6" s="1006">
        <v>85.3</v>
      </c>
      <c r="F6" s="696"/>
      <c r="G6" s="695">
        <f>SUM(G7:G14)</f>
        <v>28</v>
      </c>
      <c r="H6" s="475">
        <f>AVERAGE(H7:H14)</f>
        <v>63.48571428571428</v>
      </c>
      <c r="I6" s="476">
        <v>65.63</v>
      </c>
      <c r="J6" s="696"/>
      <c r="K6" s="695">
        <f>SUM(K7:K14)</f>
        <v>29</v>
      </c>
      <c r="L6" s="475">
        <f>AVERAGE(L7:L14)</f>
        <v>65.875</v>
      </c>
      <c r="M6" s="706">
        <v>65.16</v>
      </c>
      <c r="N6" s="696"/>
      <c r="O6" s="474">
        <f>SUM(O7:O14)</f>
        <v>33</v>
      </c>
      <c r="P6" s="475">
        <f>AVERAGE(P7:P14)</f>
        <v>64.142857142857139</v>
      </c>
      <c r="Q6" s="476">
        <v>61.58</v>
      </c>
      <c r="R6" s="465"/>
      <c r="S6" s="474">
        <f>SUM(S7:S14)</f>
        <v>28</v>
      </c>
      <c r="T6" s="476">
        <f>AVERAGE(T7:T14)</f>
        <v>52.99</v>
      </c>
      <c r="U6" s="476">
        <v>59.95</v>
      </c>
      <c r="V6" s="465"/>
      <c r="W6" s="474">
        <f>SUM(W7:W14)</f>
        <v>21</v>
      </c>
      <c r="X6" s="475">
        <f>AVERAGE(X7:X14)</f>
        <v>66.420634920634924</v>
      </c>
      <c r="Y6" s="476">
        <v>60.11</v>
      </c>
      <c r="Z6" s="465"/>
      <c r="AA6" s="474">
        <f>SUM(AA7:AA14)</f>
        <v>14</v>
      </c>
      <c r="AB6" s="475">
        <f>AVERAGE(AB7:AB14)</f>
        <v>60.24285714285714</v>
      </c>
      <c r="AC6" s="476">
        <v>60.44</v>
      </c>
      <c r="AD6" s="405"/>
      <c r="AE6" s="401"/>
      <c r="AG6" s="199"/>
      <c r="AH6" s="53" t="s">
        <v>124</v>
      </c>
    </row>
    <row r="7" spans="1:34" ht="15" customHeight="1" x14ac:dyDescent="0.25">
      <c r="A7" s="463">
        <v>1</v>
      </c>
      <c r="B7" s="262" t="s">
        <v>172</v>
      </c>
      <c r="C7" s="594">
        <v>11</v>
      </c>
      <c r="D7" s="828">
        <v>74.090909090909093</v>
      </c>
      <c r="E7" s="978">
        <v>85.3</v>
      </c>
      <c r="F7" s="572">
        <v>34</v>
      </c>
      <c r="G7" s="594">
        <v>2</v>
      </c>
      <c r="H7" s="828">
        <v>75</v>
      </c>
      <c r="I7" s="360">
        <v>65.63</v>
      </c>
      <c r="J7" s="572">
        <v>14</v>
      </c>
      <c r="K7" s="654">
        <v>12</v>
      </c>
      <c r="L7" s="675">
        <v>57</v>
      </c>
      <c r="M7" s="360">
        <v>65.16</v>
      </c>
      <c r="N7" s="733">
        <v>70</v>
      </c>
      <c r="O7" s="441">
        <v>5</v>
      </c>
      <c r="P7" s="233">
        <v>66</v>
      </c>
      <c r="Q7" s="360">
        <v>61.58</v>
      </c>
      <c r="R7" s="411">
        <v>25</v>
      </c>
      <c r="S7" s="423">
        <v>7</v>
      </c>
      <c r="T7" s="376">
        <v>65.430000000000007</v>
      </c>
      <c r="U7" s="30">
        <v>58.95</v>
      </c>
      <c r="V7" s="411">
        <v>17</v>
      </c>
      <c r="W7" s="417">
        <v>7</v>
      </c>
      <c r="X7" s="376">
        <v>56.142857142857146</v>
      </c>
      <c r="Y7" s="30">
        <v>60.11</v>
      </c>
      <c r="Z7" s="411">
        <v>58</v>
      </c>
      <c r="AA7" s="406"/>
      <c r="AB7" s="377"/>
      <c r="AC7" s="30">
        <v>60.44</v>
      </c>
      <c r="AD7" s="411">
        <v>79</v>
      </c>
      <c r="AE7" s="174">
        <f t="shared" ref="AE7:AE71" si="0">N7+R7+V7+Z7+AD7+J7+F7</f>
        <v>297</v>
      </c>
      <c r="AG7" s="200"/>
      <c r="AH7" s="53" t="s">
        <v>125</v>
      </c>
    </row>
    <row r="8" spans="1:34" ht="15" customHeight="1" x14ac:dyDescent="0.25">
      <c r="A8" s="462">
        <v>2</v>
      </c>
      <c r="B8" s="262" t="s">
        <v>82</v>
      </c>
      <c r="C8" s="594">
        <v>10</v>
      </c>
      <c r="D8" s="828">
        <v>79</v>
      </c>
      <c r="E8" s="978">
        <v>85.3</v>
      </c>
      <c r="F8" s="572">
        <v>21</v>
      </c>
      <c r="G8" s="594">
        <v>12</v>
      </c>
      <c r="H8" s="828">
        <v>74.5</v>
      </c>
      <c r="I8" s="360">
        <v>65.63</v>
      </c>
      <c r="J8" s="572">
        <v>18</v>
      </c>
      <c r="K8" s="654">
        <v>5</v>
      </c>
      <c r="L8" s="675">
        <v>63</v>
      </c>
      <c r="M8" s="360">
        <v>65.16</v>
      </c>
      <c r="N8" s="446">
        <v>51</v>
      </c>
      <c r="O8" s="441">
        <v>10</v>
      </c>
      <c r="P8" s="233">
        <v>61</v>
      </c>
      <c r="Q8" s="360">
        <v>61.58</v>
      </c>
      <c r="R8" s="411">
        <v>45</v>
      </c>
      <c r="S8" s="423">
        <v>13</v>
      </c>
      <c r="T8" s="375">
        <v>58</v>
      </c>
      <c r="U8" s="26">
        <v>58.95</v>
      </c>
      <c r="V8" s="411">
        <v>47</v>
      </c>
      <c r="W8" s="418">
        <v>7</v>
      </c>
      <c r="X8" s="375">
        <v>54.714285714285715</v>
      </c>
      <c r="Y8" s="26">
        <v>60.11</v>
      </c>
      <c r="Z8" s="411">
        <v>65</v>
      </c>
      <c r="AA8" s="407">
        <v>5</v>
      </c>
      <c r="AB8" s="23">
        <v>62.2</v>
      </c>
      <c r="AC8" s="26">
        <v>60.44</v>
      </c>
      <c r="AD8" s="411">
        <v>35</v>
      </c>
      <c r="AE8" s="187">
        <f t="shared" si="0"/>
        <v>282</v>
      </c>
      <c r="AF8" s="47"/>
    </row>
    <row r="9" spans="1:34" ht="15" customHeight="1" x14ac:dyDescent="0.25">
      <c r="A9" s="166">
        <v>3</v>
      </c>
      <c r="B9" s="262" t="s">
        <v>78</v>
      </c>
      <c r="C9" s="594">
        <v>3</v>
      </c>
      <c r="D9" s="828">
        <v>47</v>
      </c>
      <c r="E9" s="978">
        <v>85.3</v>
      </c>
      <c r="F9" s="572">
        <v>85</v>
      </c>
      <c r="G9" s="594">
        <v>5</v>
      </c>
      <c r="H9" s="828">
        <v>61.4</v>
      </c>
      <c r="I9" s="360">
        <v>65.63</v>
      </c>
      <c r="J9" s="572">
        <v>56</v>
      </c>
      <c r="K9" s="654">
        <v>3</v>
      </c>
      <c r="L9" s="675">
        <v>80</v>
      </c>
      <c r="M9" s="360">
        <v>65.16</v>
      </c>
      <c r="N9" s="733">
        <v>6</v>
      </c>
      <c r="O9" s="441">
        <v>5</v>
      </c>
      <c r="P9" s="233">
        <v>71</v>
      </c>
      <c r="Q9" s="360">
        <v>61.58</v>
      </c>
      <c r="R9" s="411">
        <v>11</v>
      </c>
      <c r="S9" s="423">
        <v>2</v>
      </c>
      <c r="T9" s="376">
        <v>59</v>
      </c>
      <c r="U9" s="30">
        <v>58.95</v>
      </c>
      <c r="V9" s="411">
        <v>44</v>
      </c>
      <c r="W9" s="417">
        <v>2</v>
      </c>
      <c r="X9" s="376">
        <v>65</v>
      </c>
      <c r="Y9" s="30">
        <v>60.11</v>
      </c>
      <c r="Z9" s="411">
        <v>30</v>
      </c>
      <c r="AA9" s="406">
        <v>2</v>
      </c>
      <c r="AB9" s="377">
        <v>64</v>
      </c>
      <c r="AC9" s="30">
        <v>60.44</v>
      </c>
      <c r="AD9" s="411">
        <v>28</v>
      </c>
      <c r="AE9" s="169">
        <f t="shared" si="0"/>
        <v>260</v>
      </c>
      <c r="AF9" s="47"/>
    </row>
    <row r="10" spans="1:34" ht="15" customHeight="1" x14ac:dyDescent="0.25">
      <c r="A10" s="166">
        <v>4</v>
      </c>
      <c r="B10" s="262" t="s">
        <v>79</v>
      </c>
      <c r="C10" s="594">
        <v>2</v>
      </c>
      <c r="D10" s="828">
        <v>62</v>
      </c>
      <c r="E10" s="978">
        <v>85.3</v>
      </c>
      <c r="F10" s="572">
        <v>69</v>
      </c>
      <c r="G10" s="594">
        <v>3</v>
      </c>
      <c r="H10" s="828">
        <v>69.333333333333329</v>
      </c>
      <c r="I10" s="360">
        <v>65.63</v>
      </c>
      <c r="J10" s="572">
        <v>30</v>
      </c>
      <c r="K10" s="654">
        <v>1</v>
      </c>
      <c r="L10" s="675">
        <v>80</v>
      </c>
      <c r="M10" s="360">
        <v>65.16</v>
      </c>
      <c r="N10" s="733">
        <v>7</v>
      </c>
      <c r="O10" s="441">
        <v>1</v>
      </c>
      <c r="P10" s="233">
        <v>66</v>
      </c>
      <c r="Q10" s="360">
        <v>61.58</v>
      </c>
      <c r="R10" s="411">
        <v>29</v>
      </c>
      <c r="S10" s="423">
        <v>2</v>
      </c>
      <c r="T10" s="376">
        <v>48</v>
      </c>
      <c r="U10" s="30">
        <v>58.95</v>
      </c>
      <c r="V10" s="411">
        <v>80</v>
      </c>
      <c r="W10" s="417"/>
      <c r="X10" s="30"/>
      <c r="Y10" s="30">
        <v>60.11</v>
      </c>
      <c r="Z10" s="411">
        <v>87</v>
      </c>
      <c r="AA10" s="406">
        <v>1</v>
      </c>
      <c r="AB10" s="377">
        <v>65</v>
      </c>
      <c r="AC10" s="30">
        <v>60.44</v>
      </c>
      <c r="AD10" s="411">
        <v>22</v>
      </c>
      <c r="AE10" s="167">
        <f t="shared" si="0"/>
        <v>324</v>
      </c>
      <c r="AF10" s="47"/>
    </row>
    <row r="11" spans="1:34" ht="15" customHeight="1" x14ac:dyDescent="0.25">
      <c r="A11" s="166">
        <v>5</v>
      </c>
      <c r="B11" s="262" t="s">
        <v>174</v>
      </c>
      <c r="C11" s="594">
        <v>1</v>
      </c>
      <c r="D11" s="828">
        <v>59</v>
      </c>
      <c r="E11" s="978">
        <v>85.3</v>
      </c>
      <c r="F11" s="572">
        <v>76</v>
      </c>
      <c r="G11" s="594"/>
      <c r="H11" s="828"/>
      <c r="I11" s="360">
        <v>65.63</v>
      </c>
      <c r="J11" s="572">
        <v>86</v>
      </c>
      <c r="K11" s="654">
        <v>1</v>
      </c>
      <c r="L11" s="675">
        <v>69</v>
      </c>
      <c r="M11" s="360">
        <v>65.16</v>
      </c>
      <c r="N11" s="446">
        <v>33</v>
      </c>
      <c r="O11" s="441">
        <v>2</v>
      </c>
      <c r="P11" s="233">
        <v>53</v>
      </c>
      <c r="Q11" s="360">
        <v>61.58</v>
      </c>
      <c r="R11" s="411">
        <v>75</v>
      </c>
      <c r="S11" s="423">
        <v>1</v>
      </c>
      <c r="T11" s="375">
        <v>52</v>
      </c>
      <c r="U11" s="26">
        <v>58.95</v>
      </c>
      <c r="V11" s="411">
        <v>68</v>
      </c>
      <c r="W11" s="418">
        <v>3</v>
      </c>
      <c r="X11" s="375">
        <v>44.666666666666664</v>
      </c>
      <c r="Y11" s="26">
        <v>60.11</v>
      </c>
      <c r="Z11" s="411">
        <v>82</v>
      </c>
      <c r="AA11" s="407">
        <v>2</v>
      </c>
      <c r="AB11" s="23">
        <v>58</v>
      </c>
      <c r="AC11" s="26">
        <v>60.44</v>
      </c>
      <c r="AD11" s="411">
        <v>53</v>
      </c>
      <c r="AE11" s="167">
        <f t="shared" si="0"/>
        <v>473</v>
      </c>
      <c r="AF11" s="47"/>
    </row>
    <row r="12" spans="1:34" ht="15" customHeight="1" x14ac:dyDescent="0.25">
      <c r="A12" s="166">
        <v>6</v>
      </c>
      <c r="B12" s="269" t="s">
        <v>173</v>
      </c>
      <c r="C12" s="811">
        <v>1</v>
      </c>
      <c r="D12" s="829">
        <v>57</v>
      </c>
      <c r="E12" s="980">
        <v>85.3</v>
      </c>
      <c r="F12" s="582">
        <v>78</v>
      </c>
      <c r="G12" s="811">
        <v>2</v>
      </c>
      <c r="H12" s="829">
        <v>55.5</v>
      </c>
      <c r="I12" s="364">
        <v>65.63</v>
      </c>
      <c r="J12" s="582">
        <v>67</v>
      </c>
      <c r="K12" s="654">
        <v>5</v>
      </c>
      <c r="L12" s="675">
        <v>51</v>
      </c>
      <c r="M12" s="364">
        <v>65.16</v>
      </c>
      <c r="N12" s="446">
        <v>80</v>
      </c>
      <c r="O12" s="441">
        <v>8</v>
      </c>
      <c r="P12" s="378">
        <v>64</v>
      </c>
      <c r="Q12" s="364">
        <v>61.58</v>
      </c>
      <c r="R12" s="411">
        <v>37</v>
      </c>
      <c r="S12" s="424"/>
      <c r="T12" s="375"/>
      <c r="U12" s="26">
        <v>58.95</v>
      </c>
      <c r="V12" s="411">
        <v>93</v>
      </c>
      <c r="W12" s="418">
        <v>1</v>
      </c>
      <c r="X12" s="375">
        <v>82</v>
      </c>
      <c r="Y12" s="26">
        <v>60.11</v>
      </c>
      <c r="Z12" s="411">
        <v>4</v>
      </c>
      <c r="AA12" s="407">
        <v>2</v>
      </c>
      <c r="AB12" s="23">
        <v>56.5</v>
      </c>
      <c r="AC12" s="26">
        <v>60.44</v>
      </c>
      <c r="AD12" s="411">
        <v>58</v>
      </c>
      <c r="AE12" s="167">
        <f t="shared" si="0"/>
        <v>417</v>
      </c>
      <c r="AF12" s="47"/>
    </row>
    <row r="13" spans="1:34" ht="15" customHeight="1" x14ac:dyDescent="0.25">
      <c r="A13" s="369">
        <v>7</v>
      </c>
      <c r="B13" s="433" t="s">
        <v>83</v>
      </c>
      <c r="C13" s="797">
        <v>3</v>
      </c>
      <c r="D13" s="233">
        <v>70.7</v>
      </c>
      <c r="E13" s="979">
        <v>85.3</v>
      </c>
      <c r="F13" s="577">
        <v>43</v>
      </c>
      <c r="G13" s="797">
        <v>3</v>
      </c>
      <c r="H13" s="233">
        <v>57.666666666666657</v>
      </c>
      <c r="I13" s="505">
        <v>65.63</v>
      </c>
      <c r="J13" s="577">
        <v>64</v>
      </c>
      <c r="K13" s="654">
        <v>1</v>
      </c>
      <c r="L13" s="675">
        <v>65</v>
      </c>
      <c r="M13" s="505">
        <v>65.16</v>
      </c>
      <c r="N13" s="446">
        <v>46</v>
      </c>
      <c r="O13" s="423"/>
      <c r="P13" s="360"/>
      <c r="Q13" s="360">
        <v>61.58</v>
      </c>
      <c r="R13" s="411">
        <v>93</v>
      </c>
      <c r="S13" s="423">
        <v>2</v>
      </c>
      <c r="T13" s="375">
        <v>39.5</v>
      </c>
      <c r="U13" s="26">
        <v>58.95</v>
      </c>
      <c r="V13" s="411">
        <v>88</v>
      </c>
      <c r="W13" s="418">
        <v>1</v>
      </c>
      <c r="X13" s="375">
        <v>96</v>
      </c>
      <c r="Y13" s="26">
        <v>60.11</v>
      </c>
      <c r="Z13" s="411">
        <v>1</v>
      </c>
      <c r="AA13" s="407">
        <v>1</v>
      </c>
      <c r="AB13" s="23">
        <v>44</v>
      </c>
      <c r="AC13" s="26">
        <v>60.44</v>
      </c>
      <c r="AD13" s="411">
        <v>73</v>
      </c>
      <c r="AE13" s="167">
        <f t="shared" si="0"/>
        <v>408</v>
      </c>
      <c r="AF13" s="47"/>
    </row>
    <row r="14" spans="1:34" ht="15" customHeight="1" thickBot="1" x14ac:dyDescent="0.3">
      <c r="A14" s="369">
        <v>8</v>
      </c>
      <c r="B14" s="434" t="s">
        <v>146</v>
      </c>
      <c r="C14" s="797">
        <v>2</v>
      </c>
      <c r="D14" s="233">
        <v>67</v>
      </c>
      <c r="E14" s="979">
        <v>85.3</v>
      </c>
      <c r="F14" s="577">
        <v>57</v>
      </c>
      <c r="G14" s="797">
        <v>1</v>
      </c>
      <c r="H14" s="233">
        <v>51</v>
      </c>
      <c r="I14" s="505">
        <v>65.63</v>
      </c>
      <c r="J14" s="577">
        <v>76</v>
      </c>
      <c r="K14" s="654">
        <v>1</v>
      </c>
      <c r="L14" s="675">
        <v>62</v>
      </c>
      <c r="M14" s="505">
        <v>65.16</v>
      </c>
      <c r="N14" s="446">
        <v>55</v>
      </c>
      <c r="O14" s="441">
        <v>2</v>
      </c>
      <c r="P14" s="378">
        <v>68</v>
      </c>
      <c r="Q14" s="360">
        <v>61.58</v>
      </c>
      <c r="R14" s="411">
        <v>19</v>
      </c>
      <c r="S14" s="423">
        <v>1</v>
      </c>
      <c r="T14" s="375">
        <v>49</v>
      </c>
      <c r="U14" s="26">
        <v>58.95</v>
      </c>
      <c r="V14" s="411">
        <v>76</v>
      </c>
      <c r="W14" s="418"/>
      <c r="X14" s="375"/>
      <c r="Y14" s="26">
        <v>60.11</v>
      </c>
      <c r="Z14" s="411">
        <v>87</v>
      </c>
      <c r="AA14" s="407">
        <v>1</v>
      </c>
      <c r="AB14" s="23">
        <v>72</v>
      </c>
      <c r="AC14" s="26">
        <v>60.44</v>
      </c>
      <c r="AD14" s="411">
        <v>11</v>
      </c>
      <c r="AE14" s="189">
        <f t="shared" si="0"/>
        <v>381</v>
      </c>
      <c r="AF14" s="47"/>
    </row>
    <row r="15" spans="1:34" ht="15" customHeight="1" thickBot="1" x14ac:dyDescent="0.3">
      <c r="A15" s="370"/>
      <c r="B15" s="421" t="s">
        <v>133</v>
      </c>
      <c r="C15" s="697">
        <f>SUM(C16:C29)</f>
        <v>22</v>
      </c>
      <c r="D15" s="382">
        <f>AVERAGE(D16:D29)</f>
        <v>68.144444444444446</v>
      </c>
      <c r="E15" s="1004">
        <v>85.3</v>
      </c>
      <c r="F15" s="698"/>
      <c r="G15" s="697">
        <f>SUM(G16:G29)</f>
        <v>23</v>
      </c>
      <c r="H15" s="371">
        <f>AVERAGE(H16:H29)</f>
        <v>67.340277777777771</v>
      </c>
      <c r="I15" s="371">
        <v>65.63</v>
      </c>
      <c r="J15" s="698"/>
      <c r="K15" s="697">
        <f>SUM(K16:K29)</f>
        <v>38</v>
      </c>
      <c r="L15" s="371">
        <f>AVERAGE(L16:L29)</f>
        <v>61.05</v>
      </c>
      <c r="M15" s="707">
        <v>65.16</v>
      </c>
      <c r="N15" s="698"/>
      <c r="O15" s="442">
        <f>SUM(O16:O29)</f>
        <v>31</v>
      </c>
      <c r="P15" s="382">
        <f>AVERAGE(P16:P29)</f>
        <v>56.394999999999996</v>
      </c>
      <c r="Q15" s="371">
        <v>61.58</v>
      </c>
      <c r="R15" s="443"/>
      <c r="S15" s="412">
        <f>SUM(S16:S29)</f>
        <v>44</v>
      </c>
      <c r="T15" s="372">
        <f>AVERAGE(T16:T29)</f>
        <v>58.232222222222227</v>
      </c>
      <c r="U15" s="342">
        <v>58.95</v>
      </c>
      <c r="V15" s="409"/>
      <c r="W15" s="412">
        <f>SUM(W16:W29)</f>
        <v>33</v>
      </c>
      <c r="X15" s="372">
        <f>AVERAGE(X16:X29)</f>
        <v>64.492424242424249</v>
      </c>
      <c r="Y15" s="342">
        <v>60.11</v>
      </c>
      <c r="Z15" s="409"/>
      <c r="AA15" s="408">
        <f>SUM(AA16:AA29)</f>
        <v>21</v>
      </c>
      <c r="AB15" s="373">
        <f>AVERAGE(AB16:AB29)</f>
        <v>54.8</v>
      </c>
      <c r="AC15" s="342">
        <v>60.44</v>
      </c>
      <c r="AD15" s="409"/>
      <c r="AE15" s="341"/>
      <c r="AF15" s="47"/>
    </row>
    <row r="16" spans="1:34" ht="15" customHeight="1" x14ac:dyDescent="0.25">
      <c r="A16" s="166">
        <v>1</v>
      </c>
      <c r="B16" s="262" t="s">
        <v>60</v>
      </c>
      <c r="C16" s="594">
        <v>3</v>
      </c>
      <c r="D16" s="828">
        <v>68</v>
      </c>
      <c r="E16" s="978">
        <v>85.3</v>
      </c>
      <c r="F16" s="572">
        <v>53</v>
      </c>
      <c r="G16" s="594">
        <v>9</v>
      </c>
      <c r="H16" s="828">
        <v>59.222222222222221</v>
      </c>
      <c r="I16" s="360">
        <v>65.63</v>
      </c>
      <c r="J16" s="572">
        <v>61</v>
      </c>
      <c r="K16" s="256">
        <v>11</v>
      </c>
      <c r="L16" s="213">
        <v>68</v>
      </c>
      <c r="M16" s="360">
        <v>65.16</v>
      </c>
      <c r="N16" s="446">
        <v>38</v>
      </c>
      <c r="O16" s="444">
        <v>9</v>
      </c>
      <c r="P16" s="374">
        <v>50.33</v>
      </c>
      <c r="Q16" s="360">
        <v>61.58</v>
      </c>
      <c r="R16" s="411">
        <v>54</v>
      </c>
      <c r="S16" s="423">
        <v>13</v>
      </c>
      <c r="T16" s="380">
        <v>58.69</v>
      </c>
      <c r="U16" s="26">
        <v>58.95</v>
      </c>
      <c r="V16" s="411">
        <v>46</v>
      </c>
      <c r="W16" s="418">
        <v>10</v>
      </c>
      <c r="X16" s="375">
        <v>66.5</v>
      </c>
      <c r="Y16" s="26">
        <v>60.11</v>
      </c>
      <c r="Z16" s="411">
        <v>23</v>
      </c>
      <c r="AA16" s="407">
        <v>3</v>
      </c>
      <c r="AB16" s="23">
        <v>51</v>
      </c>
      <c r="AC16" s="26">
        <v>60.44</v>
      </c>
      <c r="AD16" s="411">
        <v>68</v>
      </c>
      <c r="AE16" s="169">
        <f t="shared" si="0"/>
        <v>343</v>
      </c>
      <c r="AF16" s="47"/>
    </row>
    <row r="17" spans="1:32" ht="15" customHeight="1" x14ac:dyDescent="0.25">
      <c r="A17" s="166">
        <v>2</v>
      </c>
      <c r="B17" s="262" t="s">
        <v>58</v>
      </c>
      <c r="C17" s="594">
        <v>3</v>
      </c>
      <c r="D17" s="828">
        <v>78.3</v>
      </c>
      <c r="E17" s="978">
        <v>85.3</v>
      </c>
      <c r="F17" s="572">
        <v>25</v>
      </c>
      <c r="G17" s="594">
        <v>2</v>
      </c>
      <c r="H17" s="828">
        <v>56</v>
      </c>
      <c r="I17" s="360">
        <v>65.63</v>
      </c>
      <c r="J17" s="572">
        <v>65</v>
      </c>
      <c r="K17" s="256">
        <v>2</v>
      </c>
      <c r="L17" s="213">
        <v>64</v>
      </c>
      <c r="M17" s="360">
        <v>65.16</v>
      </c>
      <c r="N17" s="446">
        <v>49</v>
      </c>
      <c r="O17" s="444">
        <v>4</v>
      </c>
      <c r="P17" s="374">
        <v>58.25</v>
      </c>
      <c r="Q17" s="360">
        <v>61.58</v>
      </c>
      <c r="R17" s="411">
        <v>65</v>
      </c>
      <c r="S17" s="423">
        <v>5</v>
      </c>
      <c r="T17" s="380">
        <v>56.4</v>
      </c>
      <c r="U17" s="26">
        <v>58.95</v>
      </c>
      <c r="V17" s="411">
        <v>55</v>
      </c>
      <c r="W17" s="418">
        <v>4</v>
      </c>
      <c r="X17" s="375">
        <v>57.75</v>
      </c>
      <c r="Y17" s="26">
        <v>60.11</v>
      </c>
      <c r="Z17" s="411">
        <v>50</v>
      </c>
      <c r="AA17" s="407">
        <v>4</v>
      </c>
      <c r="AB17" s="23">
        <v>74</v>
      </c>
      <c r="AC17" s="26">
        <v>60.44</v>
      </c>
      <c r="AD17" s="411">
        <v>7</v>
      </c>
      <c r="AE17" s="167">
        <f t="shared" si="0"/>
        <v>316</v>
      </c>
      <c r="AF17" s="47"/>
    </row>
    <row r="18" spans="1:32" ht="15" customHeight="1" x14ac:dyDescent="0.25">
      <c r="A18" s="166">
        <v>3</v>
      </c>
      <c r="B18" s="435" t="s">
        <v>61</v>
      </c>
      <c r="C18" s="831">
        <v>1</v>
      </c>
      <c r="D18" s="834">
        <v>72</v>
      </c>
      <c r="E18" s="984">
        <v>85.3</v>
      </c>
      <c r="F18" s="578">
        <v>39</v>
      </c>
      <c r="G18" s="831">
        <v>2</v>
      </c>
      <c r="H18" s="834">
        <v>61</v>
      </c>
      <c r="I18" s="362">
        <v>65.63</v>
      </c>
      <c r="J18" s="578">
        <v>58</v>
      </c>
      <c r="K18" s="256">
        <v>5</v>
      </c>
      <c r="L18" s="213">
        <v>47</v>
      </c>
      <c r="M18" s="362">
        <v>65.16</v>
      </c>
      <c r="N18" s="446">
        <v>84</v>
      </c>
      <c r="O18" s="444">
        <v>4</v>
      </c>
      <c r="P18" s="374">
        <v>66</v>
      </c>
      <c r="Q18" s="362">
        <v>61.58</v>
      </c>
      <c r="R18" s="411">
        <v>26</v>
      </c>
      <c r="S18" s="426">
        <v>6</v>
      </c>
      <c r="T18" s="380">
        <v>68</v>
      </c>
      <c r="U18" s="26">
        <v>58.95</v>
      </c>
      <c r="V18" s="411">
        <v>9</v>
      </c>
      <c r="W18" s="418">
        <v>1</v>
      </c>
      <c r="X18" s="375">
        <v>72</v>
      </c>
      <c r="Y18" s="26">
        <v>60.11</v>
      </c>
      <c r="Z18" s="411">
        <v>10</v>
      </c>
      <c r="AA18" s="407">
        <v>4</v>
      </c>
      <c r="AB18" s="23">
        <v>64.5</v>
      </c>
      <c r="AC18" s="26">
        <v>60.44</v>
      </c>
      <c r="AD18" s="411">
        <v>24</v>
      </c>
      <c r="AE18" s="187">
        <f t="shared" si="0"/>
        <v>250</v>
      </c>
      <c r="AF18" s="47"/>
    </row>
    <row r="19" spans="1:32" ht="15" customHeight="1" x14ac:dyDescent="0.25">
      <c r="A19" s="166">
        <v>4</v>
      </c>
      <c r="B19" s="264" t="s">
        <v>62</v>
      </c>
      <c r="C19" s="793">
        <v>2</v>
      </c>
      <c r="D19" s="833">
        <v>69.5</v>
      </c>
      <c r="E19" s="983">
        <v>85.3</v>
      </c>
      <c r="F19" s="574">
        <v>49</v>
      </c>
      <c r="G19" s="793">
        <v>3</v>
      </c>
      <c r="H19" s="833">
        <v>89</v>
      </c>
      <c r="I19" s="361">
        <v>65.63</v>
      </c>
      <c r="J19" s="574">
        <v>3</v>
      </c>
      <c r="K19" s="256">
        <v>3</v>
      </c>
      <c r="L19" s="213">
        <v>65</v>
      </c>
      <c r="M19" s="361">
        <v>65.16</v>
      </c>
      <c r="N19" s="446">
        <v>45</v>
      </c>
      <c r="O19" s="444">
        <v>4</v>
      </c>
      <c r="P19" s="374">
        <v>76.25</v>
      </c>
      <c r="Q19" s="361">
        <v>61.58</v>
      </c>
      <c r="R19" s="449">
        <v>5</v>
      </c>
      <c r="S19" s="423">
        <v>3</v>
      </c>
      <c r="T19" s="380">
        <v>63.67</v>
      </c>
      <c r="U19" s="26">
        <v>58.95</v>
      </c>
      <c r="V19" s="411">
        <v>25</v>
      </c>
      <c r="W19" s="418">
        <v>4</v>
      </c>
      <c r="X19" s="375">
        <v>62.5</v>
      </c>
      <c r="Y19" s="26">
        <v>60.11</v>
      </c>
      <c r="Z19" s="411">
        <v>37</v>
      </c>
      <c r="AA19" s="407"/>
      <c r="AB19" s="23"/>
      <c r="AC19" s="26">
        <v>60.44</v>
      </c>
      <c r="AD19" s="411">
        <v>79</v>
      </c>
      <c r="AE19" s="167">
        <f t="shared" si="0"/>
        <v>243</v>
      </c>
      <c r="AF19" s="47"/>
    </row>
    <row r="20" spans="1:32" ht="15" customHeight="1" x14ac:dyDescent="0.25">
      <c r="A20" s="166">
        <v>5</v>
      </c>
      <c r="B20" s="264" t="s">
        <v>63</v>
      </c>
      <c r="C20" s="793">
        <v>6</v>
      </c>
      <c r="D20" s="833">
        <v>72.2</v>
      </c>
      <c r="E20" s="983">
        <v>85.3</v>
      </c>
      <c r="F20" s="574">
        <v>38</v>
      </c>
      <c r="G20" s="793">
        <v>2</v>
      </c>
      <c r="H20" s="833">
        <v>64.5</v>
      </c>
      <c r="I20" s="361">
        <v>65.63</v>
      </c>
      <c r="J20" s="574">
        <v>50</v>
      </c>
      <c r="K20" s="654">
        <v>4</v>
      </c>
      <c r="L20" s="213">
        <v>86</v>
      </c>
      <c r="M20" s="361">
        <v>65.16</v>
      </c>
      <c r="N20" s="446">
        <v>3</v>
      </c>
      <c r="O20" s="441">
        <v>6</v>
      </c>
      <c r="P20" s="374">
        <v>55.83</v>
      </c>
      <c r="Q20" s="361">
        <v>61.58</v>
      </c>
      <c r="R20" s="411">
        <v>66</v>
      </c>
      <c r="S20" s="423">
        <v>8</v>
      </c>
      <c r="T20" s="380">
        <v>65</v>
      </c>
      <c r="U20" s="26">
        <v>58.95</v>
      </c>
      <c r="V20" s="411">
        <v>18</v>
      </c>
      <c r="W20" s="418">
        <v>6</v>
      </c>
      <c r="X20" s="375">
        <v>65.166666666666671</v>
      </c>
      <c r="Y20" s="26">
        <v>60.11</v>
      </c>
      <c r="Z20" s="411">
        <v>29</v>
      </c>
      <c r="AA20" s="407">
        <v>1</v>
      </c>
      <c r="AB20" s="23">
        <v>71</v>
      </c>
      <c r="AC20" s="26">
        <v>60.44</v>
      </c>
      <c r="AD20" s="411">
        <v>12</v>
      </c>
      <c r="AE20" s="169">
        <f t="shared" si="0"/>
        <v>216</v>
      </c>
      <c r="AF20" s="47"/>
    </row>
    <row r="21" spans="1:32" ht="15" customHeight="1" x14ac:dyDescent="0.25">
      <c r="A21" s="166">
        <v>6</v>
      </c>
      <c r="B21" s="271" t="s">
        <v>176</v>
      </c>
      <c r="C21" s="830">
        <v>1</v>
      </c>
      <c r="D21" s="832">
        <v>63</v>
      </c>
      <c r="E21" s="982">
        <v>85.3</v>
      </c>
      <c r="F21" s="588">
        <v>68</v>
      </c>
      <c r="G21" s="830">
        <v>1</v>
      </c>
      <c r="H21" s="832">
        <v>69</v>
      </c>
      <c r="I21" s="368">
        <v>65.63</v>
      </c>
      <c r="J21" s="588">
        <v>31</v>
      </c>
      <c r="K21" s="734">
        <v>2</v>
      </c>
      <c r="L21" s="717">
        <v>39.5</v>
      </c>
      <c r="M21" s="368">
        <v>65.16</v>
      </c>
      <c r="N21" s="446">
        <v>89</v>
      </c>
      <c r="O21" s="427"/>
      <c r="P21" s="368"/>
      <c r="Q21" s="368">
        <v>61.58</v>
      </c>
      <c r="R21" s="449">
        <v>93</v>
      </c>
      <c r="S21" s="427"/>
      <c r="T21" s="380"/>
      <c r="U21" s="26">
        <v>58.95</v>
      </c>
      <c r="V21" s="411">
        <v>93</v>
      </c>
      <c r="W21" s="418"/>
      <c r="X21" s="375"/>
      <c r="Y21" s="26">
        <v>60.11</v>
      </c>
      <c r="Z21" s="411">
        <v>87</v>
      </c>
      <c r="AA21" s="407">
        <v>2</v>
      </c>
      <c r="AB21" s="23">
        <v>42</v>
      </c>
      <c r="AC21" s="26">
        <v>60.44</v>
      </c>
      <c r="AD21" s="411">
        <v>75</v>
      </c>
      <c r="AE21" s="167">
        <f t="shared" si="0"/>
        <v>536</v>
      </c>
      <c r="AF21" s="47"/>
    </row>
    <row r="22" spans="1:32" ht="15" customHeight="1" x14ac:dyDescent="0.25">
      <c r="A22" s="166">
        <v>7</v>
      </c>
      <c r="B22" s="264" t="s">
        <v>65</v>
      </c>
      <c r="C22" s="793">
        <v>4</v>
      </c>
      <c r="D22" s="833">
        <v>75.3</v>
      </c>
      <c r="E22" s="983">
        <v>85.3</v>
      </c>
      <c r="F22" s="574">
        <v>30</v>
      </c>
      <c r="G22" s="793"/>
      <c r="H22" s="833"/>
      <c r="I22" s="361">
        <v>65.63</v>
      </c>
      <c r="J22" s="574">
        <v>86</v>
      </c>
      <c r="K22" s="654">
        <v>7</v>
      </c>
      <c r="L22" s="213">
        <v>65</v>
      </c>
      <c r="M22" s="361">
        <v>65.16</v>
      </c>
      <c r="N22" s="446">
        <v>43</v>
      </c>
      <c r="O22" s="441">
        <v>1</v>
      </c>
      <c r="P22" s="374">
        <v>51</v>
      </c>
      <c r="Q22" s="361">
        <v>61.58</v>
      </c>
      <c r="R22" s="411">
        <v>80</v>
      </c>
      <c r="S22" s="423">
        <v>1</v>
      </c>
      <c r="T22" s="380">
        <v>43</v>
      </c>
      <c r="U22" s="26">
        <v>58.95</v>
      </c>
      <c r="V22" s="411">
        <v>84</v>
      </c>
      <c r="W22" s="418">
        <v>1</v>
      </c>
      <c r="X22" s="375">
        <v>66</v>
      </c>
      <c r="Y22" s="26">
        <v>60.11</v>
      </c>
      <c r="Z22" s="411">
        <v>26</v>
      </c>
      <c r="AA22" s="407">
        <v>2</v>
      </c>
      <c r="AB22" s="23">
        <v>64.5</v>
      </c>
      <c r="AC22" s="26">
        <v>60.44</v>
      </c>
      <c r="AD22" s="411">
        <v>25</v>
      </c>
      <c r="AE22" s="167">
        <f t="shared" si="0"/>
        <v>374</v>
      </c>
      <c r="AF22" s="47"/>
    </row>
    <row r="23" spans="1:32" ht="15" customHeight="1" x14ac:dyDescent="0.25">
      <c r="A23" s="166">
        <v>8</v>
      </c>
      <c r="B23" s="271" t="s">
        <v>59</v>
      </c>
      <c r="C23" s="830"/>
      <c r="D23" s="832"/>
      <c r="E23" s="982">
        <v>85.3</v>
      </c>
      <c r="F23" s="588">
        <v>90</v>
      </c>
      <c r="G23" s="830"/>
      <c r="H23" s="832"/>
      <c r="I23" s="368">
        <v>65.63</v>
      </c>
      <c r="J23" s="588">
        <v>86</v>
      </c>
      <c r="K23" s="654">
        <v>1</v>
      </c>
      <c r="L23" s="213">
        <v>87</v>
      </c>
      <c r="M23" s="368">
        <v>65.16</v>
      </c>
      <c r="N23" s="446">
        <v>2</v>
      </c>
      <c r="O23" s="441">
        <v>1</v>
      </c>
      <c r="P23" s="374">
        <v>41</v>
      </c>
      <c r="Q23" s="368">
        <v>61.58</v>
      </c>
      <c r="R23" s="411">
        <v>89</v>
      </c>
      <c r="S23" s="427"/>
      <c r="T23" s="380"/>
      <c r="U23" s="26">
        <v>58.95</v>
      </c>
      <c r="V23" s="411">
        <v>93</v>
      </c>
      <c r="W23" s="418">
        <v>1</v>
      </c>
      <c r="X23" s="375">
        <v>52</v>
      </c>
      <c r="Y23" s="26">
        <v>60.11</v>
      </c>
      <c r="Z23" s="411">
        <v>73</v>
      </c>
      <c r="AA23" s="407"/>
      <c r="AB23" s="23"/>
      <c r="AC23" s="26">
        <v>60.44</v>
      </c>
      <c r="AD23" s="411">
        <v>79</v>
      </c>
      <c r="AE23" s="167">
        <f t="shared" si="0"/>
        <v>512</v>
      </c>
      <c r="AF23" s="47"/>
    </row>
    <row r="24" spans="1:32" ht="15" customHeight="1" x14ac:dyDescent="0.25">
      <c r="A24" s="166">
        <v>9</v>
      </c>
      <c r="B24" s="264" t="s">
        <v>56</v>
      </c>
      <c r="C24" s="793"/>
      <c r="D24" s="833"/>
      <c r="E24" s="983">
        <v>85.3</v>
      </c>
      <c r="F24" s="574">
        <v>90</v>
      </c>
      <c r="G24" s="793"/>
      <c r="H24" s="833"/>
      <c r="I24" s="361">
        <v>65.63</v>
      </c>
      <c r="J24" s="574">
        <v>86</v>
      </c>
      <c r="K24" s="654">
        <v>2</v>
      </c>
      <c r="L24" s="213">
        <v>45</v>
      </c>
      <c r="M24" s="361">
        <v>65.16</v>
      </c>
      <c r="N24" s="446">
        <v>85</v>
      </c>
      <c r="O24" s="445"/>
      <c r="P24" s="361"/>
      <c r="Q24" s="361">
        <v>61.58</v>
      </c>
      <c r="R24" s="449">
        <v>93</v>
      </c>
      <c r="S24" s="423">
        <v>3</v>
      </c>
      <c r="T24" s="380">
        <v>55</v>
      </c>
      <c r="U24" s="26">
        <v>58.95</v>
      </c>
      <c r="V24" s="411">
        <v>62</v>
      </c>
      <c r="W24" s="418">
        <v>1</v>
      </c>
      <c r="X24" s="375">
        <v>87</v>
      </c>
      <c r="Y24" s="26">
        <v>60.11</v>
      </c>
      <c r="Z24" s="411">
        <v>2</v>
      </c>
      <c r="AA24" s="407">
        <v>1</v>
      </c>
      <c r="AB24" s="23">
        <v>56</v>
      </c>
      <c r="AC24" s="26">
        <v>60.44</v>
      </c>
      <c r="AD24" s="411">
        <v>59</v>
      </c>
      <c r="AE24" s="167">
        <f t="shared" si="0"/>
        <v>477</v>
      </c>
      <c r="AF24" s="47"/>
    </row>
    <row r="25" spans="1:32" ht="15" customHeight="1" x14ac:dyDescent="0.25">
      <c r="A25" s="166">
        <v>10</v>
      </c>
      <c r="B25" s="264" t="s">
        <v>57</v>
      </c>
      <c r="C25" s="793"/>
      <c r="D25" s="833"/>
      <c r="E25" s="983">
        <v>85.3</v>
      </c>
      <c r="F25" s="574">
        <v>90</v>
      </c>
      <c r="G25" s="793"/>
      <c r="H25" s="833"/>
      <c r="I25" s="361">
        <v>65.63</v>
      </c>
      <c r="J25" s="574">
        <v>86</v>
      </c>
      <c r="K25" s="445"/>
      <c r="L25" s="678"/>
      <c r="M25" s="361">
        <v>65.16</v>
      </c>
      <c r="N25" s="446">
        <v>93</v>
      </c>
      <c r="O25" s="445"/>
      <c r="P25" s="361"/>
      <c r="Q25" s="361">
        <v>61.58</v>
      </c>
      <c r="R25" s="449">
        <v>93</v>
      </c>
      <c r="S25" s="423">
        <v>2</v>
      </c>
      <c r="T25" s="380">
        <v>59</v>
      </c>
      <c r="U25" s="26">
        <v>58.95</v>
      </c>
      <c r="V25" s="411">
        <v>45</v>
      </c>
      <c r="W25" s="418">
        <v>1</v>
      </c>
      <c r="X25" s="375">
        <v>78</v>
      </c>
      <c r="Y25" s="26">
        <v>60.11</v>
      </c>
      <c r="Z25" s="411">
        <v>5</v>
      </c>
      <c r="AA25" s="407">
        <v>1</v>
      </c>
      <c r="AB25" s="23">
        <v>54</v>
      </c>
      <c r="AC25" s="26">
        <v>60.44</v>
      </c>
      <c r="AD25" s="411">
        <v>65</v>
      </c>
      <c r="AE25" s="167">
        <f t="shared" si="0"/>
        <v>477</v>
      </c>
      <c r="AF25" s="47"/>
    </row>
    <row r="26" spans="1:32" ht="15" customHeight="1" x14ac:dyDescent="0.25">
      <c r="A26" s="166">
        <v>11</v>
      </c>
      <c r="B26" s="271" t="s">
        <v>55</v>
      </c>
      <c r="C26" s="830"/>
      <c r="D26" s="832"/>
      <c r="E26" s="982">
        <v>85.3</v>
      </c>
      <c r="F26" s="588">
        <v>90</v>
      </c>
      <c r="G26" s="830"/>
      <c r="H26" s="832"/>
      <c r="I26" s="368">
        <v>65.63</v>
      </c>
      <c r="J26" s="588">
        <v>86</v>
      </c>
      <c r="K26" s="427"/>
      <c r="L26" s="366"/>
      <c r="M26" s="368">
        <v>65.16</v>
      </c>
      <c r="N26" s="446">
        <v>93</v>
      </c>
      <c r="O26" s="427"/>
      <c r="P26" s="368"/>
      <c r="Q26" s="368">
        <v>61.58</v>
      </c>
      <c r="R26" s="449">
        <v>93</v>
      </c>
      <c r="S26" s="427"/>
      <c r="T26" s="380"/>
      <c r="U26" s="26">
        <v>58.95</v>
      </c>
      <c r="V26" s="411">
        <v>93</v>
      </c>
      <c r="W26" s="418">
        <v>2</v>
      </c>
      <c r="X26" s="375">
        <v>57</v>
      </c>
      <c r="Y26" s="26">
        <v>60.11</v>
      </c>
      <c r="Z26" s="411">
        <v>55</v>
      </c>
      <c r="AA26" s="407">
        <v>2</v>
      </c>
      <c r="AB26" s="23">
        <v>33</v>
      </c>
      <c r="AC26" s="26">
        <v>60.44</v>
      </c>
      <c r="AD26" s="411">
        <v>77</v>
      </c>
      <c r="AE26" s="167">
        <f t="shared" si="0"/>
        <v>587</v>
      </c>
      <c r="AF26" s="47"/>
    </row>
    <row r="27" spans="1:32" ht="15" customHeight="1" x14ac:dyDescent="0.25">
      <c r="A27" s="166">
        <v>12</v>
      </c>
      <c r="B27" s="264" t="s">
        <v>166</v>
      </c>
      <c r="C27" s="793"/>
      <c r="D27" s="833"/>
      <c r="E27" s="983">
        <v>85.3</v>
      </c>
      <c r="F27" s="574">
        <v>90</v>
      </c>
      <c r="G27" s="793">
        <v>2</v>
      </c>
      <c r="H27" s="833">
        <v>50</v>
      </c>
      <c r="I27" s="361">
        <v>65.63</v>
      </c>
      <c r="J27" s="574">
        <v>79</v>
      </c>
      <c r="K27" s="445"/>
      <c r="L27" s="678"/>
      <c r="M27" s="361">
        <v>65.16</v>
      </c>
      <c r="N27" s="446">
        <v>93</v>
      </c>
      <c r="O27" s="444"/>
      <c r="P27" s="374"/>
      <c r="Q27" s="361">
        <v>61.58</v>
      </c>
      <c r="R27" s="411">
        <v>93</v>
      </c>
      <c r="S27" s="423"/>
      <c r="T27" s="380"/>
      <c r="U27" s="26">
        <v>58.95</v>
      </c>
      <c r="V27" s="411">
        <v>93</v>
      </c>
      <c r="W27" s="418"/>
      <c r="X27" s="375"/>
      <c r="Y27" s="26">
        <v>60.11</v>
      </c>
      <c r="Z27" s="411">
        <v>87</v>
      </c>
      <c r="AA27" s="407"/>
      <c r="AB27" s="23"/>
      <c r="AC27" s="26">
        <v>60.44</v>
      </c>
      <c r="AD27" s="411">
        <v>79</v>
      </c>
      <c r="AE27" s="189">
        <f t="shared" si="0"/>
        <v>614</v>
      </c>
      <c r="AF27" s="47"/>
    </row>
    <row r="28" spans="1:32" s="496" customFormat="1" ht="15" customHeight="1" x14ac:dyDescent="0.25">
      <c r="A28" s="369">
        <v>13</v>
      </c>
      <c r="B28" s="264" t="s">
        <v>177</v>
      </c>
      <c r="C28" s="793">
        <v>1</v>
      </c>
      <c r="D28" s="833">
        <v>66</v>
      </c>
      <c r="E28" s="983">
        <v>85.3</v>
      </c>
      <c r="F28" s="574">
        <v>60</v>
      </c>
      <c r="G28" s="793">
        <v>2</v>
      </c>
      <c r="H28" s="833">
        <v>90</v>
      </c>
      <c r="I28" s="361">
        <v>65.63</v>
      </c>
      <c r="J28" s="574">
        <v>2</v>
      </c>
      <c r="K28" s="445"/>
      <c r="L28" s="678"/>
      <c r="M28" s="361">
        <v>65.16</v>
      </c>
      <c r="N28" s="446">
        <v>93</v>
      </c>
      <c r="O28" s="444">
        <v>2</v>
      </c>
      <c r="P28" s="374">
        <v>52.5</v>
      </c>
      <c r="Q28" s="361">
        <v>61.58</v>
      </c>
      <c r="R28" s="411">
        <v>76</v>
      </c>
      <c r="S28" s="423">
        <v>3</v>
      </c>
      <c r="T28" s="380">
        <v>55.33</v>
      </c>
      <c r="U28" s="26">
        <v>58.95</v>
      </c>
      <c r="V28" s="411">
        <v>60</v>
      </c>
      <c r="W28" s="418"/>
      <c r="X28" s="375"/>
      <c r="Y28" s="26">
        <v>60.11</v>
      </c>
      <c r="Z28" s="411">
        <v>87</v>
      </c>
      <c r="AA28" s="407"/>
      <c r="AB28" s="23"/>
      <c r="AC28" s="26">
        <v>60.44</v>
      </c>
      <c r="AD28" s="411">
        <v>79</v>
      </c>
      <c r="AE28" s="189">
        <f t="shared" si="0"/>
        <v>457</v>
      </c>
      <c r="AF28" s="47"/>
    </row>
    <row r="29" spans="1:32" ht="15" customHeight="1" thickBot="1" x14ac:dyDescent="0.3">
      <c r="A29" s="369">
        <v>14</v>
      </c>
      <c r="B29" s="271" t="s">
        <v>53</v>
      </c>
      <c r="C29" s="830">
        <v>1</v>
      </c>
      <c r="D29" s="832">
        <v>49</v>
      </c>
      <c r="E29" s="982">
        <v>85.3</v>
      </c>
      <c r="F29" s="588">
        <v>83</v>
      </c>
      <c r="G29" s="830"/>
      <c r="H29" s="832"/>
      <c r="I29" s="368">
        <v>65.63</v>
      </c>
      <c r="J29" s="588">
        <v>86</v>
      </c>
      <c r="K29" s="256">
        <v>1</v>
      </c>
      <c r="L29" s="213">
        <v>44</v>
      </c>
      <c r="M29" s="368">
        <v>65.16</v>
      </c>
      <c r="N29" s="446">
        <v>87</v>
      </c>
      <c r="O29" s="427"/>
      <c r="P29" s="368"/>
      <c r="Q29" s="368">
        <v>61.58</v>
      </c>
      <c r="R29" s="449">
        <v>93</v>
      </c>
      <c r="S29" s="427"/>
      <c r="T29" s="380"/>
      <c r="U29" s="26">
        <v>58.95</v>
      </c>
      <c r="V29" s="411">
        <v>93</v>
      </c>
      <c r="W29" s="418">
        <v>2</v>
      </c>
      <c r="X29" s="375">
        <v>45.5</v>
      </c>
      <c r="Y29" s="26">
        <v>60.11</v>
      </c>
      <c r="Z29" s="411">
        <v>81</v>
      </c>
      <c r="AA29" s="407">
        <v>1</v>
      </c>
      <c r="AB29" s="23">
        <v>38</v>
      </c>
      <c r="AC29" s="26">
        <v>60.44</v>
      </c>
      <c r="AD29" s="411">
        <v>76</v>
      </c>
      <c r="AE29" s="167">
        <f t="shared" si="0"/>
        <v>599</v>
      </c>
      <c r="AF29" s="47"/>
    </row>
    <row r="30" spans="1:32" ht="15" customHeight="1" thickBot="1" x14ac:dyDescent="0.3">
      <c r="A30" s="370"/>
      <c r="B30" s="422" t="s">
        <v>134</v>
      </c>
      <c r="C30" s="699">
        <f>SUM(C31:C47)</f>
        <v>57</v>
      </c>
      <c r="D30" s="391">
        <f>AVERAGE(D31:D47)</f>
        <v>69.164285714285711</v>
      </c>
      <c r="E30" s="1005">
        <v>85.3</v>
      </c>
      <c r="F30" s="700"/>
      <c r="G30" s="699">
        <f>SUM(G31:G47)</f>
        <v>35</v>
      </c>
      <c r="H30" s="391">
        <f>AVERAGE(H31:H47)</f>
        <v>62.090909090909093</v>
      </c>
      <c r="I30" s="386">
        <v>65.63</v>
      </c>
      <c r="J30" s="700"/>
      <c r="K30" s="699">
        <f>SUM(K31:K47)</f>
        <v>35</v>
      </c>
      <c r="L30" s="391">
        <f>AVERAGE(L31:L47)</f>
        <v>66.015454545454546</v>
      </c>
      <c r="M30" s="708">
        <v>65.16</v>
      </c>
      <c r="N30" s="700"/>
      <c r="O30" s="447">
        <f>SUM(O31:O47)</f>
        <v>42</v>
      </c>
      <c r="P30" s="391">
        <f>AVERAGE(P31:P47)</f>
        <v>61.134285714285703</v>
      </c>
      <c r="Q30" s="386">
        <v>61.58</v>
      </c>
      <c r="R30" s="448"/>
      <c r="S30" s="428">
        <f>SUM(S31:S47)</f>
        <v>35</v>
      </c>
      <c r="T30" s="387">
        <f>AVERAGE(T31:T47)</f>
        <v>55.942307692307693</v>
      </c>
      <c r="U30" s="388">
        <v>58.95</v>
      </c>
      <c r="V30" s="409"/>
      <c r="W30" s="412">
        <f>SUM(W31:W47)</f>
        <v>52</v>
      </c>
      <c r="X30" s="372">
        <f>AVERAGE(X31:X47)</f>
        <v>59.324914965986395</v>
      </c>
      <c r="Y30" s="388">
        <v>60.11</v>
      </c>
      <c r="Z30" s="409">
        <f>SUM(Z32:Z45)</f>
        <v>775</v>
      </c>
      <c r="AA30" s="408">
        <f>SUM(AA31:AA47)</f>
        <v>21</v>
      </c>
      <c r="AB30" s="373">
        <f>AVERAGE(AB31:AB47)</f>
        <v>63.803333332999998</v>
      </c>
      <c r="AC30" s="388">
        <v>60.44</v>
      </c>
      <c r="AD30" s="409"/>
      <c r="AE30" s="341"/>
      <c r="AF30" s="47"/>
    </row>
    <row r="31" spans="1:32" ht="15" customHeight="1" x14ac:dyDescent="0.25">
      <c r="A31" s="164">
        <v>1</v>
      </c>
      <c r="B31" s="261" t="s">
        <v>85</v>
      </c>
      <c r="C31" s="594">
        <v>10</v>
      </c>
      <c r="D31" s="828">
        <v>65.2</v>
      </c>
      <c r="E31" s="978">
        <v>85.3</v>
      </c>
      <c r="F31" s="572">
        <v>62</v>
      </c>
      <c r="G31" s="594">
        <v>6</v>
      </c>
      <c r="H31" s="828">
        <v>65.5</v>
      </c>
      <c r="I31" s="360">
        <v>65.63</v>
      </c>
      <c r="J31" s="572">
        <v>45</v>
      </c>
      <c r="K31" s="326">
        <v>5</v>
      </c>
      <c r="L31" s="681">
        <v>61.6</v>
      </c>
      <c r="M31" s="360">
        <v>65.16</v>
      </c>
      <c r="N31" s="446">
        <v>62</v>
      </c>
      <c r="O31" s="735">
        <v>5</v>
      </c>
      <c r="P31" s="233">
        <v>54.2</v>
      </c>
      <c r="Q31" s="360">
        <v>61.58</v>
      </c>
      <c r="R31" s="411">
        <v>73</v>
      </c>
      <c r="S31" s="423">
        <v>5</v>
      </c>
      <c r="T31" s="375">
        <v>63.4</v>
      </c>
      <c r="U31" s="26">
        <v>58.95</v>
      </c>
      <c r="V31" s="411">
        <v>26</v>
      </c>
      <c r="W31" s="418">
        <v>8</v>
      </c>
      <c r="X31" s="375">
        <v>63.625</v>
      </c>
      <c r="Y31" s="26">
        <v>60.11</v>
      </c>
      <c r="Z31" s="411">
        <v>33</v>
      </c>
      <c r="AA31" s="407">
        <v>3</v>
      </c>
      <c r="AB31" s="23">
        <v>61.333333330000002</v>
      </c>
      <c r="AC31" s="26">
        <v>60.44</v>
      </c>
      <c r="AD31" s="411">
        <v>40</v>
      </c>
      <c r="AE31" s="165">
        <f t="shared" si="0"/>
        <v>341</v>
      </c>
      <c r="AF31" s="47"/>
    </row>
    <row r="32" spans="1:32" ht="15" customHeight="1" x14ac:dyDescent="0.25">
      <c r="A32" s="479">
        <v>2</v>
      </c>
      <c r="B32" s="434" t="s">
        <v>147</v>
      </c>
      <c r="C32" s="797">
        <v>8</v>
      </c>
      <c r="D32" s="233">
        <v>68</v>
      </c>
      <c r="E32" s="979">
        <v>85.3</v>
      </c>
      <c r="F32" s="577">
        <v>55</v>
      </c>
      <c r="G32" s="797">
        <v>2</v>
      </c>
      <c r="H32" s="233">
        <v>55</v>
      </c>
      <c r="I32" s="505">
        <v>65.63</v>
      </c>
      <c r="J32" s="577">
        <v>70</v>
      </c>
      <c r="K32" s="654">
        <v>9</v>
      </c>
      <c r="L32" s="213">
        <v>62.78</v>
      </c>
      <c r="M32" s="505">
        <v>65.16</v>
      </c>
      <c r="N32" s="446">
        <v>54</v>
      </c>
      <c r="O32" s="441">
        <v>3</v>
      </c>
      <c r="P32" s="374">
        <v>68</v>
      </c>
      <c r="Q32" s="360">
        <v>61.58</v>
      </c>
      <c r="R32" s="411">
        <v>16</v>
      </c>
      <c r="S32" s="423">
        <v>5</v>
      </c>
      <c r="T32" s="375">
        <v>65</v>
      </c>
      <c r="U32" s="26">
        <v>58.95</v>
      </c>
      <c r="V32" s="411">
        <v>19</v>
      </c>
      <c r="W32" s="418">
        <v>9</v>
      </c>
      <c r="X32" s="375">
        <v>59.666666666666664</v>
      </c>
      <c r="Y32" s="26">
        <v>60.11</v>
      </c>
      <c r="Z32" s="411">
        <v>45</v>
      </c>
      <c r="AA32" s="407">
        <v>2</v>
      </c>
      <c r="AB32" s="23">
        <v>61</v>
      </c>
      <c r="AC32" s="26">
        <v>60.44</v>
      </c>
      <c r="AD32" s="411">
        <v>43</v>
      </c>
      <c r="AE32" s="187">
        <f t="shared" si="0"/>
        <v>302</v>
      </c>
      <c r="AF32" s="47"/>
    </row>
    <row r="33" spans="1:32" ht="15" customHeight="1" x14ac:dyDescent="0.25">
      <c r="A33" s="171">
        <v>3</v>
      </c>
      <c r="B33" s="261" t="s">
        <v>77</v>
      </c>
      <c r="C33" s="594">
        <v>6</v>
      </c>
      <c r="D33" s="828">
        <v>81.3</v>
      </c>
      <c r="E33" s="978">
        <v>85.3</v>
      </c>
      <c r="F33" s="572">
        <v>16</v>
      </c>
      <c r="G33" s="594">
        <v>4</v>
      </c>
      <c r="H33" s="828">
        <v>92</v>
      </c>
      <c r="I33" s="360">
        <v>65.63</v>
      </c>
      <c r="J33" s="572">
        <v>1</v>
      </c>
      <c r="K33" s="654">
        <v>1</v>
      </c>
      <c r="L33" s="213">
        <v>80</v>
      </c>
      <c r="M33" s="360">
        <v>65.16</v>
      </c>
      <c r="N33" s="446">
        <v>8</v>
      </c>
      <c r="O33" s="441">
        <v>4</v>
      </c>
      <c r="P33" s="374">
        <v>57</v>
      </c>
      <c r="Q33" s="360">
        <v>61.58</v>
      </c>
      <c r="R33" s="411">
        <v>61</v>
      </c>
      <c r="S33" s="423">
        <v>1</v>
      </c>
      <c r="T33" s="375">
        <v>43</v>
      </c>
      <c r="U33" s="26">
        <v>58.95</v>
      </c>
      <c r="V33" s="411">
        <v>85</v>
      </c>
      <c r="W33" s="418">
        <v>3</v>
      </c>
      <c r="X33" s="375">
        <v>55.333333333333336</v>
      </c>
      <c r="Y33" s="26">
        <v>60.11</v>
      </c>
      <c r="Z33" s="411">
        <v>62</v>
      </c>
      <c r="AA33" s="407">
        <v>2</v>
      </c>
      <c r="AB33" s="23">
        <v>66</v>
      </c>
      <c r="AC33" s="26">
        <v>60.44</v>
      </c>
      <c r="AD33" s="411">
        <v>21</v>
      </c>
      <c r="AE33" s="167">
        <f t="shared" si="0"/>
        <v>254</v>
      </c>
      <c r="AF33" s="47"/>
    </row>
    <row r="34" spans="1:32" ht="15" customHeight="1" x14ac:dyDescent="0.25">
      <c r="A34" s="171">
        <v>4</v>
      </c>
      <c r="B34" s="261" t="s">
        <v>178</v>
      </c>
      <c r="C34" s="594">
        <v>6</v>
      </c>
      <c r="D34" s="828">
        <v>70.3</v>
      </c>
      <c r="E34" s="978">
        <v>85.3</v>
      </c>
      <c r="F34" s="572">
        <v>46</v>
      </c>
      <c r="G34" s="594">
        <v>3</v>
      </c>
      <c r="H34" s="828">
        <v>61.333333333333343</v>
      </c>
      <c r="I34" s="360">
        <v>65.63</v>
      </c>
      <c r="J34" s="572">
        <v>57</v>
      </c>
      <c r="K34" s="658">
        <v>2</v>
      </c>
      <c r="L34" s="683">
        <v>60</v>
      </c>
      <c r="M34" s="360">
        <v>65.16</v>
      </c>
      <c r="N34" s="446">
        <v>65</v>
      </c>
      <c r="O34" s="739">
        <v>3</v>
      </c>
      <c r="P34" s="232">
        <v>54.3</v>
      </c>
      <c r="Q34" s="360">
        <v>61.58</v>
      </c>
      <c r="R34" s="411">
        <v>72</v>
      </c>
      <c r="S34" s="423">
        <v>5</v>
      </c>
      <c r="T34" s="375">
        <v>61.6</v>
      </c>
      <c r="U34" s="26">
        <v>58.95</v>
      </c>
      <c r="V34" s="411">
        <v>31</v>
      </c>
      <c r="W34" s="418">
        <v>1</v>
      </c>
      <c r="X34" s="375">
        <v>72</v>
      </c>
      <c r="Y34" s="26">
        <v>60.11</v>
      </c>
      <c r="Z34" s="411">
        <v>11</v>
      </c>
      <c r="AA34" s="407"/>
      <c r="AB34" s="23"/>
      <c r="AC34" s="26">
        <v>60.44</v>
      </c>
      <c r="AD34" s="411">
        <v>79</v>
      </c>
      <c r="AE34" s="167">
        <f t="shared" si="0"/>
        <v>361</v>
      </c>
      <c r="AF34" s="47"/>
    </row>
    <row r="35" spans="1:32" ht="15" customHeight="1" x14ac:dyDescent="0.25">
      <c r="A35" s="171">
        <v>5</v>
      </c>
      <c r="B35" s="261" t="s">
        <v>75</v>
      </c>
      <c r="C35" s="594">
        <v>3</v>
      </c>
      <c r="D35" s="828">
        <v>62</v>
      </c>
      <c r="E35" s="978">
        <v>85.3</v>
      </c>
      <c r="F35" s="572">
        <v>70</v>
      </c>
      <c r="G35" s="594">
        <v>3</v>
      </c>
      <c r="H35" s="828">
        <v>54</v>
      </c>
      <c r="I35" s="360">
        <v>65.63</v>
      </c>
      <c r="J35" s="572">
        <v>73</v>
      </c>
      <c r="K35" s="256">
        <v>3</v>
      </c>
      <c r="L35" s="213">
        <v>71</v>
      </c>
      <c r="M35" s="360">
        <v>65.16</v>
      </c>
      <c r="N35" s="446">
        <v>26</v>
      </c>
      <c r="O35" s="444">
        <v>3</v>
      </c>
      <c r="P35" s="374">
        <v>57.33</v>
      </c>
      <c r="Q35" s="360">
        <v>61.58</v>
      </c>
      <c r="R35" s="411">
        <v>59</v>
      </c>
      <c r="S35" s="423">
        <v>4</v>
      </c>
      <c r="T35" s="375">
        <v>51.75</v>
      </c>
      <c r="U35" s="26">
        <v>58.95</v>
      </c>
      <c r="V35" s="411">
        <v>70</v>
      </c>
      <c r="W35" s="418">
        <v>7</v>
      </c>
      <c r="X35" s="375">
        <v>66.857142857142861</v>
      </c>
      <c r="Y35" s="26">
        <v>60.11</v>
      </c>
      <c r="Z35" s="411">
        <v>21</v>
      </c>
      <c r="AA35" s="407">
        <v>2</v>
      </c>
      <c r="AB35" s="23">
        <v>57.5</v>
      </c>
      <c r="AC35" s="26">
        <v>60.44</v>
      </c>
      <c r="AD35" s="411">
        <v>56</v>
      </c>
      <c r="AE35" s="167">
        <f t="shared" si="0"/>
        <v>375</v>
      </c>
      <c r="AF35" s="47"/>
    </row>
    <row r="36" spans="1:32" ht="15" customHeight="1" x14ac:dyDescent="0.25">
      <c r="A36" s="171">
        <v>6</v>
      </c>
      <c r="B36" s="261" t="s">
        <v>47</v>
      </c>
      <c r="C36" s="594">
        <v>1</v>
      </c>
      <c r="D36" s="828">
        <v>48</v>
      </c>
      <c r="E36" s="978">
        <v>85.3</v>
      </c>
      <c r="F36" s="572">
        <v>84</v>
      </c>
      <c r="G36" s="594"/>
      <c r="H36" s="828"/>
      <c r="I36" s="360">
        <v>65.63</v>
      </c>
      <c r="J36" s="572">
        <v>86</v>
      </c>
      <c r="K36" s="654">
        <v>1</v>
      </c>
      <c r="L36" s="645">
        <v>68</v>
      </c>
      <c r="M36" s="360">
        <v>65.16</v>
      </c>
      <c r="N36" s="446">
        <v>39</v>
      </c>
      <c r="O36" s="444">
        <v>2</v>
      </c>
      <c r="P36" s="374">
        <v>78</v>
      </c>
      <c r="Q36" s="360">
        <v>61.58</v>
      </c>
      <c r="R36" s="449">
        <v>3</v>
      </c>
      <c r="S36" s="423">
        <v>2</v>
      </c>
      <c r="T36" s="375">
        <v>51</v>
      </c>
      <c r="U36" s="26">
        <v>58.95</v>
      </c>
      <c r="V36" s="411">
        <v>71</v>
      </c>
      <c r="W36" s="418"/>
      <c r="X36" s="375"/>
      <c r="Y36" s="26">
        <v>60.11</v>
      </c>
      <c r="Z36" s="411">
        <v>87</v>
      </c>
      <c r="AA36" s="407">
        <v>2</v>
      </c>
      <c r="AB36" s="23">
        <v>59</v>
      </c>
      <c r="AC36" s="26">
        <v>60.44</v>
      </c>
      <c r="AD36" s="411">
        <v>49</v>
      </c>
      <c r="AE36" s="169">
        <f t="shared" si="0"/>
        <v>419</v>
      </c>
      <c r="AF36" s="47"/>
    </row>
    <row r="37" spans="1:32" ht="15" customHeight="1" x14ac:dyDescent="0.25">
      <c r="A37" s="171">
        <v>7</v>
      </c>
      <c r="B37" s="261" t="s">
        <v>48</v>
      </c>
      <c r="C37" s="594"/>
      <c r="D37" s="828"/>
      <c r="E37" s="978">
        <v>85.3</v>
      </c>
      <c r="F37" s="572">
        <v>90</v>
      </c>
      <c r="G37" s="594">
        <v>3</v>
      </c>
      <c r="H37" s="828">
        <v>56</v>
      </c>
      <c r="I37" s="360">
        <v>65.63</v>
      </c>
      <c r="J37" s="572">
        <v>66</v>
      </c>
      <c r="K37" s="423"/>
      <c r="L37" s="678"/>
      <c r="M37" s="360">
        <v>65.16</v>
      </c>
      <c r="N37" s="446">
        <v>93</v>
      </c>
      <c r="O37" s="423"/>
      <c r="P37" s="360"/>
      <c r="Q37" s="360">
        <v>61.58</v>
      </c>
      <c r="R37" s="449">
        <v>93</v>
      </c>
      <c r="S37" s="423">
        <v>3</v>
      </c>
      <c r="T37" s="375">
        <v>59</v>
      </c>
      <c r="U37" s="26">
        <v>58.95</v>
      </c>
      <c r="V37" s="411">
        <v>43</v>
      </c>
      <c r="W37" s="418">
        <v>5</v>
      </c>
      <c r="X37" s="375">
        <v>56.4</v>
      </c>
      <c r="Y37" s="26">
        <v>60.11</v>
      </c>
      <c r="Z37" s="411">
        <v>56</v>
      </c>
      <c r="AA37" s="407"/>
      <c r="AB37" s="23"/>
      <c r="AC37" s="26">
        <v>60.44</v>
      </c>
      <c r="AD37" s="411">
        <v>79</v>
      </c>
      <c r="AE37" s="167">
        <f t="shared" si="0"/>
        <v>520</v>
      </c>
      <c r="AF37" s="47"/>
    </row>
    <row r="38" spans="1:32" ht="15" customHeight="1" x14ac:dyDescent="0.25">
      <c r="A38" s="171">
        <v>8</v>
      </c>
      <c r="B38" s="261" t="s">
        <v>49</v>
      </c>
      <c r="C38" s="594">
        <v>3</v>
      </c>
      <c r="D38" s="828">
        <v>77</v>
      </c>
      <c r="E38" s="978">
        <v>85.3</v>
      </c>
      <c r="F38" s="572">
        <v>26</v>
      </c>
      <c r="G38" s="594">
        <v>2</v>
      </c>
      <c r="H38" s="828">
        <v>71</v>
      </c>
      <c r="I38" s="360">
        <v>65.63</v>
      </c>
      <c r="J38" s="572">
        <v>28</v>
      </c>
      <c r="K38" s="256">
        <v>3</v>
      </c>
      <c r="L38" s="645">
        <v>74</v>
      </c>
      <c r="M38" s="360">
        <v>65.16</v>
      </c>
      <c r="N38" s="446">
        <v>14</v>
      </c>
      <c r="O38" s="441">
        <v>1</v>
      </c>
      <c r="P38" s="374">
        <v>55</v>
      </c>
      <c r="Q38" s="360">
        <v>61.58</v>
      </c>
      <c r="R38" s="449">
        <v>69</v>
      </c>
      <c r="S38" s="423">
        <v>1</v>
      </c>
      <c r="T38" s="375">
        <v>54</v>
      </c>
      <c r="U38" s="26">
        <v>58.95</v>
      </c>
      <c r="V38" s="411">
        <v>66</v>
      </c>
      <c r="W38" s="418">
        <v>1</v>
      </c>
      <c r="X38" s="375">
        <v>87</v>
      </c>
      <c r="Y38" s="26">
        <v>60.11</v>
      </c>
      <c r="Z38" s="411">
        <v>3</v>
      </c>
      <c r="AA38" s="407"/>
      <c r="AB38" s="23"/>
      <c r="AC38" s="26">
        <v>60.44</v>
      </c>
      <c r="AD38" s="411">
        <v>79</v>
      </c>
      <c r="AE38" s="167">
        <f t="shared" si="0"/>
        <v>285</v>
      </c>
      <c r="AF38" s="47"/>
    </row>
    <row r="39" spans="1:32" ht="15" customHeight="1" x14ac:dyDescent="0.25">
      <c r="A39" s="171">
        <v>9</v>
      </c>
      <c r="B39" s="269" t="s">
        <v>45</v>
      </c>
      <c r="C39" s="811"/>
      <c r="D39" s="829"/>
      <c r="E39" s="980">
        <v>85.3</v>
      </c>
      <c r="F39" s="582">
        <v>90</v>
      </c>
      <c r="G39" s="811"/>
      <c r="H39" s="829"/>
      <c r="I39" s="364">
        <v>65.63</v>
      </c>
      <c r="J39" s="582">
        <v>86</v>
      </c>
      <c r="K39" s="424"/>
      <c r="L39" s="480"/>
      <c r="M39" s="364">
        <v>65.16</v>
      </c>
      <c r="N39" s="446">
        <v>93</v>
      </c>
      <c r="O39" s="441">
        <v>1</v>
      </c>
      <c r="P39" s="374">
        <v>51</v>
      </c>
      <c r="Q39" s="364">
        <v>61.58</v>
      </c>
      <c r="R39" s="449">
        <v>81</v>
      </c>
      <c r="S39" s="424"/>
      <c r="T39" s="26"/>
      <c r="U39" s="26">
        <v>58.95</v>
      </c>
      <c r="V39" s="411">
        <v>93</v>
      </c>
      <c r="W39" s="418">
        <v>3</v>
      </c>
      <c r="X39" s="375">
        <v>58.666666666666664</v>
      </c>
      <c r="Y39" s="26">
        <v>60.11</v>
      </c>
      <c r="Z39" s="411">
        <v>48</v>
      </c>
      <c r="AA39" s="407">
        <v>1</v>
      </c>
      <c r="AB39" s="23">
        <v>78</v>
      </c>
      <c r="AC39" s="26">
        <v>60.44</v>
      </c>
      <c r="AD39" s="411">
        <v>3</v>
      </c>
      <c r="AE39" s="167">
        <f t="shared" si="0"/>
        <v>494</v>
      </c>
      <c r="AF39" s="47"/>
    </row>
    <row r="40" spans="1:32" ht="15" customHeight="1" x14ac:dyDescent="0.25">
      <c r="A40" s="171">
        <v>10</v>
      </c>
      <c r="B40" s="433" t="s">
        <v>179</v>
      </c>
      <c r="C40" s="797">
        <v>1</v>
      </c>
      <c r="D40" s="233">
        <v>65</v>
      </c>
      <c r="E40" s="979">
        <v>85.3</v>
      </c>
      <c r="F40" s="577">
        <v>63</v>
      </c>
      <c r="G40" s="797"/>
      <c r="H40" s="233"/>
      <c r="I40" s="505">
        <v>65.63</v>
      </c>
      <c r="J40" s="577">
        <v>86</v>
      </c>
      <c r="K40" s="735"/>
      <c r="L40" s="713"/>
      <c r="M40" s="505">
        <v>65.16</v>
      </c>
      <c r="N40" s="446">
        <v>93</v>
      </c>
      <c r="O40" s="441"/>
      <c r="P40" s="374"/>
      <c r="Q40" s="364">
        <v>61.58</v>
      </c>
      <c r="R40" s="449">
        <v>93</v>
      </c>
      <c r="S40" s="424"/>
      <c r="T40" s="26"/>
      <c r="U40" s="26">
        <v>58.95</v>
      </c>
      <c r="V40" s="411">
        <v>93</v>
      </c>
      <c r="W40" s="418"/>
      <c r="X40" s="375"/>
      <c r="Y40" s="26">
        <v>60.11</v>
      </c>
      <c r="Z40" s="411">
        <v>87</v>
      </c>
      <c r="AA40" s="407"/>
      <c r="AB40" s="23"/>
      <c r="AC40" s="26">
        <v>60.44</v>
      </c>
      <c r="AD40" s="411">
        <v>79</v>
      </c>
      <c r="AE40" s="167">
        <f t="shared" si="0"/>
        <v>594</v>
      </c>
      <c r="AF40" s="47"/>
    </row>
    <row r="41" spans="1:32" ht="15" customHeight="1" x14ac:dyDescent="0.25">
      <c r="A41" s="171">
        <v>11</v>
      </c>
      <c r="B41" s="261" t="s">
        <v>180</v>
      </c>
      <c r="C41" s="594">
        <v>3</v>
      </c>
      <c r="D41" s="828">
        <v>64.7</v>
      </c>
      <c r="E41" s="978">
        <v>85.3</v>
      </c>
      <c r="F41" s="572">
        <v>64</v>
      </c>
      <c r="G41" s="594"/>
      <c r="H41" s="828"/>
      <c r="I41" s="360">
        <v>65.63</v>
      </c>
      <c r="J41" s="572">
        <v>86</v>
      </c>
      <c r="K41" s="423"/>
      <c r="L41" s="678"/>
      <c r="M41" s="360">
        <v>65.16</v>
      </c>
      <c r="N41" s="446">
        <v>93</v>
      </c>
      <c r="O41" s="444">
        <v>4</v>
      </c>
      <c r="P41" s="374">
        <v>71.25</v>
      </c>
      <c r="Q41" s="360">
        <v>61.58</v>
      </c>
      <c r="R41" s="411">
        <v>10</v>
      </c>
      <c r="S41" s="423"/>
      <c r="T41" s="375"/>
      <c r="U41" s="26">
        <v>58.95</v>
      </c>
      <c r="V41" s="411">
        <v>93</v>
      </c>
      <c r="W41" s="418"/>
      <c r="X41" s="375"/>
      <c r="Y41" s="26">
        <v>60.11</v>
      </c>
      <c r="Z41" s="411">
        <v>87</v>
      </c>
      <c r="AA41" s="407"/>
      <c r="AB41" s="23"/>
      <c r="AC41" s="26">
        <v>60.44</v>
      </c>
      <c r="AD41" s="411">
        <v>79</v>
      </c>
      <c r="AE41" s="167">
        <f t="shared" si="0"/>
        <v>512</v>
      </c>
      <c r="AF41" s="47"/>
    </row>
    <row r="42" spans="1:32" ht="15" customHeight="1" x14ac:dyDescent="0.25">
      <c r="A42" s="171">
        <v>12</v>
      </c>
      <c r="B42" s="269" t="s">
        <v>52</v>
      </c>
      <c r="C42" s="811">
        <v>4</v>
      </c>
      <c r="D42" s="829">
        <v>71.8</v>
      </c>
      <c r="E42" s="980">
        <v>85.3</v>
      </c>
      <c r="F42" s="582">
        <v>40</v>
      </c>
      <c r="G42" s="811">
        <v>2</v>
      </c>
      <c r="H42" s="829">
        <v>59.5</v>
      </c>
      <c r="I42" s="364">
        <v>65.63</v>
      </c>
      <c r="J42" s="582">
        <v>60</v>
      </c>
      <c r="K42" s="444"/>
      <c r="L42" s="645"/>
      <c r="M42" s="364">
        <v>65.16</v>
      </c>
      <c r="N42" s="446">
        <v>93</v>
      </c>
      <c r="O42" s="444">
        <v>1</v>
      </c>
      <c r="P42" s="374">
        <v>66</v>
      </c>
      <c r="Q42" s="364">
        <v>61.58</v>
      </c>
      <c r="R42" s="411">
        <v>30</v>
      </c>
      <c r="S42" s="424">
        <v>1</v>
      </c>
      <c r="T42" s="375">
        <v>72</v>
      </c>
      <c r="U42" s="26">
        <v>58.95</v>
      </c>
      <c r="V42" s="411">
        <v>5</v>
      </c>
      <c r="W42" s="418">
        <v>5</v>
      </c>
      <c r="X42" s="375">
        <v>64</v>
      </c>
      <c r="Y42" s="26">
        <v>60.11</v>
      </c>
      <c r="Z42" s="411">
        <v>32</v>
      </c>
      <c r="AA42" s="418">
        <v>1</v>
      </c>
      <c r="AB42" s="375">
        <v>69</v>
      </c>
      <c r="AC42" s="26">
        <v>60.44</v>
      </c>
      <c r="AD42" s="411">
        <v>14</v>
      </c>
      <c r="AE42" s="167">
        <f t="shared" si="0"/>
        <v>274</v>
      </c>
      <c r="AF42" s="47"/>
    </row>
    <row r="43" spans="1:32" ht="15" customHeight="1" x14ac:dyDescent="0.25">
      <c r="A43" s="171">
        <v>13</v>
      </c>
      <c r="B43" s="261" t="s">
        <v>74</v>
      </c>
      <c r="C43" s="594">
        <v>1</v>
      </c>
      <c r="D43" s="828">
        <v>84</v>
      </c>
      <c r="E43" s="978">
        <v>85.3</v>
      </c>
      <c r="F43" s="572">
        <v>8</v>
      </c>
      <c r="G43" s="594"/>
      <c r="H43" s="828"/>
      <c r="I43" s="360">
        <v>65.63</v>
      </c>
      <c r="J43" s="572">
        <v>86</v>
      </c>
      <c r="K43" s="423">
        <v>1</v>
      </c>
      <c r="L43" s="380">
        <v>69</v>
      </c>
      <c r="M43" s="360">
        <v>65.16</v>
      </c>
      <c r="N43" s="446">
        <v>34</v>
      </c>
      <c r="O43" s="423">
        <v>2</v>
      </c>
      <c r="P43" s="828">
        <v>54.5</v>
      </c>
      <c r="Q43" s="360">
        <v>61.58</v>
      </c>
      <c r="R43" s="449">
        <v>71</v>
      </c>
      <c r="S43" s="423"/>
      <c r="T43" s="375"/>
      <c r="U43" s="26">
        <v>58.95</v>
      </c>
      <c r="V43" s="411">
        <v>93</v>
      </c>
      <c r="W43" s="418">
        <v>1</v>
      </c>
      <c r="X43" s="375">
        <v>40</v>
      </c>
      <c r="Y43" s="26">
        <v>60.11</v>
      </c>
      <c r="Z43" s="411">
        <v>85</v>
      </c>
      <c r="AA43" s="407"/>
      <c r="AB43" s="23"/>
      <c r="AC43" s="26">
        <v>60.44</v>
      </c>
      <c r="AD43" s="411">
        <v>79</v>
      </c>
      <c r="AE43" s="167">
        <f t="shared" si="0"/>
        <v>456</v>
      </c>
      <c r="AF43" s="47"/>
    </row>
    <row r="44" spans="1:32" ht="15" customHeight="1" x14ac:dyDescent="0.25">
      <c r="A44" s="171">
        <v>14</v>
      </c>
      <c r="B44" s="261" t="s">
        <v>44</v>
      </c>
      <c r="C44" s="594"/>
      <c r="D44" s="828"/>
      <c r="E44" s="978">
        <v>85.3</v>
      </c>
      <c r="F44" s="572">
        <v>90</v>
      </c>
      <c r="G44" s="594"/>
      <c r="H44" s="828"/>
      <c r="I44" s="360">
        <v>65.63</v>
      </c>
      <c r="J44" s="572">
        <v>86</v>
      </c>
      <c r="K44" s="444"/>
      <c r="L44" s="645"/>
      <c r="M44" s="360">
        <v>65.16</v>
      </c>
      <c r="N44" s="446">
        <v>93</v>
      </c>
      <c r="O44" s="444"/>
      <c r="P44" s="374"/>
      <c r="Q44" s="360">
        <v>61.58</v>
      </c>
      <c r="R44" s="411">
        <v>93</v>
      </c>
      <c r="S44" s="423">
        <v>1</v>
      </c>
      <c r="T44" s="375">
        <v>35</v>
      </c>
      <c r="U44" s="26">
        <v>58.95</v>
      </c>
      <c r="V44" s="411">
        <v>89</v>
      </c>
      <c r="W44" s="418">
        <v>2</v>
      </c>
      <c r="X44" s="375">
        <v>54</v>
      </c>
      <c r="Y44" s="26">
        <v>60.11</v>
      </c>
      <c r="Z44" s="411">
        <v>67</v>
      </c>
      <c r="AA44" s="407">
        <v>1</v>
      </c>
      <c r="AB44" s="23">
        <v>78</v>
      </c>
      <c r="AC44" s="26">
        <v>60.44</v>
      </c>
      <c r="AD44" s="411">
        <v>4</v>
      </c>
      <c r="AE44" s="189">
        <f t="shared" si="0"/>
        <v>522</v>
      </c>
      <c r="AF44" s="47"/>
    </row>
    <row r="45" spans="1:32" ht="15" customHeight="1" x14ac:dyDescent="0.25">
      <c r="A45" s="389">
        <v>15</v>
      </c>
      <c r="B45" s="261" t="s">
        <v>181</v>
      </c>
      <c r="C45" s="594">
        <v>2</v>
      </c>
      <c r="D45" s="828">
        <v>74</v>
      </c>
      <c r="E45" s="978">
        <v>85.3</v>
      </c>
      <c r="F45" s="572">
        <v>35</v>
      </c>
      <c r="G45" s="594">
        <v>2</v>
      </c>
      <c r="H45" s="828">
        <v>51</v>
      </c>
      <c r="I45" s="360">
        <v>65.63</v>
      </c>
      <c r="J45" s="572">
        <v>77</v>
      </c>
      <c r="K45" s="444">
        <v>1</v>
      </c>
      <c r="L45" s="645">
        <v>73</v>
      </c>
      <c r="M45" s="360">
        <v>65.16</v>
      </c>
      <c r="N45" s="446">
        <v>18</v>
      </c>
      <c r="O45" s="444">
        <v>4</v>
      </c>
      <c r="P45" s="374">
        <v>67.8</v>
      </c>
      <c r="Q45" s="360">
        <v>61.58</v>
      </c>
      <c r="R45" s="411">
        <v>21</v>
      </c>
      <c r="S45" s="423">
        <v>2</v>
      </c>
      <c r="T45" s="375">
        <v>54.5</v>
      </c>
      <c r="U45" s="26">
        <v>58.95</v>
      </c>
      <c r="V45" s="411">
        <v>63</v>
      </c>
      <c r="W45" s="418">
        <v>2</v>
      </c>
      <c r="X45" s="375">
        <v>43</v>
      </c>
      <c r="Y45" s="26">
        <v>60.11</v>
      </c>
      <c r="Z45" s="411">
        <v>84</v>
      </c>
      <c r="AA45" s="407">
        <v>2</v>
      </c>
      <c r="AB45" s="23">
        <v>50</v>
      </c>
      <c r="AC45" s="26">
        <v>60.44</v>
      </c>
      <c r="AD45" s="411">
        <v>69</v>
      </c>
      <c r="AE45" s="189">
        <f t="shared" si="0"/>
        <v>367</v>
      </c>
      <c r="AF45" s="47"/>
    </row>
    <row r="46" spans="1:32" s="496" customFormat="1" ht="15" customHeight="1" x14ac:dyDescent="0.25">
      <c r="A46" s="389">
        <v>16</v>
      </c>
      <c r="B46" s="261" t="s">
        <v>42</v>
      </c>
      <c r="C46" s="594">
        <v>6</v>
      </c>
      <c r="D46" s="828">
        <v>61.7</v>
      </c>
      <c r="E46" s="978">
        <v>85.3</v>
      </c>
      <c r="F46" s="572">
        <v>72</v>
      </c>
      <c r="G46" s="594">
        <v>5</v>
      </c>
      <c r="H46" s="828">
        <v>69</v>
      </c>
      <c r="I46" s="360">
        <v>65.63</v>
      </c>
      <c r="J46" s="572">
        <v>32</v>
      </c>
      <c r="K46" s="444">
        <v>7</v>
      </c>
      <c r="L46" s="645">
        <v>59.29</v>
      </c>
      <c r="M46" s="360">
        <v>65.16</v>
      </c>
      <c r="N46" s="446">
        <v>67</v>
      </c>
      <c r="O46" s="444">
        <v>8</v>
      </c>
      <c r="P46" s="374">
        <v>63.5</v>
      </c>
      <c r="Q46" s="360">
        <v>61.58</v>
      </c>
      <c r="R46" s="411">
        <v>39</v>
      </c>
      <c r="S46" s="423">
        <v>1</v>
      </c>
      <c r="T46" s="375">
        <v>60</v>
      </c>
      <c r="U46" s="26">
        <v>58.95</v>
      </c>
      <c r="V46" s="411">
        <v>36</v>
      </c>
      <c r="W46" s="418">
        <v>3</v>
      </c>
      <c r="X46" s="375">
        <v>57</v>
      </c>
      <c r="Y46" s="26">
        <v>60.11</v>
      </c>
      <c r="Z46" s="411">
        <v>54</v>
      </c>
      <c r="AA46" s="407">
        <v>5</v>
      </c>
      <c r="AB46" s="23">
        <v>58.2</v>
      </c>
      <c r="AC46" s="26">
        <v>60.44</v>
      </c>
      <c r="AD46" s="411">
        <v>52</v>
      </c>
      <c r="AE46" s="189">
        <f t="shared" si="0"/>
        <v>352</v>
      </c>
      <c r="AF46" s="47"/>
    </row>
    <row r="47" spans="1:32" ht="15" customHeight="1" thickBot="1" x14ac:dyDescent="0.3">
      <c r="A47" s="389">
        <v>17</v>
      </c>
      <c r="B47" s="261" t="s">
        <v>50</v>
      </c>
      <c r="C47" s="594">
        <v>3</v>
      </c>
      <c r="D47" s="828">
        <v>75.3</v>
      </c>
      <c r="E47" s="978">
        <v>85.3</v>
      </c>
      <c r="F47" s="572">
        <v>29</v>
      </c>
      <c r="G47" s="594">
        <v>3</v>
      </c>
      <c r="H47" s="828">
        <v>48.666666666666657</v>
      </c>
      <c r="I47" s="360">
        <v>65.63</v>
      </c>
      <c r="J47" s="572">
        <v>81</v>
      </c>
      <c r="K47" s="256">
        <v>2</v>
      </c>
      <c r="L47" s="213">
        <v>47.5</v>
      </c>
      <c r="M47" s="360">
        <v>65.16</v>
      </c>
      <c r="N47" s="446">
        <v>83</v>
      </c>
      <c r="O47" s="444">
        <v>1</v>
      </c>
      <c r="P47" s="374">
        <v>58</v>
      </c>
      <c r="Q47" s="360">
        <v>61.58</v>
      </c>
      <c r="R47" s="411">
        <v>57</v>
      </c>
      <c r="S47" s="423">
        <v>4</v>
      </c>
      <c r="T47" s="375">
        <v>57</v>
      </c>
      <c r="U47" s="26">
        <v>58.95</v>
      </c>
      <c r="V47" s="411">
        <v>52</v>
      </c>
      <c r="W47" s="418">
        <v>2</v>
      </c>
      <c r="X47" s="375">
        <v>53</v>
      </c>
      <c r="Y47" s="26">
        <v>60.11</v>
      </c>
      <c r="Z47" s="411">
        <v>71</v>
      </c>
      <c r="AA47" s="407"/>
      <c r="AB47" s="23"/>
      <c r="AC47" s="26">
        <v>60.44</v>
      </c>
      <c r="AD47" s="411">
        <v>79</v>
      </c>
      <c r="AE47" s="481">
        <f t="shared" si="0"/>
        <v>452</v>
      </c>
      <c r="AF47" s="47"/>
    </row>
    <row r="48" spans="1:32" ht="15" customHeight="1" thickBot="1" x14ac:dyDescent="0.3">
      <c r="A48" s="390"/>
      <c r="B48" s="421" t="s">
        <v>135</v>
      </c>
      <c r="C48" s="697">
        <f>SUM(C49:C67)</f>
        <v>77</v>
      </c>
      <c r="D48" s="382">
        <f>AVERAGE(D49:D67)</f>
        <v>76.284615384615378</v>
      </c>
      <c r="E48" s="1004">
        <v>85.3</v>
      </c>
      <c r="F48" s="698"/>
      <c r="G48" s="697">
        <f>SUM(G49:G67)</f>
        <v>78</v>
      </c>
      <c r="H48" s="382">
        <f>AVERAGE(H49:H67)</f>
        <v>67.925584045584046</v>
      </c>
      <c r="I48" s="371">
        <v>65.63</v>
      </c>
      <c r="J48" s="698"/>
      <c r="K48" s="697">
        <f>SUM(K49:K67)</f>
        <v>77</v>
      </c>
      <c r="L48" s="382">
        <f>AVERAGE(L49:L67)</f>
        <v>64.437058823529398</v>
      </c>
      <c r="M48" s="707">
        <v>65.16</v>
      </c>
      <c r="N48" s="698"/>
      <c r="O48" s="442">
        <f>SUM(O49:O67)</f>
        <v>77</v>
      </c>
      <c r="P48" s="382">
        <f>AVERAGE(P49:P67)</f>
        <v>65.590666666666664</v>
      </c>
      <c r="Q48" s="371">
        <v>61.58</v>
      </c>
      <c r="R48" s="443"/>
      <c r="S48" s="412">
        <f>SUM(S49:S67)</f>
        <v>73</v>
      </c>
      <c r="T48" s="372">
        <f>AVERAGE(T49:T67)</f>
        <v>62.043333333333329</v>
      </c>
      <c r="U48" s="388">
        <v>58.95</v>
      </c>
      <c r="V48" s="409"/>
      <c r="W48" s="412">
        <f>SUM(W49:W67)</f>
        <v>52</v>
      </c>
      <c r="X48" s="372">
        <f>AVERAGE(X49:X67)</f>
        <v>66.074358974358972</v>
      </c>
      <c r="Y48" s="388">
        <v>60.11</v>
      </c>
      <c r="Z48" s="409"/>
      <c r="AA48" s="412">
        <f>SUM(AA49:AA67)</f>
        <v>49</v>
      </c>
      <c r="AB48" s="372">
        <f>AVERAGE(AB49:AB67)</f>
        <v>61.433241505454546</v>
      </c>
      <c r="AC48" s="388">
        <v>60.44</v>
      </c>
      <c r="AD48" s="409"/>
      <c r="AE48" s="341"/>
      <c r="AF48" s="47"/>
    </row>
    <row r="49" spans="1:32" ht="15" customHeight="1" x14ac:dyDescent="0.25">
      <c r="A49" s="60">
        <v>1</v>
      </c>
      <c r="B49" s="262" t="s">
        <v>89</v>
      </c>
      <c r="C49" s="594">
        <v>16</v>
      </c>
      <c r="D49" s="828">
        <v>79</v>
      </c>
      <c r="E49" s="978">
        <v>85.3</v>
      </c>
      <c r="F49" s="572">
        <v>22</v>
      </c>
      <c r="G49" s="594">
        <v>15</v>
      </c>
      <c r="H49" s="828">
        <v>71.533333333333331</v>
      </c>
      <c r="I49" s="360">
        <v>65.63</v>
      </c>
      <c r="J49" s="572">
        <v>27</v>
      </c>
      <c r="K49" s="444">
        <v>18</v>
      </c>
      <c r="L49" s="645">
        <v>63</v>
      </c>
      <c r="M49" s="360">
        <v>65.16</v>
      </c>
      <c r="N49" s="446">
        <v>50</v>
      </c>
      <c r="O49" s="444">
        <v>17</v>
      </c>
      <c r="P49" s="374">
        <v>58</v>
      </c>
      <c r="Q49" s="360">
        <v>61.58</v>
      </c>
      <c r="R49" s="449">
        <v>55</v>
      </c>
      <c r="S49" s="423">
        <v>25</v>
      </c>
      <c r="T49" s="375">
        <v>59.84</v>
      </c>
      <c r="U49" s="26">
        <v>58.95</v>
      </c>
      <c r="V49" s="411">
        <v>38</v>
      </c>
      <c r="W49" s="418">
        <v>20</v>
      </c>
      <c r="X49" s="375">
        <v>63</v>
      </c>
      <c r="Y49" s="26">
        <v>60.11</v>
      </c>
      <c r="Z49" s="411">
        <v>34</v>
      </c>
      <c r="AA49" s="407">
        <v>9</v>
      </c>
      <c r="AB49" s="23">
        <v>73.444444439999998</v>
      </c>
      <c r="AC49" s="26">
        <v>60.44</v>
      </c>
      <c r="AD49" s="411">
        <v>9</v>
      </c>
      <c r="AE49" s="174">
        <f t="shared" si="0"/>
        <v>235</v>
      </c>
      <c r="AF49" s="47"/>
    </row>
    <row r="50" spans="1:32" ht="15" customHeight="1" x14ac:dyDescent="0.25">
      <c r="A50" s="22">
        <v>2</v>
      </c>
      <c r="B50" s="749" t="s">
        <v>106</v>
      </c>
      <c r="C50" s="853">
        <v>7</v>
      </c>
      <c r="D50" s="855">
        <v>91</v>
      </c>
      <c r="E50" s="1010">
        <v>85.3</v>
      </c>
      <c r="F50" s="854">
        <v>4</v>
      </c>
      <c r="G50" s="853">
        <v>6</v>
      </c>
      <c r="H50" s="855">
        <v>74.666666666666671</v>
      </c>
      <c r="I50" s="826">
        <v>65.63</v>
      </c>
      <c r="J50" s="854">
        <v>17</v>
      </c>
      <c r="K50" s="444">
        <v>10</v>
      </c>
      <c r="L50" s="645">
        <v>77</v>
      </c>
      <c r="M50" s="711">
        <v>65.16</v>
      </c>
      <c r="N50" s="446">
        <v>11</v>
      </c>
      <c r="O50" s="444">
        <v>6</v>
      </c>
      <c r="P50" s="374">
        <v>67</v>
      </c>
      <c r="Q50" s="360">
        <v>61.58</v>
      </c>
      <c r="R50" s="449">
        <v>22</v>
      </c>
      <c r="S50" s="423">
        <v>5</v>
      </c>
      <c r="T50" s="375">
        <v>60.4</v>
      </c>
      <c r="U50" s="26">
        <v>58.95</v>
      </c>
      <c r="V50" s="411">
        <v>34</v>
      </c>
      <c r="W50" s="418">
        <v>4</v>
      </c>
      <c r="X50" s="375">
        <v>76.75</v>
      </c>
      <c r="Y50" s="26">
        <v>60.11</v>
      </c>
      <c r="Z50" s="411">
        <v>7</v>
      </c>
      <c r="AA50" s="407">
        <v>5</v>
      </c>
      <c r="AB50" s="23">
        <v>62.2</v>
      </c>
      <c r="AC50" s="26">
        <v>60.44</v>
      </c>
      <c r="AD50" s="411">
        <v>36</v>
      </c>
      <c r="AE50" s="169">
        <f t="shared" si="0"/>
        <v>131</v>
      </c>
      <c r="AF50" s="47"/>
    </row>
    <row r="51" spans="1:32" ht="15" customHeight="1" x14ac:dyDescent="0.25">
      <c r="A51" s="22">
        <v>3</v>
      </c>
      <c r="B51" s="262" t="s">
        <v>90</v>
      </c>
      <c r="C51" s="594">
        <v>14</v>
      </c>
      <c r="D51" s="828">
        <v>84</v>
      </c>
      <c r="E51" s="978">
        <v>85.3</v>
      </c>
      <c r="F51" s="572">
        <v>9</v>
      </c>
      <c r="G51" s="594">
        <v>13</v>
      </c>
      <c r="H51" s="828">
        <v>77.461538461538467</v>
      </c>
      <c r="I51" s="360">
        <v>65.63</v>
      </c>
      <c r="J51" s="572">
        <v>9</v>
      </c>
      <c r="K51" s="444">
        <v>7</v>
      </c>
      <c r="L51" s="645">
        <v>80</v>
      </c>
      <c r="M51" s="360">
        <v>65.16</v>
      </c>
      <c r="N51" s="446">
        <v>5</v>
      </c>
      <c r="O51" s="444">
        <v>13</v>
      </c>
      <c r="P51" s="374">
        <v>65</v>
      </c>
      <c r="Q51" s="360">
        <v>61.58</v>
      </c>
      <c r="R51" s="449">
        <v>33</v>
      </c>
      <c r="S51" s="423">
        <v>12</v>
      </c>
      <c r="T51" s="375">
        <v>66.33</v>
      </c>
      <c r="U51" s="26">
        <v>58.95</v>
      </c>
      <c r="V51" s="411">
        <v>16</v>
      </c>
      <c r="W51" s="418">
        <v>8</v>
      </c>
      <c r="X51" s="375">
        <v>59.25</v>
      </c>
      <c r="Y51" s="26">
        <v>60.11</v>
      </c>
      <c r="Z51" s="411">
        <v>46</v>
      </c>
      <c r="AA51" s="407">
        <v>11</v>
      </c>
      <c r="AB51" s="23">
        <v>60.454545449999998</v>
      </c>
      <c r="AC51" s="26">
        <v>60.44</v>
      </c>
      <c r="AD51" s="411">
        <v>45</v>
      </c>
      <c r="AE51" s="169">
        <f t="shared" si="0"/>
        <v>163</v>
      </c>
      <c r="AF51" s="47"/>
    </row>
    <row r="52" spans="1:32" ht="15" customHeight="1" x14ac:dyDescent="0.25">
      <c r="A52" s="22">
        <v>4</v>
      </c>
      <c r="B52" s="262" t="s">
        <v>105</v>
      </c>
      <c r="C52" s="594">
        <v>14</v>
      </c>
      <c r="D52" s="828">
        <v>81.7</v>
      </c>
      <c r="E52" s="978">
        <v>85.3</v>
      </c>
      <c r="F52" s="572">
        <v>15</v>
      </c>
      <c r="G52" s="594">
        <v>9</v>
      </c>
      <c r="H52" s="828">
        <v>60.888888888888893</v>
      </c>
      <c r="I52" s="360">
        <v>65.63</v>
      </c>
      <c r="J52" s="572">
        <v>59</v>
      </c>
      <c r="K52" s="444">
        <v>13</v>
      </c>
      <c r="L52" s="645">
        <v>73</v>
      </c>
      <c r="M52" s="360">
        <v>65.16</v>
      </c>
      <c r="N52" s="446">
        <v>16</v>
      </c>
      <c r="O52" s="444">
        <v>15</v>
      </c>
      <c r="P52" s="374">
        <v>64</v>
      </c>
      <c r="Q52" s="360">
        <v>61.58</v>
      </c>
      <c r="R52" s="449">
        <v>36</v>
      </c>
      <c r="S52" s="423">
        <v>4</v>
      </c>
      <c r="T52" s="375">
        <v>67</v>
      </c>
      <c r="U52" s="26">
        <v>58.95</v>
      </c>
      <c r="V52" s="411">
        <v>11</v>
      </c>
      <c r="W52" s="418">
        <v>5</v>
      </c>
      <c r="X52" s="375">
        <v>60.8</v>
      </c>
      <c r="Y52" s="26">
        <v>60.11</v>
      </c>
      <c r="Z52" s="411">
        <v>43</v>
      </c>
      <c r="AA52" s="407">
        <v>8</v>
      </c>
      <c r="AB52" s="23">
        <v>64.5</v>
      </c>
      <c r="AC52" s="26">
        <v>60.44</v>
      </c>
      <c r="AD52" s="411">
        <v>23</v>
      </c>
      <c r="AE52" s="167">
        <f t="shared" si="0"/>
        <v>203</v>
      </c>
      <c r="AF52" s="47"/>
    </row>
    <row r="53" spans="1:32" ht="15" customHeight="1" x14ac:dyDescent="0.25">
      <c r="A53" s="22">
        <v>5</v>
      </c>
      <c r="B53" s="262" t="s">
        <v>39</v>
      </c>
      <c r="C53" s="594">
        <v>4</v>
      </c>
      <c r="D53" s="828">
        <v>68</v>
      </c>
      <c r="E53" s="978">
        <v>85.3</v>
      </c>
      <c r="F53" s="572">
        <v>54</v>
      </c>
      <c r="G53" s="594">
        <v>9</v>
      </c>
      <c r="H53" s="828">
        <v>66</v>
      </c>
      <c r="I53" s="360">
        <v>65.63</v>
      </c>
      <c r="J53" s="572">
        <v>43</v>
      </c>
      <c r="K53" s="444">
        <v>6</v>
      </c>
      <c r="L53" s="645">
        <v>68.83</v>
      </c>
      <c r="M53" s="360">
        <v>65.16</v>
      </c>
      <c r="N53" s="446">
        <v>36</v>
      </c>
      <c r="O53" s="444">
        <v>7</v>
      </c>
      <c r="P53" s="374">
        <v>60.86</v>
      </c>
      <c r="Q53" s="360">
        <v>61.58</v>
      </c>
      <c r="R53" s="449">
        <v>48</v>
      </c>
      <c r="S53" s="423">
        <v>6</v>
      </c>
      <c r="T53" s="375">
        <v>60.83</v>
      </c>
      <c r="U53" s="26">
        <v>58.95</v>
      </c>
      <c r="V53" s="411">
        <v>33</v>
      </c>
      <c r="W53" s="418">
        <v>2</v>
      </c>
      <c r="X53" s="375">
        <v>74</v>
      </c>
      <c r="Y53" s="26">
        <v>60.11</v>
      </c>
      <c r="Z53" s="411">
        <v>9</v>
      </c>
      <c r="AA53" s="407"/>
      <c r="AB53" s="23"/>
      <c r="AC53" s="26">
        <v>60.44</v>
      </c>
      <c r="AD53" s="411">
        <v>79</v>
      </c>
      <c r="AE53" s="167">
        <f t="shared" si="0"/>
        <v>302</v>
      </c>
      <c r="AF53" s="47"/>
    </row>
    <row r="54" spans="1:32" ht="15" customHeight="1" x14ac:dyDescent="0.25">
      <c r="A54" s="22">
        <v>6</v>
      </c>
      <c r="B54" s="262" t="s">
        <v>38</v>
      </c>
      <c r="C54" s="594">
        <v>2</v>
      </c>
      <c r="D54" s="828">
        <v>83</v>
      </c>
      <c r="E54" s="978">
        <v>85.3</v>
      </c>
      <c r="F54" s="572">
        <v>11</v>
      </c>
      <c r="G54" s="594">
        <v>1</v>
      </c>
      <c r="H54" s="828">
        <v>73</v>
      </c>
      <c r="I54" s="360">
        <v>65.63</v>
      </c>
      <c r="J54" s="572">
        <v>23</v>
      </c>
      <c r="K54" s="444">
        <v>6</v>
      </c>
      <c r="L54" s="645">
        <v>69.5</v>
      </c>
      <c r="M54" s="360">
        <v>65.16</v>
      </c>
      <c r="N54" s="446">
        <v>31</v>
      </c>
      <c r="O54" s="423"/>
      <c r="P54" s="360"/>
      <c r="Q54" s="360">
        <v>61.58</v>
      </c>
      <c r="R54" s="449">
        <v>93</v>
      </c>
      <c r="S54" s="423">
        <v>2</v>
      </c>
      <c r="T54" s="375">
        <v>61</v>
      </c>
      <c r="U54" s="26">
        <v>58.95</v>
      </c>
      <c r="V54" s="411">
        <v>32</v>
      </c>
      <c r="W54" s="418">
        <v>3</v>
      </c>
      <c r="X54" s="375">
        <v>55.666666666666664</v>
      </c>
      <c r="Y54" s="26">
        <v>60.11</v>
      </c>
      <c r="Z54" s="411">
        <v>59</v>
      </c>
      <c r="AA54" s="407">
        <v>2</v>
      </c>
      <c r="AB54" s="23">
        <v>54</v>
      </c>
      <c r="AC54" s="26">
        <v>60.44</v>
      </c>
      <c r="AD54" s="411">
        <v>64</v>
      </c>
      <c r="AE54" s="167">
        <f t="shared" si="0"/>
        <v>313</v>
      </c>
      <c r="AF54" s="47"/>
    </row>
    <row r="55" spans="1:32" ht="15" customHeight="1" x14ac:dyDescent="0.25">
      <c r="A55" s="22">
        <v>7</v>
      </c>
      <c r="B55" s="434" t="s">
        <v>194</v>
      </c>
      <c r="C55" s="797">
        <v>3</v>
      </c>
      <c r="D55" s="233">
        <v>87.7</v>
      </c>
      <c r="E55" s="979">
        <v>85.3</v>
      </c>
      <c r="F55" s="577">
        <v>6</v>
      </c>
      <c r="G55" s="797">
        <v>2</v>
      </c>
      <c r="H55" s="233">
        <v>85.5</v>
      </c>
      <c r="I55" s="505">
        <v>65.63</v>
      </c>
      <c r="J55" s="577">
        <v>7</v>
      </c>
      <c r="K55" s="444">
        <v>1</v>
      </c>
      <c r="L55" s="645">
        <v>63</v>
      </c>
      <c r="M55" s="505">
        <v>65.16</v>
      </c>
      <c r="N55" s="446">
        <v>52</v>
      </c>
      <c r="O55" s="444">
        <v>2</v>
      </c>
      <c r="P55" s="374">
        <v>64.5</v>
      </c>
      <c r="Q55" s="360">
        <v>61.58</v>
      </c>
      <c r="R55" s="449">
        <v>35</v>
      </c>
      <c r="S55" s="423">
        <v>1</v>
      </c>
      <c r="T55" s="375">
        <v>96</v>
      </c>
      <c r="U55" s="26">
        <v>58.95</v>
      </c>
      <c r="V55" s="411">
        <v>1</v>
      </c>
      <c r="W55" s="418"/>
      <c r="X55" s="375"/>
      <c r="Y55" s="26">
        <v>60.11</v>
      </c>
      <c r="Z55" s="411">
        <v>87</v>
      </c>
      <c r="AA55" s="407"/>
      <c r="AB55" s="23"/>
      <c r="AC55" s="26">
        <v>60.44</v>
      </c>
      <c r="AD55" s="411">
        <v>79</v>
      </c>
      <c r="AE55" s="167">
        <f t="shared" si="0"/>
        <v>267</v>
      </c>
      <c r="AF55" s="47"/>
    </row>
    <row r="56" spans="1:32" ht="15" customHeight="1" x14ac:dyDescent="0.25">
      <c r="A56" s="22">
        <v>8</v>
      </c>
      <c r="B56" s="262" t="s">
        <v>41</v>
      </c>
      <c r="C56" s="594">
        <v>4</v>
      </c>
      <c r="D56" s="828">
        <v>74.8</v>
      </c>
      <c r="E56" s="978">
        <v>85.3</v>
      </c>
      <c r="F56" s="572">
        <v>32</v>
      </c>
      <c r="G56" s="594">
        <v>1</v>
      </c>
      <c r="H56" s="828">
        <v>65</v>
      </c>
      <c r="I56" s="360">
        <v>65.63</v>
      </c>
      <c r="J56" s="572">
        <v>46</v>
      </c>
      <c r="K56" s="444">
        <v>1</v>
      </c>
      <c r="L56" s="645">
        <v>66</v>
      </c>
      <c r="M56" s="360">
        <v>65.16</v>
      </c>
      <c r="N56" s="446">
        <v>42</v>
      </c>
      <c r="O56" s="444">
        <v>1</v>
      </c>
      <c r="P56" s="374">
        <v>94</v>
      </c>
      <c r="Q56" s="360">
        <v>61.58</v>
      </c>
      <c r="R56" s="449">
        <v>1</v>
      </c>
      <c r="S56" s="423">
        <v>4</v>
      </c>
      <c r="T56" s="375">
        <v>55.5</v>
      </c>
      <c r="U56" s="26">
        <v>58.95</v>
      </c>
      <c r="V56" s="411">
        <v>57</v>
      </c>
      <c r="W56" s="418">
        <v>1</v>
      </c>
      <c r="X56" s="375">
        <v>72</v>
      </c>
      <c r="Y56" s="26">
        <v>60.11</v>
      </c>
      <c r="Z56" s="411">
        <v>12</v>
      </c>
      <c r="AA56" s="407"/>
      <c r="AB56" s="23"/>
      <c r="AC56" s="26">
        <v>60.44</v>
      </c>
      <c r="AD56" s="411">
        <v>79</v>
      </c>
      <c r="AE56" s="169">
        <f t="shared" si="0"/>
        <v>269</v>
      </c>
      <c r="AF56" s="47"/>
    </row>
    <row r="57" spans="1:32" ht="15" customHeight="1" x14ac:dyDescent="0.25">
      <c r="A57" s="22">
        <v>9</v>
      </c>
      <c r="B57" s="268" t="s">
        <v>86</v>
      </c>
      <c r="C57" s="836"/>
      <c r="D57" s="839"/>
      <c r="E57" s="987">
        <v>85.3</v>
      </c>
      <c r="F57" s="799">
        <v>90</v>
      </c>
      <c r="G57" s="836">
        <v>5</v>
      </c>
      <c r="H57" s="839">
        <v>65</v>
      </c>
      <c r="I57" s="365">
        <v>65.63</v>
      </c>
      <c r="J57" s="799">
        <v>47</v>
      </c>
      <c r="K57" s="444">
        <v>1</v>
      </c>
      <c r="L57" s="645">
        <v>54</v>
      </c>
      <c r="M57" s="365">
        <v>65.16</v>
      </c>
      <c r="N57" s="446">
        <v>79</v>
      </c>
      <c r="O57" s="444">
        <v>5</v>
      </c>
      <c r="P57" s="374">
        <v>58</v>
      </c>
      <c r="Q57" s="365">
        <v>61.58</v>
      </c>
      <c r="R57" s="449">
        <v>56</v>
      </c>
      <c r="S57" s="423">
        <v>4</v>
      </c>
      <c r="T57" s="375">
        <v>59.75</v>
      </c>
      <c r="U57" s="26">
        <v>58.95</v>
      </c>
      <c r="V57" s="411">
        <v>39</v>
      </c>
      <c r="W57" s="418">
        <v>2</v>
      </c>
      <c r="X57" s="375">
        <v>65.5</v>
      </c>
      <c r="Y57" s="26">
        <v>60.11</v>
      </c>
      <c r="Z57" s="411">
        <v>27</v>
      </c>
      <c r="AA57" s="407">
        <v>2</v>
      </c>
      <c r="AB57" s="23">
        <v>49.5</v>
      </c>
      <c r="AC57" s="26">
        <v>60.44</v>
      </c>
      <c r="AD57" s="411">
        <v>70</v>
      </c>
      <c r="AE57" s="167">
        <f t="shared" si="0"/>
        <v>408</v>
      </c>
      <c r="AF57" s="47"/>
    </row>
    <row r="58" spans="1:32" ht="15" customHeight="1" x14ac:dyDescent="0.25">
      <c r="A58" s="22">
        <v>10</v>
      </c>
      <c r="B58" s="262" t="s">
        <v>71</v>
      </c>
      <c r="C58" s="594"/>
      <c r="D58" s="828"/>
      <c r="E58" s="978">
        <v>85.3</v>
      </c>
      <c r="F58" s="572">
        <v>90</v>
      </c>
      <c r="G58" s="594"/>
      <c r="H58" s="828"/>
      <c r="I58" s="360">
        <v>65.63</v>
      </c>
      <c r="J58" s="572">
        <v>86</v>
      </c>
      <c r="K58" s="655">
        <v>1</v>
      </c>
      <c r="L58" s="677">
        <v>90</v>
      </c>
      <c r="M58" s="360">
        <v>65.16</v>
      </c>
      <c r="N58" s="446">
        <v>1</v>
      </c>
      <c r="O58" s="423"/>
      <c r="P58" s="360"/>
      <c r="Q58" s="360">
        <v>61.58</v>
      </c>
      <c r="R58" s="449">
        <v>93</v>
      </c>
      <c r="S58" s="423">
        <v>1</v>
      </c>
      <c r="T58" s="375">
        <v>53</v>
      </c>
      <c r="U58" s="26">
        <v>58.95</v>
      </c>
      <c r="V58" s="411">
        <v>67</v>
      </c>
      <c r="W58" s="418">
        <v>1</v>
      </c>
      <c r="X58" s="375">
        <v>68</v>
      </c>
      <c r="Y58" s="26">
        <v>60.11</v>
      </c>
      <c r="Z58" s="411">
        <v>17</v>
      </c>
      <c r="AA58" s="407"/>
      <c r="AB58" s="23"/>
      <c r="AC58" s="26">
        <v>60.44</v>
      </c>
      <c r="AD58" s="411">
        <v>79</v>
      </c>
      <c r="AE58" s="167">
        <f t="shared" si="0"/>
        <v>433</v>
      </c>
      <c r="AF58" s="47"/>
    </row>
    <row r="59" spans="1:32" ht="15" customHeight="1" x14ac:dyDescent="0.25">
      <c r="A59" s="22">
        <v>11</v>
      </c>
      <c r="B59" s="264" t="s">
        <v>70</v>
      </c>
      <c r="C59" s="793"/>
      <c r="D59" s="833"/>
      <c r="E59" s="983">
        <v>85.3</v>
      </c>
      <c r="F59" s="574">
        <v>90</v>
      </c>
      <c r="G59" s="793"/>
      <c r="H59" s="833"/>
      <c r="I59" s="361">
        <v>65.63</v>
      </c>
      <c r="J59" s="574">
        <v>86</v>
      </c>
      <c r="K59" s="655">
        <v>3</v>
      </c>
      <c r="L59" s="677">
        <v>50</v>
      </c>
      <c r="M59" s="361">
        <v>65.16</v>
      </c>
      <c r="N59" s="446">
        <v>81</v>
      </c>
      <c r="O59" s="445"/>
      <c r="P59" s="361"/>
      <c r="Q59" s="361">
        <v>61.58</v>
      </c>
      <c r="R59" s="449">
        <v>93</v>
      </c>
      <c r="S59" s="423">
        <v>1</v>
      </c>
      <c r="T59" s="375">
        <v>73</v>
      </c>
      <c r="U59" s="26">
        <v>58.95</v>
      </c>
      <c r="V59" s="411">
        <v>4</v>
      </c>
      <c r="W59" s="418"/>
      <c r="X59" s="375"/>
      <c r="Y59" s="26">
        <v>60.11</v>
      </c>
      <c r="Z59" s="411">
        <v>87</v>
      </c>
      <c r="AA59" s="407"/>
      <c r="AB59" s="23"/>
      <c r="AC59" s="26">
        <v>60.44</v>
      </c>
      <c r="AD59" s="411">
        <v>79</v>
      </c>
      <c r="AE59" s="167">
        <f t="shared" si="0"/>
        <v>520</v>
      </c>
      <c r="AF59" s="47"/>
    </row>
    <row r="60" spans="1:32" ht="15" customHeight="1" x14ac:dyDescent="0.25">
      <c r="A60" s="22">
        <v>12</v>
      </c>
      <c r="B60" s="436" t="s">
        <v>35</v>
      </c>
      <c r="C60" s="798">
        <v>1</v>
      </c>
      <c r="D60" s="856">
        <v>69</v>
      </c>
      <c r="E60" s="989">
        <v>85.3</v>
      </c>
      <c r="F60" s="796">
        <v>51</v>
      </c>
      <c r="G60" s="798"/>
      <c r="H60" s="856"/>
      <c r="I60" s="714">
        <v>65.63</v>
      </c>
      <c r="J60" s="796">
        <v>86</v>
      </c>
      <c r="K60" s="736"/>
      <c r="L60" s="713"/>
      <c r="M60" s="714">
        <v>65.16</v>
      </c>
      <c r="N60" s="446">
        <v>93</v>
      </c>
      <c r="O60" s="444">
        <v>3</v>
      </c>
      <c r="P60" s="374">
        <v>68</v>
      </c>
      <c r="Q60" s="361">
        <v>61.58</v>
      </c>
      <c r="R60" s="449">
        <v>17</v>
      </c>
      <c r="S60" s="423"/>
      <c r="T60" s="375"/>
      <c r="U60" s="26">
        <v>58.95</v>
      </c>
      <c r="V60" s="411">
        <v>93</v>
      </c>
      <c r="W60" s="418"/>
      <c r="X60" s="375"/>
      <c r="Y60" s="26">
        <v>60.11</v>
      </c>
      <c r="Z60" s="411">
        <v>87</v>
      </c>
      <c r="AA60" s="407"/>
      <c r="AB60" s="23"/>
      <c r="AC60" s="26">
        <v>60.44</v>
      </c>
      <c r="AD60" s="411">
        <v>79</v>
      </c>
      <c r="AE60" s="169">
        <f t="shared" si="0"/>
        <v>506</v>
      </c>
      <c r="AF60" s="47"/>
    </row>
    <row r="61" spans="1:32" ht="15" customHeight="1" x14ac:dyDescent="0.25">
      <c r="A61" s="22">
        <v>13</v>
      </c>
      <c r="B61" s="433" t="s">
        <v>151</v>
      </c>
      <c r="C61" s="797">
        <v>6</v>
      </c>
      <c r="D61" s="233">
        <v>78.5</v>
      </c>
      <c r="E61" s="979">
        <v>85.3</v>
      </c>
      <c r="F61" s="577">
        <v>24</v>
      </c>
      <c r="G61" s="797">
        <v>4</v>
      </c>
      <c r="H61" s="233">
        <v>87</v>
      </c>
      <c r="I61" s="505">
        <v>65.63</v>
      </c>
      <c r="J61" s="577">
        <v>4</v>
      </c>
      <c r="K61" s="444">
        <v>2</v>
      </c>
      <c r="L61" s="645">
        <v>74.5</v>
      </c>
      <c r="M61" s="505">
        <v>65.16</v>
      </c>
      <c r="N61" s="446">
        <v>13</v>
      </c>
      <c r="O61" s="444">
        <v>2</v>
      </c>
      <c r="P61" s="374">
        <v>57</v>
      </c>
      <c r="Q61" s="363">
        <v>61.58</v>
      </c>
      <c r="R61" s="449">
        <v>62</v>
      </c>
      <c r="S61" s="423">
        <v>2</v>
      </c>
      <c r="T61" s="652">
        <v>62.5</v>
      </c>
      <c r="U61" s="26">
        <v>58.95</v>
      </c>
      <c r="V61" s="411">
        <v>29</v>
      </c>
      <c r="W61" s="418">
        <v>1</v>
      </c>
      <c r="X61" s="375">
        <v>72</v>
      </c>
      <c r="Y61" s="26">
        <v>60.11</v>
      </c>
      <c r="Z61" s="411">
        <v>13</v>
      </c>
      <c r="AA61" s="407">
        <v>3</v>
      </c>
      <c r="AB61" s="23">
        <v>62</v>
      </c>
      <c r="AC61" s="26">
        <v>60.44</v>
      </c>
      <c r="AD61" s="411">
        <v>37</v>
      </c>
      <c r="AE61" s="167">
        <f t="shared" si="0"/>
        <v>182</v>
      </c>
      <c r="AF61" s="47"/>
    </row>
    <row r="62" spans="1:32" ht="15" customHeight="1" x14ac:dyDescent="0.25">
      <c r="A62" s="22">
        <v>14</v>
      </c>
      <c r="B62" s="262" t="s">
        <v>87</v>
      </c>
      <c r="C62" s="594"/>
      <c r="D62" s="828"/>
      <c r="E62" s="978">
        <v>85.3</v>
      </c>
      <c r="F62" s="572">
        <v>90</v>
      </c>
      <c r="G62" s="594"/>
      <c r="H62" s="828"/>
      <c r="I62" s="360">
        <v>65.63</v>
      </c>
      <c r="J62" s="572">
        <v>86</v>
      </c>
      <c r="K62" s="423"/>
      <c r="L62" s="678"/>
      <c r="M62" s="360">
        <v>65.16</v>
      </c>
      <c r="N62" s="446">
        <v>93</v>
      </c>
      <c r="O62" s="423"/>
      <c r="P62" s="360"/>
      <c r="Q62" s="360">
        <v>61.58</v>
      </c>
      <c r="R62" s="449">
        <v>93</v>
      </c>
      <c r="S62" s="423">
        <v>1</v>
      </c>
      <c r="T62" s="375">
        <v>50</v>
      </c>
      <c r="U62" s="26">
        <v>58.95</v>
      </c>
      <c r="V62" s="411">
        <v>73</v>
      </c>
      <c r="W62" s="418"/>
      <c r="X62" s="375"/>
      <c r="Y62" s="26">
        <v>60.11</v>
      </c>
      <c r="Z62" s="411">
        <v>87</v>
      </c>
      <c r="AA62" s="418"/>
      <c r="AB62" s="26"/>
      <c r="AC62" s="26">
        <v>60.44</v>
      </c>
      <c r="AD62" s="411">
        <v>79</v>
      </c>
      <c r="AE62" s="482">
        <f t="shared" si="0"/>
        <v>601</v>
      </c>
      <c r="AF62" s="47"/>
    </row>
    <row r="63" spans="1:32" ht="15" customHeight="1" x14ac:dyDescent="0.25">
      <c r="A63" s="22">
        <v>15</v>
      </c>
      <c r="B63" s="262" t="s">
        <v>37</v>
      </c>
      <c r="C63" s="594"/>
      <c r="D63" s="828"/>
      <c r="E63" s="978">
        <v>85.3</v>
      </c>
      <c r="F63" s="572">
        <v>90</v>
      </c>
      <c r="G63" s="594">
        <v>4</v>
      </c>
      <c r="H63" s="828">
        <v>45</v>
      </c>
      <c r="I63" s="360">
        <v>65.63</v>
      </c>
      <c r="J63" s="572">
        <v>82</v>
      </c>
      <c r="K63" s="444">
        <v>1</v>
      </c>
      <c r="L63" s="645">
        <v>69</v>
      </c>
      <c r="M63" s="360">
        <v>65.16</v>
      </c>
      <c r="N63" s="446">
        <v>35</v>
      </c>
      <c r="O63" s="444">
        <v>1</v>
      </c>
      <c r="P63" s="374">
        <v>68</v>
      </c>
      <c r="Q63" s="360">
        <v>61.58</v>
      </c>
      <c r="R63" s="449">
        <v>20</v>
      </c>
      <c r="S63" s="423">
        <v>4</v>
      </c>
      <c r="T63" s="375">
        <v>56.5</v>
      </c>
      <c r="U63" s="26">
        <v>58.95</v>
      </c>
      <c r="V63" s="411">
        <v>54</v>
      </c>
      <c r="W63" s="418">
        <v>2</v>
      </c>
      <c r="X63" s="375">
        <v>67.5</v>
      </c>
      <c r="Y63" s="26">
        <v>60.11</v>
      </c>
      <c r="Z63" s="411">
        <v>18</v>
      </c>
      <c r="AA63" s="407">
        <v>2</v>
      </c>
      <c r="AB63" s="23">
        <v>76</v>
      </c>
      <c r="AC63" s="26">
        <v>60.44</v>
      </c>
      <c r="AD63" s="411">
        <v>6</v>
      </c>
      <c r="AE63" s="169">
        <f t="shared" si="0"/>
        <v>305</v>
      </c>
      <c r="AF63" s="47"/>
    </row>
    <row r="64" spans="1:32" ht="15" customHeight="1" x14ac:dyDescent="0.25">
      <c r="A64" s="22">
        <v>16</v>
      </c>
      <c r="B64" s="269" t="s">
        <v>182</v>
      </c>
      <c r="C64" s="811">
        <v>1</v>
      </c>
      <c r="D64" s="829">
        <v>68</v>
      </c>
      <c r="E64" s="980">
        <v>85.3</v>
      </c>
      <c r="F64" s="582">
        <v>52</v>
      </c>
      <c r="G64" s="811">
        <v>1</v>
      </c>
      <c r="H64" s="829">
        <v>64</v>
      </c>
      <c r="I64" s="364">
        <v>65.63</v>
      </c>
      <c r="J64" s="582">
        <v>51</v>
      </c>
      <c r="K64" s="444">
        <v>1</v>
      </c>
      <c r="L64" s="645">
        <v>72</v>
      </c>
      <c r="M64" s="364">
        <v>65.16</v>
      </c>
      <c r="N64" s="446">
        <v>21</v>
      </c>
      <c r="O64" s="444">
        <v>1</v>
      </c>
      <c r="P64" s="374">
        <v>70</v>
      </c>
      <c r="Q64" s="364">
        <v>61.58</v>
      </c>
      <c r="R64" s="449">
        <v>14</v>
      </c>
      <c r="S64" s="424"/>
      <c r="T64" s="375"/>
      <c r="U64" s="26">
        <v>58.95</v>
      </c>
      <c r="V64" s="411">
        <v>93</v>
      </c>
      <c r="W64" s="418"/>
      <c r="X64" s="375"/>
      <c r="Y64" s="26">
        <v>60.11</v>
      </c>
      <c r="Z64" s="411">
        <v>87</v>
      </c>
      <c r="AA64" s="407">
        <v>2</v>
      </c>
      <c r="AB64" s="23">
        <v>62.5</v>
      </c>
      <c r="AC64" s="26">
        <v>60.44</v>
      </c>
      <c r="AD64" s="411">
        <v>34</v>
      </c>
      <c r="AE64" s="169">
        <f t="shared" si="0"/>
        <v>352</v>
      </c>
      <c r="AF64" s="47"/>
    </row>
    <row r="65" spans="1:32" ht="15" customHeight="1" x14ac:dyDescent="0.25">
      <c r="A65" s="22">
        <v>17</v>
      </c>
      <c r="B65" s="269" t="s">
        <v>88</v>
      </c>
      <c r="C65" s="811"/>
      <c r="D65" s="829"/>
      <c r="E65" s="980">
        <v>85.3</v>
      </c>
      <c r="F65" s="582">
        <v>90</v>
      </c>
      <c r="G65" s="811">
        <v>1</v>
      </c>
      <c r="H65" s="829">
        <v>51</v>
      </c>
      <c r="I65" s="364">
        <v>65.63</v>
      </c>
      <c r="J65" s="582">
        <v>78</v>
      </c>
      <c r="K65" s="444">
        <v>1</v>
      </c>
      <c r="L65" s="645">
        <v>56</v>
      </c>
      <c r="M65" s="364">
        <v>65.16</v>
      </c>
      <c r="N65" s="446">
        <v>74</v>
      </c>
      <c r="O65" s="444">
        <v>1</v>
      </c>
      <c r="P65" s="374">
        <v>66</v>
      </c>
      <c r="Q65" s="364">
        <v>61.58</v>
      </c>
      <c r="R65" s="449">
        <v>31</v>
      </c>
      <c r="S65" s="424"/>
      <c r="T65" s="375"/>
      <c r="U65" s="26">
        <v>58.95</v>
      </c>
      <c r="V65" s="411">
        <v>93</v>
      </c>
      <c r="W65" s="418">
        <v>2</v>
      </c>
      <c r="X65" s="375">
        <v>55.5</v>
      </c>
      <c r="Y65" s="26">
        <v>60.11</v>
      </c>
      <c r="Z65" s="411">
        <v>60</v>
      </c>
      <c r="AA65" s="407">
        <v>3</v>
      </c>
      <c r="AB65" s="23">
        <v>63.666666669999998</v>
      </c>
      <c r="AC65" s="26">
        <v>60.44</v>
      </c>
      <c r="AD65" s="411">
        <v>29</v>
      </c>
      <c r="AE65" s="169">
        <f t="shared" si="0"/>
        <v>455</v>
      </c>
      <c r="AF65" s="47"/>
    </row>
    <row r="66" spans="1:32" ht="15" customHeight="1" x14ac:dyDescent="0.25">
      <c r="A66" s="22">
        <v>18</v>
      </c>
      <c r="B66" s="262" t="s">
        <v>40</v>
      </c>
      <c r="C66" s="594">
        <v>1</v>
      </c>
      <c r="D66" s="828">
        <v>80</v>
      </c>
      <c r="E66" s="978">
        <v>85.3</v>
      </c>
      <c r="F66" s="572">
        <v>20</v>
      </c>
      <c r="G66" s="594">
        <v>6</v>
      </c>
      <c r="H66" s="828">
        <v>67.833333333333329</v>
      </c>
      <c r="I66" s="360">
        <v>65.63</v>
      </c>
      <c r="J66" s="572">
        <v>35</v>
      </c>
      <c r="K66" s="444">
        <v>5</v>
      </c>
      <c r="L66" s="645">
        <v>69.599999999999994</v>
      </c>
      <c r="M66" s="360">
        <v>65.16</v>
      </c>
      <c r="N66" s="446">
        <v>30</v>
      </c>
      <c r="O66" s="444">
        <v>2</v>
      </c>
      <c r="P66" s="374">
        <v>59.5</v>
      </c>
      <c r="Q66" s="360">
        <v>61.58</v>
      </c>
      <c r="R66" s="449">
        <v>53</v>
      </c>
      <c r="S66" s="423">
        <v>1</v>
      </c>
      <c r="T66" s="375">
        <v>49</v>
      </c>
      <c r="U66" s="26">
        <v>58.95</v>
      </c>
      <c r="V66" s="411">
        <v>77</v>
      </c>
      <c r="W66" s="418">
        <v>1</v>
      </c>
      <c r="X66" s="375">
        <v>69</v>
      </c>
      <c r="Y66" s="26">
        <v>60.11</v>
      </c>
      <c r="Z66" s="411">
        <v>15</v>
      </c>
      <c r="AA66" s="407"/>
      <c r="AB66" s="23"/>
      <c r="AC66" s="26">
        <v>60.44</v>
      </c>
      <c r="AD66" s="411">
        <v>79</v>
      </c>
      <c r="AE66" s="167">
        <f t="shared" si="0"/>
        <v>309</v>
      </c>
      <c r="AF66" s="47"/>
    </row>
    <row r="67" spans="1:32" ht="15" customHeight="1" thickBot="1" x14ac:dyDescent="0.3">
      <c r="A67" s="38">
        <v>19</v>
      </c>
      <c r="B67" s="272" t="s">
        <v>33</v>
      </c>
      <c r="C67" s="837">
        <v>4</v>
      </c>
      <c r="D67" s="857">
        <v>47</v>
      </c>
      <c r="E67" s="988">
        <v>85.3</v>
      </c>
      <c r="F67" s="795">
        <v>86</v>
      </c>
      <c r="G67" s="837">
        <v>1</v>
      </c>
      <c r="H67" s="857">
        <v>65</v>
      </c>
      <c r="I67" s="367">
        <v>65.63</v>
      </c>
      <c r="J67" s="795">
        <v>48</v>
      </c>
      <c r="K67" s="444"/>
      <c r="L67" s="1009">
        <v>0</v>
      </c>
      <c r="M67" s="367">
        <v>65.16</v>
      </c>
      <c r="N67" s="446">
        <v>92</v>
      </c>
      <c r="O67" s="444">
        <v>1</v>
      </c>
      <c r="P67" s="374">
        <v>64</v>
      </c>
      <c r="Q67" s="367">
        <v>61.58</v>
      </c>
      <c r="R67" s="449">
        <v>38</v>
      </c>
      <c r="S67" s="642"/>
      <c r="T67" s="643"/>
      <c r="U67" s="26">
        <v>58.95</v>
      </c>
      <c r="V67" s="411">
        <v>93</v>
      </c>
      <c r="W67" s="418"/>
      <c r="X67" s="375"/>
      <c r="Y67" s="26">
        <v>60.11</v>
      </c>
      <c r="Z67" s="411">
        <v>87</v>
      </c>
      <c r="AA67" s="407">
        <v>2</v>
      </c>
      <c r="AB67" s="23">
        <v>47.5</v>
      </c>
      <c r="AC67" s="26">
        <v>60.44</v>
      </c>
      <c r="AD67" s="411">
        <v>71</v>
      </c>
      <c r="AE67" s="187">
        <f t="shared" si="0"/>
        <v>515</v>
      </c>
      <c r="AF67" s="47"/>
    </row>
    <row r="68" spans="1:32" ht="15" customHeight="1" thickBot="1" x14ac:dyDescent="0.3">
      <c r="A68" s="212"/>
      <c r="B68" s="437" t="s">
        <v>136</v>
      </c>
      <c r="C68" s="701">
        <f>SUM(C69:C83)</f>
        <v>52</v>
      </c>
      <c r="D68" s="727">
        <f>AVERAGE(D69:D83)</f>
        <v>67.02000000000001</v>
      </c>
      <c r="E68" s="392">
        <v>85.3</v>
      </c>
      <c r="F68" s="451"/>
      <c r="G68" s="701">
        <f>SUM(G69:G83)</f>
        <v>40</v>
      </c>
      <c r="H68" s="727">
        <f>AVERAGE(H69:H83)</f>
        <v>66.100000000000009</v>
      </c>
      <c r="I68" s="755">
        <v>65.63</v>
      </c>
      <c r="J68" s="451"/>
      <c r="K68" s="701">
        <f>SUM(K69:K83)</f>
        <v>51</v>
      </c>
      <c r="L68" s="727">
        <f>AVERAGE(L69:L83)</f>
        <v>62.824999999999996</v>
      </c>
      <c r="M68" s="343">
        <v>65.16</v>
      </c>
      <c r="N68" s="451"/>
      <c r="O68" s="450">
        <f>SUM(O69:O83)</f>
        <v>48</v>
      </c>
      <c r="P68" s="392">
        <f>AVERAGE(P69:P83)</f>
        <v>58.46153846153846</v>
      </c>
      <c r="Q68" s="343">
        <v>61.58</v>
      </c>
      <c r="R68" s="451"/>
      <c r="S68" s="429">
        <f>SUM(S69:S83)</f>
        <v>34</v>
      </c>
      <c r="T68" s="344">
        <f>AVERAGE(T69:T83)</f>
        <v>57.057692307692299</v>
      </c>
      <c r="U68" s="345">
        <v>58.95</v>
      </c>
      <c r="V68" s="409"/>
      <c r="W68" s="412">
        <f>SUM(W69:W83)</f>
        <v>40</v>
      </c>
      <c r="X68" s="346">
        <f>AVERAGE(X69:X83)</f>
        <v>59.569444444444429</v>
      </c>
      <c r="Y68" s="345">
        <v>60.11</v>
      </c>
      <c r="Z68" s="409"/>
      <c r="AA68" s="408">
        <f>SUM(AA69:AA83)</f>
        <v>32</v>
      </c>
      <c r="AB68" s="347">
        <f>AVERAGE(AB69:AB83)</f>
        <v>62.335238095999998</v>
      </c>
      <c r="AC68" s="345">
        <v>60.44</v>
      </c>
      <c r="AD68" s="409"/>
      <c r="AE68" s="341"/>
      <c r="AF68" s="47"/>
    </row>
    <row r="69" spans="1:32" ht="15" customHeight="1" x14ac:dyDescent="0.25">
      <c r="A69" s="60">
        <v>1</v>
      </c>
      <c r="B69" s="262" t="s">
        <v>93</v>
      </c>
      <c r="C69" s="594">
        <v>5</v>
      </c>
      <c r="D69" s="828">
        <v>94.4</v>
      </c>
      <c r="E69" s="978">
        <v>85.3</v>
      </c>
      <c r="F69" s="572">
        <v>3</v>
      </c>
      <c r="G69" s="594">
        <v>3</v>
      </c>
      <c r="H69" s="828">
        <v>86</v>
      </c>
      <c r="I69" s="360">
        <v>65.63</v>
      </c>
      <c r="J69" s="572">
        <v>6</v>
      </c>
      <c r="K69" s="444">
        <v>5</v>
      </c>
      <c r="L69" s="645">
        <v>65</v>
      </c>
      <c r="M69" s="360">
        <v>65.16</v>
      </c>
      <c r="N69" s="446">
        <v>44</v>
      </c>
      <c r="O69" s="444">
        <v>5</v>
      </c>
      <c r="P69" s="374">
        <v>61</v>
      </c>
      <c r="Q69" s="360">
        <v>61.58</v>
      </c>
      <c r="R69" s="449">
        <v>47</v>
      </c>
      <c r="S69" s="423">
        <v>4</v>
      </c>
      <c r="T69" s="375">
        <v>60.25</v>
      </c>
      <c r="U69" s="26">
        <v>58.95</v>
      </c>
      <c r="V69" s="411">
        <v>35</v>
      </c>
      <c r="W69" s="418">
        <v>2</v>
      </c>
      <c r="X69" s="375">
        <v>65.5</v>
      </c>
      <c r="Y69" s="26">
        <v>60.11</v>
      </c>
      <c r="Z69" s="411">
        <v>28</v>
      </c>
      <c r="AA69" s="407">
        <v>4</v>
      </c>
      <c r="AB69" s="23">
        <v>55.5</v>
      </c>
      <c r="AC69" s="26">
        <v>60.44</v>
      </c>
      <c r="AD69" s="411">
        <v>61</v>
      </c>
      <c r="AE69" s="484">
        <f t="shared" si="0"/>
        <v>224</v>
      </c>
      <c r="AF69" s="47"/>
    </row>
    <row r="70" spans="1:32" ht="15" customHeight="1" x14ac:dyDescent="0.25">
      <c r="A70" s="22">
        <v>2</v>
      </c>
      <c r="B70" s="728" t="s">
        <v>158</v>
      </c>
      <c r="C70" s="858">
        <v>4</v>
      </c>
      <c r="D70" s="860">
        <v>67</v>
      </c>
      <c r="E70" s="1011">
        <v>85.3</v>
      </c>
      <c r="F70" s="859">
        <v>58</v>
      </c>
      <c r="G70" s="858">
        <v>5</v>
      </c>
      <c r="H70" s="860">
        <v>72.8</v>
      </c>
      <c r="I70" s="825">
        <v>65.63</v>
      </c>
      <c r="J70" s="859">
        <v>26</v>
      </c>
      <c r="K70" s="444">
        <v>7</v>
      </c>
      <c r="L70" s="645">
        <v>62</v>
      </c>
      <c r="M70" s="360">
        <v>65.16</v>
      </c>
      <c r="N70" s="446">
        <v>57</v>
      </c>
      <c r="O70" s="444">
        <v>7</v>
      </c>
      <c r="P70" s="374">
        <v>57</v>
      </c>
      <c r="Q70" s="360">
        <v>61.58</v>
      </c>
      <c r="R70" s="449">
        <v>60</v>
      </c>
      <c r="S70" s="423">
        <v>4</v>
      </c>
      <c r="T70" s="375">
        <v>58</v>
      </c>
      <c r="U70" s="26">
        <v>58.95</v>
      </c>
      <c r="V70" s="411">
        <v>48</v>
      </c>
      <c r="W70" s="418">
        <v>4</v>
      </c>
      <c r="X70" s="375">
        <v>77</v>
      </c>
      <c r="Y70" s="26">
        <v>60.11</v>
      </c>
      <c r="Z70" s="411">
        <v>6</v>
      </c>
      <c r="AA70" s="407">
        <v>7</v>
      </c>
      <c r="AB70" s="23">
        <v>68.285714290000001</v>
      </c>
      <c r="AC70" s="26">
        <v>60.44</v>
      </c>
      <c r="AD70" s="411">
        <v>16</v>
      </c>
      <c r="AE70" s="167">
        <f t="shared" si="0"/>
        <v>271</v>
      </c>
      <c r="AF70" s="47"/>
    </row>
    <row r="71" spans="1:32" ht="15" customHeight="1" x14ac:dyDescent="0.25">
      <c r="A71" s="22">
        <v>3</v>
      </c>
      <c r="B71" s="262" t="s">
        <v>32</v>
      </c>
      <c r="C71" s="594">
        <v>10</v>
      </c>
      <c r="D71" s="828">
        <v>63.3</v>
      </c>
      <c r="E71" s="978">
        <v>85.3</v>
      </c>
      <c r="F71" s="572">
        <v>67</v>
      </c>
      <c r="G71" s="594">
        <v>5</v>
      </c>
      <c r="H71" s="828">
        <v>67</v>
      </c>
      <c r="I71" s="360">
        <v>65.63</v>
      </c>
      <c r="J71" s="572">
        <v>38</v>
      </c>
      <c r="K71" s="444">
        <v>8</v>
      </c>
      <c r="L71" s="645">
        <v>67</v>
      </c>
      <c r="M71" s="360">
        <v>65.16</v>
      </c>
      <c r="N71" s="446">
        <v>40</v>
      </c>
      <c r="O71" s="444">
        <v>3</v>
      </c>
      <c r="P71" s="374">
        <v>66</v>
      </c>
      <c r="Q71" s="360">
        <v>61.58</v>
      </c>
      <c r="R71" s="449">
        <v>28</v>
      </c>
      <c r="S71" s="423">
        <v>2</v>
      </c>
      <c r="T71" s="375">
        <v>66.5</v>
      </c>
      <c r="U71" s="26">
        <v>58.95</v>
      </c>
      <c r="V71" s="411">
        <v>14</v>
      </c>
      <c r="W71" s="418">
        <v>6</v>
      </c>
      <c r="X71" s="375">
        <v>67.333333333333329</v>
      </c>
      <c r="Y71" s="26">
        <v>60.11</v>
      </c>
      <c r="Z71" s="411">
        <v>19</v>
      </c>
      <c r="AA71" s="407">
        <v>5</v>
      </c>
      <c r="AB71" s="23">
        <v>66</v>
      </c>
      <c r="AC71" s="26">
        <v>60.44</v>
      </c>
      <c r="AD71" s="411">
        <v>19</v>
      </c>
      <c r="AE71" s="169">
        <f t="shared" si="0"/>
        <v>225</v>
      </c>
      <c r="AF71" s="47"/>
    </row>
    <row r="72" spans="1:32" ht="15" customHeight="1" x14ac:dyDescent="0.25">
      <c r="A72" s="22">
        <v>4</v>
      </c>
      <c r="B72" s="262" t="s">
        <v>168</v>
      </c>
      <c r="C72" s="594"/>
      <c r="D72" s="828"/>
      <c r="E72" s="978">
        <v>85.3</v>
      </c>
      <c r="F72" s="572">
        <v>90</v>
      </c>
      <c r="G72" s="594">
        <v>2</v>
      </c>
      <c r="H72" s="828">
        <v>75</v>
      </c>
      <c r="I72" s="360">
        <v>65.63</v>
      </c>
      <c r="J72" s="572">
        <v>15</v>
      </c>
      <c r="K72" s="423"/>
      <c r="L72" s="678"/>
      <c r="M72" s="360">
        <v>65.16</v>
      </c>
      <c r="N72" s="446">
        <v>93</v>
      </c>
      <c r="O72" s="444">
        <v>3</v>
      </c>
      <c r="P72" s="374">
        <v>68</v>
      </c>
      <c r="Q72" s="360">
        <v>61.58</v>
      </c>
      <c r="R72" s="449">
        <v>18</v>
      </c>
      <c r="S72" s="423">
        <v>1</v>
      </c>
      <c r="T72" s="375">
        <v>43</v>
      </c>
      <c r="U72" s="26">
        <v>58.95</v>
      </c>
      <c r="V72" s="411">
        <v>86</v>
      </c>
      <c r="W72" s="418">
        <v>3</v>
      </c>
      <c r="X72" s="375">
        <v>66.333333333333329</v>
      </c>
      <c r="Y72" s="26">
        <v>60.11</v>
      </c>
      <c r="Z72" s="411">
        <v>24</v>
      </c>
      <c r="AA72" s="407">
        <v>1</v>
      </c>
      <c r="AB72" s="23">
        <v>63</v>
      </c>
      <c r="AC72" s="26">
        <v>60.44</v>
      </c>
      <c r="AD72" s="411">
        <v>31</v>
      </c>
      <c r="AE72" s="167">
        <f t="shared" ref="AE72:AE126" si="1">N72+R72+V72+Z72+AD72+J72+F72</f>
        <v>357</v>
      </c>
      <c r="AF72" s="47"/>
    </row>
    <row r="73" spans="1:32" ht="15" customHeight="1" x14ac:dyDescent="0.25">
      <c r="A73" s="22">
        <v>5</v>
      </c>
      <c r="B73" s="262" t="s">
        <v>108</v>
      </c>
      <c r="C73" s="594">
        <v>8</v>
      </c>
      <c r="D73" s="828">
        <v>69.3</v>
      </c>
      <c r="E73" s="978">
        <v>85.3</v>
      </c>
      <c r="F73" s="572">
        <v>50</v>
      </c>
      <c r="G73" s="594">
        <v>3</v>
      </c>
      <c r="H73" s="828">
        <v>64.666666666666671</v>
      </c>
      <c r="I73" s="360">
        <v>65.63</v>
      </c>
      <c r="J73" s="572">
        <v>49</v>
      </c>
      <c r="K73" s="444">
        <v>6</v>
      </c>
      <c r="L73" s="645">
        <v>72.5</v>
      </c>
      <c r="M73" s="360">
        <v>65.16</v>
      </c>
      <c r="N73" s="446">
        <v>19</v>
      </c>
      <c r="O73" s="444">
        <v>3</v>
      </c>
      <c r="P73" s="374">
        <v>65</v>
      </c>
      <c r="Q73" s="360">
        <v>61.58</v>
      </c>
      <c r="R73" s="449">
        <v>34</v>
      </c>
      <c r="S73" s="423">
        <v>6</v>
      </c>
      <c r="T73" s="375">
        <v>66.83</v>
      </c>
      <c r="U73" s="26">
        <v>58.95</v>
      </c>
      <c r="V73" s="411">
        <v>12</v>
      </c>
      <c r="W73" s="418">
        <v>4</v>
      </c>
      <c r="X73" s="375">
        <v>59</v>
      </c>
      <c r="Y73" s="26">
        <v>60.11</v>
      </c>
      <c r="Z73" s="411">
        <v>47</v>
      </c>
      <c r="AA73" s="407">
        <v>5</v>
      </c>
      <c r="AB73" s="23">
        <v>51.4</v>
      </c>
      <c r="AC73" s="26">
        <v>60.44</v>
      </c>
      <c r="AD73" s="411">
        <v>67</v>
      </c>
      <c r="AE73" s="167">
        <f t="shared" si="1"/>
        <v>278</v>
      </c>
      <c r="AF73" s="47"/>
    </row>
    <row r="74" spans="1:32" ht="15" customHeight="1" x14ac:dyDescent="0.25">
      <c r="A74" s="22">
        <v>6</v>
      </c>
      <c r="B74" s="262" t="s">
        <v>96</v>
      </c>
      <c r="C74" s="594">
        <v>2</v>
      </c>
      <c r="D74" s="828">
        <v>34</v>
      </c>
      <c r="E74" s="978">
        <v>85.3</v>
      </c>
      <c r="F74" s="572">
        <v>89</v>
      </c>
      <c r="G74" s="594">
        <v>2</v>
      </c>
      <c r="H74" s="828">
        <v>44</v>
      </c>
      <c r="I74" s="360">
        <v>65.63</v>
      </c>
      <c r="J74" s="572">
        <v>83</v>
      </c>
      <c r="K74" s="423"/>
      <c r="L74" s="678"/>
      <c r="M74" s="360">
        <v>65.16</v>
      </c>
      <c r="N74" s="446">
        <v>93</v>
      </c>
      <c r="O74" s="423"/>
      <c r="P74" s="360"/>
      <c r="Q74" s="360">
        <v>61.58</v>
      </c>
      <c r="R74" s="449">
        <v>93</v>
      </c>
      <c r="S74" s="423">
        <v>3</v>
      </c>
      <c r="T74" s="375">
        <v>50</v>
      </c>
      <c r="U74" s="26">
        <v>58.95</v>
      </c>
      <c r="V74" s="411">
        <v>72</v>
      </c>
      <c r="W74" s="418">
        <v>1</v>
      </c>
      <c r="X74" s="375">
        <v>32</v>
      </c>
      <c r="Y74" s="26">
        <v>60.11</v>
      </c>
      <c r="Z74" s="411">
        <v>86</v>
      </c>
      <c r="AA74" s="418"/>
      <c r="AB74" s="26"/>
      <c r="AC74" s="26">
        <v>60.44</v>
      </c>
      <c r="AD74" s="411">
        <v>79</v>
      </c>
      <c r="AE74" s="167">
        <f t="shared" si="1"/>
        <v>595</v>
      </c>
      <c r="AF74" s="47"/>
    </row>
    <row r="75" spans="1:32" ht="15" customHeight="1" x14ac:dyDescent="0.25">
      <c r="A75" s="22">
        <v>7</v>
      </c>
      <c r="B75" s="262" t="s">
        <v>195</v>
      </c>
      <c r="C75" s="594">
        <v>4</v>
      </c>
      <c r="D75" s="828">
        <v>75</v>
      </c>
      <c r="E75" s="978">
        <v>85.3</v>
      </c>
      <c r="F75" s="572">
        <v>31</v>
      </c>
      <c r="G75" s="594">
        <v>8</v>
      </c>
      <c r="H75" s="828">
        <v>63.5</v>
      </c>
      <c r="I75" s="360">
        <v>65.63</v>
      </c>
      <c r="J75" s="572">
        <v>53</v>
      </c>
      <c r="K75" s="444">
        <v>4</v>
      </c>
      <c r="L75" s="645">
        <v>62</v>
      </c>
      <c r="M75" s="360">
        <v>65.16</v>
      </c>
      <c r="N75" s="446">
        <v>60</v>
      </c>
      <c r="O75" s="444">
        <v>2</v>
      </c>
      <c r="P75" s="374">
        <v>78</v>
      </c>
      <c r="Q75" s="360">
        <v>61.58</v>
      </c>
      <c r="R75" s="449">
        <v>4</v>
      </c>
      <c r="S75" s="423">
        <v>2</v>
      </c>
      <c r="T75" s="375">
        <v>64</v>
      </c>
      <c r="U75" s="26">
        <v>58.95</v>
      </c>
      <c r="V75" s="411">
        <v>22</v>
      </c>
      <c r="W75" s="418">
        <v>1</v>
      </c>
      <c r="X75" s="375">
        <v>65</v>
      </c>
      <c r="Y75" s="26">
        <v>60.11</v>
      </c>
      <c r="Z75" s="411">
        <v>31</v>
      </c>
      <c r="AA75" s="407">
        <v>2</v>
      </c>
      <c r="AB75" s="23">
        <v>79.5</v>
      </c>
      <c r="AC75" s="26">
        <v>60.44</v>
      </c>
      <c r="AD75" s="411">
        <v>2</v>
      </c>
      <c r="AE75" s="485">
        <f t="shared" si="1"/>
        <v>203</v>
      </c>
      <c r="AF75" s="47"/>
    </row>
    <row r="76" spans="1:32" ht="15" customHeight="1" x14ac:dyDescent="0.25">
      <c r="A76" s="22">
        <v>8</v>
      </c>
      <c r="B76" s="262" t="s">
        <v>95</v>
      </c>
      <c r="C76" s="594">
        <v>3</v>
      </c>
      <c r="D76" s="828">
        <v>62</v>
      </c>
      <c r="E76" s="978">
        <v>85.3</v>
      </c>
      <c r="F76" s="572">
        <v>71</v>
      </c>
      <c r="G76" s="594"/>
      <c r="H76" s="828"/>
      <c r="I76" s="360">
        <v>65.63</v>
      </c>
      <c r="J76" s="572">
        <v>86</v>
      </c>
      <c r="K76" s="444">
        <v>3</v>
      </c>
      <c r="L76" s="645">
        <v>66</v>
      </c>
      <c r="M76" s="360">
        <v>65.16</v>
      </c>
      <c r="N76" s="446">
        <v>41</v>
      </c>
      <c r="O76" s="444">
        <v>1</v>
      </c>
      <c r="P76" s="374">
        <v>40</v>
      </c>
      <c r="Q76" s="360">
        <v>61.58</v>
      </c>
      <c r="R76" s="449">
        <v>88</v>
      </c>
      <c r="S76" s="423">
        <v>1</v>
      </c>
      <c r="T76" s="375">
        <v>28</v>
      </c>
      <c r="U76" s="26">
        <v>58.95</v>
      </c>
      <c r="V76" s="411">
        <v>91</v>
      </c>
      <c r="W76" s="418">
        <v>3</v>
      </c>
      <c r="X76" s="375">
        <v>45.666666666666664</v>
      </c>
      <c r="Y76" s="26">
        <v>60.11</v>
      </c>
      <c r="Z76" s="411">
        <v>80</v>
      </c>
      <c r="AA76" s="407"/>
      <c r="AB76" s="23"/>
      <c r="AC76" s="26">
        <v>60.44</v>
      </c>
      <c r="AD76" s="411">
        <v>79</v>
      </c>
      <c r="AE76" s="167">
        <f t="shared" si="1"/>
        <v>536</v>
      </c>
      <c r="AF76" s="47"/>
    </row>
    <row r="77" spans="1:32" ht="15" customHeight="1" x14ac:dyDescent="0.25">
      <c r="A77" s="22">
        <v>9</v>
      </c>
      <c r="B77" s="262" t="s">
        <v>26</v>
      </c>
      <c r="C77" s="594"/>
      <c r="D77" s="828"/>
      <c r="E77" s="978">
        <v>85.3</v>
      </c>
      <c r="F77" s="572">
        <v>90</v>
      </c>
      <c r="G77" s="594">
        <v>1</v>
      </c>
      <c r="H77" s="828">
        <v>87</v>
      </c>
      <c r="I77" s="360">
        <v>65.63</v>
      </c>
      <c r="J77" s="572">
        <v>5</v>
      </c>
      <c r="K77" s="444">
        <v>1</v>
      </c>
      <c r="L77" s="645">
        <v>35</v>
      </c>
      <c r="M77" s="360">
        <v>65.16</v>
      </c>
      <c r="N77" s="446">
        <v>90</v>
      </c>
      <c r="O77" s="444">
        <v>3</v>
      </c>
      <c r="P77" s="374">
        <v>52</v>
      </c>
      <c r="Q77" s="360">
        <v>61.58</v>
      </c>
      <c r="R77" s="449">
        <v>77</v>
      </c>
      <c r="S77" s="423">
        <v>2</v>
      </c>
      <c r="T77" s="375">
        <v>59.5</v>
      </c>
      <c r="U77" s="26">
        <v>58.95</v>
      </c>
      <c r="V77" s="411">
        <v>41</v>
      </c>
      <c r="W77" s="418"/>
      <c r="X77" s="375"/>
      <c r="Y77" s="26">
        <v>60.11</v>
      </c>
      <c r="Z77" s="411">
        <v>87</v>
      </c>
      <c r="AA77" s="407"/>
      <c r="AB77" s="23"/>
      <c r="AC77" s="26">
        <v>60.44</v>
      </c>
      <c r="AD77" s="411">
        <v>79</v>
      </c>
      <c r="AE77" s="167">
        <f t="shared" si="1"/>
        <v>469</v>
      </c>
      <c r="AF77" s="47"/>
    </row>
    <row r="78" spans="1:32" ht="15" customHeight="1" x14ac:dyDescent="0.25">
      <c r="A78" s="22">
        <v>10</v>
      </c>
      <c r="B78" s="262" t="s">
        <v>185</v>
      </c>
      <c r="C78" s="594">
        <v>11</v>
      </c>
      <c r="D78" s="828">
        <v>64</v>
      </c>
      <c r="E78" s="978">
        <v>85.3</v>
      </c>
      <c r="F78" s="572">
        <v>66</v>
      </c>
      <c r="G78" s="594">
        <v>3</v>
      </c>
      <c r="H78" s="828">
        <v>55</v>
      </c>
      <c r="I78" s="360">
        <v>65.63</v>
      </c>
      <c r="J78" s="572">
        <v>71</v>
      </c>
      <c r="K78" s="444">
        <v>3</v>
      </c>
      <c r="L78" s="645">
        <v>79</v>
      </c>
      <c r="M78" s="360">
        <v>65.16</v>
      </c>
      <c r="N78" s="446">
        <v>9</v>
      </c>
      <c r="O78" s="444">
        <v>10</v>
      </c>
      <c r="P78" s="374">
        <v>61</v>
      </c>
      <c r="Q78" s="360">
        <v>61.58</v>
      </c>
      <c r="R78" s="449">
        <v>46</v>
      </c>
      <c r="S78" s="423">
        <v>1</v>
      </c>
      <c r="T78" s="375">
        <v>68</v>
      </c>
      <c r="U78" s="26">
        <v>58.95</v>
      </c>
      <c r="V78" s="411">
        <v>10</v>
      </c>
      <c r="W78" s="418">
        <v>4</v>
      </c>
      <c r="X78" s="375">
        <v>61.5</v>
      </c>
      <c r="Y78" s="26">
        <v>60.11</v>
      </c>
      <c r="Z78" s="411">
        <v>41</v>
      </c>
      <c r="AA78" s="407">
        <v>2</v>
      </c>
      <c r="AB78" s="23">
        <v>64.5</v>
      </c>
      <c r="AC78" s="26">
        <v>60.44</v>
      </c>
      <c r="AD78" s="411">
        <v>26</v>
      </c>
      <c r="AE78" s="167">
        <f t="shared" si="1"/>
        <v>269</v>
      </c>
      <c r="AF78" s="47"/>
    </row>
    <row r="79" spans="1:32" ht="15" customHeight="1" x14ac:dyDescent="0.25">
      <c r="A79" s="22">
        <v>11</v>
      </c>
      <c r="B79" s="731" t="s">
        <v>163</v>
      </c>
      <c r="C79" s="812"/>
      <c r="D79" s="840"/>
      <c r="E79" s="990">
        <v>85.3</v>
      </c>
      <c r="F79" s="586">
        <v>90</v>
      </c>
      <c r="G79" s="812"/>
      <c r="H79" s="840"/>
      <c r="I79" s="541">
        <v>65.63</v>
      </c>
      <c r="J79" s="586">
        <v>86</v>
      </c>
      <c r="K79" s="655">
        <v>3</v>
      </c>
      <c r="L79" s="677">
        <v>57</v>
      </c>
      <c r="M79" s="359">
        <v>65.16</v>
      </c>
      <c r="N79" s="446">
        <v>71</v>
      </c>
      <c r="O79" s="444"/>
      <c r="P79" s="374"/>
      <c r="Q79" s="359">
        <v>61.58</v>
      </c>
      <c r="R79" s="449">
        <v>93</v>
      </c>
      <c r="S79" s="598"/>
      <c r="T79" s="375"/>
      <c r="U79" s="26">
        <v>58.95</v>
      </c>
      <c r="V79" s="411">
        <v>93</v>
      </c>
      <c r="W79" s="418"/>
      <c r="X79" s="375"/>
      <c r="Y79" s="26">
        <v>60.11</v>
      </c>
      <c r="Z79" s="411">
        <v>87</v>
      </c>
      <c r="AA79" s="407"/>
      <c r="AB79" s="23"/>
      <c r="AC79" s="26">
        <v>60.44</v>
      </c>
      <c r="AD79" s="411">
        <v>79</v>
      </c>
      <c r="AE79" s="167">
        <f t="shared" si="1"/>
        <v>599</v>
      </c>
      <c r="AF79" s="47"/>
    </row>
    <row r="80" spans="1:32" ht="15" customHeight="1" x14ac:dyDescent="0.25">
      <c r="A80" s="22">
        <v>12</v>
      </c>
      <c r="B80" s="262" t="s">
        <v>92</v>
      </c>
      <c r="C80" s="594"/>
      <c r="D80" s="828"/>
      <c r="E80" s="978">
        <v>85.3</v>
      </c>
      <c r="F80" s="572">
        <v>90</v>
      </c>
      <c r="G80" s="594"/>
      <c r="H80" s="828"/>
      <c r="I80" s="360">
        <v>65.63</v>
      </c>
      <c r="J80" s="572">
        <v>86</v>
      </c>
      <c r="K80" s="655">
        <v>1</v>
      </c>
      <c r="L80" s="677">
        <v>71</v>
      </c>
      <c r="M80" s="360">
        <v>65.16</v>
      </c>
      <c r="N80" s="446">
        <v>27</v>
      </c>
      <c r="O80" s="444">
        <v>3</v>
      </c>
      <c r="P80" s="374">
        <v>67</v>
      </c>
      <c r="Q80" s="360">
        <v>61.58</v>
      </c>
      <c r="R80" s="449">
        <v>23</v>
      </c>
      <c r="S80" s="423">
        <v>3</v>
      </c>
      <c r="T80" s="375">
        <v>64.67</v>
      </c>
      <c r="U80" s="26">
        <v>58.95</v>
      </c>
      <c r="V80" s="411">
        <v>20</v>
      </c>
      <c r="W80" s="418">
        <v>6</v>
      </c>
      <c r="X80" s="375">
        <v>55.166666666666664</v>
      </c>
      <c r="Y80" s="26">
        <v>60.11</v>
      </c>
      <c r="Z80" s="411">
        <v>63</v>
      </c>
      <c r="AA80" s="407">
        <v>1</v>
      </c>
      <c r="AB80" s="23">
        <v>62</v>
      </c>
      <c r="AC80" s="26">
        <v>60.44</v>
      </c>
      <c r="AD80" s="411">
        <v>38</v>
      </c>
      <c r="AE80" s="167">
        <f t="shared" si="1"/>
        <v>347</v>
      </c>
      <c r="AF80" s="47"/>
    </row>
    <row r="81" spans="1:32" ht="15" customHeight="1" x14ac:dyDescent="0.25">
      <c r="A81" s="22">
        <v>13</v>
      </c>
      <c r="B81" s="269" t="s">
        <v>186</v>
      </c>
      <c r="C81" s="811">
        <v>2</v>
      </c>
      <c r="D81" s="829">
        <v>65.5</v>
      </c>
      <c r="E81" s="980">
        <v>85.3</v>
      </c>
      <c r="F81" s="582">
        <v>61</v>
      </c>
      <c r="G81" s="811">
        <v>3</v>
      </c>
      <c r="H81" s="829">
        <v>49.333333333333343</v>
      </c>
      <c r="I81" s="364">
        <v>65.63</v>
      </c>
      <c r="J81" s="582">
        <v>80</v>
      </c>
      <c r="K81" s="424"/>
      <c r="L81" s="480"/>
      <c r="M81" s="364">
        <v>65.16</v>
      </c>
      <c r="N81" s="446">
        <v>93</v>
      </c>
      <c r="O81" s="444">
        <v>1</v>
      </c>
      <c r="P81" s="374">
        <v>49</v>
      </c>
      <c r="Q81" s="364">
        <v>61.58</v>
      </c>
      <c r="R81" s="449">
        <v>83</v>
      </c>
      <c r="S81" s="424"/>
      <c r="T81" s="375"/>
      <c r="U81" s="26">
        <v>58.95</v>
      </c>
      <c r="V81" s="411">
        <v>93</v>
      </c>
      <c r="W81" s="418">
        <v>3</v>
      </c>
      <c r="X81" s="375">
        <v>57.666666666666664</v>
      </c>
      <c r="Y81" s="26">
        <v>60.11</v>
      </c>
      <c r="Z81" s="411">
        <v>51</v>
      </c>
      <c r="AA81" s="407">
        <v>2</v>
      </c>
      <c r="AB81" s="23">
        <v>66.5</v>
      </c>
      <c r="AC81" s="26">
        <v>60.44</v>
      </c>
      <c r="AD81" s="411">
        <v>18</v>
      </c>
      <c r="AE81" s="167">
        <f t="shared" si="1"/>
        <v>479</v>
      </c>
      <c r="AF81" s="47"/>
    </row>
    <row r="82" spans="1:32" s="496" customFormat="1" ht="15" customHeight="1" x14ac:dyDescent="0.25">
      <c r="A82" s="22">
        <v>14</v>
      </c>
      <c r="B82" s="261" t="s">
        <v>29</v>
      </c>
      <c r="C82" s="594"/>
      <c r="D82" s="828"/>
      <c r="E82" s="978">
        <v>85.3</v>
      </c>
      <c r="F82" s="572">
        <v>90</v>
      </c>
      <c r="G82" s="594"/>
      <c r="H82" s="828"/>
      <c r="I82" s="360">
        <v>65.63</v>
      </c>
      <c r="J82" s="572">
        <v>86</v>
      </c>
      <c r="K82" s="444">
        <v>5</v>
      </c>
      <c r="L82" s="645">
        <v>62</v>
      </c>
      <c r="M82" s="360">
        <v>65.16</v>
      </c>
      <c r="N82" s="446">
        <v>59</v>
      </c>
      <c r="O82" s="444">
        <v>4</v>
      </c>
      <c r="P82" s="374">
        <v>41</v>
      </c>
      <c r="Q82" s="360">
        <v>61.58</v>
      </c>
      <c r="R82" s="449">
        <v>87</v>
      </c>
      <c r="S82" s="423">
        <v>2</v>
      </c>
      <c r="T82" s="375">
        <v>64</v>
      </c>
      <c r="U82" s="26">
        <v>58.95</v>
      </c>
      <c r="V82" s="411">
        <v>23</v>
      </c>
      <c r="W82" s="418">
        <v>3</v>
      </c>
      <c r="X82" s="375">
        <v>62.666666666666664</v>
      </c>
      <c r="Y82" s="26">
        <v>60.11</v>
      </c>
      <c r="Z82" s="411">
        <v>35</v>
      </c>
      <c r="AA82" s="407">
        <v>3</v>
      </c>
      <c r="AB82" s="23">
        <v>46.666666669999998</v>
      </c>
      <c r="AC82" s="26">
        <v>60.44</v>
      </c>
      <c r="AD82" s="411">
        <v>72</v>
      </c>
      <c r="AE82" s="167">
        <f t="shared" si="1"/>
        <v>452</v>
      </c>
      <c r="AF82" s="47"/>
    </row>
    <row r="83" spans="1:32" ht="15" customHeight="1" thickBot="1" x14ac:dyDescent="0.3">
      <c r="A83" s="21">
        <v>15</v>
      </c>
      <c r="B83" s="261" t="s">
        <v>187</v>
      </c>
      <c r="C83" s="594">
        <v>3</v>
      </c>
      <c r="D83" s="828">
        <v>75.7</v>
      </c>
      <c r="E83" s="978">
        <v>85.3</v>
      </c>
      <c r="F83" s="572">
        <v>28</v>
      </c>
      <c r="G83" s="594">
        <v>5</v>
      </c>
      <c r="H83" s="828">
        <v>62.8</v>
      </c>
      <c r="I83" s="360">
        <v>65.63</v>
      </c>
      <c r="J83" s="572">
        <v>54</v>
      </c>
      <c r="K83" s="444">
        <v>5</v>
      </c>
      <c r="L83" s="645">
        <v>55.4</v>
      </c>
      <c r="M83" s="360">
        <v>65.16</v>
      </c>
      <c r="N83" s="446">
        <v>75</v>
      </c>
      <c r="O83" s="444">
        <v>3</v>
      </c>
      <c r="P83" s="374">
        <v>55</v>
      </c>
      <c r="Q83" s="360">
        <v>61.58</v>
      </c>
      <c r="R83" s="449">
        <v>68</v>
      </c>
      <c r="S83" s="423">
        <v>3</v>
      </c>
      <c r="T83" s="375">
        <v>49</v>
      </c>
      <c r="U83" s="26">
        <v>58.95</v>
      </c>
      <c r="V83" s="411">
        <v>75</v>
      </c>
      <c r="W83" s="418"/>
      <c r="X83" s="375"/>
      <c r="Y83" s="26">
        <v>60.11</v>
      </c>
      <c r="Z83" s="411">
        <v>87</v>
      </c>
      <c r="AA83" s="407"/>
      <c r="AB83" s="23"/>
      <c r="AC83" s="26">
        <v>60.44</v>
      </c>
      <c r="AD83" s="411">
        <v>79</v>
      </c>
      <c r="AE83" s="167">
        <f t="shared" si="1"/>
        <v>466</v>
      </c>
      <c r="AF83" s="47"/>
    </row>
    <row r="84" spans="1:32" ht="15" customHeight="1" thickBot="1" x14ac:dyDescent="0.3">
      <c r="A84" s="212"/>
      <c r="B84" s="438" t="s">
        <v>137</v>
      </c>
      <c r="C84" s="702">
        <f>SUM(C85:C115)</f>
        <v>123</v>
      </c>
      <c r="D84" s="730">
        <f>AVERAGE(D85:D115)</f>
        <v>69.109615384615367</v>
      </c>
      <c r="E84" s="487">
        <v>85.3</v>
      </c>
      <c r="F84" s="454"/>
      <c r="G84" s="702">
        <f>SUM(G85:G115)</f>
        <v>117</v>
      </c>
      <c r="H84" s="730">
        <f>AVERAGE(H85:H115)</f>
        <v>64.347800865800863</v>
      </c>
      <c r="I84" s="709">
        <v>65.63</v>
      </c>
      <c r="J84" s="454"/>
      <c r="K84" s="702">
        <f>SUM(K85:K115)</f>
        <v>97</v>
      </c>
      <c r="L84" s="730">
        <f>AVERAGE(L85:L115)</f>
        <v>61.233461538461533</v>
      </c>
      <c r="M84" s="338">
        <v>65.16</v>
      </c>
      <c r="N84" s="454"/>
      <c r="O84" s="453">
        <f>SUM(O85:O115)</f>
        <v>123</v>
      </c>
      <c r="P84" s="487">
        <f>AVERAGE(P85:P115)</f>
        <v>57.329587732528928</v>
      </c>
      <c r="Q84" s="338">
        <v>61.58</v>
      </c>
      <c r="R84" s="454"/>
      <c r="S84" s="414">
        <f>SUM(S85:S115)</f>
        <v>130</v>
      </c>
      <c r="T84" s="339">
        <f>AVERAGE(T85:T115)</f>
        <v>54.473461538461535</v>
      </c>
      <c r="U84" s="340">
        <v>58.95</v>
      </c>
      <c r="V84" s="409"/>
      <c r="W84" s="414">
        <f>SUM(W85:W115)</f>
        <v>99</v>
      </c>
      <c r="X84" s="339">
        <f>AVERAGE(X85:X115)</f>
        <v>56.977976190476205</v>
      </c>
      <c r="Y84" s="340">
        <v>60.11</v>
      </c>
      <c r="Z84" s="409"/>
      <c r="AA84" s="414">
        <f>SUM(AA85:AA115)</f>
        <v>104</v>
      </c>
      <c r="AB84" s="339">
        <f>AVERAGE(AB85:AB115)</f>
        <v>61.074443672608687</v>
      </c>
      <c r="AC84" s="340">
        <v>60.44</v>
      </c>
      <c r="AD84" s="409"/>
      <c r="AE84" s="341"/>
      <c r="AF84" s="47"/>
    </row>
    <row r="85" spans="1:32" ht="15" customHeight="1" x14ac:dyDescent="0.25">
      <c r="A85" s="170">
        <v>1</v>
      </c>
      <c r="B85" s="261" t="s">
        <v>188</v>
      </c>
      <c r="C85" s="594">
        <v>5</v>
      </c>
      <c r="D85" s="828">
        <v>64</v>
      </c>
      <c r="E85" s="978">
        <v>85.3</v>
      </c>
      <c r="F85" s="572">
        <v>65</v>
      </c>
      <c r="G85" s="594">
        <v>2</v>
      </c>
      <c r="H85" s="828">
        <v>55.5</v>
      </c>
      <c r="I85" s="360">
        <v>65.63</v>
      </c>
      <c r="J85" s="572">
        <v>68</v>
      </c>
      <c r="K85" s="441">
        <v>2</v>
      </c>
      <c r="L85" s="645">
        <v>54.5</v>
      </c>
      <c r="M85" s="360">
        <v>65.16</v>
      </c>
      <c r="N85" s="446">
        <v>76</v>
      </c>
      <c r="O85" s="441">
        <v>6</v>
      </c>
      <c r="P85" s="374">
        <v>60.5</v>
      </c>
      <c r="Q85" s="360">
        <v>61.58</v>
      </c>
      <c r="R85" s="449">
        <v>50</v>
      </c>
      <c r="S85" s="423">
        <v>7</v>
      </c>
      <c r="T85" s="380">
        <v>48</v>
      </c>
      <c r="U85" s="26">
        <v>58.95</v>
      </c>
      <c r="V85" s="411">
        <v>79</v>
      </c>
      <c r="W85" s="418">
        <v>4</v>
      </c>
      <c r="X85" s="375">
        <v>58</v>
      </c>
      <c r="Y85" s="26">
        <v>60.11</v>
      </c>
      <c r="Z85" s="411">
        <v>49</v>
      </c>
      <c r="AA85" s="407">
        <v>3</v>
      </c>
      <c r="AB85" s="23">
        <v>64</v>
      </c>
      <c r="AC85" s="26">
        <v>60.44</v>
      </c>
      <c r="AD85" s="411">
        <v>27</v>
      </c>
      <c r="AE85" s="167">
        <f t="shared" si="1"/>
        <v>414</v>
      </c>
      <c r="AF85" s="47"/>
    </row>
    <row r="86" spans="1:32" ht="15" customHeight="1" x14ac:dyDescent="0.25">
      <c r="A86" s="171">
        <v>2</v>
      </c>
      <c r="B86" s="261" t="s">
        <v>69</v>
      </c>
      <c r="C86" s="594"/>
      <c r="D86" s="828"/>
      <c r="E86" s="978">
        <v>85.3</v>
      </c>
      <c r="F86" s="572">
        <v>90</v>
      </c>
      <c r="G86" s="594"/>
      <c r="H86" s="828"/>
      <c r="I86" s="360">
        <v>65.63</v>
      </c>
      <c r="J86" s="572">
        <v>86</v>
      </c>
      <c r="K86" s="663">
        <v>1</v>
      </c>
      <c r="L86" s="677">
        <v>62</v>
      </c>
      <c r="M86" s="360">
        <v>65.16</v>
      </c>
      <c r="N86" s="446">
        <v>61</v>
      </c>
      <c r="O86" s="423"/>
      <c r="P86" s="360"/>
      <c r="Q86" s="360">
        <v>61.58</v>
      </c>
      <c r="R86" s="449">
        <v>93</v>
      </c>
      <c r="S86" s="423">
        <v>3</v>
      </c>
      <c r="T86" s="380">
        <v>41.33</v>
      </c>
      <c r="U86" s="26">
        <v>58.95</v>
      </c>
      <c r="V86" s="411">
        <v>87</v>
      </c>
      <c r="W86" s="418"/>
      <c r="X86" s="375"/>
      <c r="Y86" s="26">
        <v>60.11</v>
      </c>
      <c r="Z86" s="411">
        <v>87</v>
      </c>
      <c r="AA86" s="407"/>
      <c r="AB86" s="23"/>
      <c r="AC86" s="26">
        <v>60.44</v>
      </c>
      <c r="AD86" s="411">
        <v>79</v>
      </c>
      <c r="AE86" s="167">
        <f t="shared" si="1"/>
        <v>583</v>
      </c>
      <c r="AF86" s="47"/>
    </row>
    <row r="87" spans="1:32" ht="15" customHeight="1" x14ac:dyDescent="0.25">
      <c r="A87" s="171">
        <v>3</v>
      </c>
      <c r="B87" s="261" t="s">
        <v>9</v>
      </c>
      <c r="C87" s="594">
        <v>2</v>
      </c>
      <c r="D87" s="828">
        <v>46</v>
      </c>
      <c r="E87" s="978">
        <v>85.3</v>
      </c>
      <c r="F87" s="572">
        <v>87</v>
      </c>
      <c r="G87" s="594">
        <v>6</v>
      </c>
      <c r="H87" s="828">
        <v>55.166666666666657</v>
      </c>
      <c r="I87" s="360">
        <v>65.63</v>
      </c>
      <c r="J87" s="572">
        <v>69</v>
      </c>
      <c r="K87" s="444">
        <v>2</v>
      </c>
      <c r="L87" s="213">
        <v>50</v>
      </c>
      <c r="M87" s="360">
        <v>65.16</v>
      </c>
      <c r="N87" s="446">
        <v>82</v>
      </c>
      <c r="O87" s="444">
        <v>6</v>
      </c>
      <c r="P87" s="374">
        <v>57.5</v>
      </c>
      <c r="Q87" s="360">
        <v>61.58</v>
      </c>
      <c r="R87" s="449">
        <v>58</v>
      </c>
      <c r="S87" s="423">
        <v>8</v>
      </c>
      <c r="T87" s="380">
        <v>45.5</v>
      </c>
      <c r="U87" s="26">
        <v>58.95</v>
      </c>
      <c r="V87" s="411">
        <v>82</v>
      </c>
      <c r="W87" s="418">
        <v>4</v>
      </c>
      <c r="X87" s="375">
        <v>57.5</v>
      </c>
      <c r="Y87" s="26">
        <v>60.11</v>
      </c>
      <c r="Z87" s="411">
        <v>52</v>
      </c>
      <c r="AA87" s="407">
        <v>11</v>
      </c>
      <c r="AB87" s="23">
        <v>57.727272730000003</v>
      </c>
      <c r="AC87" s="26">
        <v>60.44</v>
      </c>
      <c r="AD87" s="411">
        <v>54</v>
      </c>
      <c r="AE87" s="167">
        <f t="shared" si="1"/>
        <v>484</v>
      </c>
      <c r="AF87" s="47"/>
    </row>
    <row r="88" spans="1:32" ht="15" customHeight="1" x14ac:dyDescent="0.25">
      <c r="A88" s="171">
        <v>4</v>
      </c>
      <c r="B88" s="261" t="s">
        <v>189</v>
      </c>
      <c r="C88" s="594">
        <v>8</v>
      </c>
      <c r="D88" s="828">
        <v>59.4</v>
      </c>
      <c r="E88" s="978">
        <v>85.3</v>
      </c>
      <c r="F88" s="572">
        <v>75</v>
      </c>
      <c r="G88" s="594">
        <v>2</v>
      </c>
      <c r="H88" s="828">
        <v>69</v>
      </c>
      <c r="I88" s="360">
        <v>65.63</v>
      </c>
      <c r="J88" s="572">
        <v>33</v>
      </c>
      <c r="K88" s="444">
        <v>3</v>
      </c>
      <c r="L88" s="645">
        <v>68.67</v>
      </c>
      <c r="M88" s="360">
        <v>65.16</v>
      </c>
      <c r="N88" s="446">
        <v>37</v>
      </c>
      <c r="O88" s="444">
        <v>4</v>
      </c>
      <c r="P88" s="374">
        <v>72.25</v>
      </c>
      <c r="Q88" s="360">
        <v>61.58</v>
      </c>
      <c r="R88" s="449">
        <v>9</v>
      </c>
      <c r="S88" s="423">
        <v>5</v>
      </c>
      <c r="T88" s="380">
        <v>55.2</v>
      </c>
      <c r="U88" s="26">
        <v>58.95</v>
      </c>
      <c r="V88" s="411">
        <v>61</v>
      </c>
      <c r="W88" s="418">
        <v>6</v>
      </c>
      <c r="X88" s="375">
        <v>54.833333333333336</v>
      </c>
      <c r="Y88" s="26">
        <v>60.11</v>
      </c>
      <c r="Z88" s="411">
        <v>64</v>
      </c>
      <c r="AA88" s="407">
        <v>4</v>
      </c>
      <c r="AB88" s="23">
        <v>55.75</v>
      </c>
      <c r="AC88" s="26">
        <v>60.44</v>
      </c>
      <c r="AD88" s="411">
        <v>60</v>
      </c>
      <c r="AE88" s="167">
        <f t="shared" si="1"/>
        <v>339</v>
      </c>
      <c r="AF88" s="47"/>
    </row>
    <row r="89" spans="1:32" ht="15" customHeight="1" x14ac:dyDescent="0.25">
      <c r="A89" s="171">
        <v>5</v>
      </c>
      <c r="B89" s="270" t="s">
        <v>12</v>
      </c>
      <c r="C89" s="841">
        <v>6</v>
      </c>
      <c r="D89" s="842">
        <v>70</v>
      </c>
      <c r="E89" s="991">
        <v>85.3</v>
      </c>
      <c r="F89" s="587">
        <v>48</v>
      </c>
      <c r="G89" s="841">
        <v>1</v>
      </c>
      <c r="H89" s="842">
        <v>80</v>
      </c>
      <c r="I89" s="366">
        <v>65.63</v>
      </c>
      <c r="J89" s="587">
        <v>8</v>
      </c>
      <c r="K89" s="444">
        <v>6</v>
      </c>
      <c r="L89" s="645">
        <v>62</v>
      </c>
      <c r="M89" s="366">
        <v>65.16</v>
      </c>
      <c r="N89" s="446">
        <v>58</v>
      </c>
      <c r="O89" s="444">
        <v>2</v>
      </c>
      <c r="P89" s="374">
        <v>61.5</v>
      </c>
      <c r="Q89" s="366">
        <v>61.58</v>
      </c>
      <c r="R89" s="449">
        <v>44</v>
      </c>
      <c r="S89" s="640"/>
      <c r="T89" s="380"/>
      <c r="U89" s="26">
        <v>58.95</v>
      </c>
      <c r="V89" s="411">
        <v>93</v>
      </c>
      <c r="W89" s="418">
        <v>1</v>
      </c>
      <c r="X89" s="375">
        <v>54</v>
      </c>
      <c r="Y89" s="26">
        <v>60.11</v>
      </c>
      <c r="Z89" s="411">
        <v>68</v>
      </c>
      <c r="AA89" s="407">
        <v>4</v>
      </c>
      <c r="AB89" s="23">
        <v>31</v>
      </c>
      <c r="AC89" s="26">
        <v>60.44</v>
      </c>
      <c r="AD89" s="411">
        <v>78</v>
      </c>
      <c r="AE89" s="167">
        <f t="shared" si="1"/>
        <v>397</v>
      </c>
      <c r="AF89" s="47"/>
    </row>
    <row r="90" spans="1:32" ht="15" customHeight="1" x14ac:dyDescent="0.25">
      <c r="A90" s="171">
        <v>6</v>
      </c>
      <c r="B90" s="261" t="s">
        <v>14</v>
      </c>
      <c r="C90" s="594"/>
      <c r="D90" s="828"/>
      <c r="E90" s="978">
        <v>85.3</v>
      </c>
      <c r="F90" s="572">
        <v>90</v>
      </c>
      <c r="G90" s="594"/>
      <c r="H90" s="828"/>
      <c r="I90" s="360">
        <v>65.63</v>
      </c>
      <c r="J90" s="572">
        <v>86</v>
      </c>
      <c r="K90" s="444">
        <v>2</v>
      </c>
      <c r="L90" s="645">
        <v>60</v>
      </c>
      <c r="M90" s="360">
        <v>65.16</v>
      </c>
      <c r="N90" s="446">
        <v>66</v>
      </c>
      <c r="O90" s="444">
        <v>3</v>
      </c>
      <c r="P90" s="374">
        <v>67</v>
      </c>
      <c r="Q90" s="360">
        <v>61.58</v>
      </c>
      <c r="R90" s="449">
        <v>24</v>
      </c>
      <c r="S90" s="423">
        <v>5</v>
      </c>
      <c r="T90" s="380">
        <v>59.6</v>
      </c>
      <c r="U90" s="26">
        <v>58.95</v>
      </c>
      <c r="V90" s="411">
        <v>40</v>
      </c>
      <c r="W90" s="418"/>
      <c r="X90" s="375"/>
      <c r="Y90" s="26">
        <v>60.11</v>
      </c>
      <c r="Z90" s="411">
        <v>87</v>
      </c>
      <c r="AA90" s="407">
        <v>1</v>
      </c>
      <c r="AB90" s="23">
        <v>78</v>
      </c>
      <c r="AC90" s="26">
        <v>60.44</v>
      </c>
      <c r="AD90" s="411">
        <v>5</v>
      </c>
      <c r="AE90" s="169">
        <f t="shared" si="1"/>
        <v>398</v>
      </c>
      <c r="AF90" s="47"/>
    </row>
    <row r="91" spans="1:32" ht="15" customHeight="1" x14ac:dyDescent="0.25">
      <c r="A91" s="171">
        <v>7</v>
      </c>
      <c r="B91" s="261" t="s">
        <v>190</v>
      </c>
      <c r="C91" s="594">
        <v>8</v>
      </c>
      <c r="D91" s="828">
        <v>56</v>
      </c>
      <c r="E91" s="978">
        <v>85.3</v>
      </c>
      <c r="F91" s="572">
        <v>79</v>
      </c>
      <c r="G91" s="594">
        <v>2</v>
      </c>
      <c r="H91" s="828">
        <v>67</v>
      </c>
      <c r="I91" s="360">
        <v>65.63</v>
      </c>
      <c r="J91" s="572">
        <v>39</v>
      </c>
      <c r="K91" s="444">
        <v>3</v>
      </c>
      <c r="L91" s="645">
        <v>61</v>
      </c>
      <c r="M91" s="360">
        <v>65.16</v>
      </c>
      <c r="N91" s="446">
        <v>63</v>
      </c>
      <c r="O91" s="444">
        <v>10</v>
      </c>
      <c r="P91" s="374">
        <v>62.9</v>
      </c>
      <c r="Q91" s="360">
        <v>61.58</v>
      </c>
      <c r="R91" s="449">
        <v>41</v>
      </c>
      <c r="S91" s="423">
        <v>6</v>
      </c>
      <c r="T91" s="380">
        <v>55.33</v>
      </c>
      <c r="U91" s="26">
        <v>58.95</v>
      </c>
      <c r="V91" s="411">
        <v>59</v>
      </c>
      <c r="W91" s="418">
        <v>2</v>
      </c>
      <c r="X91" s="375">
        <v>52.5</v>
      </c>
      <c r="Y91" s="26">
        <v>60.11</v>
      </c>
      <c r="Z91" s="411">
        <v>72</v>
      </c>
      <c r="AA91" s="407">
        <v>3</v>
      </c>
      <c r="AB91" s="23">
        <v>59.666666669999998</v>
      </c>
      <c r="AC91" s="26">
        <v>60.44</v>
      </c>
      <c r="AD91" s="411">
        <v>46</v>
      </c>
      <c r="AE91" s="167">
        <f t="shared" si="1"/>
        <v>399</v>
      </c>
      <c r="AF91" s="47"/>
    </row>
    <row r="92" spans="1:32" ht="15" customHeight="1" x14ac:dyDescent="0.25">
      <c r="A92" s="171">
        <v>8</v>
      </c>
      <c r="B92" s="261" t="s">
        <v>24</v>
      </c>
      <c r="C92" s="594">
        <v>1</v>
      </c>
      <c r="D92" s="828">
        <v>97</v>
      </c>
      <c r="E92" s="978">
        <v>85.3</v>
      </c>
      <c r="F92" s="572">
        <v>1</v>
      </c>
      <c r="G92" s="594"/>
      <c r="H92" s="828"/>
      <c r="I92" s="360">
        <v>65.63</v>
      </c>
      <c r="J92" s="572">
        <v>86</v>
      </c>
      <c r="K92" s="423"/>
      <c r="L92" s="678"/>
      <c r="M92" s="360">
        <v>65.16</v>
      </c>
      <c r="N92" s="446">
        <v>93</v>
      </c>
      <c r="O92" s="444">
        <v>3</v>
      </c>
      <c r="P92" s="374">
        <v>33.666666666666664</v>
      </c>
      <c r="Q92" s="360">
        <v>61.58</v>
      </c>
      <c r="R92" s="449">
        <v>90</v>
      </c>
      <c r="S92" s="423">
        <v>4</v>
      </c>
      <c r="T92" s="380">
        <v>54</v>
      </c>
      <c r="U92" s="26">
        <v>58.95</v>
      </c>
      <c r="V92" s="411">
        <v>65</v>
      </c>
      <c r="W92" s="418">
        <v>1</v>
      </c>
      <c r="X92" s="375">
        <v>52</v>
      </c>
      <c r="Y92" s="26">
        <v>60.11</v>
      </c>
      <c r="Z92" s="411">
        <v>74</v>
      </c>
      <c r="AA92" s="418"/>
      <c r="AB92" s="26"/>
      <c r="AC92" s="26">
        <v>60.44</v>
      </c>
      <c r="AD92" s="411">
        <v>79</v>
      </c>
      <c r="AE92" s="167">
        <f t="shared" si="1"/>
        <v>488</v>
      </c>
      <c r="AF92" s="47"/>
    </row>
    <row r="93" spans="1:32" ht="15" customHeight="1" x14ac:dyDescent="0.25">
      <c r="A93" s="171">
        <v>9</v>
      </c>
      <c r="B93" s="261" t="s">
        <v>3</v>
      </c>
      <c r="C93" s="594">
        <v>4</v>
      </c>
      <c r="D93" s="828">
        <v>72.25</v>
      </c>
      <c r="E93" s="978">
        <v>85.3</v>
      </c>
      <c r="F93" s="572">
        <v>37</v>
      </c>
      <c r="G93" s="594"/>
      <c r="H93" s="828"/>
      <c r="I93" s="360">
        <v>65.63</v>
      </c>
      <c r="J93" s="572">
        <v>86</v>
      </c>
      <c r="K93" s="444">
        <v>1</v>
      </c>
      <c r="L93" s="645">
        <v>63</v>
      </c>
      <c r="M93" s="360">
        <v>65.16</v>
      </c>
      <c r="N93" s="446">
        <v>53</v>
      </c>
      <c r="O93" s="444">
        <v>1</v>
      </c>
      <c r="P93" s="374">
        <v>71</v>
      </c>
      <c r="Q93" s="360">
        <v>61.58</v>
      </c>
      <c r="R93" s="449">
        <v>12</v>
      </c>
      <c r="S93" s="423">
        <v>1</v>
      </c>
      <c r="T93" s="380">
        <v>60</v>
      </c>
      <c r="U93" s="26">
        <v>58.95</v>
      </c>
      <c r="V93" s="411">
        <v>37</v>
      </c>
      <c r="W93" s="418"/>
      <c r="X93" s="375"/>
      <c r="Y93" s="26">
        <v>60.11</v>
      </c>
      <c r="Z93" s="411">
        <v>87</v>
      </c>
      <c r="AA93" s="407">
        <v>1</v>
      </c>
      <c r="AB93" s="23">
        <v>62</v>
      </c>
      <c r="AC93" s="26">
        <v>60.44</v>
      </c>
      <c r="AD93" s="411">
        <v>39</v>
      </c>
      <c r="AE93" s="167">
        <f t="shared" si="1"/>
        <v>351</v>
      </c>
      <c r="AF93" s="47"/>
    </row>
    <row r="94" spans="1:32" ht="15" customHeight="1" x14ac:dyDescent="0.25">
      <c r="A94" s="171">
        <v>10</v>
      </c>
      <c r="B94" s="261" t="s">
        <v>5</v>
      </c>
      <c r="C94" s="594">
        <v>2</v>
      </c>
      <c r="D94" s="828">
        <v>52.5</v>
      </c>
      <c r="E94" s="978">
        <v>85.3</v>
      </c>
      <c r="F94" s="572">
        <v>80</v>
      </c>
      <c r="G94" s="594"/>
      <c r="H94" s="828"/>
      <c r="I94" s="360">
        <v>65.63</v>
      </c>
      <c r="J94" s="572">
        <v>86</v>
      </c>
      <c r="K94" s="441">
        <v>2</v>
      </c>
      <c r="L94" s="645">
        <v>45</v>
      </c>
      <c r="M94" s="360">
        <v>65.16</v>
      </c>
      <c r="N94" s="446">
        <v>86</v>
      </c>
      <c r="O94" s="441">
        <v>3</v>
      </c>
      <c r="P94" s="374">
        <v>49.333333333333336</v>
      </c>
      <c r="Q94" s="360">
        <v>61.58</v>
      </c>
      <c r="R94" s="449">
        <v>82</v>
      </c>
      <c r="S94" s="423">
        <v>3</v>
      </c>
      <c r="T94" s="380">
        <v>57</v>
      </c>
      <c r="U94" s="26">
        <v>58.95</v>
      </c>
      <c r="V94" s="411">
        <v>53</v>
      </c>
      <c r="W94" s="418">
        <v>2</v>
      </c>
      <c r="X94" s="375">
        <v>48</v>
      </c>
      <c r="Y94" s="26">
        <v>60.11</v>
      </c>
      <c r="Z94" s="411">
        <v>79</v>
      </c>
      <c r="AA94" s="407">
        <v>1</v>
      </c>
      <c r="AB94" s="23">
        <v>63</v>
      </c>
      <c r="AC94" s="26">
        <v>60.44</v>
      </c>
      <c r="AD94" s="411">
        <v>32</v>
      </c>
      <c r="AE94" s="167">
        <f t="shared" si="1"/>
        <v>498</v>
      </c>
      <c r="AF94" s="47"/>
    </row>
    <row r="95" spans="1:32" ht="15" customHeight="1" x14ac:dyDescent="0.25">
      <c r="A95" s="171">
        <v>11</v>
      </c>
      <c r="B95" s="261" t="s">
        <v>1</v>
      </c>
      <c r="C95" s="594"/>
      <c r="D95" s="828"/>
      <c r="E95" s="978">
        <v>85.3</v>
      </c>
      <c r="F95" s="572">
        <v>90</v>
      </c>
      <c r="G95" s="594">
        <v>3</v>
      </c>
      <c r="H95" s="828">
        <v>65.666666666666671</v>
      </c>
      <c r="I95" s="360">
        <v>65.63</v>
      </c>
      <c r="J95" s="572">
        <v>44</v>
      </c>
      <c r="K95" s="444">
        <v>2</v>
      </c>
      <c r="L95" s="645">
        <v>58.5</v>
      </c>
      <c r="M95" s="360">
        <v>65.16</v>
      </c>
      <c r="N95" s="446">
        <v>68</v>
      </c>
      <c r="O95" s="444">
        <v>3</v>
      </c>
      <c r="P95" s="374">
        <v>60.666666666666664</v>
      </c>
      <c r="Q95" s="360">
        <v>61.58</v>
      </c>
      <c r="R95" s="449">
        <v>49</v>
      </c>
      <c r="S95" s="423">
        <v>2</v>
      </c>
      <c r="T95" s="380">
        <v>66.5</v>
      </c>
      <c r="U95" s="26">
        <v>58.95</v>
      </c>
      <c r="V95" s="411">
        <v>15</v>
      </c>
      <c r="W95" s="418">
        <v>1</v>
      </c>
      <c r="X95" s="375">
        <v>62</v>
      </c>
      <c r="Y95" s="26">
        <v>60.11</v>
      </c>
      <c r="Z95" s="411">
        <v>39</v>
      </c>
      <c r="AA95" s="407">
        <v>6</v>
      </c>
      <c r="AB95" s="23">
        <v>57.666666669999998</v>
      </c>
      <c r="AC95" s="26">
        <v>60.44</v>
      </c>
      <c r="AD95" s="411">
        <v>55</v>
      </c>
      <c r="AE95" s="167">
        <f t="shared" si="1"/>
        <v>360</v>
      </c>
      <c r="AF95" s="47"/>
    </row>
    <row r="96" spans="1:32" ht="15" customHeight="1" x14ac:dyDescent="0.25">
      <c r="A96" s="171">
        <v>12</v>
      </c>
      <c r="B96" s="270" t="s">
        <v>191</v>
      </c>
      <c r="C96" s="841">
        <v>2</v>
      </c>
      <c r="D96" s="842">
        <v>70.5</v>
      </c>
      <c r="E96" s="991">
        <v>85.3</v>
      </c>
      <c r="F96" s="587">
        <v>44</v>
      </c>
      <c r="G96" s="841">
        <v>5</v>
      </c>
      <c r="H96" s="842">
        <v>52.8</v>
      </c>
      <c r="I96" s="366">
        <v>65.63</v>
      </c>
      <c r="J96" s="587">
        <v>75</v>
      </c>
      <c r="K96" s="444">
        <v>3</v>
      </c>
      <c r="L96" s="645">
        <v>43</v>
      </c>
      <c r="M96" s="366">
        <v>65.16</v>
      </c>
      <c r="N96" s="446">
        <v>88</v>
      </c>
      <c r="O96" s="444">
        <v>3</v>
      </c>
      <c r="P96" s="374">
        <v>51.333333333333336</v>
      </c>
      <c r="Q96" s="366">
        <v>61.58</v>
      </c>
      <c r="R96" s="449">
        <v>78</v>
      </c>
      <c r="S96" s="640"/>
      <c r="T96" s="644"/>
      <c r="U96" s="26">
        <v>58.95</v>
      </c>
      <c r="V96" s="411">
        <v>93</v>
      </c>
      <c r="W96" s="418">
        <v>5</v>
      </c>
      <c r="X96" s="375">
        <v>55.4</v>
      </c>
      <c r="Y96" s="26">
        <v>60.11</v>
      </c>
      <c r="Z96" s="411">
        <v>61</v>
      </c>
      <c r="AA96" s="407">
        <v>1</v>
      </c>
      <c r="AB96" s="23">
        <v>54</v>
      </c>
      <c r="AC96" s="26">
        <v>60.44</v>
      </c>
      <c r="AD96" s="411">
        <v>66</v>
      </c>
      <c r="AE96" s="167">
        <f t="shared" si="1"/>
        <v>505</v>
      </c>
      <c r="AF96" s="47"/>
    </row>
    <row r="97" spans="1:32" ht="15" customHeight="1" x14ac:dyDescent="0.25">
      <c r="A97" s="171">
        <v>13</v>
      </c>
      <c r="B97" s="261" t="s">
        <v>17</v>
      </c>
      <c r="C97" s="594">
        <v>1</v>
      </c>
      <c r="D97" s="828">
        <v>52</v>
      </c>
      <c r="E97" s="978">
        <v>85.3</v>
      </c>
      <c r="F97" s="572">
        <v>81</v>
      </c>
      <c r="G97" s="594">
        <v>1</v>
      </c>
      <c r="H97" s="828">
        <v>73</v>
      </c>
      <c r="I97" s="360">
        <v>65.63</v>
      </c>
      <c r="J97" s="572">
        <v>24</v>
      </c>
      <c r="K97" s="444">
        <v>1</v>
      </c>
      <c r="L97" s="645">
        <v>58</v>
      </c>
      <c r="M97" s="360">
        <v>65.16</v>
      </c>
      <c r="N97" s="446">
        <v>69</v>
      </c>
      <c r="O97" s="444">
        <v>2</v>
      </c>
      <c r="P97" s="374">
        <v>60</v>
      </c>
      <c r="Q97" s="360">
        <v>61.58</v>
      </c>
      <c r="R97" s="449">
        <v>52</v>
      </c>
      <c r="S97" s="423">
        <v>2</v>
      </c>
      <c r="T97" s="380">
        <v>49.5</v>
      </c>
      <c r="U97" s="26">
        <v>58.95</v>
      </c>
      <c r="V97" s="411">
        <v>74</v>
      </c>
      <c r="W97" s="418"/>
      <c r="X97" s="375"/>
      <c r="Y97" s="26">
        <v>60.11</v>
      </c>
      <c r="Z97" s="411">
        <v>87</v>
      </c>
      <c r="AA97" s="407">
        <v>2</v>
      </c>
      <c r="AB97" s="23">
        <v>59</v>
      </c>
      <c r="AC97" s="26">
        <v>60.44</v>
      </c>
      <c r="AD97" s="411">
        <v>50</v>
      </c>
      <c r="AE97" s="187">
        <f t="shared" si="1"/>
        <v>437</v>
      </c>
      <c r="AF97" s="47"/>
    </row>
    <row r="98" spans="1:32" ht="15" customHeight="1" x14ac:dyDescent="0.25">
      <c r="A98" s="171">
        <v>14</v>
      </c>
      <c r="B98" s="261" t="s">
        <v>6</v>
      </c>
      <c r="C98" s="594">
        <v>3</v>
      </c>
      <c r="D98" s="828">
        <v>76.3</v>
      </c>
      <c r="E98" s="978">
        <v>85.3</v>
      </c>
      <c r="F98" s="572">
        <v>27</v>
      </c>
      <c r="G98" s="594">
        <v>4</v>
      </c>
      <c r="H98" s="828">
        <v>54.25</v>
      </c>
      <c r="I98" s="360">
        <v>65.63</v>
      </c>
      <c r="J98" s="572">
        <v>72</v>
      </c>
      <c r="K98" s="444">
        <v>2</v>
      </c>
      <c r="L98" s="645">
        <v>73.5</v>
      </c>
      <c r="M98" s="360">
        <v>65.16</v>
      </c>
      <c r="N98" s="446">
        <v>15</v>
      </c>
      <c r="O98" s="444">
        <v>4</v>
      </c>
      <c r="P98" s="374">
        <v>73.5</v>
      </c>
      <c r="Q98" s="360">
        <v>61.58</v>
      </c>
      <c r="R98" s="449">
        <v>6</v>
      </c>
      <c r="S98" s="423">
        <v>1</v>
      </c>
      <c r="T98" s="380">
        <v>82</v>
      </c>
      <c r="U98" s="26">
        <v>58.95</v>
      </c>
      <c r="V98" s="411">
        <v>2</v>
      </c>
      <c r="W98" s="418">
        <v>1</v>
      </c>
      <c r="X98" s="375">
        <v>52</v>
      </c>
      <c r="Y98" s="26">
        <v>60.11</v>
      </c>
      <c r="Z98" s="411">
        <v>75</v>
      </c>
      <c r="AA98" s="407"/>
      <c r="AB98" s="23"/>
      <c r="AC98" s="26">
        <v>60.44</v>
      </c>
      <c r="AD98" s="411">
        <v>79</v>
      </c>
      <c r="AE98" s="336">
        <f t="shared" si="1"/>
        <v>276</v>
      </c>
      <c r="AF98" s="47"/>
    </row>
    <row r="99" spans="1:32" ht="15" customHeight="1" x14ac:dyDescent="0.25">
      <c r="A99" s="486">
        <v>15</v>
      </c>
      <c r="B99" s="261" t="s">
        <v>192</v>
      </c>
      <c r="C99" s="594">
        <v>3</v>
      </c>
      <c r="D99" s="828">
        <v>70.3</v>
      </c>
      <c r="E99" s="978">
        <v>85.3</v>
      </c>
      <c r="F99" s="572">
        <v>45</v>
      </c>
      <c r="G99" s="594">
        <v>2</v>
      </c>
      <c r="H99" s="828">
        <v>58</v>
      </c>
      <c r="I99" s="360">
        <v>65.63</v>
      </c>
      <c r="J99" s="572">
        <v>62</v>
      </c>
      <c r="K99" s="444">
        <v>4</v>
      </c>
      <c r="L99" s="645">
        <v>64</v>
      </c>
      <c r="M99" s="360">
        <v>65.16</v>
      </c>
      <c r="N99" s="446">
        <v>48</v>
      </c>
      <c r="O99" s="444">
        <v>6</v>
      </c>
      <c r="P99" s="374">
        <v>70.5</v>
      </c>
      <c r="Q99" s="360">
        <v>61.58</v>
      </c>
      <c r="R99" s="449">
        <v>13</v>
      </c>
      <c r="S99" s="423">
        <v>4</v>
      </c>
      <c r="T99" s="380">
        <v>59</v>
      </c>
      <c r="U99" s="26">
        <v>58.95</v>
      </c>
      <c r="V99" s="411">
        <v>42</v>
      </c>
      <c r="W99" s="418">
        <v>6</v>
      </c>
      <c r="X99" s="375">
        <v>49.5</v>
      </c>
      <c r="Y99" s="26">
        <v>60.11</v>
      </c>
      <c r="Z99" s="411">
        <v>78</v>
      </c>
      <c r="AA99" s="407">
        <v>1</v>
      </c>
      <c r="AB99" s="23">
        <v>96</v>
      </c>
      <c r="AC99" s="26">
        <v>60.44</v>
      </c>
      <c r="AD99" s="411">
        <v>1</v>
      </c>
      <c r="AE99" s="167">
        <f t="shared" si="1"/>
        <v>289</v>
      </c>
      <c r="AF99" s="47"/>
    </row>
    <row r="100" spans="1:32" ht="15" customHeight="1" x14ac:dyDescent="0.25">
      <c r="A100" s="171">
        <v>16</v>
      </c>
      <c r="B100" s="261" t="s">
        <v>198</v>
      </c>
      <c r="C100" s="594"/>
      <c r="D100" s="828"/>
      <c r="E100" s="978">
        <v>85.3</v>
      </c>
      <c r="F100" s="572">
        <v>90</v>
      </c>
      <c r="G100" s="594">
        <v>4</v>
      </c>
      <c r="H100" s="828">
        <v>67.5</v>
      </c>
      <c r="I100" s="360">
        <v>65.63</v>
      </c>
      <c r="J100" s="572">
        <v>36</v>
      </c>
      <c r="K100" s="444">
        <v>1</v>
      </c>
      <c r="L100" s="645">
        <v>61</v>
      </c>
      <c r="M100" s="360">
        <v>65.16</v>
      </c>
      <c r="N100" s="446">
        <v>64</v>
      </c>
      <c r="O100" s="444">
        <v>2</v>
      </c>
      <c r="P100" s="374">
        <v>25</v>
      </c>
      <c r="Q100" s="360">
        <v>61.58</v>
      </c>
      <c r="R100" s="449">
        <v>91</v>
      </c>
      <c r="S100" s="423">
        <v>3</v>
      </c>
      <c r="T100" s="380">
        <v>57.67</v>
      </c>
      <c r="U100" s="26">
        <v>58.95</v>
      </c>
      <c r="V100" s="411">
        <v>50</v>
      </c>
      <c r="W100" s="418">
        <v>3</v>
      </c>
      <c r="X100" s="375">
        <v>54.333333333333336</v>
      </c>
      <c r="Y100" s="26">
        <v>60.11</v>
      </c>
      <c r="Z100" s="411">
        <v>66</v>
      </c>
      <c r="AA100" s="407"/>
      <c r="AB100" s="23"/>
      <c r="AC100" s="26">
        <v>60.44</v>
      </c>
      <c r="AD100" s="411">
        <v>79</v>
      </c>
      <c r="AE100" s="169">
        <f t="shared" si="1"/>
        <v>476</v>
      </c>
      <c r="AF100" s="47"/>
    </row>
    <row r="101" spans="1:32" ht="15" customHeight="1" x14ac:dyDescent="0.25">
      <c r="A101" s="171">
        <v>17</v>
      </c>
      <c r="B101" s="261" t="s">
        <v>196</v>
      </c>
      <c r="C101" s="594">
        <v>4</v>
      </c>
      <c r="D101" s="828">
        <v>38.799999999999997</v>
      </c>
      <c r="E101" s="978">
        <v>85.3</v>
      </c>
      <c r="F101" s="572">
        <v>88</v>
      </c>
      <c r="G101" s="594">
        <v>1</v>
      </c>
      <c r="H101" s="828">
        <v>77</v>
      </c>
      <c r="I101" s="360">
        <v>65.63</v>
      </c>
      <c r="J101" s="572">
        <v>10</v>
      </c>
      <c r="K101" s="444">
        <v>2</v>
      </c>
      <c r="L101" s="645">
        <v>54.5</v>
      </c>
      <c r="M101" s="360">
        <v>65.16</v>
      </c>
      <c r="N101" s="446">
        <v>77</v>
      </c>
      <c r="O101" s="444"/>
      <c r="P101" s="374"/>
      <c r="Q101" s="360">
        <v>61.58</v>
      </c>
      <c r="R101" s="449">
        <v>93</v>
      </c>
      <c r="S101" s="423">
        <v>1</v>
      </c>
      <c r="T101" s="380">
        <v>35</v>
      </c>
      <c r="U101" s="26">
        <v>58.95</v>
      </c>
      <c r="V101" s="411">
        <v>90</v>
      </c>
      <c r="W101" s="418">
        <v>2</v>
      </c>
      <c r="X101" s="375">
        <v>62.5</v>
      </c>
      <c r="Y101" s="26">
        <v>60.11</v>
      </c>
      <c r="Z101" s="411">
        <v>38</v>
      </c>
      <c r="AA101" s="407">
        <v>2</v>
      </c>
      <c r="AB101" s="23">
        <v>66</v>
      </c>
      <c r="AC101" s="26">
        <v>60.44</v>
      </c>
      <c r="AD101" s="411">
        <v>20</v>
      </c>
      <c r="AE101" s="167">
        <f t="shared" si="1"/>
        <v>416</v>
      </c>
      <c r="AF101" s="47"/>
    </row>
    <row r="102" spans="1:32" ht="15" customHeight="1" x14ac:dyDescent="0.25">
      <c r="A102" s="171">
        <v>18</v>
      </c>
      <c r="B102" s="261" t="s">
        <v>15</v>
      </c>
      <c r="C102" s="594">
        <v>1</v>
      </c>
      <c r="D102" s="828">
        <v>59</v>
      </c>
      <c r="E102" s="978">
        <v>85.3</v>
      </c>
      <c r="F102" s="572">
        <v>77</v>
      </c>
      <c r="G102" s="594">
        <v>1</v>
      </c>
      <c r="H102" s="828">
        <v>32</v>
      </c>
      <c r="I102" s="360">
        <v>65.63</v>
      </c>
      <c r="J102" s="572">
        <v>85</v>
      </c>
      <c r="K102" s="423"/>
      <c r="L102" s="678"/>
      <c r="M102" s="360">
        <v>65.16</v>
      </c>
      <c r="N102" s="446">
        <v>93</v>
      </c>
      <c r="O102" s="444">
        <v>2</v>
      </c>
      <c r="P102" s="374">
        <v>24</v>
      </c>
      <c r="Q102" s="360">
        <v>61.58</v>
      </c>
      <c r="R102" s="449">
        <v>92</v>
      </c>
      <c r="S102" s="423">
        <v>4</v>
      </c>
      <c r="T102" s="380">
        <v>68.75</v>
      </c>
      <c r="U102" s="26">
        <v>58.95</v>
      </c>
      <c r="V102" s="411">
        <v>7</v>
      </c>
      <c r="W102" s="418">
        <v>3</v>
      </c>
      <c r="X102" s="375">
        <v>70.333333333333329</v>
      </c>
      <c r="Y102" s="26">
        <v>60.11</v>
      </c>
      <c r="Z102" s="411">
        <v>14</v>
      </c>
      <c r="AA102" s="407">
        <v>2</v>
      </c>
      <c r="AB102" s="23">
        <v>55</v>
      </c>
      <c r="AC102" s="26">
        <v>60.44</v>
      </c>
      <c r="AD102" s="411">
        <v>63</v>
      </c>
      <c r="AE102" s="167">
        <f t="shared" si="1"/>
        <v>431</v>
      </c>
      <c r="AF102" s="47"/>
    </row>
    <row r="103" spans="1:32" ht="15" customHeight="1" x14ac:dyDescent="0.25">
      <c r="A103" s="171">
        <v>19</v>
      </c>
      <c r="B103" s="261" t="s">
        <v>11</v>
      </c>
      <c r="C103" s="594"/>
      <c r="D103" s="828"/>
      <c r="E103" s="978">
        <v>85.3</v>
      </c>
      <c r="F103" s="572">
        <v>90</v>
      </c>
      <c r="G103" s="594">
        <v>1</v>
      </c>
      <c r="H103" s="828">
        <v>77</v>
      </c>
      <c r="I103" s="360">
        <v>65.63</v>
      </c>
      <c r="J103" s="572">
        <v>11</v>
      </c>
      <c r="K103" s="444">
        <v>3</v>
      </c>
      <c r="L103" s="645">
        <v>34</v>
      </c>
      <c r="M103" s="360">
        <v>65.16</v>
      </c>
      <c r="N103" s="446">
        <v>91</v>
      </c>
      <c r="O103" s="444">
        <v>1</v>
      </c>
      <c r="P103" s="374">
        <v>55</v>
      </c>
      <c r="Q103" s="360">
        <v>61.58</v>
      </c>
      <c r="R103" s="449">
        <v>70</v>
      </c>
      <c r="S103" s="423">
        <v>1</v>
      </c>
      <c r="T103" s="380">
        <v>28</v>
      </c>
      <c r="U103" s="26">
        <v>58.95</v>
      </c>
      <c r="V103" s="411">
        <v>92</v>
      </c>
      <c r="W103" s="418"/>
      <c r="X103" s="375"/>
      <c r="Y103" s="26">
        <v>60.11</v>
      </c>
      <c r="Z103" s="411">
        <v>87</v>
      </c>
      <c r="AA103" s="418"/>
      <c r="AB103" s="26"/>
      <c r="AC103" s="26">
        <v>60.44</v>
      </c>
      <c r="AD103" s="411">
        <v>79</v>
      </c>
      <c r="AE103" s="167">
        <f t="shared" si="1"/>
        <v>520</v>
      </c>
      <c r="AF103" s="47"/>
    </row>
    <row r="104" spans="1:32" ht="15" customHeight="1" x14ac:dyDescent="0.25">
      <c r="A104" s="171">
        <v>20</v>
      </c>
      <c r="B104" s="270" t="s">
        <v>197</v>
      </c>
      <c r="C104" s="841">
        <v>3</v>
      </c>
      <c r="D104" s="842">
        <v>60</v>
      </c>
      <c r="E104" s="991">
        <v>85.3</v>
      </c>
      <c r="F104" s="587">
        <v>74</v>
      </c>
      <c r="G104" s="841">
        <v>2</v>
      </c>
      <c r="H104" s="842">
        <v>66.5</v>
      </c>
      <c r="I104" s="366">
        <v>65.63</v>
      </c>
      <c r="J104" s="587">
        <v>42</v>
      </c>
      <c r="K104" s="444">
        <v>5</v>
      </c>
      <c r="L104" s="645">
        <v>56.8</v>
      </c>
      <c r="M104" s="366">
        <v>65.16</v>
      </c>
      <c r="N104" s="446">
        <v>72</v>
      </c>
      <c r="O104" s="444">
        <v>1</v>
      </c>
      <c r="P104" s="645">
        <v>49</v>
      </c>
      <c r="Q104" s="366">
        <v>61.58</v>
      </c>
      <c r="R104" s="449">
        <v>84</v>
      </c>
      <c r="S104" s="640"/>
      <c r="T104" s="380"/>
      <c r="U104" s="26">
        <v>58.95</v>
      </c>
      <c r="V104" s="411">
        <v>93</v>
      </c>
      <c r="W104" s="418">
        <v>3</v>
      </c>
      <c r="X104" s="375">
        <v>50</v>
      </c>
      <c r="Y104" s="26">
        <v>60.11</v>
      </c>
      <c r="Z104" s="411">
        <v>77</v>
      </c>
      <c r="AA104" s="407">
        <v>2</v>
      </c>
      <c r="AB104" s="23">
        <v>59.5</v>
      </c>
      <c r="AC104" s="26">
        <v>60.44</v>
      </c>
      <c r="AD104" s="411">
        <v>47</v>
      </c>
      <c r="AE104" s="167">
        <f t="shared" si="1"/>
        <v>489</v>
      </c>
      <c r="AF104" s="47"/>
    </row>
    <row r="105" spans="1:32" ht="15" customHeight="1" x14ac:dyDescent="0.25">
      <c r="A105" s="171">
        <v>21</v>
      </c>
      <c r="B105" s="261" t="s">
        <v>164</v>
      </c>
      <c r="C105" s="594">
        <v>3</v>
      </c>
      <c r="D105" s="828">
        <v>89</v>
      </c>
      <c r="E105" s="978">
        <v>85.3</v>
      </c>
      <c r="F105" s="572">
        <v>5</v>
      </c>
      <c r="G105" s="594">
        <v>4</v>
      </c>
      <c r="H105" s="828">
        <v>74.5</v>
      </c>
      <c r="I105" s="360">
        <v>65.63</v>
      </c>
      <c r="J105" s="572">
        <v>19</v>
      </c>
      <c r="K105" s="444">
        <v>6</v>
      </c>
      <c r="L105" s="645">
        <v>70</v>
      </c>
      <c r="M105" s="360">
        <v>65.16</v>
      </c>
      <c r="N105" s="446">
        <v>29</v>
      </c>
      <c r="O105" s="423"/>
      <c r="P105" s="360"/>
      <c r="Q105" s="360">
        <v>61.58</v>
      </c>
      <c r="R105" s="449">
        <v>93</v>
      </c>
      <c r="S105" s="423">
        <v>4</v>
      </c>
      <c r="T105" s="380">
        <v>62</v>
      </c>
      <c r="U105" s="26">
        <v>58.95</v>
      </c>
      <c r="V105" s="411">
        <v>30</v>
      </c>
      <c r="W105" s="418">
        <v>2</v>
      </c>
      <c r="X105" s="375">
        <v>68.5</v>
      </c>
      <c r="Y105" s="26">
        <v>60.11</v>
      </c>
      <c r="Z105" s="411">
        <v>16</v>
      </c>
      <c r="AA105" s="407">
        <v>4</v>
      </c>
      <c r="AB105" s="23">
        <v>69</v>
      </c>
      <c r="AC105" s="26">
        <v>60.44</v>
      </c>
      <c r="AD105" s="411">
        <v>13</v>
      </c>
      <c r="AE105" s="167">
        <f t="shared" si="1"/>
        <v>205</v>
      </c>
      <c r="AF105" s="47"/>
    </row>
    <row r="106" spans="1:32" ht="15" customHeight="1" x14ac:dyDescent="0.25">
      <c r="A106" s="171">
        <v>22</v>
      </c>
      <c r="B106" s="433" t="s">
        <v>144</v>
      </c>
      <c r="C106" s="797">
        <v>4</v>
      </c>
      <c r="D106" s="233">
        <v>73.5</v>
      </c>
      <c r="E106" s="979">
        <v>85.3</v>
      </c>
      <c r="F106" s="577">
        <v>36</v>
      </c>
      <c r="G106" s="797">
        <v>8</v>
      </c>
      <c r="H106" s="233">
        <v>66.625</v>
      </c>
      <c r="I106" s="505">
        <v>65.63</v>
      </c>
      <c r="J106" s="577">
        <v>40</v>
      </c>
      <c r="K106" s="444">
        <v>3</v>
      </c>
      <c r="L106" s="645">
        <v>54</v>
      </c>
      <c r="M106" s="505">
        <v>65.16</v>
      </c>
      <c r="N106" s="446">
        <v>78</v>
      </c>
      <c r="O106" s="444">
        <v>12</v>
      </c>
      <c r="P106" s="374">
        <v>62.75</v>
      </c>
      <c r="Q106" s="360">
        <v>61.58</v>
      </c>
      <c r="R106" s="449">
        <v>42</v>
      </c>
      <c r="S106" s="423">
        <v>10</v>
      </c>
      <c r="T106" s="380">
        <v>46.5</v>
      </c>
      <c r="U106" s="26">
        <v>58.95</v>
      </c>
      <c r="V106" s="411">
        <v>81</v>
      </c>
      <c r="W106" s="418">
        <v>7</v>
      </c>
      <c r="X106" s="375">
        <v>56.285714285714285</v>
      </c>
      <c r="Y106" s="26">
        <v>60.11</v>
      </c>
      <c r="Z106" s="411">
        <v>57</v>
      </c>
      <c r="AA106" s="407">
        <v>13</v>
      </c>
      <c r="AB106" s="23">
        <v>61.07692308</v>
      </c>
      <c r="AC106" s="26">
        <v>60.44</v>
      </c>
      <c r="AD106" s="411">
        <v>42</v>
      </c>
      <c r="AE106" s="350">
        <f t="shared" si="1"/>
        <v>376</v>
      </c>
      <c r="AF106" s="47"/>
    </row>
    <row r="107" spans="1:32" ht="15" customHeight="1" x14ac:dyDescent="0.25">
      <c r="A107" s="171">
        <v>23</v>
      </c>
      <c r="B107" s="261" t="s">
        <v>167</v>
      </c>
      <c r="C107" s="594">
        <v>1</v>
      </c>
      <c r="D107" s="828">
        <v>97</v>
      </c>
      <c r="E107" s="978">
        <v>85.3</v>
      </c>
      <c r="F107" s="572">
        <v>2</v>
      </c>
      <c r="G107" s="594">
        <v>8</v>
      </c>
      <c r="H107" s="828">
        <v>61.875</v>
      </c>
      <c r="I107" s="360">
        <v>65.63</v>
      </c>
      <c r="J107" s="572">
        <v>55</v>
      </c>
      <c r="K107" s="423"/>
      <c r="L107" s="678"/>
      <c r="M107" s="360">
        <v>65.16</v>
      </c>
      <c r="N107" s="446">
        <v>93</v>
      </c>
      <c r="O107" s="444">
        <v>5</v>
      </c>
      <c r="P107" s="374">
        <v>56.4</v>
      </c>
      <c r="Q107" s="360">
        <v>61.58</v>
      </c>
      <c r="R107" s="449">
        <v>63</v>
      </c>
      <c r="S107" s="423">
        <v>4</v>
      </c>
      <c r="T107" s="380">
        <v>57.75</v>
      </c>
      <c r="U107" s="26">
        <v>58.95</v>
      </c>
      <c r="V107" s="411">
        <v>49</v>
      </c>
      <c r="W107" s="418">
        <v>1</v>
      </c>
      <c r="X107" s="375">
        <v>62</v>
      </c>
      <c r="Y107" s="26">
        <v>60.11</v>
      </c>
      <c r="Z107" s="411">
        <v>40</v>
      </c>
      <c r="AA107" s="407"/>
      <c r="AB107" s="23"/>
      <c r="AC107" s="26">
        <v>60.44</v>
      </c>
      <c r="AD107" s="411">
        <v>79</v>
      </c>
      <c r="AE107" s="167">
        <f t="shared" si="1"/>
        <v>381</v>
      </c>
      <c r="AF107" s="47"/>
    </row>
    <row r="108" spans="1:32" ht="15" customHeight="1" x14ac:dyDescent="0.25">
      <c r="A108" s="171">
        <v>24</v>
      </c>
      <c r="B108" s="433" t="s">
        <v>141</v>
      </c>
      <c r="C108" s="797">
        <v>5</v>
      </c>
      <c r="D108" s="233">
        <v>74.8</v>
      </c>
      <c r="E108" s="979">
        <v>85.3</v>
      </c>
      <c r="F108" s="577">
        <v>33</v>
      </c>
      <c r="G108" s="797">
        <v>7</v>
      </c>
      <c r="H108" s="233">
        <v>53.285714285714278</v>
      </c>
      <c r="I108" s="505">
        <v>65.63</v>
      </c>
      <c r="J108" s="577">
        <v>74</v>
      </c>
      <c r="K108" s="444">
        <v>2</v>
      </c>
      <c r="L108" s="645">
        <v>78</v>
      </c>
      <c r="M108" s="505">
        <v>65.16</v>
      </c>
      <c r="N108" s="446">
        <v>10</v>
      </c>
      <c r="O108" s="444">
        <v>3</v>
      </c>
      <c r="P108" s="374">
        <v>46.666666666666664</v>
      </c>
      <c r="Q108" s="360">
        <v>61.58</v>
      </c>
      <c r="R108" s="449">
        <v>86</v>
      </c>
      <c r="S108" s="423">
        <v>9</v>
      </c>
      <c r="T108" s="380">
        <v>63.22</v>
      </c>
      <c r="U108" s="26">
        <v>58.95</v>
      </c>
      <c r="V108" s="411">
        <v>27</v>
      </c>
      <c r="W108" s="418">
        <v>7</v>
      </c>
      <c r="X108" s="375">
        <v>50.285714285714285</v>
      </c>
      <c r="Y108" s="26">
        <v>60.11</v>
      </c>
      <c r="Z108" s="411">
        <v>76</v>
      </c>
      <c r="AA108" s="407">
        <v>4</v>
      </c>
      <c r="AB108" s="23">
        <v>55</v>
      </c>
      <c r="AC108" s="26">
        <v>60.44</v>
      </c>
      <c r="AD108" s="411">
        <v>62</v>
      </c>
      <c r="AE108" s="167">
        <f t="shared" si="1"/>
        <v>368</v>
      </c>
      <c r="AF108" s="47"/>
    </row>
    <row r="109" spans="1:32" ht="15" customHeight="1" x14ac:dyDescent="0.25">
      <c r="A109" s="171">
        <v>25</v>
      </c>
      <c r="B109" s="261" t="s">
        <v>4</v>
      </c>
      <c r="C109" s="594">
        <v>2</v>
      </c>
      <c r="D109" s="828">
        <v>82</v>
      </c>
      <c r="E109" s="978">
        <v>85.3</v>
      </c>
      <c r="F109" s="572">
        <v>12</v>
      </c>
      <c r="G109" s="594">
        <v>1</v>
      </c>
      <c r="H109" s="828">
        <v>42</v>
      </c>
      <c r="I109" s="360">
        <v>65.63</v>
      </c>
      <c r="J109" s="572">
        <v>84</v>
      </c>
      <c r="K109" s="444">
        <v>5</v>
      </c>
      <c r="L109" s="645">
        <v>71.599999999999994</v>
      </c>
      <c r="M109" s="360">
        <v>65.16</v>
      </c>
      <c r="N109" s="446">
        <v>23</v>
      </c>
      <c r="O109" s="444">
        <v>4</v>
      </c>
      <c r="P109" s="374">
        <v>66</v>
      </c>
      <c r="Q109" s="360">
        <v>61.58</v>
      </c>
      <c r="R109" s="449">
        <v>27</v>
      </c>
      <c r="S109" s="423">
        <v>4</v>
      </c>
      <c r="T109" s="380">
        <v>44.5</v>
      </c>
      <c r="U109" s="26">
        <v>58.95</v>
      </c>
      <c r="V109" s="411">
        <v>83</v>
      </c>
      <c r="W109" s="418">
        <v>2</v>
      </c>
      <c r="X109" s="375">
        <v>76.5</v>
      </c>
      <c r="Y109" s="26">
        <v>60.11</v>
      </c>
      <c r="Z109" s="411">
        <v>8</v>
      </c>
      <c r="AA109" s="407">
        <v>2</v>
      </c>
      <c r="AB109" s="23">
        <v>68.5</v>
      </c>
      <c r="AC109" s="26">
        <v>60.44</v>
      </c>
      <c r="AD109" s="411">
        <v>15</v>
      </c>
      <c r="AE109" s="167">
        <f t="shared" si="1"/>
        <v>252</v>
      </c>
      <c r="AF109" s="47"/>
    </row>
    <row r="110" spans="1:32" ht="15" customHeight="1" x14ac:dyDescent="0.25">
      <c r="A110" s="171">
        <v>26</v>
      </c>
      <c r="B110" s="433" t="s">
        <v>139</v>
      </c>
      <c r="C110" s="797">
        <v>9</v>
      </c>
      <c r="D110" s="233">
        <v>82</v>
      </c>
      <c r="E110" s="979">
        <v>85.3</v>
      </c>
      <c r="F110" s="577">
        <v>14</v>
      </c>
      <c r="G110" s="797">
        <v>14</v>
      </c>
      <c r="H110" s="233">
        <v>66.571428571428569</v>
      </c>
      <c r="I110" s="505">
        <v>65.63</v>
      </c>
      <c r="J110" s="577">
        <v>41</v>
      </c>
      <c r="K110" s="441">
        <v>6</v>
      </c>
      <c r="L110" s="645">
        <v>77</v>
      </c>
      <c r="M110" s="505">
        <v>65.16</v>
      </c>
      <c r="N110" s="446">
        <v>12</v>
      </c>
      <c r="O110" s="441">
        <v>8</v>
      </c>
      <c r="P110" s="374">
        <v>65.555555555555557</v>
      </c>
      <c r="Q110" s="360">
        <v>61.58</v>
      </c>
      <c r="R110" s="449">
        <v>32</v>
      </c>
      <c r="S110" s="423">
        <v>15</v>
      </c>
      <c r="T110" s="380">
        <v>55.8</v>
      </c>
      <c r="U110" s="26">
        <v>58.95</v>
      </c>
      <c r="V110" s="411">
        <v>56</v>
      </c>
      <c r="W110" s="418">
        <v>12</v>
      </c>
      <c r="X110" s="375">
        <v>60.416666666666664</v>
      </c>
      <c r="Y110" s="26">
        <v>60.11</v>
      </c>
      <c r="Z110" s="411">
        <v>44</v>
      </c>
      <c r="AA110" s="407">
        <v>8</v>
      </c>
      <c r="AB110" s="23">
        <v>43.75</v>
      </c>
      <c r="AC110" s="26">
        <v>60.44</v>
      </c>
      <c r="AD110" s="411">
        <v>74</v>
      </c>
      <c r="AE110" s="167">
        <f t="shared" si="1"/>
        <v>273</v>
      </c>
      <c r="AF110" s="47"/>
    </row>
    <row r="111" spans="1:32" ht="15" customHeight="1" x14ac:dyDescent="0.25">
      <c r="A111" s="21">
        <v>27</v>
      </c>
      <c r="B111" s="433" t="s">
        <v>140</v>
      </c>
      <c r="C111" s="797">
        <v>25</v>
      </c>
      <c r="D111" s="233">
        <v>81</v>
      </c>
      <c r="E111" s="979">
        <v>85.3</v>
      </c>
      <c r="F111" s="577">
        <v>18</v>
      </c>
      <c r="G111" s="797">
        <v>22</v>
      </c>
      <c r="H111" s="233">
        <v>74.454545454545453</v>
      </c>
      <c r="I111" s="505">
        <v>65.63</v>
      </c>
      <c r="J111" s="577">
        <v>20</v>
      </c>
      <c r="K111" s="441">
        <v>16</v>
      </c>
      <c r="L111" s="645">
        <v>72</v>
      </c>
      <c r="M111" s="505">
        <v>65.16</v>
      </c>
      <c r="N111" s="446">
        <v>20</v>
      </c>
      <c r="O111" s="441">
        <v>17</v>
      </c>
      <c r="P111" s="374">
        <v>72.647058823529406</v>
      </c>
      <c r="Q111" s="360">
        <v>61.58</v>
      </c>
      <c r="R111" s="449">
        <v>8</v>
      </c>
      <c r="S111" s="423">
        <v>14</v>
      </c>
      <c r="T111" s="380">
        <v>55.36</v>
      </c>
      <c r="U111" s="26">
        <v>58.95</v>
      </c>
      <c r="V111" s="411">
        <v>58</v>
      </c>
      <c r="W111" s="418">
        <v>12</v>
      </c>
      <c r="X111" s="375">
        <v>53.916666666666664</v>
      </c>
      <c r="Y111" s="26">
        <v>60.11</v>
      </c>
      <c r="Z111" s="411">
        <v>69</v>
      </c>
      <c r="AA111" s="407">
        <v>11</v>
      </c>
      <c r="AB111" s="23">
        <v>67.181818179999993</v>
      </c>
      <c r="AC111" s="26">
        <v>60.44</v>
      </c>
      <c r="AD111" s="411">
        <v>17</v>
      </c>
      <c r="AE111" s="167">
        <f t="shared" si="1"/>
        <v>210</v>
      </c>
      <c r="AF111" s="47"/>
    </row>
    <row r="112" spans="1:32" ht="15" customHeight="1" x14ac:dyDescent="0.25">
      <c r="A112" s="22">
        <v>28</v>
      </c>
      <c r="B112" s="261" t="s">
        <v>16</v>
      </c>
      <c r="C112" s="594">
        <v>10</v>
      </c>
      <c r="D112" s="828">
        <v>67</v>
      </c>
      <c r="E112" s="978">
        <v>85.3</v>
      </c>
      <c r="F112" s="572">
        <v>59</v>
      </c>
      <c r="G112" s="594">
        <v>7</v>
      </c>
      <c r="H112" s="828">
        <v>74</v>
      </c>
      <c r="I112" s="360">
        <v>65.63</v>
      </c>
      <c r="J112" s="572">
        <v>22</v>
      </c>
      <c r="K112" s="441">
        <v>9</v>
      </c>
      <c r="L112" s="645">
        <v>69</v>
      </c>
      <c r="M112" s="360">
        <v>65.16</v>
      </c>
      <c r="N112" s="446">
        <v>32</v>
      </c>
      <c r="O112" s="441">
        <v>10</v>
      </c>
      <c r="P112" s="374">
        <v>60.4</v>
      </c>
      <c r="Q112" s="360">
        <v>61.58</v>
      </c>
      <c r="R112" s="449">
        <v>51</v>
      </c>
      <c r="S112" s="423">
        <v>5</v>
      </c>
      <c r="T112" s="380">
        <v>51.8</v>
      </c>
      <c r="U112" s="26">
        <v>58.95</v>
      </c>
      <c r="V112" s="411">
        <v>69</v>
      </c>
      <c r="W112" s="418">
        <v>6</v>
      </c>
      <c r="X112" s="375">
        <v>62.5</v>
      </c>
      <c r="Y112" s="26">
        <v>60.11</v>
      </c>
      <c r="Z112" s="411">
        <v>36</v>
      </c>
      <c r="AA112" s="407">
        <v>14</v>
      </c>
      <c r="AB112" s="23">
        <v>61.142857139999997</v>
      </c>
      <c r="AC112" s="26">
        <v>60.44</v>
      </c>
      <c r="AD112" s="411">
        <v>41</v>
      </c>
      <c r="AE112" s="167">
        <f t="shared" si="1"/>
        <v>310</v>
      </c>
      <c r="AF112" s="47"/>
    </row>
    <row r="113" spans="1:32" s="496" customFormat="1" ht="15" customHeight="1" x14ac:dyDescent="0.25">
      <c r="A113" s="21">
        <v>29</v>
      </c>
      <c r="B113" s="261" t="s">
        <v>157</v>
      </c>
      <c r="C113" s="594">
        <v>5</v>
      </c>
      <c r="D113" s="828">
        <v>85</v>
      </c>
      <c r="E113" s="978">
        <v>85.3</v>
      </c>
      <c r="F113" s="572">
        <v>7</v>
      </c>
      <c r="G113" s="594">
        <v>6</v>
      </c>
      <c r="H113" s="828">
        <v>68</v>
      </c>
      <c r="I113" s="360">
        <v>65.63</v>
      </c>
      <c r="J113" s="572">
        <v>34</v>
      </c>
      <c r="K113" s="441">
        <v>5</v>
      </c>
      <c r="L113" s="645">
        <v>71</v>
      </c>
      <c r="M113" s="360">
        <v>65.16</v>
      </c>
      <c r="N113" s="446">
        <v>25</v>
      </c>
      <c r="O113" s="441">
        <v>2</v>
      </c>
      <c r="P113" s="374">
        <v>55.5</v>
      </c>
      <c r="Q113" s="360">
        <v>61.58</v>
      </c>
      <c r="R113" s="449">
        <v>67</v>
      </c>
      <c r="S113" s="423">
        <v>5</v>
      </c>
      <c r="T113" s="380">
        <v>57</v>
      </c>
      <c r="U113" s="26">
        <v>58.95</v>
      </c>
      <c r="V113" s="411">
        <v>51</v>
      </c>
      <c r="W113" s="418">
        <v>6</v>
      </c>
      <c r="X113" s="375">
        <v>44.166666666666664</v>
      </c>
      <c r="Y113" s="26">
        <v>60.11</v>
      </c>
      <c r="Z113" s="411">
        <v>83</v>
      </c>
      <c r="AA113" s="407">
        <v>4</v>
      </c>
      <c r="AB113" s="23">
        <v>60.75</v>
      </c>
      <c r="AC113" s="26">
        <v>60.44</v>
      </c>
      <c r="AD113" s="411">
        <v>44</v>
      </c>
      <c r="AE113" s="167">
        <f t="shared" si="1"/>
        <v>311</v>
      </c>
      <c r="AF113" s="47"/>
    </row>
    <row r="114" spans="1:32" s="496" customFormat="1" ht="15" customHeight="1" x14ac:dyDescent="0.25">
      <c r="A114" s="21">
        <v>30</v>
      </c>
      <c r="B114" s="566" t="s">
        <v>199</v>
      </c>
      <c r="C114" s="604">
        <v>2</v>
      </c>
      <c r="D114" s="843">
        <v>70</v>
      </c>
      <c r="E114" s="992">
        <v>85.3</v>
      </c>
      <c r="F114" s="576">
        <v>47</v>
      </c>
      <c r="G114" s="604">
        <v>3</v>
      </c>
      <c r="H114" s="843">
        <v>77</v>
      </c>
      <c r="I114" s="477">
        <v>65.63</v>
      </c>
      <c r="J114" s="576">
        <v>12</v>
      </c>
      <c r="K114" s="668"/>
      <c r="L114" s="665"/>
      <c r="M114" s="477">
        <v>65.16</v>
      </c>
      <c r="N114" s="758">
        <v>93</v>
      </c>
      <c r="O114" s="668"/>
      <c r="P114" s="468"/>
      <c r="Q114" s="477">
        <v>61.58</v>
      </c>
      <c r="R114" s="759">
        <v>93</v>
      </c>
      <c r="S114" s="624"/>
      <c r="T114" s="469"/>
      <c r="U114" s="37">
        <v>58.95</v>
      </c>
      <c r="V114" s="760">
        <v>93</v>
      </c>
      <c r="W114" s="470"/>
      <c r="X114" s="471"/>
      <c r="Y114" s="37">
        <v>60.11</v>
      </c>
      <c r="Z114" s="760">
        <v>87</v>
      </c>
      <c r="AA114" s="472"/>
      <c r="AB114" s="473"/>
      <c r="AC114" s="37">
        <v>60.44</v>
      </c>
      <c r="AD114" s="760">
        <v>79</v>
      </c>
      <c r="AE114" s="187">
        <f t="shared" si="1"/>
        <v>504</v>
      </c>
      <c r="AF114" s="47"/>
    </row>
    <row r="115" spans="1:32" ht="15" customHeight="1" thickBot="1" x14ac:dyDescent="0.3">
      <c r="A115" s="337">
        <v>31</v>
      </c>
      <c r="B115" s="761" t="s">
        <v>193</v>
      </c>
      <c r="C115" s="1001">
        <v>4</v>
      </c>
      <c r="D115" s="1002">
        <v>51.5</v>
      </c>
      <c r="E115" s="993">
        <v>85.3</v>
      </c>
      <c r="F115" s="1003">
        <v>82</v>
      </c>
      <c r="G115" s="816"/>
      <c r="H115" s="606"/>
      <c r="I115" s="506">
        <v>65.63</v>
      </c>
      <c r="J115" s="584">
        <v>86</v>
      </c>
      <c r="K115" s="668"/>
      <c r="L115" s="665"/>
      <c r="M115" s="506">
        <v>65.16</v>
      </c>
      <c r="N115" s="758">
        <v>93</v>
      </c>
      <c r="O115" s="668"/>
      <c r="P115" s="468"/>
      <c r="Q115" s="477">
        <v>61.58</v>
      </c>
      <c r="R115" s="759">
        <v>93</v>
      </c>
      <c r="S115" s="624"/>
      <c r="T115" s="471"/>
      <c r="U115" s="37">
        <v>58.95</v>
      </c>
      <c r="V115" s="760">
        <v>93</v>
      </c>
      <c r="W115" s="470"/>
      <c r="X115" s="471"/>
      <c r="Y115" s="37">
        <v>60.11</v>
      </c>
      <c r="Z115" s="760">
        <v>87</v>
      </c>
      <c r="AA115" s="472"/>
      <c r="AB115" s="473"/>
      <c r="AC115" s="37">
        <v>60.44</v>
      </c>
      <c r="AD115" s="760">
        <v>79</v>
      </c>
      <c r="AE115" s="187">
        <f t="shared" si="1"/>
        <v>613</v>
      </c>
      <c r="AF115" s="47"/>
    </row>
    <row r="116" spans="1:32" ht="15" customHeight="1" thickBot="1" x14ac:dyDescent="0.3">
      <c r="A116" s="390"/>
      <c r="B116" s="439" t="s">
        <v>138</v>
      </c>
      <c r="C116" s="703">
        <f>SUM(C117:C126)</f>
        <v>53</v>
      </c>
      <c r="D116" s="729">
        <f>AVERAGE(D117:D126)</f>
        <v>74.444012605042019</v>
      </c>
      <c r="E116" s="396">
        <v>85.3</v>
      </c>
      <c r="F116" s="455"/>
      <c r="G116" s="703">
        <f>SUM(G117:G126)</f>
        <v>57</v>
      </c>
      <c r="H116" s="729">
        <f>AVERAGE(H117:H126)</f>
        <v>70.495794681508968</v>
      </c>
      <c r="I116" s="757">
        <v>65.63</v>
      </c>
      <c r="J116" s="455"/>
      <c r="K116" s="703">
        <f>SUM(K117:K126)</f>
        <v>60</v>
      </c>
      <c r="L116" s="729">
        <f>AVERAGE(L117:L126)</f>
        <v>66.857142857142861</v>
      </c>
      <c r="M116" s="395">
        <v>65.16</v>
      </c>
      <c r="N116" s="455"/>
      <c r="O116" s="430">
        <f>SUM(O117:O126)</f>
        <v>53</v>
      </c>
      <c r="P116" s="396">
        <f>AVERAGE(P117:P126)</f>
        <v>63.125</v>
      </c>
      <c r="Q116" s="395">
        <v>61.58</v>
      </c>
      <c r="R116" s="455"/>
      <c r="S116" s="430">
        <f>SUM(S117:S126)</f>
        <v>62</v>
      </c>
      <c r="T116" s="396">
        <f>AVERAGE(T117:T126)</f>
        <v>63.616249999999994</v>
      </c>
      <c r="U116" s="399">
        <v>58.95</v>
      </c>
      <c r="V116" s="420"/>
      <c r="W116" s="415">
        <f>SUM(W117:W126)</f>
        <v>47</v>
      </c>
      <c r="X116" s="398">
        <f>AVERAGE(X117:X126)</f>
        <v>62.013614163614164</v>
      </c>
      <c r="Y116" s="399">
        <v>60.11</v>
      </c>
      <c r="Z116" s="420"/>
      <c r="AA116" s="415">
        <f>SUM(AA117:AA126)</f>
        <v>47</v>
      </c>
      <c r="AB116" s="398">
        <f>AVERAGE(AB117:AB126)</f>
        <v>64.976430976666663</v>
      </c>
      <c r="AC116" s="397">
        <v>60.44</v>
      </c>
      <c r="AD116" s="416"/>
      <c r="AE116" s="341"/>
      <c r="AF116" s="47"/>
    </row>
    <row r="117" spans="1:32" ht="15" customHeight="1" x14ac:dyDescent="0.25">
      <c r="A117" s="170">
        <v>1</v>
      </c>
      <c r="B117" s="263" t="s">
        <v>98</v>
      </c>
      <c r="C117" s="804">
        <v>3</v>
      </c>
      <c r="D117" s="848">
        <v>82</v>
      </c>
      <c r="E117" s="995">
        <v>85.3</v>
      </c>
      <c r="F117" s="573">
        <v>13</v>
      </c>
      <c r="G117" s="804">
        <v>14</v>
      </c>
      <c r="H117" s="848">
        <v>76.785714285714292</v>
      </c>
      <c r="I117" s="359">
        <v>65.63</v>
      </c>
      <c r="J117" s="573">
        <v>13</v>
      </c>
      <c r="K117" s="444">
        <v>8</v>
      </c>
      <c r="L117" s="213">
        <v>70</v>
      </c>
      <c r="M117" s="359">
        <v>65.16</v>
      </c>
      <c r="N117" s="446">
        <v>28</v>
      </c>
      <c r="O117" s="444">
        <v>5</v>
      </c>
      <c r="P117" s="374">
        <v>73</v>
      </c>
      <c r="Q117" s="359">
        <v>61.58</v>
      </c>
      <c r="R117" s="449">
        <v>7</v>
      </c>
      <c r="S117" s="598">
        <v>8</v>
      </c>
      <c r="T117" s="599">
        <v>77.88</v>
      </c>
      <c r="U117" s="26">
        <v>58.95</v>
      </c>
      <c r="V117" s="411">
        <v>3</v>
      </c>
      <c r="W117" s="418">
        <v>13</v>
      </c>
      <c r="X117" s="375">
        <v>61.07692307692308</v>
      </c>
      <c r="Y117" s="26">
        <v>60.11</v>
      </c>
      <c r="Z117" s="411">
        <v>42</v>
      </c>
      <c r="AA117" s="407">
        <v>10</v>
      </c>
      <c r="AB117" s="23">
        <v>72.3</v>
      </c>
      <c r="AC117" s="26">
        <v>60.44</v>
      </c>
      <c r="AD117" s="411">
        <v>10</v>
      </c>
      <c r="AE117" s="174">
        <f t="shared" si="1"/>
        <v>116</v>
      </c>
      <c r="AF117" s="47"/>
    </row>
    <row r="118" spans="1:32" ht="15" customHeight="1" x14ac:dyDescent="0.25">
      <c r="A118" s="486">
        <v>2</v>
      </c>
      <c r="B118" s="265" t="s">
        <v>143</v>
      </c>
      <c r="C118" s="804"/>
      <c r="D118" s="848"/>
      <c r="E118" s="995">
        <v>85.3</v>
      </c>
      <c r="F118" s="573">
        <v>90</v>
      </c>
      <c r="G118" s="804"/>
      <c r="H118" s="848"/>
      <c r="I118" s="359">
        <v>65.63</v>
      </c>
      <c r="J118" s="573">
        <v>86</v>
      </c>
      <c r="K118" s="598"/>
      <c r="L118" s="712"/>
      <c r="M118" s="359">
        <v>65.16</v>
      </c>
      <c r="N118" s="446">
        <v>93</v>
      </c>
      <c r="O118" s="444">
        <v>6</v>
      </c>
      <c r="P118" s="374">
        <v>63</v>
      </c>
      <c r="Q118" s="359">
        <v>61.58</v>
      </c>
      <c r="R118" s="449">
        <v>40</v>
      </c>
      <c r="S118" s="598">
        <v>4</v>
      </c>
      <c r="T118" s="375">
        <v>66.5</v>
      </c>
      <c r="U118" s="26">
        <v>58.95</v>
      </c>
      <c r="V118" s="411">
        <v>13</v>
      </c>
      <c r="W118" s="418">
        <v>9</v>
      </c>
      <c r="X118" s="375">
        <v>53.666666666666664</v>
      </c>
      <c r="Y118" s="26">
        <v>60.11</v>
      </c>
      <c r="Z118" s="411">
        <v>70</v>
      </c>
      <c r="AA118" s="407">
        <v>11</v>
      </c>
      <c r="AB118" s="23">
        <v>58.636363639999999</v>
      </c>
      <c r="AC118" s="26">
        <v>60.44</v>
      </c>
      <c r="AD118" s="411">
        <v>51</v>
      </c>
      <c r="AE118" s="169">
        <f t="shared" si="1"/>
        <v>443</v>
      </c>
      <c r="AF118" s="47"/>
    </row>
    <row r="119" spans="1:32" ht="15" customHeight="1" x14ac:dyDescent="0.25">
      <c r="A119" s="171">
        <v>3</v>
      </c>
      <c r="B119" s="263" t="s">
        <v>103</v>
      </c>
      <c r="C119" s="804">
        <v>17</v>
      </c>
      <c r="D119" s="848">
        <v>67.82352941176471</v>
      </c>
      <c r="E119" s="995">
        <v>85.3</v>
      </c>
      <c r="F119" s="573">
        <v>56</v>
      </c>
      <c r="G119" s="804">
        <v>11</v>
      </c>
      <c r="H119" s="848">
        <v>72.818181818181813</v>
      </c>
      <c r="I119" s="359">
        <v>65.63</v>
      </c>
      <c r="J119" s="573">
        <v>25</v>
      </c>
      <c r="K119" s="444">
        <v>7</v>
      </c>
      <c r="L119" s="213">
        <v>56</v>
      </c>
      <c r="M119" s="359">
        <v>65.16</v>
      </c>
      <c r="N119" s="446">
        <v>73</v>
      </c>
      <c r="O119" s="444">
        <v>14</v>
      </c>
      <c r="P119" s="374">
        <v>69</v>
      </c>
      <c r="Q119" s="359">
        <v>61.58</v>
      </c>
      <c r="R119" s="449">
        <v>15</v>
      </c>
      <c r="S119" s="598">
        <v>13</v>
      </c>
      <c r="T119" s="375">
        <v>64.38</v>
      </c>
      <c r="U119" s="26">
        <v>58.95</v>
      </c>
      <c r="V119" s="411">
        <v>21</v>
      </c>
      <c r="W119" s="418">
        <v>10</v>
      </c>
      <c r="X119" s="375">
        <v>66.099999999999994</v>
      </c>
      <c r="Y119" s="26">
        <v>60.11</v>
      </c>
      <c r="Z119" s="411">
        <v>25</v>
      </c>
      <c r="AA119" s="407">
        <v>9</v>
      </c>
      <c r="AB119" s="23">
        <v>59.222222219999999</v>
      </c>
      <c r="AC119" s="26">
        <v>60.44</v>
      </c>
      <c r="AD119" s="411">
        <v>48</v>
      </c>
      <c r="AE119" s="169">
        <f t="shared" si="1"/>
        <v>263</v>
      </c>
      <c r="AF119" s="47"/>
    </row>
    <row r="120" spans="1:32" ht="15" customHeight="1" x14ac:dyDescent="0.25">
      <c r="A120" s="171">
        <v>4</v>
      </c>
      <c r="B120" s="263" t="s">
        <v>97</v>
      </c>
      <c r="C120" s="804">
        <v>10</v>
      </c>
      <c r="D120" s="848">
        <v>80.3</v>
      </c>
      <c r="E120" s="995">
        <v>85.3</v>
      </c>
      <c r="F120" s="573">
        <v>19</v>
      </c>
      <c r="G120" s="804">
        <v>4</v>
      </c>
      <c r="H120" s="848">
        <v>75</v>
      </c>
      <c r="I120" s="359">
        <v>65.63</v>
      </c>
      <c r="J120" s="573">
        <v>16</v>
      </c>
      <c r="K120" s="444">
        <v>8</v>
      </c>
      <c r="L120" s="213">
        <v>71</v>
      </c>
      <c r="M120" s="359">
        <v>65.16</v>
      </c>
      <c r="N120" s="446">
        <v>24</v>
      </c>
      <c r="O120" s="444">
        <v>6</v>
      </c>
      <c r="P120" s="374">
        <v>80</v>
      </c>
      <c r="Q120" s="359">
        <v>61.58</v>
      </c>
      <c r="R120" s="449">
        <v>2</v>
      </c>
      <c r="S120" s="598">
        <v>7</v>
      </c>
      <c r="T120" s="375">
        <v>63.71</v>
      </c>
      <c r="U120" s="26">
        <v>58.95</v>
      </c>
      <c r="V120" s="411">
        <v>24</v>
      </c>
      <c r="W120" s="418">
        <v>7</v>
      </c>
      <c r="X120" s="375">
        <v>66.571428571428569</v>
      </c>
      <c r="Y120" s="26">
        <v>60.11</v>
      </c>
      <c r="Z120" s="411">
        <v>22</v>
      </c>
      <c r="AA120" s="407">
        <v>5</v>
      </c>
      <c r="AB120" s="23">
        <v>73.599999999999994</v>
      </c>
      <c r="AC120" s="26">
        <v>60.44</v>
      </c>
      <c r="AD120" s="411">
        <v>8</v>
      </c>
      <c r="AE120" s="167">
        <f t="shared" si="1"/>
        <v>115</v>
      </c>
      <c r="AF120" s="47"/>
    </row>
    <row r="121" spans="1:32" ht="15" customHeight="1" x14ac:dyDescent="0.25">
      <c r="A121" s="171">
        <v>5</v>
      </c>
      <c r="B121" s="269" t="s">
        <v>68</v>
      </c>
      <c r="C121" s="811">
        <v>3</v>
      </c>
      <c r="D121" s="829">
        <v>71</v>
      </c>
      <c r="E121" s="980">
        <v>85.3</v>
      </c>
      <c r="F121" s="582">
        <v>42</v>
      </c>
      <c r="G121" s="811">
        <v>6</v>
      </c>
      <c r="H121" s="829">
        <v>74.166666666666671</v>
      </c>
      <c r="I121" s="364">
        <v>65.63</v>
      </c>
      <c r="J121" s="582">
        <v>21</v>
      </c>
      <c r="K121" s="444">
        <v>1</v>
      </c>
      <c r="L121" s="213">
        <v>72</v>
      </c>
      <c r="M121" s="364">
        <v>65.16</v>
      </c>
      <c r="N121" s="446">
        <v>22</v>
      </c>
      <c r="O121" s="444">
        <v>4</v>
      </c>
      <c r="P121" s="374">
        <v>62</v>
      </c>
      <c r="Q121" s="364">
        <v>61.58</v>
      </c>
      <c r="R121" s="449">
        <v>43</v>
      </c>
      <c r="S121" s="424">
        <v>5</v>
      </c>
      <c r="T121" s="375">
        <v>63</v>
      </c>
      <c r="U121" s="26">
        <v>58.95</v>
      </c>
      <c r="V121" s="411">
        <v>28</v>
      </c>
      <c r="W121" s="418"/>
      <c r="X121" s="375"/>
      <c r="Y121" s="26">
        <v>60.11</v>
      </c>
      <c r="Z121" s="411">
        <v>87</v>
      </c>
      <c r="AA121" s="407"/>
      <c r="AB121" s="23"/>
      <c r="AC121" s="26">
        <v>60.44</v>
      </c>
      <c r="AD121" s="411">
        <v>79</v>
      </c>
      <c r="AE121" s="167">
        <f t="shared" si="1"/>
        <v>322</v>
      </c>
      <c r="AF121" s="47"/>
    </row>
    <row r="122" spans="1:32" ht="15" customHeight="1" x14ac:dyDescent="0.25">
      <c r="A122" s="171">
        <v>6</v>
      </c>
      <c r="B122" s="265" t="s">
        <v>142</v>
      </c>
      <c r="C122" s="804">
        <v>7</v>
      </c>
      <c r="D122" s="848">
        <v>83.428571428571431</v>
      </c>
      <c r="E122" s="995">
        <v>85.3</v>
      </c>
      <c r="F122" s="573">
        <v>10</v>
      </c>
      <c r="G122" s="804">
        <v>8</v>
      </c>
      <c r="H122" s="848">
        <v>69.5</v>
      </c>
      <c r="I122" s="359">
        <v>65.63</v>
      </c>
      <c r="J122" s="573">
        <v>29</v>
      </c>
      <c r="K122" s="444">
        <v>11</v>
      </c>
      <c r="L122" s="213">
        <v>73</v>
      </c>
      <c r="M122" s="359">
        <v>65.16</v>
      </c>
      <c r="N122" s="446">
        <v>17</v>
      </c>
      <c r="O122" s="444">
        <v>13</v>
      </c>
      <c r="P122" s="374">
        <v>53</v>
      </c>
      <c r="Q122" s="359">
        <v>61.58</v>
      </c>
      <c r="R122" s="449">
        <v>74</v>
      </c>
      <c r="S122" s="598">
        <v>14</v>
      </c>
      <c r="T122" s="375">
        <v>70.430000000000007</v>
      </c>
      <c r="U122" s="26">
        <v>58.95</v>
      </c>
      <c r="V122" s="411">
        <v>6</v>
      </c>
      <c r="W122" s="418">
        <v>6</v>
      </c>
      <c r="X122" s="375">
        <v>67.166666666666671</v>
      </c>
      <c r="Y122" s="26">
        <v>60.11</v>
      </c>
      <c r="Z122" s="411">
        <v>20</v>
      </c>
      <c r="AA122" s="407">
        <v>10</v>
      </c>
      <c r="AB122" s="23">
        <v>62.6</v>
      </c>
      <c r="AC122" s="26">
        <v>60.44</v>
      </c>
      <c r="AD122" s="411">
        <v>33</v>
      </c>
      <c r="AE122" s="187">
        <f t="shared" si="1"/>
        <v>189</v>
      </c>
      <c r="AF122" s="47"/>
    </row>
    <row r="123" spans="1:32" ht="15" customHeight="1" x14ac:dyDescent="0.25">
      <c r="A123" s="171">
        <v>7</v>
      </c>
      <c r="B123" s="488" t="s">
        <v>156</v>
      </c>
      <c r="C123" s="805"/>
      <c r="D123" s="863"/>
      <c r="E123" s="1012">
        <v>85.3</v>
      </c>
      <c r="F123" s="807">
        <v>90</v>
      </c>
      <c r="G123" s="805"/>
      <c r="H123" s="863"/>
      <c r="I123" s="715">
        <v>65.63</v>
      </c>
      <c r="J123" s="807">
        <v>86</v>
      </c>
      <c r="K123" s="737"/>
      <c r="L123" s="716"/>
      <c r="M123" s="715">
        <v>65.16</v>
      </c>
      <c r="N123" s="446">
        <v>93</v>
      </c>
      <c r="O123" s="740"/>
      <c r="P123" s="489"/>
      <c r="Q123" s="489">
        <v>61.58</v>
      </c>
      <c r="R123" s="449">
        <v>93</v>
      </c>
      <c r="S123" s="424"/>
      <c r="T123" s="375"/>
      <c r="U123" s="26">
        <v>58.95</v>
      </c>
      <c r="V123" s="411">
        <v>93</v>
      </c>
      <c r="W123" s="418">
        <v>2</v>
      </c>
      <c r="X123" s="375">
        <v>57.5</v>
      </c>
      <c r="Y123" s="26">
        <v>60.11</v>
      </c>
      <c r="Z123" s="411">
        <v>53</v>
      </c>
      <c r="AA123" s="407"/>
      <c r="AB123" s="23"/>
      <c r="AC123" s="26">
        <v>60.44</v>
      </c>
      <c r="AD123" s="411">
        <v>79</v>
      </c>
      <c r="AE123" s="167">
        <f t="shared" si="1"/>
        <v>587</v>
      </c>
      <c r="AF123" s="47"/>
    </row>
    <row r="124" spans="1:32" ht="15" customHeight="1" x14ac:dyDescent="0.25">
      <c r="A124" s="389">
        <v>8</v>
      </c>
      <c r="B124" s="269" t="s">
        <v>99</v>
      </c>
      <c r="C124" s="811">
        <v>5</v>
      </c>
      <c r="D124" s="829">
        <v>71.400000000000006</v>
      </c>
      <c r="E124" s="980">
        <v>85.3</v>
      </c>
      <c r="F124" s="582">
        <v>41</v>
      </c>
      <c r="G124" s="811">
        <v>4</v>
      </c>
      <c r="H124" s="829">
        <v>67.5</v>
      </c>
      <c r="I124" s="364">
        <v>65.63</v>
      </c>
      <c r="J124" s="582">
        <v>37</v>
      </c>
      <c r="K124" s="444">
        <v>8</v>
      </c>
      <c r="L124" s="213">
        <v>62</v>
      </c>
      <c r="M124" s="364">
        <v>65.16</v>
      </c>
      <c r="N124" s="446">
        <v>56</v>
      </c>
      <c r="O124" s="444">
        <v>1</v>
      </c>
      <c r="P124" s="374">
        <v>49</v>
      </c>
      <c r="Q124" s="364">
        <v>61.58</v>
      </c>
      <c r="R124" s="449">
        <v>85</v>
      </c>
      <c r="S124" s="424">
        <v>6</v>
      </c>
      <c r="T124" s="375">
        <v>48.83</v>
      </c>
      <c r="U124" s="26">
        <v>58.95</v>
      </c>
      <c r="V124" s="411">
        <v>78</v>
      </c>
      <c r="W124" s="418"/>
      <c r="X124" s="375"/>
      <c r="Y124" s="26">
        <v>60.11</v>
      </c>
      <c r="Z124" s="411">
        <v>87</v>
      </c>
      <c r="AA124" s="407">
        <v>2</v>
      </c>
      <c r="AB124" s="23">
        <v>63.5</v>
      </c>
      <c r="AC124" s="26">
        <v>60.44</v>
      </c>
      <c r="AD124" s="411">
        <v>30</v>
      </c>
      <c r="AE124" s="189">
        <f t="shared" si="1"/>
        <v>414</v>
      </c>
      <c r="AF124" s="47"/>
    </row>
    <row r="125" spans="1:32" s="496" customFormat="1" ht="15" customHeight="1" x14ac:dyDescent="0.25">
      <c r="A125" s="389">
        <v>9</v>
      </c>
      <c r="B125" s="1014" t="s">
        <v>162</v>
      </c>
      <c r="C125" s="956">
        <v>5</v>
      </c>
      <c r="D125" s="958">
        <v>78.599999999999994</v>
      </c>
      <c r="E125" s="1015">
        <v>85.3</v>
      </c>
      <c r="F125" s="1016">
        <v>23</v>
      </c>
      <c r="G125" s="956">
        <v>10</v>
      </c>
      <c r="H125" s="958">
        <v>57.7</v>
      </c>
      <c r="I125" s="1017">
        <v>65.63</v>
      </c>
      <c r="J125" s="1016">
        <v>63</v>
      </c>
      <c r="K125" s="466">
        <v>17</v>
      </c>
      <c r="L125" s="1018">
        <v>64</v>
      </c>
      <c r="M125" s="1017">
        <v>65.16</v>
      </c>
      <c r="N125" s="973">
        <v>47</v>
      </c>
      <c r="O125" s="466">
        <v>4</v>
      </c>
      <c r="P125" s="974">
        <v>56</v>
      </c>
      <c r="Q125" s="1017">
        <v>61.58</v>
      </c>
      <c r="R125" s="975">
        <v>64</v>
      </c>
      <c r="S125" s="965">
        <v>5</v>
      </c>
      <c r="T125" s="384">
        <v>54.2</v>
      </c>
      <c r="U125" s="66">
        <v>58.95</v>
      </c>
      <c r="V125" s="976">
        <v>64</v>
      </c>
      <c r="W125" s="419"/>
      <c r="X125" s="384"/>
      <c r="Y125" s="66">
        <v>60.11</v>
      </c>
      <c r="Z125" s="976">
        <v>87</v>
      </c>
      <c r="AA125" s="410"/>
      <c r="AB125" s="385"/>
      <c r="AC125" s="66">
        <v>60.44</v>
      </c>
      <c r="AD125" s="976">
        <v>79</v>
      </c>
      <c r="AE125" s="189">
        <f t="shared" si="1"/>
        <v>427</v>
      </c>
      <c r="AF125" s="47"/>
    </row>
    <row r="126" spans="1:32" ht="15" customHeight="1" thickBot="1" x14ac:dyDescent="0.3">
      <c r="A126" s="172">
        <v>10</v>
      </c>
      <c r="B126" s="744" t="s">
        <v>200</v>
      </c>
      <c r="C126" s="861">
        <v>3</v>
      </c>
      <c r="D126" s="864">
        <v>61</v>
      </c>
      <c r="E126" s="1013">
        <v>85.3</v>
      </c>
      <c r="F126" s="862">
        <v>73</v>
      </c>
      <c r="G126" s="861"/>
      <c r="H126" s="864"/>
      <c r="I126" s="824">
        <v>65.63</v>
      </c>
      <c r="J126" s="862">
        <v>86</v>
      </c>
      <c r="K126" s="674"/>
      <c r="L126" s="679"/>
      <c r="M126" s="490">
        <v>65.16</v>
      </c>
      <c r="N126" s="738">
        <v>93</v>
      </c>
      <c r="O126" s="674"/>
      <c r="P126" s="602"/>
      <c r="Q126" s="490">
        <v>61.58</v>
      </c>
      <c r="R126" s="452">
        <v>93</v>
      </c>
      <c r="S126" s="608"/>
      <c r="T126" s="609"/>
      <c r="U126" s="27">
        <v>58.95</v>
      </c>
      <c r="V126" s="413">
        <v>93</v>
      </c>
      <c r="W126" s="610"/>
      <c r="X126" s="609"/>
      <c r="Y126" s="27">
        <v>60.11</v>
      </c>
      <c r="Z126" s="413">
        <v>87</v>
      </c>
      <c r="AA126" s="611"/>
      <c r="AB126" s="612"/>
      <c r="AC126" s="27">
        <v>60.44</v>
      </c>
      <c r="AD126" s="413">
        <v>79</v>
      </c>
      <c r="AE126" s="168">
        <f t="shared" si="1"/>
        <v>604</v>
      </c>
      <c r="AF126" s="47"/>
    </row>
    <row r="127" spans="1:32" ht="15" customHeight="1" x14ac:dyDescent="0.25">
      <c r="A127" s="456" t="s">
        <v>160</v>
      </c>
      <c r="B127" s="456"/>
      <c r="C127" s="456"/>
      <c r="D127" s="710">
        <f>$D$4</f>
        <v>70.03025853855334</v>
      </c>
      <c r="E127" s="456"/>
      <c r="F127" s="456"/>
      <c r="G127" s="456"/>
      <c r="H127" s="710">
        <f>$H$4</f>
        <v>65.626724321430217</v>
      </c>
      <c r="I127" s="456"/>
      <c r="J127" s="456"/>
      <c r="K127" s="456"/>
      <c r="L127" s="710">
        <f>$L$4</f>
        <v>63.663804347826094</v>
      </c>
      <c r="M127" s="456"/>
      <c r="N127" s="456"/>
      <c r="O127" s="176"/>
      <c r="P127" s="459">
        <f>$P$4</f>
        <v>60.287709576584255</v>
      </c>
      <c r="Q127" s="176"/>
      <c r="R127" s="176"/>
      <c r="S127" s="175"/>
      <c r="T127" s="177">
        <f>$T$4</f>
        <v>57.482717391304348</v>
      </c>
      <c r="U127" s="177"/>
      <c r="V127" s="177"/>
      <c r="W127" s="177"/>
      <c r="X127" s="177">
        <f>$X$4</f>
        <v>61.067934875202333</v>
      </c>
      <c r="Y127" s="177"/>
      <c r="Z127" s="177"/>
      <c r="AA127" s="177"/>
      <c r="AB127" s="177">
        <f>$AB$4</f>
        <v>60.99900206641027</v>
      </c>
      <c r="AC127" s="175"/>
      <c r="AD127" s="175"/>
      <c r="AE127" s="175"/>
    </row>
    <row r="128" spans="1:32" ht="15" customHeight="1" x14ac:dyDescent="0.25">
      <c r="A128" s="457" t="s">
        <v>161</v>
      </c>
      <c r="B128" s="457"/>
      <c r="C128" s="457"/>
      <c r="D128" s="852">
        <v>85.3</v>
      </c>
      <c r="E128" s="457"/>
      <c r="F128" s="457"/>
      <c r="G128" s="457"/>
      <c r="H128" s="817">
        <v>65.63</v>
      </c>
      <c r="I128" s="457"/>
      <c r="J128" s="457"/>
      <c r="K128" s="457"/>
      <c r="L128" s="241">
        <v>65.16</v>
      </c>
      <c r="M128" s="457"/>
      <c r="N128" s="457"/>
      <c r="P128" s="458">
        <v>61.58</v>
      </c>
      <c r="Q128" s="458"/>
      <c r="R128" s="458"/>
      <c r="S128" s="458"/>
      <c r="T128" s="458">
        <v>58.95</v>
      </c>
      <c r="U128" s="458"/>
      <c r="V128" s="458"/>
      <c r="W128" s="458"/>
      <c r="X128" s="458">
        <v>60.11</v>
      </c>
      <c r="Y128" s="458"/>
      <c r="Z128" s="458"/>
      <c r="AA128" s="458"/>
      <c r="AB128" s="458">
        <v>60.44</v>
      </c>
    </row>
    <row r="129" spans="28:28" ht="15" customHeight="1" x14ac:dyDescent="0.25">
      <c r="AB129" s="24"/>
    </row>
    <row r="130" spans="28:28" ht="15" customHeight="1" x14ac:dyDescent="0.25"/>
    <row r="131" spans="28:28" ht="15" customHeight="1" x14ac:dyDescent="0.25"/>
    <row r="132" spans="28:28" ht="15" customHeight="1" x14ac:dyDescent="0.25"/>
    <row r="133" spans="28:28" ht="15" customHeight="1" x14ac:dyDescent="0.25"/>
    <row r="134" spans="28:28" ht="15" customHeight="1" x14ac:dyDescent="0.25"/>
    <row r="135" spans="28:28" ht="15" customHeight="1" x14ac:dyDescent="0.25"/>
    <row r="136" spans="28:28" ht="15" customHeight="1" x14ac:dyDescent="0.25"/>
    <row r="137" spans="28:28" ht="15" customHeight="1" x14ac:dyDescent="0.25"/>
    <row r="138" spans="28:28" ht="15" customHeight="1" x14ac:dyDescent="0.25"/>
    <row r="139" spans="28:28" ht="15" customHeight="1" x14ac:dyDescent="0.25"/>
    <row r="140" spans="28:28" ht="15" customHeight="1" x14ac:dyDescent="0.25"/>
    <row r="141" spans="28:28" ht="15" customHeight="1" x14ac:dyDescent="0.25"/>
    <row r="142" spans="28:28" ht="15" customHeight="1" x14ac:dyDescent="0.25"/>
    <row r="143" spans="28:28" ht="15" customHeight="1" x14ac:dyDescent="0.25"/>
    <row r="144" spans="28:2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128">
    <cfRule type="cellIs" dxfId="43" priority="35" stopIfTrue="1" operator="equal">
      <formula>$AB$127</formula>
    </cfRule>
    <cfRule type="containsBlanks" dxfId="42" priority="36" stopIfTrue="1">
      <formula>LEN(TRIM(AB4))=0</formula>
    </cfRule>
    <cfRule type="cellIs" dxfId="41" priority="37" stopIfTrue="1" operator="lessThan">
      <formula>50</formula>
    </cfRule>
    <cfRule type="cellIs" dxfId="40" priority="38" stopIfTrue="1" operator="between">
      <formula>$AB$127</formula>
      <formula>50</formula>
    </cfRule>
    <cfRule type="cellIs" dxfId="39" priority="39" stopIfTrue="1" operator="between">
      <formula>75</formula>
      <formula>$AB$127</formula>
    </cfRule>
    <cfRule type="cellIs" dxfId="38" priority="40" stopIfTrue="1" operator="greaterThanOrEqual">
      <formula>75</formula>
    </cfRule>
  </conditionalFormatting>
  <conditionalFormatting sqref="X4:X128">
    <cfRule type="cellIs" dxfId="37" priority="29" stopIfTrue="1" operator="equal">
      <formula>$X$127</formula>
    </cfRule>
    <cfRule type="containsBlanks" dxfId="36" priority="30" stopIfTrue="1">
      <formula>LEN(TRIM(X4))=0</formula>
    </cfRule>
    <cfRule type="cellIs" dxfId="35" priority="31" stopIfTrue="1" operator="lessThan">
      <formula>50</formula>
    </cfRule>
    <cfRule type="cellIs" dxfId="34" priority="32" stopIfTrue="1" operator="between">
      <formula>75</formula>
      <formula>$X$127</formula>
    </cfRule>
    <cfRule type="cellIs" dxfId="33" priority="33" stopIfTrue="1" operator="between">
      <formula>$X$127</formula>
      <formula>50</formula>
    </cfRule>
    <cfRule type="cellIs" dxfId="32" priority="34" stopIfTrue="1" operator="greaterThanOrEqual">
      <formula>75</formula>
    </cfRule>
  </conditionalFormatting>
  <conditionalFormatting sqref="T4:T128">
    <cfRule type="cellIs" dxfId="31" priority="23" stopIfTrue="1" operator="equal">
      <formula>$T$127</formula>
    </cfRule>
    <cfRule type="containsBlanks" dxfId="30" priority="24" stopIfTrue="1">
      <formula>LEN(TRIM(T4))=0</formula>
    </cfRule>
    <cfRule type="cellIs" dxfId="29" priority="25" stopIfTrue="1" operator="lessThan">
      <formula>50</formula>
    </cfRule>
    <cfRule type="cellIs" dxfId="28" priority="26" stopIfTrue="1" operator="between">
      <formula>$T$127</formula>
      <formula>50</formula>
    </cfRule>
    <cfRule type="cellIs" dxfId="27" priority="27" stopIfTrue="1" operator="between">
      <formula>75</formula>
      <formula>$T$127</formula>
    </cfRule>
    <cfRule type="cellIs" dxfId="26" priority="28" stopIfTrue="1" operator="greaterThanOrEqual">
      <formula>75</formula>
    </cfRule>
  </conditionalFormatting>
  <conditionalFormatting sqref="P4:P128">
    <cfRule type="cellIs" dxfId="25" priority="17" stopIfTrue="1" operator="equal">
      <formula>$P$127</formula>
    </cfRule>
    <cfRule type="containsBlanks" dxfId="24" priority="18" stopIfTrue="1">
      <formula>LEN(TRIM(P4))=0</formula>
    </cfRule>
    <cfRule type="cellIs" dxfId="23" priority="19" stopIfTrue="1" operator="lessThan">
      <formula>50</formula>
    </cfRule>
    <cfRule type="cellIs" dxfId="22" priority="20" stopIfTrue="1" operator="between">
      <formula>$P$127</formula>
      <formula>50</formula>
    </cfRule>
    <cfRule type="cellIs" dxfId="21" priority="21" stopIfTrue="1" operator="greaterThanOrEqual">
      <formula>75</formula>
    </cfRule>
    <cfRule type="cellIs" dxfId="20" priority="22" stopIfTrue="1" operator="between">
      <formula>$P$127</formula>
      <formula>75</formula>
    </cfRule>
  </conditionalFormatting>
  <conditionalFormatting sqref="L4:L128">
    <cfRule type="containsBlanks" dxfId="19" priority="41" stopIfTrue="1">
      <formula>LEN(TRIM(L4))=0</formula>
    </cfRule>
    <cfRule type="cellIs" dxfId="18" priority="42" stopIfTrue="1" operator="equal">
      <formula>$L$127</formula>
    </cfRule>
    <cfRule type="cellIs" dxfId="17" priority="43" stopIfTrue="1" operator="lessThan">
      <formula>50</formula>
    </cfRule>
    <cfRule type="cellIs" dxfId="16" priority="44" stopIfTrue="1" operator="between">
      <formula>$L$127</formula>
      <formula>50</formula>
    </cfRule>
    <cfRule type="cellIs" dxfId="15" priority="45" stopIfTrue="1" operator="between">
      <formula>$L$127</formula>
      <formula>75</formula>
    </cfRule>
    <cfRule type="cellIs" dxfId="14" priority="46" stopIfTrue="1" operator="greaterThanOrEqual">
      <formula>75</formula>
    </cfRule>
  </conditionalFormatting>
  <conditionalFormatting sqref="H4:H128">
    <cfRule type="cellIs" dxfId="13" priority="9" operator="between">
      <formula>$H$127</formula>
      <formula>65.63</formula>
    </cfRule>
    <cfRule type="cellIs" dxfId="12" priority="10" operator="equal">
      <formula>75</formula>
    </cfRule>
    <cfRule type="containsBlanks" dxfId="11" priority="11">
      <formula>LEN(TRIM(H4))=0</formula>
    </cfRule>
    <cfRule type="cellIs" dxfId="10" priority="12" operator="lessThan">
      <formula>50</formula>
    </cfRule>
    <cfRule type="cellIs" dxfId="9" priority="13" operator="between">
      <formula>$H$127</formula>
      <formula>50</formula>
    </cfRule>
    <cfRule type="cellIs" dxfId="8" priority="14" operator="between">
      <formula>75</formula>
      <formula>$H$127</formula>
    </cfRule>
    <cfRule type="cellIs" dxfId="7" priority="15" operator="greaterThanOrEqual">
      <formula>75</formula>
    </cfRule>
  </conditionalFormatting>
  <conditionalFormatting sqref="D4:D128">
    <cfRule type="cellIs" dxfId="1" priority="8" operator="greaterThanOrEqual">
      <formula>75</formula>
    </cfRule>
    <cfRule type="cellIs" dxfId="2" priority="7" operator="between">
      <formula>75</formula>
      <formula>$D$127</formula>
    </cfRule>
    <cfRule type="cellIs" dxfId="3" priority="5" operator="between">
      <formula>$D$127</formula>
      <formula>50</formula>
    </cfRule>
    <cfRule type="cellIs" dxfId="4" priority="4" operator="lessThan">
      <formula>50</formula>
    </cfRule>
    <cfRule type="containsBlanks" dxfId="5" priority="3">
      <formula>LEN(TRIM(D4))=0</formula>
    </cfRule>
    <cfRule type="cellIs" dxfId="6" priority="2" operator="equal">
      <formula>75</formula>
    </cfRule>
    <cfRule type="cellIs" dxfId="0" priority="1" operator="equal">
      <formula>$D$127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7"/>
  <sheetViews>
    <sheetView zoomScale="90" zoomScaleNormal="90" workbookViewId="0">
      <selection activeCell="F131" sqref="F131"/>
    </sheetView>
  </sheetViews>
  <sheetFormatPr defaultRowHeight="397.5" customHeight="1" x14ac:dyDescent="0.25"/>
  <cols>
    <col min="1" max="1" width="5.85546875" customWidth="1"/>
    <col min="2" max="2" width="33.28515625" customWidth="1"/>
    <col min="3" max="14" width="7.7109375" style="496" customWidth="1"/>
    <col min="15" max="31" width="7.7109375" customWidth="1"/>
    <col min="32" max="32" width="6.42578125" customWidth="1"/>
  </cols>
  <sheetData>
    <row r="1" spans="1:34" ht="409.5" customHeight="1" thickBot="1" x14ac:dyDescent="0.3">
      <c r="O1" s="335"/>
      <c r="P1" s="335"/>
      <c r="Q1" s="335"/>
      <c r="R1" s="335"/>
    </row>
    <row r="2" spans="1:34" ht="15" customHeight="1" x14ac:dyDescent="0.25">
      <c r="A2" s="1180" t="s">
        <v>67</v>
      </c>
      <c r="B2" s="1182" t="s">
        <v>110</v>
      </c>
      <c r="C2" s="1184">
        <v>2021</v>
      </c>
      <c r="D2" s="1185"/>
      <c r="E2" s="1185"/>
      <c r="F2" s="1186"/>
      <c r="G2" s="1184">
        <v>2020</v>
      </c>
      <c r="H2" s="1185"/>
      <c r="I2" s="1185"/>
      <c r="J2" s="1186"/>
      <c r="K2" s="1184">
        <v>2019</v>
      </c>
      <c r="L2" s="1185"/>
      <c r="M2" s="1185"/>
      <c r="N2" s="1186"/>
      <c r="O2" s="1184">
        <v>2018</v>
      </c>
      <c r="P2" s="1185"/>
      <c r="Q2" s="1185"/>
      <c r="R2" s="1186"/>
      <c r="S2" s="1184">
        <v>2017</v>
      </c>
      <c r="T2" s="1185"/>
      <c r="U2" s="1185"/>
      <c r="V2" s="1186"/>
      <c r="W2" s="1184">
        <v>2016</v>
      </c>
      <c r="X2" s="1185"/>
      <c r="Y2" s="1185"/>
      <c r="Z2" s="1186"/>
      <c r="AA2" s="1184">
        <v>2015</v>
      </c>
      <c r="AB2" s="1185"/>
      <c r="AC2" s="1185"/>
      <c r="AD2" s="1186"/>
      <c r="AE2" s="1178" t="s">
        <v>114</v>
      </c>
    </row>
    <row r="3" spans="1:34" ht="37.5" customHeight="1" thickBot="1" x14ac:dyDescent="0.3">
      <c r="A3" s="1181"/>
      <c r="B3" s="1183"/>
      <c r="C3" s="704" t="s">
        <v>112</v>
      </c>
      <c r="D3" s="966" t="s">
        <v>116</v>
      </c>
      <c r="E3" s="967" t="s">
        <v>130</v>
      </c>
      <c r="F3" s="354" t="s">
        <v>113</v>
      </c>
      <c r="G3" s="704" t="s">
        <v>112</v>
      </c>
      <c r="H3" s="348" t="s">
        <v>116</v>
      </c>
      <c r="I3" s="348" t="s">
        <v>130</v>
      </c>
      <c r="J3" s="354" t="s">
        <v>113</v>
      </c>
      <c r="K3" s="704" t="s">
        <v>112</v>
      </c>
      <c r="L3" s="348" t="s">
        <v>116</v>
      </c>
      <c r="M3" s="762" t="s">
        <v>130</v>
      </c>
      <c r="N3" s="354" t="s">
        <v>113</v>
      </c>
      <c r="O3" s="352" t="s">
        <v>112</v>
      </c>
      <c r="P3" s="348" t="s">
        <v>116</v>
      </c>
      <c r="Q3" s="348" t="s">
        <v>130</v>
      </c>
      <c r="R3" s="353" t="s">
        <v>113</v>
      </c>
      <c r="S3" s="352" t="s">
        <v>112</v>
      </c>
      <c r="T3" s="348" t="s">
        <v>116</v>
      </c>
      <c r="U3" s="348" t="s">
        <v>130</v>
      </c>
      <c r="V3" s="353" t="s">
        <v>113</v>
      </c>
      <c r="W3" s="352" t="s">
        <v>112</v>
      </c>
      <c r="X3" s="348" t="s">
        <v>116</v>
      </c>
      <c r="Y3" s="348" t="s">
        <v>130</v>
      </c>
      <c r="Z3" s="353" t="s">
        <v>113</v>
      </c>
      <c r="AA3" s="352" t="s">
        <v>112</v>
      </c>
      <c r="AB3" s="348" t="s">
        <v>116</v>
      </c>
      <c r="AC3" s="348" t="s">
        <v>130</v>
      </c>
      <c r="AD3" s="354" t="s">
        <v>113</v>
      </c>
      <c r="AE3" s="1179"/>
    </row>
    <row r="4" spans="1:34" ht="15" customHeight="1" thickBot="1" x14ac:dyDescent="0.3">
      <c r="A4" s="349"/>
      <c r="B4" s="356" t="s">
        <v>149</v>
      </c>
      <c r="C4" s="693">
        <f>C5+C6+C15+C30+C48+C68+C84+C116</f>
        <v>422</v>
      </c>
      <c r="D4" s="718">
        <f>AVERAGE(D5,D7:D14,D16:D29,D31:D47,D49:D67,D69:D83,D85:D115,D117:D126)</f>
        <v>70.030258538553326</v>
      </c>
      <c r="E4" s="1007">
        <v>85.3</v>
      </c>
      <c r="F4" s="694"/>
      <c r="G4" s="693">
        <f>G5+G6+G15+G30+G48+G68+G84+G116</f>
        <v>380</v>
      </c>
      <c r="H4" s="718">
        <f>AVERAGE(H5,H7:H14,H16:H29,H31:H47,H49:H67,H69:H83,H85:H115,H117:H126)</f>
        <v>65.626724321430217</v>
      </c>
      <c r="I4" s="754">
        <v>65.63</v>
      </c>
      <c r="J4" s="694"/>
      <c r="K4" s="693">
        <f>K5+K6+K15+K30+K48+K68+K84+K116</f>
        <v>391</v>
      </c>
      <c r="L4" s="718">
        <f>AVERAGE(L5,L7:L14,L16:L29,L31:L47,L49:L67,L69:L83,L85:L115,L117:L126)</f>
        <v>64.363406593406594</v>
      </c>
      <c r="M4" s="705">
        <v>65.16</v>
      </c>
      <c r="N4" s="694"/>
      <c r="O4" s="402">
        <f>O5+O6+O15+O30+O48+O68+O84+O116</f>
        <v>414</v>
      </c>
      <c r="P4" s="394">
        <f>AVERAGE(P5,P7:P14,P16:P29,P31:P47,P49:P67,P69:P83,P85:P115,P117:P126)</f>
        <v>60.287709576584241</v>
      </c>
      <c r="Q4" s="357">
        <v>61.58</v>
      </c>
      <c r="R4" s="403"/>
      <c r="S4" s="402">
        <f>S5+S6+S15+S30+S48+S68+S84+S116</f>
        <v>408</v>
      </c>
      <c r="T4" s="394">
        <f>AVERAGE(T5,T7:T14,T16:T29,T31:T47,T49:T67,T69:T83,T85:T115,T117:T126)</f>
        <v>57.482717391304355</v>
      </c>
      <c r="U4" s="357">
        <v>58.95</v>
      </c>
      <c r="V4" s="403"/>
      <c r="W4" s="402">
        <f>W5+W6+W15+W30+W48+W68+W84+W116</f>
        <v>344</v>
      </c>
      <c r="X4" s="394">
        <f>AVERAGE(X5,X7:X14,X16:X29,X31:X47,X49:X67,X69:X83,X85:X115,X117:X126)</f>
        <v>61.067934875202305</v>
      </c>
      <c r="Y4" s="357">
        <v>60.11</v>
      </c>
      <c r="Z4" s="403"/>
      <c r="AA4" s="402">
        <f>AA5+AA6+AA15+AA30+AA48+AA68+AA84+AA116</f>
        <v>271</v>
      </c>
      <c r="AB4" s="394">
        <f>AVERAGE(AB5,AB7:AB14,AB16:AB29,AB31:AB47,AB49:AB67,AB69:AB83,AB85:AB115,AB117:AB126)</f>
        <v>60.999002066410263</v>
      </c>
      <c r="AC4" s="357">
        <v>60.44</v>
      </c>
      <c r="AD4" s="403"/>
      <c r="AE4" s="358"/>
      <c r="AG4" s="243"/>
      <c r="AH4" s="53" t="s">
        <v>122</v>
      </c>
    </row>
    <row r="5" spans="1:34" ht="15" customHeight="1" thickBot="1" x14ac:dyDescent="0.3">
      <c r="A5" s="355">
        <v>1</v>
      </c>
      <c r="B5" s="431" t="s">
        <v>28</v>
      </c>
      <c r="C5" s="820">
        <v>5</v>
      </c>
      <c r="D5" s="823">
        <v>81</v>
      </c>
      <c r="E5" s="977">
        <v>85.3</v>
      </c>
      <c r="F5" s="821">
        <v>17</v>
      </c>
      <c r="G5" s="820">
        <v>2</v>
      </c>
      <c r="H5" s="823">
        <v>64</v>
      </c>
      <c r="I5" s="818">
        <v>65.63</v>
      </c>
      <c r="J5" s="821">
        <v>52</v>
      </c>
      <c r="K5" s="720">
        <v>4</v>
      </c>
      <c r="L5" s="721">
        <v>84</v>
      </c>
      <c r="M5" s="722">
        <v>65.16</v>
      </c>
      <c r="N5" s="732">
        <v>4</v>
      </c>
      <c r="O5" s="720">
        <v>7</v>
      </c>
      <c r="P5" s="724">
        <v>51</v>
      </c>
      <c r="Q5" s="722">
        <v>61.58</v>
      </c>
      <c r="R5" s="732">
        <v>79</v>
      </c>
      <c r="S5" s="741">
        <v>2</v>
      </c>
      <c r="T5" s="725">
        <v>68.5</v>
      </c>
      <c r="U5" s="723">
        <v>58.95</v>
      </c>
      <c r="V5" s="822">
        <v>8</v>
      </c>
      <c r="W5" s="742"/>
      <c r="X5" s="725"/>
      <c r="Y5" s="723">
        <v>60.11</v>
      </c>
      <c r="Z5" s="822">
        <v>87</v>
      </c>
      <c r="AA5" s="743">
        <v>4</v>
      </c>
      <c r="AB5" s="726">
        <v>56.5</v>
      </c>
      <c r="AC5" s="723">
        <v>60.44</v>
      </c>
      <c r="AD5" s="822">
        <v>57</v>
      </c>
      <c r="AE5" s="379">
        <f>N5+R5+V5+Z5+AD5+J5+F5</f>
        <v>304</v>
      </c>
      <c r="AG5" s="198"/>
      <c r="AH5" s="53" t="s">
        <v>123</v>
      </c>
    </row>
    <row r="6" spans="1:34" ht="15" customHeight="1" thickBot="1" x14ac:dyDescent="0.3">
      <c r="A6" s="498"/>
      <c r="B6" s="432" t="s">
        <v>132</v>
      </c>
      <c r="C6" s="695">
        <f>SUM(C7:C14)</f>
        <v>33</v>
      </c>
      <c r="D6" s="475">
        <f>AVERAGE(D7:D14)</f>
        <v>64.473863636363632</v>
      </c>
      <c r="E6" s="1006">
        <v>85.3</v>
      </c>
      <c r="F6" s="696"/>
      <c r="G6" s="695">
        <f>SUM(G7:G14)</f>
        <v>28</v>
      </c>
      <c r="H6" s="475">
        <f>AVERAGE(H7:H14)</f>
        <v>63.485714285714273</v>
      </c>
      <c r="I6" s="476">
        <v>65.63</v>
      </c>
      <c r="J6" s="696"/>
      <c r="K6" s="695">
        <f>SUM(K7:K14)</f>
        <v>29</v>
      </c>
      <c r="L6" s="475">
        <f>AVERAGE(L7:L14)</f>
        <v>65.875</v>
      </c>
      <c r="M6" s="706">
        <v>65.16</v>
      </c>
      <c r="N6" s="696"/>
      <c r="O6" s="404">
        <f>SUM(O7:O14)</f>
        <v>33</v>
      </c>
      <c r="P6" s="381">
        <f>AVERAGE(P7:P14)</f>
        <v>64.142857142857139</v>
      </c>
      <c r="Q6" s="351">
        <v>61.58</v>
      </c>
      <c r="R6" s="405"/>
      <c r="S6" s="404">
        <f>SUM(S7:S14)</f>
        <v>28</v>
      </c>
      <c r="T6" s="351">
        <f>AVERAGE(T7:T14)</f>
        <v>52.99</v>
      </c>
      <c r="U6" s="351">
        <v>59.95</v>
      </c>
      <c r="V6" s="405"/>
      <c r="W6" s="404">
        <f>SUM(W7:W14)</f>
        <v>21</v>
      </c>
      <c r="X6" s="381">
        <f>AVERAGE(X7:X14)</f>
        <v>66.420634920634924</v>
      </c>
      <c r="Y6" s="351">
        <v>60.11</v>
      </c>
      <c r="Z6" s="405"/>
      <c r="AA6" s="404">
        <f>SUM(AA7:AA14)</f>
        <v>14</v>
      </c>
      <c r="AB6" s="381">
        <f>AVERAGE(AB7:AB14)</f>
        <v>60.24285714285714</v>
      </c>
      <c r="AC6" s="351">
        <v>60.44</v>
      </c>
      <c r="AD6" s="405"/>
      <c r="AE6" s="401"/>
      <c r="AG6" s="199"/>
      <c r="AH6" s="53" t="s">
        <v>124</v>
      </c>
    </row>
    <row r="7" spans="1:34" ht="15" customHeight="1" x14ac:dyDescent="0.25">
      <c r="A7" s="164">
        <v>1</v>
      </c>
      <c r="B7" s="262" t="s">
        <v>82</v>
      </c>
      <c r="C7" s="594">
        <v>10</v>
      </c>
      <c r="D7" s="828">
        <v>79</v>
      </c>
      <c r="E7" s="978">
        <v>85.3</v>
      </c>
      <c r="F7" s="572">
        <v>21</v>
      </c>
      <c r="G7" s="594">
        <v>12</v>
      </c>
      <c r="H7" s="828">
        <v>74.5</v>
      </c>
      <c r="I7" s="360">
        <v>65.63</v>
      </c>
      <c r="J7" s="572">
        <v>18</v>
      </c>
      <c r="K7" s="441">
        <v>5</v>
      </c>
      <c r="L7" s="681">
        <v>63</v>
      </c>
      <c r="M7" s="360">
        <v>65.16</v>
      </c>
      <c r="N7" s="733">
        <v>51</v>
      </c>
      <c r="O7" s="441">
        <v>10</v>
      </c>
      <c r="P7" s="233">
        <v>61</v>
      </c>
      <c r="Q7" s="360">
        <v>61.58</v>
      </c>
      <c r="R7" s="827">
        <v>45</v>
      </c>
      <c r="S7" s="423">
        <v>13</v>
      </c>
      <c r="T7" s="376">
        <v>58</v>
      </c>
      <c r="U7" s="30">
        <v>58.95</v>
      </c>
      <c r="V7" s="827">
        <v>47</v>
      </c>
      <c r="W7" s="417">
        <v>7</v>
      </c>
      <c r="X7" s="376">
        <v>54.714285714285715</v>
      </c>
      <c r="Y7" s="30">
        <v>60.11</v>
      </c>
      <c r="Z7" s="827">
        <v>65</v>
      </c>
      <c r="AA7" s="406">
        <v>5</v>
      </c>
      <c r="AB7" s="377">
        <v>62.2</v>
      </c>
      <c r="AC7" s="30">
        <v>60.44</v>
      </c>
      <c r="AD7" s="827">
        <v>35</v>
      </c>
      <c r="AE7" s="350">
        <f t="shared" ref="AE7:AE71" si="0">N7+R7+V7+Z7+AD7+J7+F7</f>
        <v>282</v>
      </c>
      <c r="AF7" s="47"/>
      <c r="AG7" s="200"/>
      <c r="AH7" s="53" t="s">
        <v>125</v>
      </c>
    </row>
    <row r="8" spans="1:34" ht="15" customHeight="1" x14ac:dyDescent="0.25">
      <c r="A8" s="166">
        <v>2</v>
      </c>
      <c r="B8" s="262" t="s">
        <v>172</v>
      </c>
      <c r="C8" s="594">
        <v>11</v>
      </c>
      <c r="D8" s="828">
        <v>74.090909090909093</v>
      </c>
      <c r="E8" s="978">
        <v>85.3</v>
      </c>
      <c r="F8" s="572">
        <v>34</v>
      </c>
      <c r="G8" s="594">
        <v>2</v>
      </c>
      <c r="H8" s="828">
        <v>75</v>
      </c>
      <c r="I8" s="360">
        <v>65.63</v>
      </c>
      <c r="J8" s="572">
        <v>14</v>
      </c>
      <c r="K8" s="441">
        <v>12</v>
      </c>
      <c r="L8" s="681">
        <v>57</v>
      </c>
      <c r="M8" s="360">
        <v>65.16</v>
      </c>
      <c r="N8" s="733">
        <v>70</v>
      </c>
      <c r="O8" s="441">
        <v>5</v>
      </c>
      <c r="P8" s="233">
        <v>66</v>
      </c>
      <c r="Q8" s="360">
        <v>61.58</v>
      </c>
      <c r="R8" s="827">
        <v>25</v>
      </c>
      <c r="S8" s="423">
        <v>7</v>
      </c>
      <c r="T8" s="376">
        <v>65.430000000000007</v>
      </c>
      <c r="U8" s="30">
        <v>58.95</v>
      </c>
      <c r="V8" s="827">
        <v>17</v>
      </c>
      <c r="W8" s="417">
        <v>7</v>
      </c>
      <c r="X8" s="376">
        <v>56.142857142857146</v>
      </c>
      <c r="Y8" s="30">
        <v>60.11</v>
      </c>
      <c r="Z8" s="827">
        <v>58</v>
      </c>
      <c r="AA8" s="406"/>
      <c r="AB8" s="377"/>
      <c r="AC8" s="30">
        <v>60.44</v>
      </c>
      <c r="AD8" s="827">
        <v>79</v>
      </c>
      <c r="AE8" s="167">
        <f t="shared" si="0"/>
        <v>297</v>
      </c>
      <c r="AF8" s="47"/>
    </row>
    <row r="9" spans="1:34" ht="15" customHeight="1" x14ac:dyDescent="0.25">
      <c r="A9" s="166">
        <v>3</v>
      </c>
      <c r="B9" s="262" t="s">
        <v>83</v>
      </c>
      <c r="C9" s="594">
        <v>3</v>
      </c>
      <c r="D9" s="828">
        <v>70.7</v>
      </c>
      <c r="E9" s="978">
        <v>85.3</v>
      </c>
      <c r="F9" s="572">
        <v>43</v>
      </c>
      <c r="G9" s="594">
        <v>3</v>
      </c>
      <c r="H9" s="828">
        <v>57.666666666666657</v>
      </c>
      <c r="I9" s="360">
        <v>65.63</v>
      </c>
      <c r="J9" s="572">
        <v>64</v>
      </c>
      <c r="K9" s="441">
        <v>1</v>
      </c>
      <c r="L9" s="681">
        <v>65</v>
      </c>
      <c r="M9" s="360">
        <v>65.16</v>
      </c>
      <c r="N9" s="446">
        <v>46</v>
      </c>
      <c r="O9" s="441"/>
      <c r="P9" s="233"/>
      <c r="Q9" s="360">
        <v>61.58</v>
      </c>
      <c r="R9" s="827">
        <v>93</v>
      </c>
      <c r="S9" s="423">
        <v>2</v>
      </c>
      <c r="T9" s="375">
        <v>39.5</v>
      </c>
      <c r="U9" s="26">
        <v>58.95</v>
      </c>
      <c r="V9" s="827">
        <v>88</v>
      </c>
      <c r="W9" s="418">
        <v>1</v>
      </c>
      <c r="X9" s="375">
        <v>96</v>
      </c>
      <c r="Y9" s="26">
        <v>60.11</v>
      </c>
      <c r="Z9" s="827">
        <v>1</v>
      </c>
      <c r="AA9" s="407">
        <v>1</v>
      </c>
      <c r="AB9" s="23">
        <v>44</v>
      </c>
      <c r="AC9" s="26">
        <v>60.44</v>
      </c>
      <c r="AD9" s="827">
        <v>73</v>
      </c>
      <c r="AE9" s="167">
        <f t="shared" si="0"/>
        <v>408</v>
      </c>
      <c r="AF9" s="47"/>
    </row>
    <row r="10" spans="1:34" ht="15" customHeight="1" x14ac:dyDescent="0.25">
      <c r="A10" s="166">
        <v>4</v>
      </c>
      <c r="B10" s="434" t="s">
        <v>146</v>
      </c>
      <c r="C10" s="797">
        <v>2</v>
      </c>
      <c r="D10" s="233">
        <v>67</v>
      </c>
      <c r="E10" s="979">
        <v>85.3</v>
      </c>
      <c r="F10" s="577">
        <v>57</v>
      </c>
      <c r="G10" s="797">
        <v>1</v>
      </c>
      <c r="H10" s="233">
        <v>51</v>
      </c>
      <c r="I10" s="505">
        <v>65.63</v>
      </c>
      <c r="J10" s="577">
        <v>76</v>
      </c>
      <c r="K10" s="441">
        <v>1</v>
      </c>
      <c r="L10" s="681">
        <v>62</v>
      </c>
      <c r="M10" s="505">
        <v>65.16</v>
      </c>
      <c r="N10" s="446">
        <v>55</v>
      </c>
      <c r="O10" s="423">
        <v>2</v>
      </c>
      <c r="P10" s="828">
        <v>68</v>
      </c>
      <c r="Q10" s="360">
        <v>61.58</v>
      </c>
      <c r="R10" s="827">
        <v>19</v>
      </c>
      <c r="S10" s="423">
        <v>1</v>
      </c>
      <c r="T10" s="375">
        <v>49</v>
      </c>
      <c r="U10" s="26">
        <v>58.95</v>
      </c>
      <c r="V10" s="827">
        <v>76</v>
      </c>
      <c r="W10" s="418"/>
      <c r="X10" s="375"/>
      <c r="Y10" s="26">
        <v>60.11</v>
      </c>
      <c r="Z10" s="827">
        <v>87</v>
      </c>
      <c r="AA10" s="407">
        <v>1</v>
      </c>
      <c r="AB10" s="23">
        <v>72</v>
      </c>
      <c r="AC10" s="26">
        <v>60.44</v>
      </c>
      <c r="AD10" s="827">
        <v>11</v>
      </c>
      <c r="AE10" s="167">
        <f t="shared" si="0"/>
        <v>381</v>
      </c>
      <c r="AF10" s="47"/>
    </row>
    <row r="11" spans="1:34" ht="15" customHeight="1" x14ac:dyDescent="0.25">
      <c r="A11" s="166">
        <v>5</v>
      </c>
      <c r="B11" s="262" t="s">
        <v>79</v>
      </c>
      <c r="C11" s="594">
        <v>2</v>
      </c>
      <c r="D11" s="828">
        <v>62</v>
      </c>
      <c r="E11" s="978">
        <v>85.3</v>
      </c>
      <c r="F11" s="572">
        <v>69</v>
      </c>
      <c r="G11" s="594">
        <v>3</v>
      </c>
      <c r="H11" s="828">
        <v>69.333333333333329</v>
      </c>
      <c r="I11" s="360">
        <v>65.63</v>
      </c>
      <c r="J11" s="572">
        <v>30</v>
      </c>
      <c r="K11" s="441">
        <v>1</v>
      </c>
      <c r="L11" s="681">
        <v>80</v>
      </c>
      <c r="M11" s="360">
        <v>65.16</v>
      </c>
      <c r="N11" s="446">
        <v>7</v>
      </c>
      <c r="O11" s="441">
        <v>1</v>
      </c>
      <c r="P11" s="233">
        <v>66</v>
      </c>
      <c r="Q11" s="360">
        <v>61.58</v>
      </c>
      <c r="R11" s="827">
        <v>29</v>
      </c>
      <c r="S11" s="423">
        <v>2</v>
      </c>
      <c r="T11" s="375">
        <v>48</v>
      </c>
      <c r="U11" s="26">
        <v>58.95</v>
      </c>
      <c r="V11" s="827">
        <v>80</v>
      </c>
      <c r="W11" s="418"/>
      <c r="X11" s="375"/>
      <c r="Y11" s="26">
        <v>60.11</v>
      </c>
      <c r="Z11" s="827">
        <v>87</v>
      </c>
      <c r="AA11" s="407">
        <v>1</v>
      </c>
      <c r="AB11" s="23">
        <v>65</v>
      </c>
      <c r="AC11" s="26">
        <v>60.44</v>
      </c>
      <c r="AD11" s="827">
        <v>22</v>
      </c>
      <c r="AE11" s="167">
        <f t="shared" si="0"/>
        <v>324</v>
      </c>
      <c r="AF11" s="47"/>
    </row>
    <row r="12" spans="1:34" ht="15" customHeight="1" x14ac:dyDescent="0.25">
      <c r="A12" s="166">
        <v>6</v>
      </c>
      <c r="B12" s="434" t="s">
        <v>174</v>
      </c>
      <c r="C12" s="797">
        <v>1</v>
      </c>
      <c r="D12" s="233">
        <v>59</v>
      </c>
      <c r="E12" s="979">
        <v>85.3</v>
      </c>
      <c r="F12" s="577">
        <v>76</v>
      </c>
      <c r="G12" s="797"/>
      <c r="H12" s="233"/>
      <c r="I12" s="505">
        <v>65.63</v>
      </c>
      <c r="J12" s="577">
        <v>86</v>
      </c>
      <c r="K12" s="441">
        <v>1</v>
      </c>
      <c r="L12" s="681">
        <v>69</v>
      </c>
      <c r="M12" s="505">
        <v>65.16</v>
      </c>
      <c r="N12" s="446">
        <v>33</v>
      </c>
      <c r="O12" s="441">
        <v>2</v>
      </c>
      <c r="P12" s="378">
        <v>53</v>
      </c>
      <c r="Q12" s="360">
        <v>61.58</v>
      </c>
      <c r="R12" s="827">
        <v>75</v>
      </c>
      <c r="S12" s="423">
        <v>1</v>
      </c>
      <c r="T12" s="375">
        <v>52</v>
      </c>
      <c r="U12" s="26">
        <v>58.95</v>
      </c>
      <c r="V12" s="827">
        <v>68</v>
      </c>
      <c r="W12" s="418">
        <v>3</v>
      </c>
      <c r="X12" s="375">
        <v>44.666666666666664</v>
      </c>
      <c r="Y12" s="26">
        <v>60.11</v>
      </c>
      <c r="Z12" s="827">
        <v>82</v>
      </c>
      <c r="AA12" s="407">
        <v>2</v>
      </c>
      <c r="AB12" s="23">
        <v>58</v>
      </c>
      <c r="AC12" s="26">
        <v>60.44</v>
      </c>
      <c r="AD12" s="827">
        <v>53</v>
      </c>
      <c r="AE12" s="167">
        <f t="shared" si="0"/>
        <v>473</v>
      </c>
      <c r="AF12" s="47"/>
    </row>
    <row r="13" spans="1:34" ht="15" customHeight="1" x14ac:dyDescent="0.25">
      <c r="A13" s="166">
        <v>7</v>
      </c>
      <c r="B13" s="262" t="s">
        <v>173</v>
      </c>
      <c r="C13" s="594">
        <v>1</v>
      </c>
      <c r="D13" s="828">
        <v>57</v>
      </c>
      <c r="E13" s="978">
        <v>85.3</v>
      </c>
      <c r="F13" s="572">
        <v>78</v>
      </c>
      <c r="G13" s="594">
        <v>2</v>
      </c>
      <c r="H13" s="828">
        <v>55.5</v>
      </c>
      <c r="I13" s="360">
        <v>65.63</v>
      </c>
      <c r="J13" s="572">
        <v>67</v>
      </c>
      <c r="K13" s="441">
        <v>5</v>
      </c>
      <c r="L13" s="681">
        <v>51</v>
      </c>
      <c r="M13" s="360">
        <v>65.16</v>
      </c>
      <c r="N13" s="733">
        <v>80</v>
      </c>
      <c r="O13" s="441">
        <v>8</v>
      </c>
      <c r="P13" s="233">
        <v>64</v>
      </c>
      <c r="Q13" s="360">
        <v>61.58</v>
      </c>
      <c r="R13" s="827">
        <v>37</v>
      </c>
      <c r="S13" s="423"/>
      <c r="T13" s="376"/>
      <c r="U13" s="30">
        <v>58.95</v>
      </c>
      <c r="V13" s="827">
        <v>93</v>
      </c>
      <c r="W13" s="417">
        <v>1</v>
      </c>
      <c r="X13" s="376">
        <v>82</v>
      </c>
      <c r="Y13" s="30">
        <v>60.11</v>
      </c>
      <c r="Z13" s="827">
        <v>4</v>
      </c>
      <c r="AA13" s="406">
        <v>2</v>
      </c>
      <c r="AB13" s="377">
        <v>56.5</v>
      </c>
      <c r="AC13" s="30">
        <v>60.44</v>
      </c>
      <c r="AD13" s="827">
        <v>58</v>
      </c>
      <c r="AE13" s="167">
        <f t="shared" si="0"/>
        <v>417</v>
      </c>
      <c r="AF13" s="47"/>
    </row>
    <row r="14" spans="1:34" ht="15" customHeight="1" thickBot="1" x14ac:dyDescent="0.3">
      <c r="A14" s="369">
        <v>8</v>
      </c>
      <c r="B14" s="269" t="s">
        <v>78</v>
      </c>
      <c r="C14" s="811">
        <v>3</v>
      </c>
      <c r="D14" s="829">
        <v>47</v>
      </c>
      <c r="E14" s="980">
        <v>85.3</v>
      </c>
      <c r="F14" s="582">
        <v>85</v>
      </c>
      <c r="G14" s="811">
        <v>5</v>
      </c>
      <c r="H14" s="829">
        <v>61.4</v>
      </c>
      <c r="I14" s="364">
        <v>65.63</v>
      </c>
      <c r="J14" s="582">
        <v>56</v>
      </c>
      <c r="K14" s="441">
        <v>3</v>
      </c>
      <c r="L14" s="681">
        <v>80</v>
      </c>
      <c r="M14" s="364">
        <v>65.16</v>
      </c>
      <c r="N14" s="446">
        <v>6</v>
      </c>
      <c r="O14" s="441">
        <v>5</v>
      </c>
      <c r="P14" s="378">
        <v>71</v>
      </c>
      <c r="Q14" s="364">
        <v>61.58</v>
      </c>
      <c r="R14" s="827">
        <v>11</v>
      </c>
      <c r="S14" s="424">
        <v>2</v>
      </c>
      <c r="T14" s="375">
        <v>59</v>
      </c>
      <c r="U14" s="26">
        <v>58.95</v>
      </c>
      <c r="V14" s="827">
        <v>44</v>
      </c>
      <c r="W14" s="418">
        <v>2</v>
      </c>
      <c r="X14" s="375">
        <v>65</v>
      </c>
      <c r="Y14" s="26">
        <v>60.11</v>
      </c>
      <c r="Z14" s="827">
        <v>30</v>
      </c>
      <c r="AA14" s="407">
        <v>2</v>
      </c>
      <c r="AB14" s="23">
        <v>64</v>
      </c>
      <c r="AC14" s="26">
        <v>60.44</v>
      </c>
      <c r="AD14" s="827">
        <v>28</v>
      </c>
      <c r="AE14" s="189">
        <f t="shared" si="0"/>
        <v>260</v>
      </c>
      <c r="AF14" s="47"/>
    </row>
    <row r="15" spans="1:34" ht="15" customHeight="1" thickBot="1" x14ac:dyDescent="0.3">
      <c r="A15" s="370"/>
      <c r="B15" s="421" t="s">
        <v>133</v>
      </c>
      <c r="C15" s="697">
        <f>SUM(C16:C29)</f>
        <v>22</v>
      </c>
      <c r="D15" s="382">
        <f>AVERAGE(D16:D29)</f>
        <v>68.144444444444446</v>
      </c>
      <c r="E15" s="981">
        <v>85.3</v>
      </c>
      <c r="F15" s="698"/>
      <c r="G15" s="697">
        <f>SUM(G16:G29)</f>
        <v>23</v>
      </c>
      <c r="H15" s="382">
        <f>AVERAGE(H16:H29)</f>
        <v>67.340277777777771</v>
      </c>
      <c r="I15" s="371">
        <v>65.63</v>
      </c>
      <c r="J15" s="698"/>
      <c r="K15" s="697">
        <f>SUM(K16:K29)</f>
        <v>38</v>
      </c>
      <c r="L15" s="382">
        <f>AVERAGE(L16:L29)</f>
        <v>61.05</v>
      </c>
      <c r="M15" s="707">
        <v>65.16</v>
      </c>
      <c r="N15" s="698"/>
      <c r="O15" s="442">
        <f>SUM(O16:O29)</f>
        <v>31</v>
      </c>
      <c r="P15" s="382">
        <f>AVERAGE(P16:P29)</f>
        <v>56.394999999999996</v>
      </c>
      <c r="Q15" s="371">
        <v>61.58</v>
      </c>
      <c r="R15" s="443"/>
      <c r="S15" s="412">
        <f>SUM(S16:S29)</f>
        <v>44</v>
      </c>
      <c r="T15" s="372">
        <f>AVERAGE(T16:T29)</f>
        <v>58.232222222222212</v>
      </c>
      <c r="U15" s="342">
        <v>58.95</v>
      </c>
      <c r="V15" s="409"/>
      <c r="W15" s="412">
        <f>SUM(W16:W29)</f>
        <v>33</v>
      </c>
      <c r="X15" s="372">
        <f>AVERAGE(X16:X29)</f>
        <v>64.492424242424249</v>
      </c>
      <c r="Y15" s="342">
        <v>60.11</v>
      </c>
      <c r="Z15" s="409"/>
      <c r="AA15" s="408">
        <f>SUM(AA16:AA29)</f>
        <v>21</v>
      </c>
      <c r="AB15" s="373">
        <f>AVERAGE(AB16:AB29)</f>
        <v>54.8</v>
      </c>
      <c r="AC15" s="342">
        <v>60.44</v>
      </c>
      <c r="AD15" s="409"/>
      <c r="AE15" s="341"/>
      <c r="AF15" s="47"/>
    </row>
    <row r="16" spans="1:34" ht="15" customHeight="1" x14ac:dyDescent="0.25">
      <c r="A16" s="164">
        <v>1</v>
      </c>
      <c r="B16" s="271" t="s">
        <v>58</v>
      </c>
      <c r="C16" s="830">
        <v>3</v>
      </c>
      <c r="D16" s="832">
        <v>78.3</v>
      </c>
      <c r="E16" s="982">
        <v>85.3</v>
      </c>
      <c r="F16" s="588">
        <v>25</v>
      </c>
      <c r="G16" s="830">
        <v>2</v>
      </c>
      <c r="H16" s="832">
        <v>56</v>
      </c>
      <c r="I16" s="368">
        <v>65.63</v>
      </c>
      <c r="J16" s="588">
        <v>65</v>
      </c>
      <c r="K16" s="654">
        <v>2</v>
      </c>
      <c r="L16" s="213">
        <v>64</v>
      </c>
      <c r="M16" s="368">
        <v>65.16</v>
      </c>
      <c r="N16" s="446">
        <v>49</v>
      </c>
      <c r="O16" s="441">
        <v>4</v>
      </c>
      <c r="P16" s="374">
        <v>58.25</v>
      </c>
      <c r="Q16" s="368">
        <v>61.58</v>
      </c>
      <c r="R16" s="411">
        <v>65</v>
      </c>
      <c r="S16" s="427">
        <v>5</v>
      </c>
      <c r="T16" s="380">
        <v>56.4</v>
      </c>
      <c r="U16" s="26">
        <v>58.95</v>
      </c>
      <c r="V16" s="411">
        <v>55</v>
      </c>
      <c r="W16" s="418">
        <v>4</v>
      </c>
      <c r="X16" s="375">
        <v>57.75</v>
      </c>
      <c r="Y16" s="26">
        <v>60.11</v>
      </c>
      <c r="Z16" s="411">
        <v>50</v>
      </c>
      <c r="AA16" s="407">
        <v>4</v>
      </c>
      <c r="AB16" s="23">
        <v>74</v>
      </c>
      <c r="AC16" s="26">
        <v>60.44</v>
      </c>
      <c r="AD16" s="411">
        <v>7</v>
      </c>
      <c r="AE16" s="165">
        <f t="shared" si="0"/>
        <v>316</v>
      </c>
      <c r="AF16" s="47"/>
    </row>
    <row r="17" spans="1:32" ht="15" customHeight="1" x14ac:dyDescent="0.25">
      <c r="A17" s="166">
        <v>2</v>
      </c>
      <c r="B17" s="264" t="s">
        <v>65</v>
      </c>
      <c r="C17" s="793">
        <v>4</v>
      </c>
      <c r="D17" s="833">
        <v>75.3</v>
      </c>
      <c r="E17" s="983">
        <v>85.3</v>
      </c>
      <c r="F17" s="574">
        <v>30</v>
      </c>
      <c r="G17" s="793"/>
      <c r="H17" s="833"/>
      <c r="I17" s="361">
        <v>65.63</v>
      </c>
      <c r="J17" s="574">
        <v>86</v>
      </c>
      <c r="K17" s="654">
        <v>7</v>
      </c>
      <c r="L17" s="213">
        <v>65</v>
      </c>
      <c r="M17" s="361">
        <v>65.16</v>
      </c>
      <c r="N17" s="446">
        <v>43</v>
      </c>
      <c r="O17" s="441">
        <v>1</v>
      </c>
      <c r="P17" s="374">
        <v>51</v>
      </c>
      <c r="Q17" s="361">
        <v>61.58</v>
      </c>
      <c r="R17" s="411">
        <v>80</v>
      </c>
      <c r="S17" s="423">
        <v>1</v>
      </c>
      <c r="T17" s="380">
        <v>43</v>
      </c>
      <c r="U17" s="26">
        <v>58.95</v>
      </c>
      <c r="V17" s="411">
        <v>84</v>
      </c>
      <c r="W17" s="418">
        <v>1</v>
      </c>
      <c r="X17" s="375">
        <v>66</v>
      </c>
      <c r="Y17" s="26">
        <v>60.11</v>
      </c>
      <c r="Z17" s="411">
        <v>26</v>
      </c>
      <c r="AA17" s="407">
        <v>2</v>
      </c>
      <c r="AB17" s="23">
        <v>64.5</v>
      </c>
      <c r="AC17" s="26">
        <v>60.44</v>
      </c>
      <c r="AD17" s="411">
        <v>25</v>
      </c>
      <c r="AE17" s="169">
        <f t="shared" si="0"/>
        <v>374</v>
      </c>
      <c r="AF17" s="47"/>
    </row>
    <row r="18" spans="1:32" ht="15" customHeight="1" x14ac:dyDescent="0.25">
      <c r="A18" s="166">
        <v>3</v>
      </c>
      <c r="B18" s="262" t="s">
        <v>63</v>
      </c>
      <c r="C18" s="594">
        <v>6</v>
      </c>
      <c r="D18" s="828">
        <v>72.2</v>
      </c>
      <c r="E18" s="978">
        <v>85.3</v>
      </c>
      <c r="F18" s="572">
        <v>38</v>
      </c>
      <c r="G18" s="594">
        <v>2</v>
      </c>
      <c r="H18" s="828">
        <v>64.5</v>
      </c>
      <c r="I18" s="360">
        <v>65.63</v>
      </c>
      <c r="J18" s="572">
        <v>50</v>
      </c>
      <c r="K18" s="256">
        <v>4</v>
      </c>
      <c r="L18" s="213">
        <v>86</v>
      </c>
      <c r="M18" s="360">
        <v>65.16</v>
      </c>
      <c r="N18" s="446">
        <v>3</v>
      </c>
      <c r="O18" s="444">
        <v>6</v>
      </c>
      <c r="P18" s="374">
        <v>55.83</v>
      </c>
      <c r="Q18" s="360">
        <v>61.58</v>
      </c>
      <c r="R18" s="411">
        <v>66</v>
      </c>
      <c r="S18" s="423">
        <v>8</v>
      </c>
      <c r="T18" s="380">
        <v>65</v>
      </c>
      <c r="U18" s="26">
        <v>58.95</v>
      </c>
      <c r="V18" s="411">
        <v>18</v>
      </c>
      <c r="W18" s="418">
        <v>6</v>
      </c>
      <c r="X18" s="375">
        <v>65.166666666666671</v>
      </c>
      <c r="Y18" s="26">
        <v>60.11</v>
      </c>
      <c r="Z18" s="411">
        <v>29</v>
      </c>
      <c r="AA18" s="407">
        <v>1</v>
      </c>
      <c r="AB18" s="23">
        <v>71</v>
      </c>
      <c r="AC18" s="26">
        <v>60.44</v>
      </c>
      <c r="AD18" s="411">
        <v>12</v>
      </c>
      <c r="AE18" s="167">
        <f t="shared" si="0"/>
        <v>216</v>
      </c>
      <c r="AF18" s="47"/>
    </row>
    <row r="19" spans="1:32" ht="15" customHeight="1" x14ac:dyDescent="0.25">
      <c r="A19" s="166">
        <v>4</v>
      </c>
      <c r="B19" s="264" t="s">
        <v>61</v>
      </c>
      <c r="C19" s="793">
        <v>1</v>
      </c>
      <c r="D19" s="833">
        <v>72</v>
      </c>
      <c r="E19" s="983">
        <v>85.3</v>
      </c>
      <c r="F19" s="574">
        <v>39</v>
      </c>
      <c r="G19" s="793">
        <v>2</v>
      </c>
      <c r="H19" s="833">
        <v>61</v>
      </c>
      <c r="I19" s="361">
        <v>65.63</v>
      </c>
      <c r="J19" s="574">
        <v>58</v>
      </c>
      <c r="K19" s="256">
        <v>5</v>
      </c>
      <c r="L19" s="213">
        <v>47</v>
      </c>
      <c r="M19" s="361">
        <v>65.16</v>
      </c>
      <c r="N19" s="446">
        <v>84</v>
      </c>
      <c r="O19" s="444">
        <v>4</v>
      </c>
      <c r="P19" s="374">
        <v>66</v>
      </c>
      <c r="Q19" s="361">
        <v>61.58</v>
      </c>
      <c r="R19" s="449">
        <v>26</v>
      </c>
      <c r="S19" s="423">
        <v>6</v>
      </c>
      <c r="T19" s="380">
        <v>68</v>
      </c>
      <c r="U19" s="26">
        <v>58.95</v>
      </c>
      <c r="V19" s="411">
        <v>9</v>
      </c>
      <c r="W19" s="418">
        <v>1</v>
      </c>
      <c r="X19" s="375">
        <v>72</v>
      </c>
      <c r="Y19" s="26">
        <v>60.11</v>
      </c>
      <c r="Z19" s="411">
        <v>10</v>
      </c>
      <c r="AA19" s="407">
        <v>4</v>
      </c>
      <c r="AB19" s="23">
        <v>64.5</v>
      </c>
      <c r="AC19" s="26">
        <v>60.44</v>
      </c>
      <c r="AD19" s="411">
        <v>24</v>
      </c>
      <c r="AE19" s="167">
        <f t="shared" si="0"/>
        <v>250</v>
      </c>
      <c r="AF19" s="47"/>
    </row>
    <row r="20" spans="1:32" ht="15" customHeight="1" x14ac:dyDescent="0.25">
      <c r="A20" s="166">
        <v>5</v>
      </c>
      <c r="B20" s="264" t="s">
        <v>62</v>
      </c>
      <c r="C20" s="793">
        <v>2</v>
      </c>
      <c r="D20" s="833">
        <v>69.5</v>
      </c>
      <c r="E20" s="983">
        <v>85.3</v>
      </c>
      <c r="F20" s="574">
        <v>49</v>
      </c>
      <c r="G20" s="793">
        <v>3</v>
      </c>
      <c r="H20" s="833">
        <v>89</v>
      </c>
      <c r="I20" s="361">
        <v>65.63</v>
      </c>
      <c r="J20" s="574">
        <v>3</v>
      </c>
      <c r="K20" s="654">
        <v>3</v>
      </c>
      <c r="L20" s="213">
        <v>65</v>
      </c>
      <c r="M20" s="361">
        <v>65.16</v>
      </c>
      <c r="N20" s="446">
        <v>45</v>
      </c>
      <c r="O20" s="441">
        <v>4</v>
      </c>
      <c r="P20" s="374">
        <v>76.25</v>
      </c>
      <c r="Q20" s="361">
        <v>61.58</v>
      </c>
      <c r="R20" s="411">
        <v>5</v>
      </c>
      <c r="S20" s="423">
        <v>3</v>
      </c>
      <c r="T20" s="380">
        <v>63.67</v>
      </c>
      <c r="U20" s="26">
        <v>58.95</v>
      </c>
      <c r="V20" s="411">
        <v>25</v>
      </c>
      <c r="W20" s="418">
        <v>4</v>
      </c>
      <c r="X20" s="375">
        <v>62.5</v>
      </c>
      <c r="Y20" s="26">
        <v>60.11</v>
      </c>
      <c r="Z20" s="411">
        <v>37</v>
      </c>
      <c r="AA20" s="407"/>
      <c r="AB20" s="23"/>
      <c r="AC20" s="26">
        <v>60.44</v>
      </c>
      <c r="AD20" s="411">
        <v>79</v>
      </c>
      <c r="AE20" s="167">
        <f t="shared" si="0"/>
        <v>243</v>
      </c>
      <c r="AF20" s="47"/>
    </row>
    <row r="21" spans="1:32" ht="15" customHeight="1" x14ac:dyDescent="0.25">
      <c r="A21" s="166">
        <v>6</v>
      </c>
      <c r="B21" s="262" t="s">
        <v>60</v>
      </c>
      <c r="C21" s="594">
        <v>3</v>
      </c>
      <c r="D21" s="828">
        <v>68</v>
      </c>
      <c r="E21" s="978">
        <v>85.3</v>
      </c>
      <c r="F21" s="572">
        <v>53</v>
      </c>
      <c r="G21" s="594">
        <v>9</v>
      </c>
      <c r="H21" s="828">
        <v>59.222222222222221</v>
      </c>
      <c r="I21" s="360">
        <v>65.63</v>
      </c>
      <c r="J21" s="572">
        <v>61</v>
      </c>
      <c r="K21" s="256">
        <v>11</v>
      </c>
      <c r="L21" s="213">
        <v>68</v>
      </c>
      <c r="M21" s="360">
        <v>65.16</v>
      </c>
      <c r="N21" s="446">
        <v>38</v>
      </c>
      <c r="O21" s="444">
        <v>9</v>
      </c>
      <c r="P21" s="374">
        <v>50.33</v>
      </c>
      <c r="Q21" s="360">
        <v>61.58</v>
      </c>
      <c r="R21" s="411">
        <v>54</v>
      </c>
      <c r="S21" s="423">
        <v>13</v>
      </c>
      <c r="T21" s="380">
        <v>58.69</v>
      </c>
      <c r="U21" s="26">
        <v>58.95</v>
      </c>
      <c r="V21" s="411">
        <v>46</v>
      </c>
      <c r="W21" s="418">
        <v>10</v>
      </c>
      <c r="X21" s="375">
        <v>66.5</v>
      </c>
      <c r="Y21" s="26">
        <v>60.11</v>
      </c>
      <c r="Z21" s="411">
        <v>23</v>
      </c>
      <c r="AA21" s="407">
        <v>3</v>
      </c>
      <c r="AB21" s="23">
        <v>51</v>
      </c>
      <c r="AC21" s="26">
        <v>60.44</v>
      </c>
      <c r="AD21" s="411">
        <v>68</v>
      </c>
      <c r="AE21" s="167">
        <f t="shared" si="0"/>
        <v>343</v>
      </c>
      <c r="AF21" s="47"/>
    </row>
    <row r="22" spans="1:32" ht="15" customHeight="1" x14ac:dyDescent="0.25">
      <c r="A22" s="166">
        <v>7</v>
      </c>
      <c r="B22" s="435" t="s">
        <v>177</v>
      </c>
      <c r="C22" s="831">
        <v>1</v>
      </c>
      <c r="D22" s="834">
        <v>66</v>
      </c>
      <c r="E22" s="984">
        <v>85.3</v>
      </c>
      <c r="F22" s="578">
        <v>60</v>
      </c>
      <c r="G22" s="831">
        <v>2</v>
      </c>
      <c r="H22" s="834">
        <v>90</v>
      </c>
      <c r="I22" s="362">
        <v>65.63</v>
      </c>
      <c r="J22" s="578">
        <v>2</v>
      </c>
      <c r="K22" s="256"/>
      <c r="L22" s="213"/>
      <c r="M22" s="362">
        <v>65.16</v>
      </c>
      <c r="N22" s="446">
        <v>93</v>
      </c>
      <c r="O22" s="444">
        <v>2</v>
      </c>
      <c r="P22" s="374">
        <v>52.5</v>
      </c>
      <c r="Q22" s="362">
        <v>61.58</v>
      </c>
      <c r="R22" s="411">
        <v>76</v>
      </c>
      <c r="S22" s="426">
        <v>3</v>
      </c>
      <c r="T22" s="380">
        <v>55.33</v>
      </c>
      <c r="U22" s="26">
        <v>58.95</v>
      </c>
      <c r="V22" s="411">
        <v>60</v>
      </c>
      <c r="W22" s="418"/>
      <c r="X22" s="375"/>
      <c r="Y22" s="26">
        <v>60.11</v>
      </c>
      <c r="Z22" s="411">
        <v>87</v>
      </c>
      <c r="AA22" s="407"/>
      <c r="AB22" s="23"/>
      <c r="AC22" s="26">
        <v>60.44</v>
      </c>
      <c r="AD22" s="411">
        <v>79</v>
      </c>
      <c r="AE22" s="167">
        <f t="shared" si="0"/>
        <v>457</v>
      </c>
      <c r="AF22" s="47"/>
    </row>
    <row r="23" spans="1:32" ht="15" customHeight="1" x14ac:dyDescent="0.25">
      <c r="A23" s="166">
        <v>8</v>
      </c>
      <c r="B23" s="264" t="s">
        <v>176</v>
      </c>
      <c r="C23" s="793">
        <v>1</v>
      </c>
      <c r="D23" s="833">
        <v>63</v>
      </c>
      <c r="E23" s="983">
        <v>85.3</v>
      </c>
      <c r="F23" s="574">
        <v>68</v>
      </c>
      <c r="G23" s="793">
        <v>1</v>
      </c>
      <c r="H23" s="833">
        <v>69</v>
      </c>
      <c r="I23" s="361">
        <v>65.63</v>
      </c>
      <c r="J23" s="574">
        <v>31</v>
      </c>
      <c r="K23" s="654">
        <v>2</v>
      </c>
      <c r="L23" s="213">
        <v>39.5</v>
      </c>
      <c r="M23" s="361">
        <v>65.16</v>
      </c>
      <c r="N23" s="446">
        <v>89</v>
      </c>
      <c r="O23" s="445"/>
      <c r="P23" s="361"/>
      <c r="Q23" s="361">
        <v>61.58</v>
      </c>
      <c r="R23" s="449">
        <v>93</v>
      </c>
      <c r="S23" s="423"/>
      <c r="T23" s="380"/>
      <c r="U23" s="26">
        <v>58.95</v>
      </c>
      <c r="V23" s="411">
        <v>93</v>
      </c>
      <c r="W23" s="418"/>
      <c r="X23" s="375"/>
      <c r="Y23" s="26">
        <v>60.11</v>
      </c>
      <c r="Z23" s="411">
        <v>87</v>
      </c>
      <c r="AA23" s="407">
        <v>2</v>
      </c>
      <c r="AB23" s="23">
        <v>42</v>
      </c>
      <c r="AC23" s="26">
        <v>60.44</v>
      </c>
      <c r="AD23" s="411">
        <v>75</v>
      </c>
      <c r="AE23" s="167">
        <f t="shared" si="0"/>
        <v>536</v>
      </c>
      <c r="AF23" s="47"/>
    </row>
    <row r="24" spans="1:32" ht="15" customHeight="1" x14ac:dyDescent="0.25">
      <c r="A24" s="166">
        <v>9</v>
      </c>
      <c r="B24" s="271" t="s">
        <v>53</v>
      </c>
      <c r="C24" s="830">
        <v>1</v>
      </c>
      <c r="D24" s="832">
        <v>49</v>
      </c>
      <c r="E24" s="982">
        <v>85.3</v>
      </c>
      <c r="F24" s="588">
        <v>83</v>
      </c>
      <c r="G24" s="830"/>
      <c r="H24" s="368"/>
      <c r="I24" s="368">
        <v>65.63</v>
      </c>
      <c r="J24" s="588">
        <v>86</v>
      </c>
      <c r="K24" s="256">
        <v>1</v>
      </c>
      <c r="L24" s="213">
        <v>44</v>
      </c>
      <c r="M24" s="368">
        <v>65.16</v>
      </c>
      <c r="N24" s="446">
        <v>87</v>
      </c>
      <c r="O24" s="427"/>
      <c r="P24" s="368"/>
      <c r="Q24" s="368">
        <v>61.58</v>
      </c>
      <c r="R24" s="449">
        <v>93</v>
      </c>
      <c r="S24" s="427"/>
      <c r="T24" s="380"/>
      <c r="U24" s="26">
        <v>58.95</v>
      </c>
      <c r="V24" s="411">
        <v>93</v>
      </c>
      <c r="W24" s="418">
        <v>2</v>
      </c>
      <c r="X24" s="375">
        <v>45.5</v>
      </c>
      <c r="Y24" s="26">
        <v>60.11</v>
      </c>
      <c r="Z24" s="411">
        <v>81</v>
      </c>
      <c r="AA24" s="407">
        <v>1</v>
      </c>
      <c r="AB24" s="23">
        <v>38</v>
      </c>
      <c r="AC24" s="26">
        <v>60.44</v>
      </c>
      <c r="AD24" s="411">
        <v>76</v>
      </c>
      <c r="AE24" s="167">
        <f t="shared" si="0"/>
        <v>599</v>
      </c>
      <c r="AF24" s="47"/>
    </row>
    <row r="25" spans="1:32" ht="15" customHeight="1" x14ac:dyDescent="0.25">
      <c r="A25" s="166">
        <v>10</v>
      </c>
      <c r="B25" s="271" t="s">
        <v>56</v>
      </c>
      <c r="C25" s="830"/>
      <c r="D25" s="832"/>
      <c r="E25" s="982">
        <v>85.3</v>
      </c>
      <c r="F25" s="588">
        <v>90</v>
      </c>
      <c r="G25" s="830"/>
      <c r="H25" s="368"/>
      <c r="I25" s="368">
        <v>65.63</v>
      </c>
      <c r="J25" s="588">
        <v>86</v>
      </c>
      <c r="K25" s="734">
        <v>2</v>
      </c>
      <c r="L25" s="717">
        <v>45</v>
      </c>
      <c r="M25" s="368">
        <v>65.16</v>
      </c>
      <c r="N25" s="446">
        <v>85</v>
      </c>
      <c r="O25" s="427"/>
      <c r="P25" s="368"/>
      <c r="Q25" s="368">
        <v>61.58</v>
      </c>
      <c r="R25" s="449">
        <v>93</v>
      </c>
      <c r="S25" s="427">
        <v>3</v>
      </c>
      <c r="T25" s="380">
        <v>55</v>
      </c>
      <c r="U25" s="26">
        <v>58.95</v>
      </c>
      <c r="V25" s="411">
        <v>62</v>
      </c>
      <c r="W25" s="418">
        <v>1</v>
      </c>
      <c r="X25" s="375">
        <v>87</v>
      </c>
      <c r="Y25" s="26">
        <v>60.11</v>
      </c>
      <c r="Z25" s="411">
        <v>2</v>
      </c>
      <c r="AA25" s="407">
        <v>1</v>
      </c>
      <c r="AB25" s="23">
        <v>56</v>
      </c>
      <c r="AC25" s="26">
        <v>60.44</v>
      </c>
      <c r="AD25" s="411">
        <v>59</v>
      </c>
      <c r="AE25" s="167">
        <f t="shared" si="0"/>
        <v>477</v>
      </c>
      <c r="AF25" s="47"/>
    </row>
    <row r="26" spans="1:32" ht="15" customHeight="1" x14ac:dyDescent="0.25">
      <c r="A26" s="166">
        <v>11</v>
      </c>
      <c r="B26" s="264" t="s">
        <v>59</v>
      </c>
      <c r="C26" s="793"/>
      <c r="D26" s="833"/>
      <c r="E26" s="983">
        <v>85.3</v>
      </c>
      <c r="F26" s="574">
        <v>90</v>
      </c>
      <c r="G26" s="793"/>
      <c r="H26" s="361"/>
      <c r="I26" s="361">
        <v>65.63</v>
      </c>
      <c r="J26" s="574">
        <v>86</v>
      </c>
      <c r="K26" s="445">
        <v>1</v>
      </c>
      <c r="L26" s="380">
        <v>87</v>
      </c>
      <c r="M26" s="361">
        <v>65.16</v>
      </c>
      <c r="N26" s="446">
        <v>2</v>
      </c>
      <c r="O26" s="445">
        <v>1</v>
      </c>
      <c r="P26" s="833">
        <v>41</v>
      </c>
      <c r="Q26" s="361">
        <v>61.58</v>
      </c>
      <c r="R26" s="449">
        <v>89</v>
      </c>
      <c r="S26" s="423"/>
      <c r="T26" s="380"/>
      <c r="U26" s="26">
        <v>58.95</v>
      </c>
      <c r="V26" s="411">
        <v>93</v>
      </c>
      <c r="W26" s="418">
        <v>1</v>
      </c>
      <c r="X26" s="375">
        <v>52</v>
      </c>
      <c r="Y26" s="26">
        <v>60.11</v>
      </c>
      <c r="Z26" s="411">
        <v>73</v>
      </c>
      <c r="AA26" s="407"/>
      <c r="AB26" s="23"/>
      <c r="AC26" s="26">
        <v>60.44</v>
      </c>
      <c r="AD26" s="411">
        <v>79</v>
      </c>
      <c r="AE26" s="167">
        <f t="shared" si="0"/>
        <v>512</v>
      </c>
      <c r="AF26" s="47"/>
    </row>
    <row r="27" spans="1:32" ht="15" customHeight="1" x14ac:dyDescent="0.25">
      <c r="A27" s="166">
        <v>12</v>
      </c>
      <c r="B27" s="271" t="s">
        <v>57</v>
      </c>
      <c r="C27" s="830"/>
      <c r="D27" s="832"/>
      <c r="E27" s="982">
        <v>85.3</v>
      </c>
      <c r="F27" s="588">
        <v>90</v>
      </c>
      <c r="G27" s="830"/>
      <c r="H27" s="368"/>
      <c r="I27" s="368">
        <v>65.63</v>
      </c>
      <c r="J27" s="588">
        <v>86</v>
      </c>
      <c r="K27" s="427"/>
      <c r="L27" s="842"/>
      <c r="M27" s="368">
        <v>65.16</v>
      </c>
      <c r="N27" s="446">
        <v>93</v>
      </c>
      <c r="O27" s="427"/>
      <c r="P27" s="368"/>
      <c r="Q27" s="368">
        <v>61.58</v>
      </c>
      <c r="R27" s="449">
        <v>93</v>
      </c>
      <c r="S27" s="427">
        <v>2</v>
      </c>
      <c r="T27" s="380">
        <v>59</v>
      </c>
      <c r="U27" s="26">
        <v>58.95</v>
      </c>
      <c r="V27" s="411">
        <v>45</v>
      </c>
      <c r="W27" s="418">
        <v>1</v>
      </c>
      <c r="X27" s="375">
        <v>78</v>
      </c>
      <c r="Y27" s="26">
        <v>60.11</v>
      </c>
      <c r="Z27" s="411">
        <v>5</v>
      </c>
      <c r="AA27" s="407">
        <v>1</v>
      </c>
      <c r="AB27" s="23">
        <v>54</v>
      </c>
      <c r="AC27" s="26">
        <v>60.44</v>
      </c>
      <c r="AD27" s="411">
        <v>65</v>
      </c>
      <c r="AE27" s="167">
        <f t="shared" si="0"/>
        <v>477</v>
      </c>
      <c r="AF27" s="47"/>
    </row>
    <row r="28" spans="1:32" s="496" customFormat="1" ht="15" customHeight="1" x14ac:dyDescent="0.25">
      <c r="A28" s="369">
        <v>13</v>
      </c>
      <c r="B28" s="271" t="s">
        <v>55</v>
      </c>
      <c r="C28" s="830"/>
      <c r="D28" s="832"/>
      <c r="E28" s="982">
        <v>85.3</v>
      </c>
      <c r="F28" s="588">
        <v>90</v>
      </c>
      <c r="G28" s="830"/>
      <c r="H28" s="368"/>
      <c r="I28" s="368">
        <v>65.63</v>
      </c>
      <c r="J28" s="588">
        <v>86</v>
      </c>
      <c r="K28" s="427"/>
      <c r="L28" s="842"/>
      <c r="M28" s="368">
        <v>65.16</v>
      </c>
      <c r="N28" s="446">
        <v>93</v>
      </c>
      <c r="O28" s="427"/>
      <c r="P28" s="368"/>
      <c r="Q28" s="368">
        <v>61.58</v>
      </c>
      <c r="R28" s="449">
        <v>93</v>
      </c>
      <c r="S28" s="427"/>
      <c r="T28" s="380"/>
      <c r="U28" s="26">
        <v>58.95</v>
      </c>
      <c r="V28" s="411">
        <v>93</v>
      </c>
      <c r="W28" s="418">
        <v>2</v>
      </c>
      <c r="X28" s="375">
        <v>57</v>
      </c>
      <c r="Y28" s="26">
        <v>60.11</v>
      </c>
      <c r="Z28" s="411">
        <v>55</v>
      </c>
      <c r="AA28" s="407">
        <v>2</v>
      </c>
      <c r="AB28" s="23">
        <v>33</v>
      </c>
      <c r="AC28" s="26">
        <v>60.44</v>
      </c>
      <c r="AD28" s="411">
        <v>77</v>
      </c>
      <c r="AE28" s="189">
        <f t="shared" si="0"/>
        <v>587</v>
      </c>
      <c r="AF28" s="47"/>
    </row>
    <row r="29" spans="1:32" ht="15" customHeight="1" thickBot="1" x14ac:dyDescent="0.3">
      <c r="A29" s="369">
        <v>14</v>
      </c>
      <c r="B29" s="264" t="s">
        <v>166</v>
      </c>
      <c r="C29" s="793"/>
      <c r="D29" s="833"/>
      <c r="E29" s="983">
        <v>85.3</v>
      </c>
      <c r="F29" s="574">
        <v>90</v>
      </c>
      <c r="G29" s="793">
        <v>2</v>
      </c>
      <c r="H29" s="833">
        <v>50</v>
      </c>
      <c r="I29" s="361">
        <v>65.63</v>
      </c>
      <c r="J29" s="574">
        <v>79</v>
      </c>
      <c r="K29" s="445"/>
      <c r="L29" s="380"/>
      <c r="M29" s="361">
        <v>65.16</v>
      </c>
      <c r="N29" s="446">
        <v>93</v>
      </c>
      <c r="O29" s="444"/>
      <c r="P29" s="374"/>
      <c r="Q29" s="361">
        <v>61.58</v>
      </c>
      <c r="R29" s="411">
        <v>93</v>
      </c>
      <c r="S29" s="423"/>
      <c r="T29" s="380"/>
      <c r="U29" s="26">
        <v>58.95</v>
      </c>
      <c r="V29" s="411">
        <v>93</v>
      </c>
      <c r="W29" s="418"/>
      <c r="X29" s="375"/>
      <c r="Y29" s="26">
        <v>60.11</v>
      </c>
      <c r="Z29" s="411">
        <v>87</v>
      </c>
      <c r="AA29" s="407"/>
      <c r="AB29" s="23"/>
      <c r="AC29" s="26">
        <v>60.44</v>
      </c>
      <c r="AD29" s="411">
        <v>79</v>
      </c>
      <c r="AE29" s="189">
        <f t="shared" si="0"/>
        <v>614</v>
      </c>
      <c r="AF29" s="47"/>
    </row>
    <row r="30" spans="1:32" ht="15" customHeight="1" thickBot="1" x14ac:dyDescent="0.3">
      <c r="A30" s="370"/>
      <c r="B30" s="422" t="s">
        <v>134</v>
      </c>
      <c r="C30" s="699">
        <f>SUM(C31:C47)</f>
        <v>57</v>
      </c>
      <c r="D30" s="391">
        <f>AVERAGE(D31:D47)</f>
        <v>69.164285714285725</v>
      </c>
      <c r="E30" s="1005">
        <v>85.3</v>
      </c>
      <c r="F30" s="700"/>
      <c r="G30" s="699">
        <f>SUM(G31:G47)</f>
        <v>35</v>
      </c>
      <c r="H30" s="391">
        <f>AVERAGE(H31:H47)</f>
        <v>62.090909090909093</v>
      </c>
      <c r="I30" s="386">
        <v>65.63</v>
      </c>
      <c r="J30" s="700"/>
      <c r="K30" s="699">
        <f>SUM(K31:K47)</f>
        <v>35</v>
      </c>
      <c r="L30" s="391">
        <f>AVERAGE(L31:L47)</f>
        <v>66.015454545454546</v>
      </c>
      <c r="M30" s="708">
        <v>65.16</v>
      </c>
      <c r="N30" s="700"/>
      <c r="O30" s="447">
        <f>SUM(O31:O47)</f>
        <v>42</v>
      </c>
      <c r="P30" s="391">
        <f>AVERAGE(P31:P47)</f>
        <v>61.134285714285724</v>
      </c>
      <c r="Q30" s="386">
        <v>61.58</v>
      </c>
      <c r="R30" s="448"/>
      <c r="S30" s="428">
        <f>SUM(S31:S47)</f>
        <v>35</v>
      </c>
      <c r="T30" s="387">
        <f>AVERAGE(T31:T47)</f>
        <v>55.942307692307693</v>
      </c>
      <c r="U30" s="388">
        <v>58.95</v>
      </c>
      <c r="V30" s="409"/>
      <c r="W30" s="412">
        <f>SUM(W31:W47)</f>
        <v>52</v>
      </c>
      <c r="X30" s="372">
        <f>AVERAGE(X31:X47)</f>
        <v>59.324914965986395</v>
      </c>
      <c r="Y30" s="388">
        <v>60.11</v>
      </c>
      <c r="Z30" s="409">
        <f>SUM(Z31:Z47)</f>
        <v>933</v>
      </c>
      <c r="AA30" s="408"/>
      <c r="AB30" s="373">
        <f>AVERAGE(AB31:AB47)</f>
        <v>63.803333332999998</v>
      </c>
      <c r="AC30" s="388">
        <v>60.44</v>
      </c>
      <c r="AD30" s="409"/>
      <c r="AE30" s="341"/>
      <c r="AF30" s="47"/>
    </row>
    <row r="31" spans="1:32" ht="15" customHeight="1" x14ac:dyDescent="0.25">
      <c r="A31" s="170">
        <v>1</v>
      </c>
      <c r="B31" s="261" t="s">
        <v>74</v>
      </c>
      <c r="C31" s="594">
        <v>1</v>
      </c>
      <c r="D31" s="828">
        <v>84</v>
      </c>
      <c r="E31" s="978">
        <v>85.3</v>
      </c>
      <c r="F31" s="572">
        <v>8</v>
      </c>
      <c r="G31" s="594"/>
      <c r="H31" s="828"/>
      <c r="I31" s="360">
        <v>65.63</v>
      </c>
      <c r="J31" s="572">
        <v>86</v>
      </c>
      <c r="K31" s="654">
        <v>1</v>
      </c>
      <c r="L31" s="213">
        <v>69</v>
      </c>
      <c r="M31" s="360">
        <v>65.16</v>
      </c>
      <c r="N31" s="446">
        <v>34</v>
      </c>
      <c r="O31" s="441">
        <v>2</v>
      </c>
      <c r="P31" s="374">
        <v>54.5</v>
      </c>
      <c r="Q31" s="360">
        <v>61.58</v>
      </c>
      <c r="R31" s="411">
        <v>71</v>
      </c>
      <c r="S31" s="423"/>
      <c r="T31" s="375"/>
      <c r="U31" s="26">
        <v>58.95</v>
      </c>
      <c r="V31" s="411">
        <v>93</v>
      </c>
      <c r="W31" s="418">
        <v>1</v>
      </c>
      <c r="X31" s="375">
        <v>40</v>
      </c>
      <c r="Y31" s="26">
        <v>60.11</v>
      </c>
      <c r="Z31" s="411">
        <v>85</v>
      </c>
      <c r="AA31" s="407"/>
      <c r="AB31" s="23"/>
      <c r="AC31" s="26">
        <v>60.44</v>
      </c>
      <c r="AD31" s="411">
        <v>79</v>
      </c>
      <c r="AE31" s="165">
        <f t="shared" si="0"/>
        <v>456</v>
      </c>
      <c r="AF31" s="47"/>
    </row>
    <row r="32" spans="1:32" ht="15" customHeight="1" x14ac:dyDescent="0.25">
      <c r="A32" s="171">
        <v>2</v>
      </c>
      <c r="B32" s="261" t="s">
        <v>77</v>
      </c>
      <c r="C32" s="594">
        <v>6</v>
      </c>
      <c r="D32" s="828">
        <v>81.3</v>
      </c>
      <c r="E32" s="978">
        <v>85.3</v>
      </c>
      <c r="F32" s="572">
        <v>16</v>
      </c>
      <c r="G32" s="594">
        <v>4</v>
      </c>
      <c r="H32" s="828">
        <v>92</v>
      </c>
      <c r="I32" s="360">
        <v>65.63</v>
      </c>
      <c r="J32" s="572">
        <v>1</v>
      </c>
      <c r="K32" s="256">
        <v>1</v>
      </c>
      <c r="L32" s="645">
        <v>80</v>
      </c>
      <c r="M32" s="360">
        <v>65.16</v>
      </c>
      <c r="N32" s="446">
        <v>8</v>
      </c>
      <c r="O32" s="441">
        <v>4</v>
      </c>
      <c r="P32" s="374">
        <v>57</v>
      </c>
      <c r="Q32" s="360">
        <v>61.58</v>
      </c>
      <c r="R32" s="449">
        <v>61</v>
      </c>
      <c r="S32" s="423">
        <v>1</v>
      </c>
      <c r="T32" s="375">
        <v>43</v>
      </c>
      <c r="U32" s="26">
        <v>58.95</v>
      </c>
      <c r="V32" s="411">
        <v>85</v>
      </c>
      <c r="W32" s="418">
        <v>3</v>
      </c>
      <c r="X32" s="375">
        <v>55.333333333333336</v>
      </c>
      <c r="Y32" s="26">
        <v>60.11</v>
      </c>
      <c r="Z32" s="411">
        <v>62</v>
      </c>
      <c r="AA32" s="407">
        <v>2</v>
      </c>
      <c r="AB32" s="23">
        <v>66</v>
      </c>
      <c r="AC32" s="26">
        <v>60.44</v>
      </c>
      <c r="AD32" s="411">
        <v>21</v>
      </c>
      <c r="AE32" s="167">
        <f t="shared" si="0"/>
        <v>254</v>
      </c>
      <c r="AF32" s="47"/>
    </row>
    <row r="33" spans="1:32" ht="15" customHeight="1" x14ac:dyDescent="0.25">
      <c r="A33" s="171">
        <v>3</v>
      </c>
      <c r="B33" s="261" t="s">
        <v>49</v>
      </c>
      <c r="C33" s="594">
        <v>3</v>
      </c>
      <c r="D33" s="828">
        <v>77</v>
      </c>
      <c r="E33" s="978">
        <v>85.3</v>
      </c>
      <c r="F33" s="572">
        <v>26</v>
      </c>
      <c r="G33" s="594">
        <v>2</v>
      </c>
      <c r="H33" s="828">
        <v>71</v>
      </c>
      <c r="I33" s="360">
        <v>65.63</v>
      </c>
      <c r="J33" s="572">
        <v>28</v>
      </c>
      <c r="K33" s="444">
        <v>3</v>
      </c>
      <c r="L33" s="645">
        <v>74</v>
      </c>
      <c r="M33" s="360">
        <v>65.16</v>
      </c>
      <c r="N33" s="446">
        <v>14</v>
      </c>
      <c r="O33" s="444">
        <v>1</v>
      </c>
      <c r="P33" s="374">
        <v>55</v>
      </c>
      <c r="Q33" s="360">
        <v>61.58</v>
      </c>
      <c r="R33" s="411">
        <v>69</v>
      </c>
      <c r="S33" s="423">
        <v>1</v>
      </c>
      <c r="T33" s="375">
        <v>54</v>
      </c>
      <c r="U33" s="26">
        <v>58.95</v>
      </c>
      <c r="V33" s="411">
        <v>66</v>
      </c>
      <c r="W33" s="418">
        <v>1</v>
      </c>
      <c r="X33" s="375">
        <v>87</v>
      </c>
      <c r="Y33" s="26">
        <v>60.11</v>
      </c>
      <c r="Z33" s="411">
        <v>3</v>
      </c>
      <c r="AA33" s="407"/>
      <c r="AB33" s="23"/>
      <c r="AC33" s="26">
        <v>60.44</v>
      </c>
      <c r="AD33" s="411">
        <v>79</v>
      </c>
      <c r="AE33" s="167">
        <f t="shared" si="0"/>
        <v>285</v>
      </c>
      <c r="AF33" s="47"/>
    </row>
    <row r="34" spans="1:32" ht="15" customHeight="1" x14ac:dyDescent="0.25">
      <c r="A34" s="171">
        <v>4</v>
      </c>
      <c r="B34" s="261" t="s">
        <v>50</v>
      </c>
      <c r="C34" s="594">
        <v>3</v>
      </c>
      <c r="D34" s="828">
        <v>75.3</v>
      </c>
      <c r="E34" s="978">
        <v>85.3</v>
      </c>
      <c r="F34" s="572">
        <v>29</v>
      </c>
      <c r="G34" s="594">
        <v>3</v>
      </c>
      <c r="H34" s="828">
        <v>48.666666666666657</v>
      </c>
      <c r="I34" s="360">
        <v>65.63</v>
      </c>
      <c r="J34" s="572">
        <v>81</v>
      </c>
      <c r="K34" s="256">
        <v>2</v>
      </c>
      <c r="L34" s="213">
        <v>47.5</v>
      </c>
      <c r="M34" s="360">
        <v>65.16</v>
      </c>
      <c r="N34" s="446">
        <v>83</v>
      </c>
      <c r="O34" s="444">
        <v>1</v>
      </c>
      <c r="P34" s="374">
        <v>58</v>
      </c>
      <c r="Q34" s="360">
        <v>61.58</v>
      </c>
      <c r="R34" s="411">
        <v>57</v>
      </c>
      <c r="S34" s="423">
        <v>4</v>
      </c>
      <c r="T34" s="375">
        <v>57</v>
      </c>
      <c r="U34" s="26">
        <v>58.95</v>
      </c>
      <c r="V34" s="411">
        <v>52</v>
      </c>
      <c r="W34" s="418">
        <v>2</v>
      </c>
      <c r="X34" s="375">
        <v>53</v>
      </c>
      <c r="Y34" s="26">
        <v>60.11</v>
      </c>
      <c r="Z34" s="411">
        <v>71</v>
      </c>
      <c r="AA34" s="407"/>
      <c r="AB34" s="23"/>
      <c r="AC34" s="26">
        <v>60.44</v>
      </c>
      <c r="AD34" s="411">
        <v>79</v>
      </c>
      <c r="AE34" s="167">
        <f t="shared" si="0"/>
        <v>452</v>
      </c>
      <c r="AF34" s="47"/>
    </row>
    <row r="35" spans="1:32" ht="15" customHeight="1" x14ac:dyDescent="0.25">
      <c r="A35" s="171">
        <v>5</v>
      </c>
      <c r="B35" s="269" t="s">
        <v>181</v>
      </c>
      <c r="C35" s="811">
        <v>2</v>
      </c>
      <c r="D35" s="829">
        <v>74</v>
      </c>
      <c r="E35" s="980">
        <v>85.3</v>
      </c>
      <c r="F35" s="582">
        <v>35</v>
      </c>
      <c r="G35" s="811">
        <v>2</v>
      </c>
      <c r="H35" s="829">
        <v>51</v>
      </c>
      <c r="I35" s="364">
        <v>65.63</v>
      </c>
      <c r="J35" s="582">
        <v>77</v>
      </c>
      <c r="K35" s="444">
        <v>1</v>
      </c>
      <c r="L35" s="645">
        <v>73</v>
      </c>
      <c r="M35" s="364">
        <v>65.16</v>
      </c>
      <c r="N35" s="446">
        <v>18</v>
      </c>
      <c r="O35" s="444">
        <v>4</v>
      </c>
      <c r="P35" s="374">
        <v>67.8</v>
      </c>
      <c r="Q35" s="364">
        <v>61.58</v>
      </c>
      <c r="R35" s="411">
        <v>21</v>
      </c>
      <c r="S35" s="424">
        <v>2</v>
      </c>
      <c r="T35" s="375">
        <v>54.5</v>
      </c>
      <c r="U35" s="26">
        <v>58.95</v>
      </c>
      <c r="V35" s="411">
        <v>63</v>
      </c>
      <c r="W35" s="418">
        <v>2</v>
      </c>
      <c r="X35" s="375">
        <v>43</v>
      </c>
      <c r="Y35" s="26">
        <v>60.11</v>
      </c>
      <c r="Z35" s="411">
        <v>84</v>
      </c>
      <c r="AA35" s="418">
        <v>2</v>
      </c>
      <c r="AB35" s="375">
        <v>50</v>
      </c>
      <c r="AC35" s="26">
        <v>60.44</v>
      </c>
      <c r="AD35" s="411">
        <v>69</v>
      </c>
      <c r="AE35" s="167">
        <f t="shared" si="0"/>
        <v>367</v>
      </c>
      <c r="AF35" s="47"/>
    </row>
    <row r="36" spans="1:32" ht="15" customHeight="1" x14ac:dyDescent="0.25">
      <c r="A36" s="171">
        <v>6</v>
      </c>
      <c r="B36" s="261" t="s">
        <v>52</v>
      </c>
      <c r="C36" s="594">
        <v>4</v>
      </c>
      <c r="D36" s="828">
        <v>71.8</v>
      </c>
      <c r="E36" s="978">
        <v>85.3</v>
      </c>
      <c r="F36" s="572">
        <v>40</v>
      </c>
      <c r="G36" s="594">
        <v>2</v>
      </c>
      <c r="H36" s="828">
        <v>59.5</v>
      </c>
      <c r="I36" s="360">
        <v>65.63</v>
      </c>
      <c r="J36" s="572">
        <v>60</v>
      </c>
      <c r="K36" s="654"/>
      <c r="L36" s="645"/>
      <c r="M36" s="360">
        <v>65.16</v>
      </c>
      <c r="N36" s="446">
        <v>93</v>
      </c>
      <c r="O36" s="444">
        <v>1</v>
      </c>
      <c r="P36" s="374">
        <v>66</v>
      </c>
      <c r="Q36" s="360">
        <v>61.58</v>
      </c>
      <c r="R36" s="449">
        <v>30</v>
      </c>
      <c r="S36" s="423">
        <v>1</v>
      </c>
      <c r="T36" s="375">
        <v>72</v>
      </c>
      <c r="U36" s="26">
        <v>58.95</v>
      </c>
      <c r="V36" s="411">
        <v>5</v>
      </c>
      <c r="W36" s="418">
        <v>5</v>
      </c>
      <c r="X36" s="375">
        <v>64</v>
      </c>
      <c r="Y36" s="26">
        <v>60.11</v>
      </c>
      <c r="Z36" s="411">
        <v>32</v>
      </c>
      <c r="AA36" s="407">
        <v>1</v>
      </c>
      <c r="AB36" s="23">
        <v>69</v>
      </c>
      <c r="AC36" s="26">
        <v>60.44</v>
      </c>
      <c r="AD36" s="411">
        <v>14</v>
      </c>
      <c r="AE36" s="167">
        <f t="shared" si="0"/>
        <v>274</v>
      </c>
      <c r="AF36" s="47"/>
    </row>
    <row r="37" spans="1:32" ht="15" customHeight="1" x14ac:dyDescent="0.25">
      <c r="A37" s="171">
        <v>7</v>
      </c>
      <c r="B37" s="434" t="s">
        <v>178</v>
      </c>
      <c r="C37" s="797">
        <v>6</v>
      </c>
      <c r="D37" s="233">
        <v>70.3</v>
      </c>
      <c r="E37" s="979">
        <v>85.3</v>
      </c>
      <c r="F37" s="577">
        <v>46</v>
      </c>
      <c r="G37" s="797">
        <v>3</v>
      </c>
      <c r="H37" s="233">
        <v>61.333333333333343</v>
      </c>
      <c r="I37" s="505">
        <v>65.63</v>
      </c>
      <c r="J37" s="577">
        <v>57</v>
      </c>
      <c r="K37" s="654">
        <v>2</v>
      </c>
      <c r="L37" s="213">
        <v>60</v>
      </c>
      <c r="M37" s="505">
        <v>65.16</v>
      </c>
      <c r="N37" s="446">
        <v>65</v>
      </c>
      <c r="O37" s="441">
        <v>3</v>
      </c>
      <c r="P37" s="374">
        <v>54.3</v>
      </c>
      <c r="Q37" s="360">
        <v>61.58</v>
      </c>
      <c r="R37" s="411">
        <v>72</v>
      </c>
      <c r="S37" s="423">
        <v>5</v>
      </c>
      <c r="T37" s="375">
        <v>61.6</v>
      </c>
      <c r="U37" s="26">
        <v>58.95</v>
      </c>
      <c r="V37" s="411">
        <v>31</v>
      </c>
      <c r="W37" s="418">
        <v>1</v>
      </c>
      <c r="X37" s="375">
        <v>72</v>
      </c>
      <c r="Y37" s="26">
        <v>60.11</v>
      </c>
      <c r="Z37" s="411">
        <v>11</v>
      </c>
      <c r="AA37" s="407"/>
      <c r="AB37" s="23"/>
      <c r="AC37" s="26">
        <v>60.44</v>
      </c>
      <c r="AD37" s="411">
        <v>79</v>
      </c>
      <c r="AE37" s="167">
        <f t="shared" si="0"/>
        <v>361</v>
      </c>
      <c r="AF37" s="47"/>
    </row>
    <row r="38" spans="1:32" ht="15" customHeight="1" x14ac:dyDescent="0.25">
      <c r="A38" s="171">
        <v>8</v>
      </c>
      <c r="B38" s="261" t="s">
        <v>147</v>
      </c>
      <c r="C38" s="594">
        <v>8</v>
      </c>
      <c r="D38" s="828">
        <v>68</v>
      </c>
      <c r="E38" s="978">
        <v>85.3</v>
      </c>
      <c r="F38" s="572">
        <v>55</v>
      </c>
      <c r="G38" s="594">
        <v>2</v>
      </c>
      <c r="H38" s="828">
        <v>55</v>
      </c>
      <c r="I38" s="360">
        <v>65.63</v>
      </c>
      <c r="J38" s="572">
        <v>70</v>
      </c>
      <c r="K38" s="326">
        <v>9</v>
      </c>
      <c r="L38" s="681">
        <v>62.78</v>
      </c>
      <c r="M38" s="360">
        <v>65.16</v>
      </c>
      <c r="N38" s="446">
        <v>54</v>
      </c>
      <c r="O38" s="735">
        <v>3</v>
      </c>
      <c r="P38" s="233">
        <v>68</v>
      </c>
      <c r="Q38" s="360">
        <v>61.58</v>
      </c>
      <c r="R38" s="411">
        <v>16</v>
      </c>
      <c r="S38" s="423">
        <v>5</v>
      </c>
      <c r="T38" s="375">
        <v>65</v>
      </c>
      <c r="U38" s="26">
        <v>58.95</v>
      </c>
      <c r="V38" s="411">
        <v>19</v>
      </c>
      <c r="W38" s="418">
        <v>9</v>
      </c>
      <c r="X38" s="375">
        <v>59.666666666666664</v>
      </c>
      <c r="Y38" s="26">
        <v>60.11</v>
      </c>
      <c r="Z38" s="411">
        <v>45</v>
      </c>
      <c r="AA38" s="407">
        <v>2</v>
      </c>
      <c r="AB38" s="23">
        <v>61</v>
      </c>
      <c r="AC38" s="26">
        <v>60.44</v>
      </c>
      <c r="AD38" s="411">
        <v>43</v>
      </c>
      <c r="AE38" s="167">
        <f t="shared" si="0"/>
        <v>302</v>
      </c>
      <c r="AF38" s="47"/>
    </row>
    <row r="39" spans="1:32" ht="15" customHeight="1" x14ac:dyDescent="0.25">
      <c r="A39" s="171">
        <v>9</v>
      </c>
      <c r="B39" s="261" t="s">
        <v>85</v>
      </c>
      <c r="C39" s="594">
        <v>10</v>
      </c>
      <c r="D39" s="828">
        <v>65.2</v>
      </c>
      <c r="E39" s="978">
        <v>85.3</v>
      </c>
      <c r="F39" s="572">
        <v>62</v>
      </c>
      <c r="G39" s="594">
        <v>6</v>
      </c>
      <c r="H39" s="828">
        <v>65.5</v>
      </c>
      <c r="I39" s="360">
        <v>65.63</v>
      </c>
      <c r="J39" s="572">
        <v>45</v>
      </c>
      <c r="K39" s="658">
        <v>5</v>
      </c>
      <c r="L39" s="683">
        <v>61.6</v>
      </c>
      <c r="M39" s="360">
        <v>65.16</v>
      </c>
      <c r="N39" s="446">
        <v>62</v>
      </c>
      <c r="O39" s="739">
        <v>5</v>
      </c>
      <c r="P39" s="232">
        <v>54.2</v>
      </c>
      <c r="Q39" s="360">
        <v>61.58</v>
      </c>
      <c r="R39" s="411">
        <v>73</v>
      </c>
      <c r="S39" s="423">
        <v>5</v>
      </c>
      <c r="T39" s="375">
        <v>63.4</v>
      </c>
      <c r="U39" s="26">
        <v>58.95</v>
      </c>
      <c r="V39" s="411">
        <v>26</v>
      </c>
      <c r="W39" s="418">
        <v>8</v>
      </c>
      <c r="X39" s="375">
        <v>63.625</v>
      </c>
      <c r="Y39" s="26">
        <v>60.11</v>
      </c>
      <c r="Z39" s="411">
        <v>33</v>
      </c>
      <c r="AA39" s="407">
        <v>3</v>
      </c>
      <c r="AB39" s="23">
        <v>61.333333330000002</v>
      </c>
      <c r="AC39" s="26">
        <v>60.44</v>
      </c>
      <c r="AD39" s="411">
        <v>40</v>
      </c>
      <c r="AE39" s="167">
        <f t="shared" si="0"/>
        <v>341</v>
      </c>
      <c r="AF39" s="47"/>
    </row>
    <row r="40" spans="1:32" ht="15" customHeight="1" x14ac:dyDescent="0.25">
      <c r="A40" s="171">
        <v>10</v>
      </c>
      <c r="B40" s="261" t="s">
        <v>179</v>
      </c>
      <c r="C40" s="594">
        <v>1</v>
      </c>
      <c r="D40" s="828">
        <v>65</v>
      </c>
      <c r="E40" s="978">
        <v>85.3</v>
      </c>
      <c r="F40" s="572">
        <v>63</v>
      </c>
      <c r="G40" s="594"/>
      <c r="H40" s="828"/>
      <c r="I40" s="360">
        <v>65.63</v>
      </c>
      <c r="J40" s="572">
        <v>86</v>
      </c>
      <c r="K40" s="444"/>
      <c r="L40" s="645"/>
      <c r="M40" s="360">
        <v>65.16</v>
      </c>
      <c r="N40" s="446">
        <v>93</v>
      </c>
      <c r="O40" s="444"/>
      <c r="P40" s="374"/>
      <c r="Q40" s="360">
        <v>61.58</v>
      </c>
      <c r="R40" s="411">
        <v>93</v>
      </c>
      <c r="S40" s="423"/>
      <c r="T40" s="375"/>
      <c r="U40" s="26">
        <v>58.95</v>
      </c>
      <c r="V40" s="411">
        <v>93</v>
      </c>
      <c r="W40" s="418"/>
      <c r="X40" s="375"/>
      <c r="Y40" s="26">
        <v>60.11</v>
      </c>
      <c r="Z40" s="411">
        <v>87</v>
      </c>
      <c r="AA40" s="407"/>
      <c r="AB40" s="23"/>
      <c r="AC40" s="26">
        <v>60.44</v>
      </c>
      <c r="AD40" s="411">
        <v>79</v>
      </c>
      <c r="AE40" s="167">
        <f t="shared" si="0"/>
        <v>594</v>
      </c>
      <c r="AF40" s="47"/>
    </row>
    <row r="41" spans="1:32" ht="15" customHeight="1" x14ac:dyDescent="0.25">
      <c r="A41" s="171">
        <v>11</v>
      </c>
      <c r="B41" s="261" t="s">
        <v>180</v>
      </c>
      <c r="C41" s="594">
        <v>3</v>
      </c>
      <c r="D41" s="828">
        <v>64.7</v>
      </c>
      <c r="E41" s="978">
        <v>85.3</v>
      </c>
      <c r="F41" s="572">
        <v>64</v>
      </c>
      <c r="G41" s="594"/>
      <c r="H41" s="828"/>
      <c r="I41" s="360">
        <v>65.63</v>
      </c>
      <c r="J41" s="572">
        <v>86</v>
      </c>
      <c r="K41" s="256"/>
      <c r="L41" s="213"/>
      <c r="M41" s="360">
        <v>65.16</v>
      </c>
      <c r="N41" s="446">
        <v>93</v>
      </c>
      <c r="O41" s="444">
        <v>4</v>
      </c>
      <c r="P41" s="374">
        <v>71.25</v>
      </c>
      <c r="Q41" s="360">
        <v>61.58</v>
      </c>
      <c r="R41" s="411">
        <v>10</v>
      </c>
      <c r="S41" s="423"/>
      <c r="T41" s="375"/>
      <c r="U41" s="26">
        <v>58.95</v>
      </c>
      <c r="V41" s="411">
        <v>93</v>
      </c>
      <c r="W41" s="418"/>
      <c r="X41" s="375"/>
      <c r="Y41" s="26">
        <v>60.11</v>
      </c>
      <c r="Z41" s="411">
        <v>87</v>
      </c>
      <c r="AA41" s="407"/>
      <c r="AB41" s="23"/>
      <c r="AC41" s="26">
        <v>60.44</v>
      </c>
      <c r="AD41" s="411">
        <v>79</v>
      </c>
      <c r="AE41" s="167">
        <f t="shared" si="0"/>
        <v>512</v>
      </c>
      <c r="AF41" s="47"/>
    </row>
    <row r="42" spans="1:32" ht="15" customHeight="1" x14ac:dyDescent="0.25">
      <c r="A42" s="171">
        <v>12</v>
      </c>
      <c r="B42" s="261" t="s">
        <v>75</v>
      </c>
      <c r="C42" s="594">
        <v>3</v>
      </c>
      <c r="D42" s="828">
        <v>62</v>
      </c>
      <c r="E42" s="978">
        <v>85.3</v>
      </c>
      <c r="F42" s="572">
        <v>70</v>
      </c>
      <c r="G42" s="594">
        <v>3</v>
      </c>
      <c r="H42" s="828">
        <v>54</v>
      </c>
      <c r="I42" s="360">
        <v>65.63</v>
      </c>
      <c r="J42" s="572">
        <v>73</v>
      </c>
      <c r="K42" s="423">
        <v>3</v>
      </c>
      <c r="L42" s="380">
        <v>71</v>
      </c>
      <c r="M42" s="360">
        <v>65.16</v>
      </c>
      <c r="N42" s="446">
        <v>26</v>
      </c>
      <c r="O42" s="423">
        <v>3</v>
      </c>
      <c r="P42" s="360">
        <v>57.33</v>
      </c>
      <c r="Q42" s="360">
        <v>61.58</v>
      </c>
      <c r="R42" s="449">
        <v>59</v>
      </c>
      <c r="S42" s="423">
        <v>4</v>
      </c>
      <c r="T42" s="375">
        <v>51.75</v>
      </c>
      <c r="U42" s="26">
        <v>58.95</v>
      </c>
      <c r="V42" s="411">
        <v>70</v>
      </c>
      <c r="W42" s="418">
        <v>7</v>
      </c>
      <c r="X42" s="375">
        <v>66.857142857142861</v>
      </c>
      <c r="Y42" s="26">
        <v>60.11</v>
      </c>
      <c r="Z42" s="411">
        <v>21</v>
      </c>
      <c r="AA42" s="407">
        <v>2</v>
      </c>
      <c r="AB42" s="23">
        <v>57.5</v>
      </c>
      <c r="AC42" s="26">
        <v>60.44</v>
      </c>
      <c r="AD42" s="411">
        <v>56</v>
      </c>
      <c r="AE42" s="167">
        <f t="shared" si="0"/>
        <v>375</v>
      </c>
      <c r="AF42" s="47"/>
    </row>
    <row r="43" spans="1:32" ht="15" customHeight="1" x14ac:dyDescent="0.25">
      <c r="A43" s="171">
        <v>13</v>
      </c>
      <c r="B43" s="269" t="s">
        <v>42</v>
      </c>
      <c r="C43" s="811">
        <v>6</v>
      </c>
      <c r="D43" s="829">
        <v>61.7</v>
      </c>
      <c r="E43" s="980">
        <v>85.3</v>
      </c>
      <c r="F43" s="582">
        <v>72</v>
      </c>
      <c r="G43" s="811">
        <v>5</v>
      </c>
      <c r="H43" s="829">
        <v>69</v>
      </c>
      <c r="I43" s="364">
        <v>65.63</v>
      </c>
      <c r="J43" s="582">
        <v>32</v>
      </c>
      <c r="K43" s="424">
        <v>7</v>
      </c>
      <c r="L43" s="806">
        <v>59.29</v>
      </c>
      <c r="M43" s="364">
        <v>65.16</v>
      </c>
      <c r="N43" s="446">
        <v>67</v>
      </c>
      <c r="O43" s="441">
        <v>8</v>
      </c>
      <c r="P43" s="374">
        <v>63.5</v>
      </c>
      <c r="Q43" s="364">
        <v>61.58</v>
      </c>
      <c r="R43" s="449">
        <v>39</v>
      </c>
      <c r="S43" s="424">
        <v>1</v>
      </c>
      <c r="T43" s="375">
        <v>60</v>
      </c>
      <c r="U43" s="26">
        <v>58.95</v>
      </c>
      <c r="V43" s="411">
        <v>36</v>
      </c>
      <c r="W43" s="418">
        <v>3</v>
      </c>
      <c r="X43" s="375">
        <v>57</v>
      </c>
      <c r="Y43" s="26">
        <v>60.11</v>
      </c>
      <c r="Z43" s="411">
        <v>54</v>
      </c>
      <c r="AA43" s="407">
        <v>5</v>
      </c>
      <c r="AB43" s="23">
        <v>58.2</v>
      </c>
      <c r="AC43" s="26">
        <v>60.44</v>
      </c>
      <c r="AD43" s="411">
        <v>52</v>
      </c>
      <c r="AE43" s="169">
        <f t="shared" si="0"/>
        <v>352</v>
      </c>
      <c r="AF43" s="47"/>
    </row>
    <row r="44" spans="1:32" ht="15" customHeight="1" x14ac:dyDescent="0.25">
      <c r="A44" s="171">
        <v>14</v>
      </c>
      <c r="B44" s="433" t="s">
        <v>47</v>
      </c>
      <c r="C44" s="797">
        <v>1</v>
      </c>
      <c r="D44" s="233">
        <v>48</v>
      </c>
      <c r="E44" s="979">
        <v>85.3</v>
      </c>
      <c r="F44" s="577">
        <v>84</v>
      </c>
      <c r="G44" s="797"/>
      <c r="H44" s="233"/>
      <c r="I44" s="505">
        <v>65.63</v>
      </c>
      <c r="J44" s="577">
        <v>86</v>
      </c>
      <c r="K44" s="735">
        <v>1</v>
      </c>
      <c r="L44" s="681">
        <v>68</v>
      </c>
      <c r="M44" s="505">
        <v>65.16</v>
      </c>
      <c r="N44" s="446">
        <v>39</v>
      </c>
      <c r="O44" s="441">
        <v>2</v>
      </c>
      <c r="P44" s="374">
        <v>78</v>
      </c>
      <c r="Q44" s="364">
        <v>61.58</v>
      </c>
      <c r="R44" s="449">
        <v>3</v>
      </c>
      <c r="S44" s="424">
        <v>2</v>
      </c>
      <c r="T44" s="375">
        <v>51</v>
      </c>
      <c r="U44" s="26">
        <v>58.95</v>
      </c>
      <c r="V44" s="411">
        <v>71</v>
      </c>
      <c r="W44" s="418"/>
      <c r="X44" s="375"/>
      <c r="Y44" s="26">
        <v>60.11</v>
      </c>
      <c r="Z44" s="411">
        <v>87</v>
      </c>
      <c r="AA44" s="407">
        <v>2</v>
      </c>
      <c r="AB44" s="23">
        <v>59</v>
      </c>
      <c r="AC44" s="26">
        <v>60.44</v>
      </c>
      <c r="AD44" s="411">
        <v>49</v>
      </c>
      <c r="AE44" s="167">
        <f t="shared" si="0"/>
        <v>419</v>
      </c>
      <c r="AF44" s="47"/>
    </row>
    <row r="45" spans="1:32" ht="15" customHeight="1" x14ac:dyDescent="0.25">
      <c r="A45" s="389">
        <v>15</v>
      </c>
      <c r="B45" s="261" t="s">
        <v>48</v>
      </c>
      <c r="C45" s="594"/>
      <c r="D45" s="828"/>
      <c r="E45" s="978">
        <v>85.3</v>
      </c>
      <c r="F45" s="572">
        <v>90</v>
      </c>
      <c r="G45" s="594">
        <v>3</v>
      </c>
      <c r="H45" s="828">
        <v>56</v>
      </c>
      <c r="I45" s="360">
        <v>65.63</v>
      </c>
      <c r="J45" s="572">
        <v>66</v>
      </c>
      <c r="K45" s="423"/>
      <c r="L45" s="380"/>
      <c r="M45" s="360">
        <v>65.16</v>
      </c>
      <c r="N45" s="446">
        <v>93</v>
      </c>
      <c r="O45" s="444"/>
      <c r="P45" s="374"/>
      <c r="Q45" s="360">
        <v>61.58</v>
      </c>
      <c r="R45" s="411">
        <v>93</v>
      </c>
      <c r="S45" s="423">
        <v>3</v>
      </c>
      <c r="T45" s="375">
        <v>59</v>
      </c>
      <c r="U45" s="26">
        <v>58.95</v>
      </c>
      <c r="V45" s="411">
        <v>43</v>
      </c>
      <c r="W45" s="418">
        <v>5</v>
      </c>
      <c r="X45" s="375">
        <v>56.4</v>
      </c>
      <c r="Y45" s="26">
        <v>60.11</v>
      </c>
      <c r="Z45" s="411">
        <v>56</v>
      </c>
      <c r="AA45" s="407"/>
      <c r="AB45" s="23"/>
      <c r="AC45" s="26">
        <v>60.44</v>
      </c>
      <c r="AD45" s="411">
        <v>79</v>
      </c>
      <c r="AE45" s="189">
        <f t="shared" si="0"/>
        <v>520</v>
      </c>
      <c r="AF45" s="47"/>
    </row>
    <row r="46" spans="1:32" s="496" customFormat="1" ht="15" customHeight="1" x14ac:dyDescent="0.25">
      <c r="A46" s="389">
        <v>16</v>
      </c>
      <c r="B46" s="261" t="s">
        <v>45</v>
      </c>
      <c r="C46" s="594"/>
      <c r="D46" s="828"/>
      <c r="E46" s="978">
        <v>85.3</v>
      </c>
      <c r="F46" s="572">
        <v>90</v>
      </c>
      <c r="G46" s="594"/>
      <c r="H46" s="360"/>
      <c r="I46" s="360">
        <v>65.63</v>
      </c>
      <c r="J46" s="572">
        <v>86</v>
      </c>
      <c r="K46" s="423"/>
      <c r="L46" s="380"/>
      <c r="M46" s="360">
        <v>65.16</v>
      </c>
      <c r="N46" s="446">
        <v>93</v>
      </c>
      <c r="O46" s="444">
        <v>1</v>
      </c>
      <c r="P46" s="374">
        <v>51</v>
      </c>
      <c r="Q46" s="360">
        <v>61.58</v>
      </c>
      <c r="R46" s="411">
        <v>81</v>
      </c>
      <c r="S46" s="423"/>
      <c r="T46" s="375"/>
      <c r="U46" s="26">
        <v>58.95</v>
      </c>
      <c r="V46" s="411">
        <v>93</v>
      </c>
      <c r="W46" s="418">
        <v>3</v>
      </c>
      <c r="X46" s="375">
        <v>58.666666666666664</v>
      </c>
      <c r="Y46" s="26">
        <v>60.11</v>
      </c>
      <c r="Z46" s="411">
        <v>48</v>
      </c>
      <c r="AA46" s="407">
        <v>1</v>
      </c>
      <c r="AB46" s="23">
        <v>78</v>
      </c>
      <c r="AC46" s="26">
        <v>60.44</v>
      </c>
      <c r="AD46" s="411">
        <v>3</v>
      </c>
      <c r="AE46" s="189">
        <f t="shared" si="0"/>
        <v>494</v>
      </c>
      <c r="AF46" s="47"/>
    </row>
    <row r="47" spans="1:32" ht="15" customHeight="1" thickBot="1" x14ac:dyDescent="0.3">
      <c r="A47" s="389">
        <v>17</v>
      </c>
      <c r="B47" s="261" t="s">
        <v>44</v>
      </c>
      <c r="C47" s="594"/>
      <c r="D47" s="828"/>
      <c r="E47" s="978">
        <v>85.3</v>
      </c>
      <c r="F47" s="572">
        <v>90</v>
      </c>
      <c r="G47" s="594"/>
      <c r="H47" s="360"/>
      <c r="I47" s="360">
        <v>65.63</v>
      </c>
      <c r="J47" s="572">
        <v>86</v>
      </c>
      <c r="K47" s="423"/>
      <c r="L47" s="380"/>
      <c r="M47" s="360">
        <v>65.16</v>
      </c>
      <c r="N47" s="446">
        <v>93</v>
      </c>
      <c r="O47" s="423"/>
      <c r="P47" s="360"/>
      <c r="Q47" s="360">
        <v>61.58</v>
      </c>
      <c r="R47" s="449">
        <v>93</v>
      </c>
      <c r="S47" s="423">
        <v>1</v>
      </c>
      <c r="T47" s="375">
        <v>35</v>
      </c>
      <c r="U47" s="26">
        <v>58.95</v>
      </c>
      <c r="V47" s="411">
        <v>89</v>
      </c>
      <c r="W47" s="418">
        <v>2</v>
      </c>
      <c r="X47" s="375">
        <v>54</v>
      </c>
      <c r="Y47" s="26">
        <v>60.11</v>
      </c>
      <c r="Z47" s="411">
        <v>67</v>
      </c>
      <c r="AA47" s="407">
        <v>1</v>
      </c>
      <c r="AB47" s="23">
        <v>78</v>
      </c>
      <c r="AC47" s="26">
        <v>60.44</v>
      </c>
      <c r="AD47" s="411">
        <v>4</v>
      </c>
      <c r="AE47" s="189">
        <f t="shared" si="0"/>
        <v>522</v>
      </c>
      <c r="AF47" s="47"/>
    </row>
    <row r="48" spans="1:32" ht="15" customHeight="1" thickBot="1" x14ac:dyDescent="0.3">
      <c r="A48" s="390"/>
      <c r="B48" s="421" t="s">
        <v>135</v>
      </c>
      <c r="C48" s="697">
        <f>SUM(C49:C67)</f>
        <v>77</v>
      </c>
      <c r="D48" s="382">
        <f>AVERAGE(D49:D67)</f>
        <v>76.284615384615378</v>
      </c>
      <c r="E48" s="1004">
        <v>85.3</v>
      </c>
      <c r="F48" s="698"/>
      <c r="G48" s="697">
        <f>SUM(G49:G67)</f>
        <v>78</v>
      </c>
      <c r="H48" s="382">
        <f>AVERAGE(H49:H67)</f>
        <v>67.925584045584046</v>
      </c>
      <c r="I48" s="371">
        <v>65.63</v>
      </c>
      <c r="J48" s="698"/>
      <c r="K48" s="697">
        <f>SUM(K49:K67)</f>
        <v>77</v>
      </c>
      <c r="L48" s="382">
        <f>AVERAGE(L49:L67)</f>
        <v>68.464375000000004</v>
      </c>
      <c r="M48" s="707">
        <v>65.16</v>
      </c>
      <c r="N48" s="698"/>
      <c r="O48" s="442">
        <f>SUM(O49:O67)</f>
        <v>77</v>
      </c>
      <c r="P48" s="382">
        <f>AVERAGE(P49:P67)</f>
        <v>65.590666666666664</v>
      </c>
      <c r="Q48" s="371">
        <v>61.58</v>
      </c>
      <c r="R48" s="443"/>
      <c r="S48" s="412">
        <f>SUM(S49:S67)</f>
        <v>73</v>
      </c>
      <c r="T48" s="372">
        <f>AVERAGE(T49:T67)</f>
        <v>62.043333333333337</v>
      </c>
      <c r="U48" s="388">
        <v>58.95</v>
      </c>
      <c r="V48" s="409"/>
      <c r="W48" s="412">
        <f>SUM(W49:W67)</f>
        <v>52</v>
      </c>
      <c r="X48" s="372">
        <f>AVERAGE(X49:X67)</f>
        <v>66.074358974358972</v>
      </c>
      <c r="Y48" s="388">
        <v>60.11</v>
      </c>
      <c r="Z48" s="409"/>
      <c r="AA48" s="412">
        <f>SUM(AA49:AA67)</f>
        <v>49</v>
      </c>
      <c r="AB48" s="372">
        <f>AVERAGE(AB49:AB67)</f>
        <v>61.433241505454546</v>
      </c>
      <c r="AC48" s="388">
        <v>60.44</v>
      </c>
      <c r="AD48" s="409"/>
      <c r="AE48" s="341"/>
      <c r="AF48" s="47"/>
    </row>
    <row r="49" spans="1:32" ht="15" customHeight="1" x14ac:dyDescent="0.25">
      <c r="A49" s="60">
        <v>1</v>
      </c>
      <c r="B49" s="262" t="s">
        <v>106</v>
      </c>
      <c r="C49" s="594">
        <v>7</v>
      </c>
      <c r="D49" s="828">
        <v>91</v>
      </c>
      <c r="E49" s="978">
        <v>85.3</v>
      </c>
      <c r="F49" s="572">
        <v>4</v>
      </c>
      <c r="G49" s="594">
        <v>6</v>
      </c>
      <c r="H49" s="828">
        <v>74.666666666666671</v>
      </c>
      <c r="I49" s="360">
        <v>65.63</v>
      </c>
      <c r="J49" s="572">
        <v>17</v>
      </c>
      <c r="K49" s="655">
        <v>10</v>
      </c>
      <c r="L49" s="677">
        <v>77</v>
      </c>
      <c r="M49" s="360">
        <v>65.16</v>
      </c>
      <c r="N49" s="446">
        <v>11</v>
      </c>
      <c r="O49" s="423">
        <v>6</v>
      </c>
      <c r="P49" s="828">
        <v>67</v>
      </c>
      <c r="Q49" s="360">
        <v>61.58</v>
      </c>
      <c r="R49" s="449">
        <v>22</v>
      </c>
      <c r="S49" s="423">
        <v>5</v>
      </c>
      <c r="T49" s="375">
        <v>60.4</v>
      </c>
      <c r="U49" s="26">
        <v>58.95</v>
      </c>
      <c r="V49" s="411">
        <v>34</v>
      </c>
      <c r="W49" s="418">
        <v>4</v>
      </c>
      <c r="X49" s="375">
        <v>76.75</v>
      </c>
      <c r="Y49" s="26">
        <v>60.11</v>
      </c>
      <c r="Z49" s="411">
        <v>7</v>
      </c>
      <c r="AA49" s="407">
        <v>5</v>
      </c>
      <c r="AB49" s="23">
        <v>62.2</v>
      </c>
      <c r="AC49" s="26">
        <v>60.44</v>
      </c>
      <c r="AD49" s="411">
        <v>36</v>
      </c>
      <c r="AE49" s="165">
        <f>N49+R49+V49+Z49+AD49+J49+F49</f>
        <v>131</v>
      </c>
      <c r="AF49" s="47"/>
    </row>
    <row r="50" spans="1:32" ht="15" customHeight="1" x14ac:dyDescent="0.25">
      <c r="A50" s="22">
        <v>2</v>
      </c>
      <c r="B50" s="262" t="s">
        <v>194</v>
      </c>
      <c r="C50" s="594">
        <v>3</v>
      </c>
      <c r="D50" s="828">
        <v>87.7</v>
      </c>
      <c r="E50" s="978">
        <v>85.3</v>
      </c>
      <c r="F50" s="572">
        <v>6</v>
      </c>
      <c r="G50" s="594">
        <v>2</v>
      </c>
      <c r="H50" s="828">
        <v>85.5</v>
      </c>
      <c r="I50" s="360">
        <v>65.63</v>
      </c>
      <c r="J50" s="572">
        <v>7</v>
      </c>
      <c r="K50" s="444">
        <v>1</v>
      </c>
      <c r="L50" s="645">
        <v>63</v>
      </c>
      <c r="M50" s="360">
        <v>65.16</v>
      </c>
      <c r="N50" s="446">
        <v>52</v>
      </c>
      <c r="O50" s="444">
        <v>2</v>
      </c>
      <c r="P50" s="374">
        <v>64.5</v>
      </c>
      <c r="Q50" s="360">
        <v>61.58</v>
      </c>
      <c r="R50" s="449">
        <v>35</v>
      </c>
      <c r="S50" s="423">
        <v>1</v>
      </c>
      <c r="T50" s="375">
        <v>96</v>
      </c>
      <c r="U50" s="26">
        <v>58.95</v>
      </c>
      <c r="V50" s="411">
        <v>1</v>
      </c>
      <c r="W50" s="418"/>
      <c r="X50" s="375"/>
      <c r="Y50" s="26">
        <v>60.11</v>
      </c>
      <c r="Z50" s="411">
        <v>87</v>
      </c>
      <c r="AA50" s="407"/>
      <c r="AB50" s="23"/>
      <c r="AC50" s="26">
        <v>60.44</v>
      </c>
      <c r="AD50" s="411">
        <v>79</v>
      </c>
      <c r="AE50" s="169">
        <f>N50+R50+V50+Z50+AD50+J50+F50</f>
        <v>267</v>
      </c>
      <c r="AF50" s="47"/>
    </row>
    <row r="51" spans="1:32" ht="15" customHeight="1" x14ac:dyDescent="0.25">
      <c r="A51" s="22">
        <v>3</v>
      </c>
      <c r="B51" s="483" t="s">
        <v>90</v>
      </c>
      <c r="C51" s="835">
        <v>14</v>
      </c>
      <c r="D51" s="838">
        <v>84</v>
      </c>
      <c r="E51" s="985">
        <v>85.3</v>
      </c>
      <c r="F51" s="575">
        <v>9</v>
      </c>
      <c r="G51" s="835">
        <v>13</v>
      </c>
      <c r="H51" s="838">
        <v>77.461538461538467</v>
      </c>
      <c r="I51" s="711">
        <v>65.63</v>
      </c>
      <c r="J51" s="575">
        <v>9</v>
      </c>
      <c r="K51" s="444">
        <v>7</v>
      </c>
      <c r="L51" s="645">
        <v>80</v>
      </c>
      <c r="M51" s="711">
        <v>65.16</v>
      </c>
      <c r="N51" s="446">
        <v>5</v>
      </c>
      <c r="O51" s="444">
        <v>13</v>
      </c>
      <c r="P51" s="374">
        <v>65</v>
      </c>
      <c r="Q51" s="360">
        <v>61.58</v>
      </c>
      <c r="R51" s="449">
        <v>33</v>
      </c>
      <c r="S51" s="423">
        <v>12</v>
      </c>
      <c r="T51" s="375">
        <v>66.33</v>
      </c>
      <c r="U51" s="26">
        <v>58.95</v>
      </c>
      <c r="V51" s="411">
        <v>16</v>
      </c>
      <c r="W51" s="418">
        <v>8</v>
      </c>
      <c r="X51" s="375">
        <v>59.25</v>
      </c>
      <c r="Y51" s="26">
        <v>60.11</v>
      </c>
      <c r="Z51" s="411">
        <v>46</v>
      </c>
      <c r="AA51" s="407">
        <v>11</v>
      </c>
      <c r="AB51" s="23">
        <v>60.454545449999998</v>
      </c>
      <c r="AC51" s="26">
        <v>60.44</v>
      </c>
      <c r="AD51" s="411">
        <v>45</v>
      </c>
      <c r="AE51" s="169">
        <f>N51+R51+V51+Z51+AD51+J51+F51</f>
        <v>163</v>
      </c>
      <c r="AF51" s="47"/>
    </row>
    <row r="52" spans="1:32" ht="15" customHeight="1" x14ac:dyDescent="0.25">
      <c r="A52" s="22">
        <v>4</v>
      </c>
      <c r="B52" s="803" t="s">
        <v>38</v>
      </c>
      <c r="C52" s="922">
        <v>2</v>
      </c>
      <c r="D52" s="928">
        <v>83</v>
      </c>
      <c r="E52" s="986">
        <v>85.3</v>
      </c>
      <c r="F52" s="902">
        <v>11</v>
      </c>
      <c r="G52" s="797">
        <v>1</v>
      </c>
      <c r="H52" s="233">
        <v>73</v>
      </c>
      <c r="I52" s="505">
        <v>65.63</v>
      </c>
      <c r="J52" s="577">
        <v>23</v>
      </c>
      <c r="K52" s="444">
        <v>6</v>
      </c>
      <c r="L52" s="645">
        <v>69.5</v>
      </c>
      <c r="M52" s="505">
        <v>65.16</v>
      </c>
      <c r="N52" s="446">
        <v>31</v>
      </c>
      <c r="O52" s="444"/>
      <c r="P52" s="374"/>
      <c r="Q52" s="363">
        <v>61.58</v>
      </c>
      <c r="R52" s="449">
        <v>93</v>
      </c>
      <c r="S52" s="423">
        <v>2</v>
      </c>
      <c r="T52" s="652">
        <v>61</v>
      </c>
      <c r="U52" s="26">
        <v>58.95</v>
      </c>
      <c r="V52" s="411">
        <v>32</v>
      </c>
      <c r="W52" s="418">
        <v>3</v>
      </c>
      <c r="X52" s="375">
        <v>55.666666666666664</v>
      </c>
      <c r="Y52" s="26">
        <v>60.11</v>
      </c>
      <c r="Z52" s="411">
        <v>59</v>
      </c>
      <c r="AA52" s="407">
        <v>2</v>
      </c>
      <c r="AB52" s="23">
        <v>54</v>
      </c>
      <c r="AC52" s="26">
        <v>60.44</v>
      </c>
      <c r="AD52" s="411">
        <v>64</v>
      </c>
      <c r="AE52" s="169">
        <f>N52+R52+V52+Z52+AD52+J52+F52</f>
        <v>313</v>
      </c>
      <c r="AF52" s="47"/>
    </row>
    <row r="53" spans="1:32" ht="15" customHeight="1" x14ac:dyDescent="0.25">
      <c r="A53" s="22">
        <v>5</v>
      </c>
      <c r="B53" s="262" t="s">
        <v>105</v>
      </c>
      <c r="C53" s="594">
        <v>14</v>
      </c>
      <c r="D53" s="828">
        <v>81.7</v>
      </c>
      <c r="E53" s="978">
        <v>85.3</v>
      </c>
      <c r="F53" s="572">
        <v>15</v>
      </c>
      <c r="G53" s="594">
        <v>9</v>
      </c>
      <c r="H53" s="828">
        <v>60.888888888888893</v>
      </c>
      <c r="I53" s="360">
        <v>65.63</v>
      </c>
      <c r="J53" s="572">
        <v>59</v>
      </c>
      <c r="K53" s="444">
        <v>13</v>
      </c>
      <c r="L53" s="645">
        <v>73</v>
      </c>
      <c r="M53" s="360">
        <v>65.16</v>
      </c>
      <c r="N53" s="446">
        <v>16</v>
      </c>
      <c r="O53" s="444">
        <v>15</v>
      </c>
      <c r="P53" s="374">
        <v>64</v>
      </c>
      <c r="Q53" s="360">
        <v>61.58</v>
      </c>
      <c r="R53" s="449">
        <v>36</v>
      </c>
      <c r="S53" s="423">
        <v>4</v>
      </c>
      <c r="T53" s="375">
        <v>67</v>
      </c>
      <c r="U53" s="26">
        <v>58.95</v>
      </c>
      <c r="V53" s="411">
        <v>11</v>
      </c>
      <c r="W53" s="418">
        <v>5</v>
      </c>
      <c r="X53" s="375">
        <v>60.8</v>
      </c>
      <c r="Y53" s="26">
        <v>60.11</v>
      </c>
      <c r="Z53" s="411">
        <v>43</v>
      </c>
      <c r="AA53" s="407">
        <v>8</v>
      </c>
      <c r="AB53" s="23">
        <v>64.5</v>
      </c>
      <c r="AC53" s="26">
        <v>60.44</v>
      </c>
      <c r="AD53" s="411">
        <v>23</v>
      </c>
      <c r="AE53" s="169">
        <f>N53+R53+V53+Z53+AD53+J53+F53</f>
        <v>203</v>
      </c>
      <c r="AF53" s="47"/>
    </row>
    <row r="54" spans="1:32" ht="15" customHeight="1" x14ac:dyDescent="0.25">
      <c r="A54" s="22">
        <v>6</v>
      </c>
      <c r="B54" s="269" t="s">
        <v>40</v>
      </c>
      <c r="C54" s="811">
        <v>1</v>
      </c>
      <c r="D54" s="829">
        <v>80</v>
      </c>
      <c r="E54" s="980">
        <v>85.3</v>
      </c>
      <c r="F54" s="582">
        <v>20</v>
      </c>
      <c r="G54" s="811">
        <v>6</v>
      </c>
      <c r="H54" s="829">
        <v>67.833333333333329</v>
      </c>
      <c r="I54" s="364">
        <v>65.63</v>
      </c>
      <c r="J54" s="582">
        <v>35</v>
      </c>
      <c r="K54" s="444">
        <v>5</v>
      </c>
      <c r="L54" s="645">
        <v>69.599999999999994</v>
      </c>
      <c r="M54" s="364">
        <v>65.16</v>
      </c>
      <c r="N54" s="446">
        <v>30</v>
      </c>
      <c r="O54" s="444">
        <v>2</v>
      </c>
      <c r="P54" s="374">
        <v>59.5</v>
      </c>
      <c r="Q54" s="364">
        <v>61.58</v>
      </c>
      <c r="R54" s="449">
        <v>53</v>
      </c>
      <c r="S54" s="424">
        <v>1</v>
      </c>
      <c r="T54" s="375">
        <v>49</v>
      </c>
      <c r="U54" s="26">
        <v>58.95</v>
      </c>
      <c r="V54" s="411">
        <v>77</v>
      </c>
      <c r="W54" s="418">
        <v>1</v>
      </c>
      <c r="X54" s="375">
        <v>69</v>
      </c>
      <c r="Y54" s="26">
        <v>60.11</v>
      </c>
      <c r="Z54" s="411">
        <v>15</v>
      </c>
      <c r="AA54" s="407"/>
      <c r="AB54" s="23"/>
      <c r="AC54" s="26">
        <v>60.44</v>
      </c>
      <c r="AD54" s="411">
        <v>79</v>
      </c>
      <c r="AE54" s="169">
        <f>N54+R54+V54+Z54+AD54+J54+F54</f>
        <v>309</v>
      </c>
      <c r="AF54" s="47"/>
    </row>
    <row r="55" spans="1:32" ht="15" customHeight="1" x14ac:dyDescent="0.25">
      <c r="A55" s="22">
        <v>7</v>
      </c>
      <c r="B55" s="262" t="s">
        <v>89</v>
      </c>
      <c r="C55" s="594">
        <v>16</v>
      </c>
      <c r="D55" s="828">
        <v>79</v>
      </c>
      <c r="E55" s="978">
        <v>85.3</v>
      </c>
      <c r="F55" s="572">
        <v>22</v>
      </c>
      <c r="G55" s="594">
        <v>15</v>
      </c>
      <c r="H55" s="828">
        <v>71.533333333333331</v>
      </c>
      <c r="I55" s="360">
        <v>65.63</v>
      </c>
      <c r="J55" s="572">
        <v>27</v>
      </c>
      <c r="K55" s="444">
        <v>18</v>
      </c>
      <c r="L55" s="645">
        <v>63</v>
      </c>
      <c r="M55" s="360">
        <v>65.16</v>
      </c>
      <c r="N55" s="446">
        <v>50</v>
      </c>
      <c r="O55" s="444">
        <v>17</v>
      </c>
      <c r="P55" s="374">
        <v>58</v>
      </c>
      <c r="Q55" s="360">
        <v>61.58</v>
      </c>
      <c r="R55" s="449">
        <v>55</v>
      </c>
      <c r="S55" s="423">
        <v>25</v>
      </c>
      <c r="T55" s="375">
        <v>59.84</v>
      </c>
      <c r="U55" s="26">
        <v>58.95</v>
      </c>
      <c r="V55" s="411">
        <v>38</v>
      </c>
      <c r="W55" s="418">
        <v>20</v>
      </c>
      <c r="X55" s="375">
        <v>63</v>
      </c>
      <c r="Y55" s="26">
        <v>60.11</v>
      </c>
      <c r="Z55" s="411">
        <v>34</v>
      </c>
      <c r="AA55" s="407">
        <v>9</v>
      </c>
      <c r="AB55" s="23">
        <v>73.444444439999998</v>
      </c>
      <c r="AC55" s="26">
        <v>60.44</v>
      </c>
      <c r="AD55" s="411">
        <v>9</v>
      </c>
      <c r="AE55" s="169">
        <f>N55+R55+V55+Z55+AD55+J55+F55</f>
        <v>235</v>
      </c>
      <c r="AF55" s="47"/>
    </row>
    <row r="56" spans="1:32" ht="15" customHeight="1" x14ac:dyDescent="0.25">
      <c r="A56" s="22">
        <v>8</v>
      </c>
      <c r="B56" s="262" t="s">
        <v>151</v>
      </c>
      <c r="C56" s="594">
        <v>6</v>
      </c>
      <c r="D56" s="828">
        <v>78.5</v>
      </c>
      <c r="E56" s="978">
        <v>85.3</v>
      </c>
      <c r="F56" s="572">
        <v>24</v>
      </c>
      <c r="G56" s="594">
        <v>4</v>
      </c>
      <c r="H56" s="828">
        <v>87</v>
      </c>
      <c r="I56" s="360">
        <v>65.63</v>
      </c>
      <c r="J56" s="572">
        <v>4</v>
      </c>
      <c r="K56" s="444">
        <v>2</v>
      </c>
      <c r="L56" s="645">
        <v>74.5</v>
      </c>
      <c r="M56" s="360">
        <v>65.16</v>
      </c>
      <c r="N56" s="446">
        <v>13</v>
      </c>
      <c r="O56" s="423">
        <v>2</v>
      </c>
      <c r="P56" s="828">
        <v>57</v>
      </c>
      <c r="Q56" s="360">
        <v>61.58</v>
      </c>
      <c r="R56" s="449">
        <v>62</v>
      </c>
      <c r="S56" s="423">
        <v>2</v>
      </c>
      <c r="T56" s="375">
        <v>62.5</v>
      </c>
      <c r="U56" s="26">
        <v>58.95</v>
      </c>
      <c r="V56" s="411">
        <v>29</v>
      </c>
      <c r="W56" s="418">
        <v>1</v>
      </c>
      <c r="X56" s="375">
        <v>72</v>
      </c>
      <c r="Y56" s="26">
        <v>60.11</v>
      </c>
      <c r="Z56" s="411">
        <v>13</v>
      </c>
      <c r="AA56" s="407">
        <v>3</v>
      </c>
      <c r="AB56" s="23">
        <v>62</v>
      </c>
      <c r="AC56" s="26">
        <v>60.44</v>
      </c>
      <c r="AD56" s="411">
        <v>37</v>
      </c>
      <c r="AE56" s="167">
        <f>N56+R56+V56+Z56+AD56+J56+F56</f>
        <v>182</v>
      </c>
      <c r="AF56" s="47"/>
    </row>
    <row r="57" spans="1:32" ht="15" customHeight="1" x14ac:dyDescent="0.25">
      <c r="A57" s="22">
        <v>9</v>
      </c>
      <c r="B57" s="262" t="s">
        <v>41</v>
      </c>
      <c r="C57" s="594">
        <v>4</v>
      </c>
      <c r="D57" s="828">
        <v>74.8</v>
      </c>
      <c r="E57" s="978">
        <v>85.3</v>
      </c>
      <c r="F57" s="572">
        <v>32</v>
      </c>
      <c r="G57" s="594">
        <v>1</v>
      </c>
      <c r="H57" s="828">
        <v>65</v>
      </c>
      <c r="I57" s="360">
        <v>65.63</v>
      </c>
      <c r="J57" s="572">
        <v>46</v>
      </c>
      <c r="K57" s="444">
        <v>1</v>
      </c>
      <c r="L57" s="645">
        <v>66</v>
      </c>
      <c r="M57" s="360">
        <v>65.16</v>
      </c>
      <c r="N57" s="446">
        <v>42</v>
      </c>
      <c r="O57" s="444">
        <v>1</v>
      </c>
      <c r="P57" s="374">
        <v>94</v>
      </c>
      <c r="Q57" s="360">
        <v>61.58</v>
      </c>
      <c r="R57" s="449">
        <v>1</v>
      </c>
      <c r="S57" s="423">
        <v>4</v>
      </c>
      <c r="T57" s="375">
        <v>55.5</v>
      </c>
      <c r="U57" s="26">
        <v>58.95</v>
      </c>
      <c r="V57" s="411">
        <v>57</v>
      </c>
      <c r="W57" s="418">
        <v>1</v>
      </c>
      <c r="X57" s="375">
        <v>72</v>
      </c>
      <c r="Y57" s="26">
        <v>60.11</v>
      </c>
      <c r="Z57" s="411">
        <v>12</v>
      </c>
      <c r="AA57" s="407"/>
      <c r="AB57" s="23"/>
      <c r="AC57" s="26">
        <v>60.44</v>
      </c>
      <c r="AD57" s="411">
        <v>79</v>
      </c>
      <c r="AE57" s="167">
        <f>N57+R57+V57+Z57+AD57+J57+F57</f>
        <v>269</v>
      </c>
      <c r="AF57" s="47"/>
    </row>
    <row r="58" spans="1:32" ht="15" customHeight="1" x14ac:dyDescent="0.25">
      <c r="A58" s="22">
        <v>10</v>
      </c>
      <c r="B58" s="262" t="s">
        <v>35</v>
      </c>
      <c r="C58" s="594">
        <v>1</v>
      </c>
      <c r="D58" s="828">
        <v>69</v>
      </c>
      <c r="E58" s="978">
        <v>85.3</v>
      </c>
      <c r="F58" s="572">
        <v>51</v>
      </c>
      <c r="G58" s="594"/>
      <c r="H58" s="828"/>
      <c r="I58" s="360">
        <v>65.63</v>
      </c>
      <c r="J58" s="572">
        <v>86</v>
      </c>
      <c r="K58" s="444"/>
      <c r="L58" s="645"/>
      <c r="M58" s="360">
        <v>65.16</v>
      </c>
      <c r="N58" s="446">
        <v>93</v>
      </c>
      <c r="O58" s="444">
        <v>3</v>
      </c>
      <c r="P58" s="374">
        <v>68</v>
      </c>
      <c r="Q58" s="360">
        <v>61.58</v>
      </c>
      <c r="R58" s="449">
        <v>17</v>
      </c>
      <c r="S58" s="423"/>
      <c r="T58" s="375"/>
      <c r="U58" s="26">
        <v>58.95</v>
      </c>
      <c r="V58" s="411">
        <v>93</v>
      </c>
      <c r="W58" s="418"/>
      <c r="X58" s="375"/>
      <c r="Y58" s="26">
        <v>60.11</v>
      </c>
      <c r="Z58" s="411">
        <v>87</v>
      </c>
      <c r="AA58" s="407"/>
      <c r="AB58" s="23"/>
      <c r="AC58" s="26">
        <v>60.44</v>
      </c>
      <c r="AD58" s="411">
        <v>79</v>
      </c>
      <c r="AE58" s="167">
        <f>N58+R58+V58+Z58+AD58+J58+F58</f>
        <v>506</v>
      </c>
      <c r="AF58" s="47"/>
    </row>
    <row r="59" spans="1:32" ht="15" customHeight="1" x14ac:dyDescent="0.25">
      <c r="A59" s="22">
        <v>11</v>
      </c>
      <c r="B59" s="262" t="s">
        <v>182</v>
      </c>
      <c r="C59" s="594">
        <v>1</v>
      </c>
      <c r="D59" s="828">
        <v>68</v>
      </c>
      <c r="E59" s="978">
        <v>85.3</v>
      </c>
      <c r="F59" s="572">
        <v>52</v>
      </c>
      <c r="G59" s="594">
        <v>4</v>
      </c>
      <c r="H59" s="828">
        <v>45</v>
      </c>
      <c r="I59" s="360">
        <v>65.63</v>
      </c>
      <c r="J59" s="572">
        <v>82</v>
      </c>
      <c r="K59" s="444">
        <v>1</v>
      </c>
      <c r="L59" s="677">
        <v>69</v>
      </c>
      <c r="M59" s="360">
        <v>65.16</v>
      </c>
      <c r="N59" s="446">
        <v>35</v>
      </c>
      <c r="O59" s="444">
        <v>1</v>
      </c>
      <c r="P59" s="374">
        <v>68</v>
      </c>
      <c r="Q59" s="360">
        <v>61.58</v>
      </c>
      <c r="R59" s="449">
        <v>20</v>
      </c>
      <c r="S59" s="423">
        <v>4</v>
      </c>
      <c r="T59" s="375">
        <v>56.5</v>
      </c>
      <c r="U59" s="26">
        <v>58.95</v>
      </c>
      <c r="V59" s="411">
        <v>54</v>
      </c>
      <c r="W59" s="418">
        <v>2</v>
      </c>
      <c r="X59" s="375">
        <v>67.5</v>
      </c>
      <c r="Y59" s="26">
        <v>60.11</v>
      </c>
      <c r="Z59" s="411">
        <v>18</v>
      </c>
      <c r="AA59" s="407">
        <v>2</v>
      </c>
      <c r="AB59" s="23">
        <v>76</v>
      </c>
      <c r="AC59" s="26">
        <v>60.44</v>
      </c>
      <c r="AD59" s="411">
        <v>6</v>
      </c>
      <c r="AE59" s="167">
        <f>N59+R59+V59+Z59+AD59+J59+F59</f>
        <v>267</v>
      </c>
      <c r="AF59" s="47"/>
    </row>
    <row r="60" spans="1:32" ht="15" customHeight="1" x14ac:dyDescent="0.25">
      <c r="A60" s="22">
        <v>12</v>
      </c>
      <c r="B60" s="262" t="s">
        <v>39</v>
      </c>
      <c r="C60" s="594">
        <v>4</v>
      </c>
      <c r="D60" s="828">
        <v>68</v>
      </c>
      <c r="E60" s="978">
        <v>85.3</v>
      </c>
      <c r="F60" s="572">
        <v>54</v>
      </c>
      <c r="G60" s="594">
        <v>9</v>
      </c>
      <c r="H60" s="828">
        <v>66</v>
      </c>
      <c r="I60" s="360">
        <v>65.63</v>
      </c>
      <c r="J60" s="572">
        <v>43</v>
      </c>
      <c r="K60" s="444">
        <v>6</v>
      </c>
      <c r="L60" s="645">
        <v>68.83</v>
      </c>
      <c r="M60" s="360">
        <v>65.16</v>
      </c>
      <c r="N60" s="446">
        <v>36</v>
      </c>
      <c r="O60" s="444">
        <v>7</v>
      </c>
      <c r="P60" s="374">
        <v>60.86</v>
      </c>
      <c r="Q60" s="360">
        <v>61.58</v>
      </c>
      <c r="R60" s="449">
        <v>48</v>
      </c>
      <c r="S60" s="423">
        <v>6</v>
      </c>
      <c r="T60" s="375">
        <v>60.83</v>
      </c>
      <c r="U60" s="26">
        <v>58.95</v>
      </c>
      <c r="V60" s="411">
        <v>33</v>
      </c>
      <c r="W60" s="418">
        <v>2</v>
      </c>
      <c r="X60" s="375">
        <v>74</v>
      </c>
      <c r="Y60" s="26">
        <v>60.11</v>
      </c>
      <c r="Z60" s="411">
        <v>9</v>
      </c>
      <c r="AA60" s="407"/>
      <c r="AB60" s="23"/>
      <c r="AC60" s="26">
        <v>60.44</v>
      </c>
      <c r="AD60" s="411">
        <v>79</v>
      </c>
      <c r="AE60" s="167">
        <f>N60+R60+V60+Z60+AD60+J60+F60</f>
        <v>302</v>
      </c>
      <c r="AF60" s="47"/>
    </row>
    <row r="61" spans="1:32" ht="15" customHeight="1" x14ac:dyDescent="0.25">
      <c r="A61" s="22">
        <v>13</v>
      </c>
      <c r="B61" s="434" t="s">
        <v>33</v>
      </c>
      <c r="C61" s="797">
        <v>4</v>
      </c>
      <c r="D61" s="233">
        <v>47</v>
      </c>
      <c r="E61" s="979">
        <v>85.3</v>
      </c>
      <c r="F61" s="577">
        <v>86</v>
      </c>
      <c r="G61" s="797">
        <v>1</v>
      </c>
      <c r="H61" s="233">
        <v>65</v>
      </c>
      <c r="I61" s="505">
        <v>65.63</v>
      </c>
      <c r="J61" s="577">
        <v>48</v>
      </c>
      <c r="K61" s="444"/>
      <c r="L61" s="645"/>
      <c r="M61" s="505">
        <v>65.16</v>
      </c>
      <c r="N61" s="446">
        <v>92</v>
      </c>
      <c r="O61" s="444">
        <v>1</v>
      </c>
      <c r="P61" s="374">
        <v>64</v>
      </c>
      <c r="Q61" s="360">
        <v>61.58</v>
      </c>
      <c r="R61" s="449">
        <v>38</v>
      </c>
      <c r="S61" s="423"/>
      <c r="T61" s="375"/>
      <c r="U61" s="26">
        <v>58.95</v>
      </c>
      <c r="V61" s="411">
        <v>93</v>
      </c>
      <c r="W61" s="418"/>
      <c r="X61" s="375"/>
      <c r="Y61" s="26">
        <v>60.11</v>
      </c>
      <c r="Z61" s="411">
        <v>87</v>
      </c>
      <c r="AA61" s="407">
        <v>2</v>
      </c>
      <c r="AB61" s="23">
        <v>47.5</v>
      </c>
      <c r="AC61" s="26">
        <v>60.44</v>
      </c>
      <c r="AD61" s="411">
        <v>71</v>
      </c>
      <c r="AE61" s="167">
        <f>N61+R61+V61+Z61+AD61+J61+F61</f>
        <v>515</v>
      </c>
      <c r="AF61" s="47"/>
    </row>
    <row r="62" spans="1:32" ht="15" customHeight="1" x14ac:dyDescent="0.25">
      <c r="A62" s="22">
        <v>14</v>
      </c>
      <c r="B62" s="269" t="s">
        <v>86</v>
      </c>
      <c r="C62" s="811"/>
      <c r="D62" s="829"/>
      <c r="E62" s="980">
        <v>85.3</v>
      </c>
      <c r="F62" s="582">
        <v>90</v>
      </c>
      <c r="G62" s="811">
        <v>5</v>
      </c>
      <c r="H62" s="829">
        <v>65</v>
      </c>
      <c r="I62" s="364">
        <v>65.63</v>
      </c>
      <c r="J62" s="582">
        <v>47</v>
      </c>
      <c r="K62" s="444">
        <v>1</v>
      </c>
      <c r="L62" s="645">
        <v>54</v>
      </c>
      <c r="M62" s="364">
        <v>65.16</v>
      </c>
      <c r="N62" s="446">
        <v>79</v>
      </c>
      <c r="O62" s="444">
        <v>5</v>
      </c>
      <c r="P62" s="374">
        <v>58</v>
      </c>
      <c r="Q62" s="364">
        <v>61.58</v>
      </c>
      <c r="R62" s="449">
        <v>56</v>
      </c>
      <c r="S62" s="424">
        <v>4</v>
      </c>
      <c r="T62" s="375">
        <v>59.75</v>
      </c>
      <c r="U62" s="26">
        <v>58.95</v>
      </c>
      <c r="V62" s="411">
        <v>39</v>
      </c>
      <c r="W62" s="418">
        <v>2</v>
      </c>
      <c r="X62" s="375">
        <v>65.5</v>
      </c>
      <c r="Y62" s="26">
        <v>60.11</v>
      </c>
      <c r="Z62" s="411">
        <v>27</v>
      </c>
      <c r="AA62" s="407">
        <v>2</v>
      </c>
      <c r="AB62" s="23">
        <v>49.5</v>
      </c>
      <c r="AC62" s="26">
        <v>60.44</v>
      </c>
      <c r="AD62" s="411">
        <v>70</v>
      </c>
      <c r="AE62" s="167">
        <f>N62+R62+V62+Z62+AD62+J62+F62</f>
        <v>408</v>
      </c>
      <c r="AF62" s="47"/>
    </row>
    <row r="63" spans="1:32" ht="15" customHeight="1" x14ac:dyDescent="0.25">
      <c r="A63" s="22">
        <v>15</v>
      </c>
      <c r="B63" s="268" t="s">
        <v>71</v>
      </c>
      <c r="C63" s="836"/>
      <c r="D63" s="839"/>
      <c r="E63" s="987">
        <v>85.3</v>
      </c>
      <c r="F63" s="799">
        <v>90</v>
      </c>
      <c r="G63" s="836"/>
      <c r="H63" s="839"/>
      <c r="I63" s="365">
        <v>65.63</v>
      </c>
      <c r="J63" s="799">
        <v>86</v>
      </c>
      <c r="K63" s="444">
        <v>1</v>
      </c>
      <c r="L63" s="645">
        <v>90</v>
      </c>
      <c r="M63" s="365">
        <v>65.16</v>
      </c>
      <c r="N63" s="446">
        <v>1</v>
      </c>
      <c r="O63" s="444"/>
      <c r="P63" s="374"/>
      <c r="Q63" s="365">
        <v>61.58</v>
      </c>
      <c r="R63" s="449">
        <v>93</v>
      </c>
      <c r="S63" s="423">
        <v>1</v>
      </c>
      <c r="T63" s="375">
        <v>53</v>
      </c>
      <c r="U63" s="26">
        <v>58.95</v>
      </c>
      <c r="V63" s="411">
        <v>67</v>
      </c>
      <c r="W63" s="418">
        <v>1</v>
      </c>
      <c r="X63" s="375">
        <v>68</v>
      </c>
      <c r="Y63" s="26">
        <v>60.11</v>
      </c>
      <c r="Z63" s="411">
        <v>17</v>
      </c>
      <c r="AA63" s="407"/>
      <c r="AB63" s="23"/>
      <c r="AC63" s="26">
        <v>60.44</v>
      </c>
      <c r="AD63" s="411">
        <v>79</v>
      </c>
      <c r="AE63" s="167">
        <f>N63+R63+V63+Z63+AD63+J63+F63</f>
        <v>433</v>
      </c>
      <c r="AF63" s="47"/>
    </row>
    <row r="64" spans="1:32" ht="15" customHeight="1" x14ac:dyDescent="0.25">
      <c r="A64" s="22">
        <v>16</v>
      </c>
      <c r="B64" s="264" t="s">
        <v>70</v>
      </c>
      <c r="C64" s="793"/>
      <c r="D64" s="833"/>
      <c r="E64" s="983">
        <v>85.3</v>
      </c>
      <c r="F64" s="574">
        <v>90</v>
      </c>
      <c r="G64" s="793"/>
      <c r="H64" s="361"/>
      <c r="I64" s="361">
        <v>65.63</v>
      </c>
      <c r="J64" s="574">
        <v>86</v>
      </c>
      <c r="K64" s="655">
        <v>3</v>
      </c>
      <c r="L64" s="677">
        <v>50</v>
      </c>
      <c r="M64" s="361">
        <v>65.16</v>
      </c>
      <c r="N64" s="446">
        <v>81</v>
      </c>
      <c r="O64" s="445"/>
      <c r="P64" s="361"/>
      <c r="Q64" s="361">
        <v>61.58</v>
      </c>
      <c r="R64" s="449">
        <v>93</v>
      </c>
      <c r="S64" s="423">
        <v>1</v>
      </c>
      <c r="T64" s="375">
        <v>73</v>
      </c>
      <c r="U64" s="26">
        <v>58.95</v>
      </c>
      <c r="V64" s="411">
        <v>4</v>
      </c>
      <c r="W64" s="418"/>
      <c r="X64" s="375"/>
      <c r="Y64" s="26">
        <v>60.11</v>
      </c>
      <c r="Z64" s="411">
        <v>87</v>
      </c>
      <c r="AA64" s="407"/>
      <c r="AB64" s="23"/>
      <c r="AC64" s="26">
        <v>60.44</v>
      </c>
      <c r="AD64" s="411">
        <v>79</v>
      </c>
      <c r="AE64" s="167">
        <f>N64+R64+V64+Z64+AD64+J64+F64</f>
        <v>520</v>
      </c>
      <c r="AF64" s="47"/>
    </row>
    <row r="65" spans="1:32" ht="15" customHeight="1" x14ac:dyDescent="0.25">
      <c r="A65" s="22">
        <v>17</v>
      </c>
      <c r="B65" s="272" t="s">
        <v>87</v>
      </c>
      <c r="C65" s="837"/>
      <c r="D65" s="857"/>
      <c r="E65" s="988">
        <v>85.3</v>
      </c>
      <c r="F65" s="795">
        <v>90</v>
      </c>
      <c r="G65" s="837"/>
      <c r="H65" s="367"/>
      <c r="I65" s="367">
        <v>65.63</v>
      </c>
      <c r="J65" s="795">
        <v>86</v>
      </c>
      <c r="K65" s="444"/>
      <c r="L65" s="645"/>
      <c r="M65" s="367">
        <v>65.16</v>
      </c>
      <c r="N65" s="446">
        <v>93</v>
      </c>
      <c r="O65" s="444"/>
      <c r="P65" s="374"/>
      <c r="Q65" s="367">
        <v>61.58</v>
      </c>
      <c r="R65" s="449">
        <v>93</v>
      </c>
      <c r="S65" s="642">
        <v>1</v>
      </c>
      <c r="T65" s="643">
        <v>50</v>
      </c>
      <c r="U65" s="26">
        <v>58.95</v>
      </c>
      <c r="V65" s="411">
        <v>73</v>
      </c>
      <c r="W65" s="418"/>
      <c r="X65" s="375"/>
      <c r="Y65" s="26">
        <v>60.11</v>
      </c>
      <c r="Z65" s="411">
        <v>87</v>
      </c>
      <c r="AA65" s="407"/>
      <c r="AB65" s="23"/>
      <c r="AC65" s="26">
        <v>60.44</v>
      </c>
      <c r="AD65" s="411">
        <v>79</v>
      </c>
      <c r="AE65" s="167">
        <f>N65+R65+V65+Z65+AD65+J65+F65</f>
        <v>601</v>
      </c>
      <c r="AF65" s="47"/>
    </row>
    <row r="66" spans="1:32" ht="15" customHeight="1" x14ac:dyDescent="0.25">
      <c r="A66" s="22">
        <v>18</v>
      </c>
      <c r="B66" s="436" t="s">
        <v>37</v>
      </c>
      <c r="C66" s="798"/>
      <c r="D66" s="856"/>
      <c r="E66" s="989">
        <v>85.3</v>
      </c>
      <c r="F66" s="796">
        <v>90</v>
      </c>
      <c r="G66" s="798">
        <v>1</v>
      </c>
      <c r="H66" s="856">
        <v>64</v>
      </c>
      <c r="I66" s="714">
        <v>65.63</v>
      </c>
      <c r="J66" s="796">
        <v>51</v>
      </c>
      <c r="K66" s="736">
        <v>1</v>
      </c>
      <c r="L66" s="681">
        <v>72</v>
      </c>
      <c r="M66" s="714">
        <v>65.16</v>
      </c>
      <c r="N66" s="446">
        <v>21</v>
      </c>
      <c r="O66" s="444">
        <v>1</v>
      </c>
      <c r="P66" s="374">
        <v>70</v>
      </c>
      <c r="Q66" s="361">
        <v>61.58</v>
      </c>
      <c r="R66" s="449">
        <v>14</v>
      </c>
      <c r="S66" s="423"/>
      <c r="T66" s="375"/>
      <c r="U66" s="26">
        <v>58.95</v>
      </c>
      <c r="V66" s="411">
        <v>93</v>
      </c>
      <c r="W66" s="418"/>
      <c r="X66" s="375"/>
      <c r="Y66" s="26">
        <v>60.11</v>
      </c>
      <c r="Z66" s="411">
        <v>87</v>
      </c>
      <c r="AA66" s="407">
        <v>2</v>
      </c>
      <c r="AB66" s="23">
        <v>62.5</v>
      </c>
      <c r="AC66" s="26">
        <v>60.44</v>
      </c>
      <c r="AD66" s="411">
        <v>34</v>
      </c>
      <c r="AE66" s="167">
        <f>N66+R66+V66+Z66+AD66+J66+F66</f>
        <v>390</v>
      </c>
      <c r="AF66" s="47"/>
    </row>
    <row r="67" spans="1:32" ht="15" customHeight="1" thickBot="1" x14ac:dyDescent="0.3">
      <c r="A67" s="38">
        <v>19</v>
      </c>
      <c r="B67" s="262" t="s">
        <v>88</v>
      </c>
      <c r="C67" s="594"/>
      <c r="D67" s="828"/>
      <c r="E67" s="978">
        <v>85.3</v>
      </c>
      <c r="F67" s="572">
        <v>90</v>
      </c>
      <c r="G67" s="594">
        <v>1</v>
      </c>
      <c r="H67" s="828">
        <v>51</v>
      </c>
      <c r="I67" s="360">
        <v>65.63</v>
      </c>
      <c r="J67" s="572">
        <v>78</v>
      </c>
      <c r="K67" s="423">
        <v>1</v>
      </c>
      <c r="L67" s="380">
        <v>56</v>
      </c>
      <c r="M67" s="360">
        <v>65.16</v>
      </c>
      <c r="N67" s="446">
        <v>74</v>
      </c>
      <c r="O67" s="423">
        <v>1</v>
      </c>
      <c r="P67" s="828">
        <v>66</v>
      </c>
      <c r="Q67" s="360">
        <v>61.58</v>
      </c>
      <c r="R67" s="449">
        <v>31</v>
      </c>
      <c r="S67" s="423"/>
      <c r="T67" s="375"/>
      <c r="U67" s="26">
        <v>58.95</v>
      </c>
      <c r="V67" s="411">
        <v>93</v>
      </c>
      <c r="W67" s="418">
        <v>2</v>
      </c>
      <c r="X67" s="375">
        <v>55.5</v>
      </c>
      <c r="Y67" s="26">
        <v>60.11</v>
      </c>
      <c r="Z67" s="411">
        <v>60</v>
      </c>
      <c r="AA67" s="418">
        <v>3</v>
      </c>
      <c r="AB67" s="375">
        <v>63.666666669999998</v>
      </c>
      <c r="AC67" s="26">
        <v>60.44</v>
      </c>
      <c r="AD67" s="411">
        <v>29</v>
      </c>
      <c r="AE67" s="173">
        <f>N67+R67+V67+Z67+AD67+J67+F67</f>
        <v>455</v>
      </c>
      <c r="AF67" s="47"/>
    </row>
    <row r="68" spans="1:32" ht="15" customHeight="1" thickBot="1" x14ac:dyDescent="0.3">
      <c r="A68" s="212"/>
      <c r="B68" s="437" t="s">
        <v>136</v>
      </c>
      <c r="C68" s="701">
        <f>SUM(C69:C83)</f>
        <v>52</v>
      </c>
      <c r="D68" s="727">
        <f>AVERAGE(D69:D83)</f>
        <v>67.02000000000001</v>
      </c>
      <c r="E68" s="392">
        <v>85.3</v>
      </c>
      <c r="F68" s="451"/>
      <c r="G68" s="701">
        <f>SUM(G69:G83)</f>
        <v>40</v>
      </c>
      <c r="H68" s="727">
        <f>AVERAGE(H69:H83)</f>
        <v>66.100000000000009</v>
      </c>
      <c r="I68" s="755">
        <v>65.63</v>
      </c>
      <c r="J68" s="451"/>
      <c r="K68" s="701">
        <f>SUM(K69:K83)</f>
        <v>51</v>
      </c>
      <c r="L68" s="727">
        <f>AVERAGE(L69:L83)</f>
        <v>62.824999999999996</v>
      </c>
      <c r="M68" s="343">
        <v>65.16</v>
      </c>
      <c r="N68" s="451"/>
      <c r="O68" s="450">
        <f>SUM(O69:O83)</f>
        <v>48</v>
      </c>
      <c r="P68" s="392">
        <f>AVERAGE(P69:P83)</f>
        <v>58.46153846153846</v>
      </c>
      <c r="Q68" s="343">
        <v>61.58</v>
      </c>
      <c r="R68" s="451"/>
      <c r="S68" s="429">
        <f>SUM(S69:S83)</f>
        <v>34</v>
      </c>
      <c r="T68" s="344">
        <f>AVERAGE(T69:T83)</f>
        <v>57.057692307692299</v>
      </c>
      <c r="U68" s="345">
        <v>58.95</v>
      </c>
      <c r="V68" s="409"/>
      <c r="W68" s="412">
        <f>SUM(W69:W83)</f>
        <v>40</v>
      </c>
      <c r="X68" s="346">
        <f>AVERAGE(X69:X83)</f>
        <v>59.56944444444445</v>
      </c>
      <c r="Y68" s="345">
        <v>60.11</v>
      </c>
      <c r="Z68" s="409"/>
      <c r="AA68" s="408">
        <f>SUM(AA69:AA83)</f>
        <v>32</v>
      </c>
      <c r="AB68" s="347">
        <f>AVERAGE(AB69:AB83)</f>
        <v>62.335238096000012</v>
      </c>
      <c r="AC68" s="345">
        <v>60.44</v>
      </c>
      <c r="AD68" s="409"/>
      <c r="AE68" s="341"/>
      <c r="AF68" s="47"/>
    </row>
    <row r="69" spans="1:32" ht="15" customHeight="1" x14ac:dyDescent="0.25">
      <c r="A69" s="60">
        <v>1</v>
      </c>
      <c r="B69" s="262" t="s">
        <v>93</v>
      </c>
      <c r="C69" s="594">
        <v>5</v>
      </c>
      <c r="D69" s="828">
        <v>94.4</v>
      </c>
      <c r="E69" s="978">
        <v>85.3</v>
      </c>
      <c r="F69" s="572">
        <v>3</v>
      </c>
      <c r="G69" s="594">
        <v>3</v>
      </c>
      <c r="H69" s="828">
        <v>86</v>
      </c>
      <c r="I69" s="360">
        <v>65.63</v>
      </c>
      <c r="J69" s="572">
        <v>6</v>
      </c>
      <c r="K69" s="444">
        <v>5</v>
      </c>
      <c r="L69" s="645">
        <v>65</v>
      </c>
      <c r="M69" s="360">
        <v>65.16</v>
      </c>
      <c r="N69" s="446">
        <v>44</v>
      </c>
      <c r="O69" s="444">
        <v>5</v>
      </c>
      <c r="P69" s="374">
        <v>61</v>
      </c>
      <c r="Q69" s="360">
        <v>61.58</v>
      </c>
      <c r="R69" s="449">
        <v>47</v>
      </c>
      <c r="S69" s="423">
        <v>4</v>
      </c>
      <c r="T69" s="375">
        <v>60.25</v>
      </c>
      <c r="U69" s="26">
        <v>58.95</v>
      </c>
      <c r="V69" s="411">
        <v>35</v>
      </c>
      <c r="W69" s="418">
        <v>2</v>
      </c>
      <c r="X69" s="375">
        <v>65.5</v>
      </c>
      <c r="Y69" s="26">
        <v>60.11</v>
      </c>
      <c r="Z69" s="411">
        <v>28</v>
      </c>
      <c r="AA69" s="407">
        <v>4</v>
      </c>
      <c r="AB69" s="23">
        <v>55.5</v>
      </c>
      <c r="AC69" s="26">
        <v>60.44</v>
      </c>
      <c r="AD69" s="411">
        <v>61</v>
      </c>
      <c r="AE69" s="393">
        <f t="shared" si="0"/>
        <v>224</v>
      </c>
      <c r="AF69" s="47"/>
    </row>
    <row r="70" spans="1:32" ht="15" customHeight="1" x14ac:dyDescent="0.25">
      <c r="A70" s="22">
        <v>2</v>
      </c>
      <c r="B70" s="262" t="s">
        <v>187</v>
      </c>
      <c r="C70" s="594">
        <v>3</v>
      </c>
      <c r="D70" s="828">
        <v>75.7</v>
      </c>
      <c r="E70" s="978">
        <v>85.3</v>
      </c>
      <c r="F70" s="572">
        <v>28</v>
      </c>
      <c r="G70" s="594">
        <v>5</v>
      </c>
      <c r="H70" s="828">
        <v>62.8</v>
      </c>
      <c r="I70" s="360">
        <v>65.63</v>
      </c>
      <c r="J70" s="572">
        <v>54</v>
      </c>
      <c r="K70" s="444">
        <v>5</v>
      </c>
      <c r="L70" s="645">
        <v>55.4</v>
      </c>
      <c r="M70" s="360">
        <v>65.16</v>
      </c>
      <c r="N70" s="446">
        <v>75</v>
      </c>
      <c r="O70" s="444">
        <v>3</v>
      </c>
      <c r="P70" s="374">
        <v>55</v>
      </c>
      <c r="Q70" s="360">
        <v>61.58</v>
      </c>
      <c r="R70" s="449">
        <v>68</v>
      </c>
      <c r="S70" s="423">
        <v>3</v>
      </c>
      <c r="T70" s="375">
        <v>49</v>
      </c>
      <c r="U70" s="26">
        <v>58.95</v>
      </c>
      <c r="V70" s="411">
        <v>75</v>
      </c>
      <c r="W70" s="418"/>
      <c r="X70" s="375"/>
      <c r="Y70" s="26">
        <v>60.11</v>
      </c>
      <c r="Z70" s="411">
        <v>87</v>
      </c>
      <c r="AA70" s="407"/>
      <c r="AB70" s="23"/>
      <c r="AC70" s="26">
        <v>60.44</v>
      </c>
      <c r="AD70" s="411">
        <v>79</v>
      </c>
      <c r="AE70" s="167">
        <f t="shared" si="0"/>
        <v>466</v>
      </c>
      <c r="AF70" s="47"/>
    </row>
    <row r="71" spans="1:32" ht="15" customHeight="1" x14ac:dyDescent="0.25">
      <c r="A71" s="22">
        <v>3</v>
      </c>
      <c r="B71" s="262" t="s">
        <v>195</v>
      </c>
      <c r="C71" s="594">
        <v>4</v>
      </c>
      <c r="D71" s="828">
        <v>75</v>
      </c>
      <c r="E71" s="978">
        <v>85.3</v>
      </c>
      <c r="F71" s="572">
        <v>31</v>
      </c>
      <c r="G71" s="594">
        <v>8</v>
      </c>
      <c r="H71" s="828">
        <v>63.5</v>
      </c>
      <c r="I71" s="360">
        <v>65.63</v>
      </c>
      <c r="J71" s="572">
        <v>53</v>
      </c>
      <c r="K71" s="655">
        <v>4</v>
      </c>
      <c r="L71" s="677">
        <v>62</v>
      </c>
      <c r="M71" s="360">
        <v>65.16</v>
      </c>
      <c r="N71" s="446">
        <v>60</v>
      </c>
      <c r="O71" s="444">
        <v>2</v>
      </c>
      <c r="P71" s="374">
        <v>78</v>
      </c>
      <c r="Q71" s="360">
        <v>61.58</v>
      </c>
      <c r="R71" s="449">
        <v>4</v>
      </c>
      <c r="S71" s="423">
        <v>2</v>
      </c>
      <c r="T71" s="375">
        <v>64</v>
      </c>
      <c r="U71" s="26">
        <v>58.95</v>
      </c>
      <c r="V71" s="411">
        <v>22</v>
      </c>
      <c r="W71" s="418">
        <v>1</v>
      </c>
      <c r="X71" s="375">
        <v>65</v>
      </c>
      <c r="Y71" s="26">
        <v>60.11</v>
      </c>
      <c r="Z71" s="411">
        <v>31</v>
      </c>
      <c r="AA71" s="407">
        <v>2</v>
      </c>
      <c r="AB71" s="23">
        <v>79.5</v>
      </c>
      <c r="AC71" s="26">
        <v>60.44</v>
      </c>
      <c r="AD71" s="411">
        <v>2</v>
      </c>
      <c r="AE71" s="167">
        <f t="shared" si="0"/>
        <v>203</v>
      </c>
      <c r="AF71" s="47"/>
    </row>
    <row r="72" spans="1:32" ht="15" customHeight="1" x14ac:dyDescent="0.25">
      <c r="A72" s="22">
        <v>4</v>
      </c>
      <c r="B72" s="262" t="s">
        <v>108</v>
      </c>
      <c r="C72" s="594">
        <v>8</v>
      </c>
      <c r="D72" s="828">
        <v>69.3</v>
      </c>
      <c r="E72" s="978">
        <v>85.3</v>
      </c>
      <c r="F72" s="572">
        <v>50</v>
      </c>
      <c r="G72" s="594">
        <v>3</v>
      </c>
      <c r="H72" s="828">
        <v>64.666666666666671</v>
      </c>
      <c r="I72" s="360">
        <v>65.63</v>
      </c>
      <c r="J72" s="572">
        <v>49</v>
      </c>
      <c r="K72" s="444">
        <v>6</v>
      </c>
      <c r="L72" s="645">
        <v>72.5</v>
      </c>
      <c r="M72" s="360">
        <v>65.16</v>
      </c>
      <c r="N72" s="446">
        <v>19</v>
      </c>
      <c r="O72" s="444">
        <v>3</v>
      </c>
      <c r="P72" s="374">
        <v>65</v>
      </c>
      <c r="Q72" s="360">
        <v>61.58</v>
      </c>
      <c r="R72" s="449">
        <v>34</v>
      </c>
      <c r="S72" s="423">
        <v>6</v>
      </c>
      <c r="T72" s="375">
        <v>66.83</v>
      </c>
      <c r="U72" s="26">
        <v>58.95</v>
      </c>
      <c r="V72" s="411">
        <v>12</v>
      </c>
      <c r="W72" s="418">
        <v>4</v>
      </c>
      <c r="X72" s="375">
        <v>59</v>
      </c>
      <c r="Y72" s="26">
        <v>60.11</v>
      </c>
      <c r="Z72" s="411">
        <v>47</v>
      </c>
      <c r="AA72" s="407">
        <v>5</v>
      </c>
      <c r="AB72" s="23">
        <v>51.4</v>
      </c>
      <c r="AC72" s="26">
        <v>60.44</v>
      </c>
      <c r="AD72" s="411">
        <v>67</v>
      </c>
      <c r="AE72" s="169">
        <f t="shared" ref="AE72:AE126" si="1">N72+R72+V72+Z72+AD72+J72+F72</f>
        <v>278</v>
      </c>
      <c r="AF72" s="47"/>
    </row>
    <row r="73" spans="1:32" ht="15" customHeight="1" x14ac:dyDescent="0.25">
      <c r="A73" s="22">
        <v>5</v>
      </c>
      <c r="B73" s="262" t="s">
        <v>158</v>
      </c>
      <c r="C73" s="594">
        <v>4</v>
      </c>
      <c r="D73" s="828">
        <v>67</v>
      </c>
      <c r="E73" s="978">
        <v>85.3</v>
      </c>
      <c r="F73" s="572">
        <v>58</v>
      </c>
      <c r="G73" s="594">
        <v>5</v>
      </c>
      <c r="H73" s="828">
        <v>72.8</v>
      </c>
      <c r="I73" s="360">
        <v>65.63</v>
      </c>
      <c r="J73" s="572">
        <v>26</v>
      </c>
      <c r="K73" s="444">
        <v>7</v>
      </c>
      <c r="L73" s="645">
        <v>62</v>
      </c>
      <c r="M73" s="360">
        <v>65.16</v>
      </c>
      <c r="N73" s="446">
        <v>57</v>
      </c>
      <c r="O73" s="444">
        <v>7</v>
      </c>
      <c r="P73" s="374">
        <v>57</v>
      </c>
      <c r="Q73" s="360">
        <v>61.58</v>
      </c>
      <c r="R73" s="449">
        <v>60</v>
      </c>
      <c r="S73" s="423">
        <v>4</v>
      </c>
      <c r="T73" s="375">
        <v>58</v>
      </c>
      <c r="U73" s="26">
        <v>58.95</v>
      </c>
      <c r="V73" s="411">
        <v>48</v>
      </c>
      <c r="W73" s="418">
        <v>4</v>
      </c>
      <c r="X73" s="375">
        <v>77</v>
      </c>
      <c r="Y73" s="26">
        <v>60.11</v>
      </c>
      <c r="Z73" s="411">
        <v>6</v>
      </c>
      <c r="AA73" s="407">
        <v>7</v>
      </c>
      <c r="AB73" s="23">
        <v>68.285714290000001</v>
      </c>
      <c r="AC73" s="26">
        <v>60.44</v>
      </c>
      <c r="AD73" s="411">
        <v>16</v>
      </c>
      <c r="AE73" s="167">
        <f t="shared" si="1"/>
        <v>271</v>
      </c>
      <c r="AF73" s="47"/>
    </row>
    <row r="74" spans="1:32" ht="15" customHeight="1" x14ac:dyDescent="0.25">
      <c r="A74" s="22">
        <v>6</v>
      </c>
      <c r="B74" s="262" t="s">
        <v>186</v>
      </c>
      <c r="C74" s="594">
        <v>2</v>
      </c>
      <c r="D74" s="828">
        <v>65.5</v>
      </c>
      <c r="E74" s="978">
        <v>85.3</v>
      </c>
      <c r="F74" s="572">
        <v>61</v>
      </c>
      <c r="G74" s="594">
        <v>3</v>
      </c>
      <c r="H74" s="828">
        <v>49.333333333333343</v>
      </c>
      <c r="I74" s="360">
        <v>65.63</v>
      </c>
      <c r="J74" s="572">
        <v>80</v>
      </c>
      <c r="K74" s="444"/>
      <c r="L74" s="645"/>
      <c r="M74" s="360">
        <v>65.16</v>
      </c>
      <c r="N74" s="446">
        <v>93</v>
      </c>
      <c r="O74" s="444">
        <v>1</v>
      </c>
      <c r="P74" s="374">
        <v>49</v>
      </c>
      <c r="Q74" s="360">
        <v>61.58</v>
      </c>
      <c r="R74" s="449">
        <v>83</v>
      </c>
      <c r="S74" s="423"/>
      <c r="T74" s="375"/>
      <c r="U74" s="26">
        <v>58.95</v>
      </c>
      <c r="V74" s="411">
        <v>93</v>
      </c>
      <c r="W74" s="418">
        <v>3</v>
      </c>
      <c r="X74" s="375">
        <v>57.666666666666664</v>
      </c>
      <c r="Y74" s="26">
        <v>60.11</v>
      </c>
      <c r="Z74" s="411">
        <v>51</v>
      </c>
      <c r="AA74" s="407">
        <v>2</v>
      </c>
      <c r="AB74" s="23">
        <v>66.5</v>
      </c>
      <c r="AC74" s="26">
        <v>60.44</v>
      </c>
      <c r="AD74" s="411">
        <v>18</v>
      </c>
      <c r="AE74" s="167">
        <f t="shared" si="1"/>
        <v>479</v>
      </c>
      <c r="AF74" s="47"/>
    </row>
    <row r="75" spans="1:32" ht="15" customHeight="1" x14ac:dyDescent="0.25">
      <c r="A75" s="22">
        <v>7</v>
      </c>
      <c r="B75" s="262" t="s">
        <v>185</v>
      </c>
      <c r="C75" s="594">
        <v>11</v>
      </c>
      <c r="D75" s="828">
        <v>64</v>
      </c>
      <c r="E75" s="978">
        <v>85.3</v>
      </c>
      <c r="F75" s="572">
        <v>66</v>
      </c>
      <c r="G75" s="594">
        <v>3</v>
      </c>
      <c r="H75" s="828">
        <v>55</v>
      </c>
      <c r="I75" s="360">
        <v>65.63</v>
      </c>
      <c r="J75" s="572">
        <v>71</v>
      </c>
      <c r="K75" s="444">
        <v>3</v>
      </c>
      <c r="L75" s="645">
        <v>79</v>
      </c>
      <c r="M75" s="360">
        <v>65.16</v>
      </c>
      <c r="N75" s="446">
        <v>9</v>
      </c>
      <c r="O75" s="444">
        <v>10</v>
      </c>
      <c r="P75" s="374">
        <v>61</v>
      </c>
      <c r="Q75" s="360">
        <v>61.58</v>
      </c>
      <c r="R75" s="449">
        <v>46</v>
      </c>
      <c r="S75" s="423">
        <v>1</v>
      </c>
      <c r="T75" s="375">
        <v>68</v>
      </c>
      <c r="U75" s="26">
        <v>58.95</v>
      </c>
      <c r="V75" s="411">
        <v>10</v>
      </c>
      <c r="W75" s="418">
        <v>4</v>
      </c>
      <c r="X75" s="375">
        <v>61.5</v>
      </c>
      <c r="Y75" s="26">
        <v>60.11</v>
      </c>
      <c r="Z75" s="411">
        <v>41</v>
      </c>
      <c r="AA75" s="407">
        <v>2</v>
      </c>
      <c r="AB75" s="23">
        <v>64.5</v>
      </c>
      <c r="AC75" s="26">
        <v>60.44</v>
      </c>
      <c r="AD75" s="411">
        <v>26</v>
      </c>
      <c r="AE75" s="167">
        <f t="shared" si="1"/>
        <v>269</v>
      </c>
      <c r="AF75" s="47"/>
    </row>
    <row r="76" spans="1:32" ht="15" customHeight="1" x14ac:dyDescent="0.25">
      <c r="A76" s="22">
        <v>8</v>
      </c>
      <c r="B76" s="262" t="s">
        <v>32</v>
      </c>
      <c r="C76" s="594">
        <v>10</v>
      </c>
      <c r="D76" s="828">
        <v>63.3</v>
      </c>
      <c r="E76" s="978">
        <v>85.3</v>
      </c>
      <c r="F76" s="572">
        <v>67</v>
      </c>
      <c r="G76" s="594">
        <v>5</v>
      </c>
      <c r="H76" s="828">
        <v>67</v>
      </c>
      <c r="I76" s="360">
        <v>65.63</v>
      </c>
      <c r="J76" s="572">
        <v>38</v>
      </c>
      <c r="K76" s="444">
        <v>8</v>
      </c>
      <c r="L76" s="645">
        <v>67</v>
      </c>
      <c r="M76" s="360">
        <v>65.16</v>
      </c>
      <c r="N76" s="446">
        <v>40</v>
      </c>
      <c r="O76" s="444">
        <v>3</v>
      </c>
      <c r="P76" s="374">
        <v>66</v>
      </c>
      <c r="Q76" s="360">
        <v>61.58</v>
      </c>
      <c r="R76" s="449">
        <v>28</v>
      </c>
      <c r="S76" s="423">
        <v>2</v>
      </c>
      <c r="T76" s="375">
        <v>66.5</v>
      </c>
      <c r="U76" s="26">
        <v>58.95</v>
      </c>
      <c r="V76" s="411">
        <v>14</v>
      </c>
      <c r="W76" s="418">
        <v>6</v>
      </c>
      <c r="X76" s="375">
        <v>67.333333333333329</v>
      </c>
      <c r="Y76" s="26">
        <v>60.11</v>
      </c>
      <c r="Z76" s="411">
        <v>19</v>
      </c>
      <c r="AA76" s="407">
        <v>5</v>
      </c>
      <c r="AB76" s="23">
        <v>66</v>
      </c>
      <c r="AC76" s="26">
        <v>60.44</v>
      </c>
      <c r="AD76" s="411">
        <v>19</v>
      </c>
      <c r="AE76" s="167">
        <f t="shared" si="1"/>
        <v>225</v>
      </c>
      <c r="AF76" s="47"/>
    </row>
    <row r="77" spans="1:32" ht="15" customHeight="1" x14ac:dyDescent="0.25">
      <c r="A77" s="22">
        <v>9</v>
      </c>
      <c r="B77" s="261" t="s">
        <v>95</v>
      </c>
      <c r="C77" s="594">
        <v>3</v>
      </c>
      <c r="D77" s="828">
        <v>62</v>
      </c>
      <c r="E77" s="978">
        <v>85.3</v>
      </c>
      <c r="F77" s="572">
        <v>71</v>
      </c>
      <c r="G77" s="594"/>
      <c r="H77" s="828"/>
      <c r="I77" s="360">
        <v>65.63</v>
      </c>
      <c r="J77" s="572">
        <v>86</v>
      </c>
      <c r="K77" s="444">
        <v>3</v>
      </c>
      <c r="L77" s="645">
        <v>66</v>
      </c>
      <c r="M77" s="360">
        <v>65.16</v>
      </c>
      <c r="N77" s="446">
        <v>41</v>
      </c>
      <c r="O77" s="444">
        <v>1</v>
      </c>
      <c r="P77" s="374">
        <v>40</v>
      </c>
      <c r="Q77" s="360">
        <v>61.58</v>
      </c>
      <c r="R77" s="449">
        <v>88</v>
      </c>
      <c r="S77" s="423">
        <v>1</v>
      </c>
      <c r="T77" s="375">
        <v>28</v>
      </c>
      <c r="U77" s="26">
        <v>58.95</v>
      </c>
      <c r="V77" s="411">
        <v>91</v>
      </c>
      <c r="W77" s="418">
        <v>3</v>
      </c>
      <c r="X77" s="375">
        <v>45.666666666666664</v>
      </c>
      <c r="Y77" s="26">
        <v>60.11</v>
      </c>
      <c r="Z77" s="411">
        <v>80</v>
      </c>
      <c r="AA77" s="407"/>
      <c r="AB77" s="23"/>
      <c r="AC77" s="26">
        <v>60.44</v>
      </c>
      <c r="AD77" s="411">
        <v>79</v>
      </c>
      <c r="AE77" s="167">
        <f t="shared" si="1"/>
        <v>536</v>
      </c>
      <c r="AF77" s="47"/>
    </row>
    <row r="78" spans="1:32" ht="15" customHeight="1" x14ac:dyDescent="0.25">
      <c r="A78" s="22">
        <v>10</v>
      </c>
      <c r="B78" s="731" t="s">
        <v>96</v>
      </c>
      <c r="C78" s="812">
        <v>2</v>
      </c>
      <c r="D78" s="840">
        <v>34</v>
      </c>
      <c r="E78" s="990">
        <v>85.3</v>
      </c>
      <c r="F78" s="586">
        <v>89</v>
      </c>
      <c r="G78" s="812">
        <v>2</v>
      </c>
      <c r="H78" s="840">
        <v>44</v>
      </c>
      <c r="I78" s="541">
        <v>65.63</v>
      </c>
      <c r="J78" s="586">
        <v>83</v>
      </c>
      <c r="K78" s="655"/>
      <c r="L78" s="677"/>
      <c r="M78" s="359">
        <v>65.16</v>
      </c>
      <c r="N78" s="446">
        <v>93</v>
      </c>
      <c r="O78" s="444"/>
      <c r="P78" s="374"/>
      <c r="Q78" s="359">
        <v>61.58</v>
      </c>
      <c r="R78" s="449">
        <v>93</v>
      </c>
      <c r="S78" s="598">
        <v>3</v>
      </c>
      <c r="T78" s="375">
        <v>50</v>
      </c>
      <c r="U78" s="26">
        <v>58.95</v>
      </c>
      <c r="V78" s="411">
        <v>72</v>
      </c>
      <c r="W78" s="418">
        <v>1</v>
      </c>
      <c r="X78" s="375">
        <v>32</v>
      </c>
      <c r="Y78" s="26">
        <v>60.11</v>
      </c>
      <c r="Z78" s="411">
        <v>86</v>
      </c>
      <c r="AA78" s="407"/>
      <c r="AB78" s="23"/>
      <c r="AC78" s="26">
        <v>60.44</v>
      </c>
      <c r="AD78" s="411">
        <v>79</v>
      </c>
      <c r="AE78" s="167">
        <f t="shared" si="1"/>
        <v>595</v>
      </c>
      <c r="AF78" s="47"/>
    </row>
    <row r="79" spans="1:32" ht="15" customHeight="1" x14ac:dyDescent="0.25">
      <c r="A79" s="22">
        <v>11</v>
      </c>
      <c r="B79" s="261" t="s">
        <v>168</v>
      </c>
      <c r="C79" s="594"/>
      <c r="D79" s="828"/>
      <c r="E79" s="978">
        <v>85.3</v>
      </c>
      <c r="F79" s="572">
        <v>90</v>
      </c>
      <c r="G79" s="594">
        <v>2</v>
      </c>
      <c r="H79" s="828">
        <v>75</v>
      </c>
      <c r="I79" s="360">
        <v>65.63</v>
      </c>
      <c r="J79" s="572">
        <v>15</v>
      </c>
      <c r="K79" s="444"/>
      <c r="L79" s="645"/>
      <c r="M79" s="360">
        <v>65.16</v>
      </c>
      <c r="N79" s="446">
        <v>93</v>
      </c>
      <c r="O79" s="444">
        <v>3</v>
      </c>
      <c r="P79" s="374">
        <v>68</v>
      </c>
      <c r="Q79" s="360">
        <v>61.58</v>
      </c>
      <c r="R79" s="449">
        <v>18</v>
      </c>
      <c r="S79" s="423">
        <v>1</v>
      </c>
      <c r="T79" s="375">
        <v>43</v>
      </c>
      <c r="U79" s="26">
        <v>58.95</v>
      </c>
      <c r="V79" s="411">
        <v>86</v>
      </c>
      <c r="W79" s="418">
        <v>3</v>
      </c>
      <c r="X79" s="375">
        <v>66.333333333333329</v>
      </c>
      <c r="Y79" s="26">
        <v>60.11</v>
      </c>
      <c r="Z79" s="411">
        <v>24</v>
      </c>
      <c r="AA79" s="407">
        <v>1</v>
      </c>
      <c r="AB79" s="23">
        <v>63</v>
      </c>
      <c r="AC79" s="26">
        <v>60.44</v>
      </c>
      <c r="AD79" s="411">
        <v>31</v>
      </c>
      <c r="AE79" s="167">
        <f t="shared" si="1"/>
        <v>357</v>
      </c>
      <c r="AF79" s="47"/>
    </row>
    <row r="80" spans="1:32" ht="15" customHeight="1" x14ac:dyDescent="0.25">
      <c r="A80" s="22">
        <v>12</v>
      </c>
      <c r="B80" s="262" t="s">
        <v>26</v>
      </c>
      <c r="C80" s="594"/>
      <c r="D80" s="828"/>
      <c r="E80" s="978">
        <v>85.3</v>
      </c>
      <c r="F80" s="572">
        <v>90</v>
      </c>
      <c r="G80" s="594">
        <v>1</v>
      </c>
      <c r="H80" s="828">
        <v>87</v>
      </c>
      <c r="I80" s="360">
        <v>65.63</v>
      </c>
      <c r="J80" s="572">
        <v>5</v>
      </c>
      <c r="K80" s="444">
        <v>1</v>
      </c>
      <c r="L80" s="645">
        <v>35</v>
      </c>
      <c r="M80" s="360">
        <v>65.16</v>
      </c>
      <c r="N80" s="446">
        <v>90</v>
      </c>
      <c r="O80" s="444">
        <v>3</v>
      </c>
      <c r="P80" s="374">
        <v>52</v>
      </c>
      <c r="Q80" s="360">
        <v>61.58</v>
      </c>
      <c r="R80" s="449">
        <v>77</v>
      </c>
      <c r="S80" s="423">
        <v>2</v>
      </c>
      <c r="T80" s="375">
        <v>59.5</v>
      </c>
      <c r="U80" s="26">
        <v>58.95</v>
      </c>
      <c r="V80" s="411">
        <v>41</v>
      </c>
      <c r="W80" s="418"/>
      <c r="X80" s="375"/>
      <c r="Y80" s="26">
        <v>60.11</v>
      </c>
      <c r="Z80" s="411">
        <v>87</v>
      </c>
      <c r="AA80" s="407"/>
      <c r="AB80" s="23"/>
      <c r="AC80" s="26">
        <v>60.44</v>
      </c>
      <c r="AD80" s="411">
        <v>79</v>
      </c>
      <c r="AE80" s="167">
        <f t="shared" si="1"/>
        <v>469</v>
      </c>
      <c r="AF80" s="47"/>
    </row>
    <row r="81" spans="1:32" ht="15" customHeight="1" x14ac:dyDescent="0.25">
      <c r="A81" s="22">
        <v>13</v>
      </c>
      <c r="B81" s="262" t="s">
        <v>163</v>
      </c>
      <c r="C81" s="594"/>
      <c r="D81" s="828"/>
      <c r="E81" s="978">
        <v>85.3</v>
      </c>
      <c r="F81" s="572">
        <v>90</v>
      </c>
      <c r="G81" s="594"/>
      <c r="H81" s="828"/>
      <c r="I81" s="360">
        <v>65.63</v>
      </c>
      <c r="J81" s="572">
        <v>86</v>
      </c>
      <c r="K81" s="423">
        <v>3</v>
      </c>
      <c r="L81" s="380">
        <v>57</v>
      </c>
      <c r="M81" s="360">
        <v>65.16</v>
      </c>
      <c r="N81" s="446">
        <v>71</v>
      </c>
      <c r="O81" s="444"/>
      <c r="P81" s="374"/>
      <c r="Q81" s="360">
        <v>61.58</v>
      </c>
      <c r="R81" s="449">
        <v>93</v>
      </c>
      <c r="S81" s="423"/>
      <c r="T81" s="375"/>
      <c r="U81" s="26">
        <v>58.95</v>
      </c>
      <c r="V81" s="411">
        <v>93</v>
      </c>
      <c r="W81" s="418"/>
      <c r="X81" s="375"/>
      <c r="Y81" s="26">
        <v>60.11</v>
      </c>
      <c r="Z81" s="411">
        <v>87</v>
      </c>
      <c r="AA81" s="407"/>
      <c r="AB81" s="23"/>
      <c r="AC81" s="26">
        <v>60.44</v>
      </c>
      <c r="AD81" s="411">
        <v>79</v>
      </c>
      <c r="AE81" s="167">
        <f t="shared" si="1"/>
        <v>599</v>
      </c>
      <c r="AF81" s="47"/>
    </row>
    <row r="82" spans="1:32" s="496" customFormat="1" ht="15" customHeight="1" x14ac:dyDescent="0.25">
      <c r="A82" s="21">
        <v>14</v>
      </c>
      <c r="B82" s="262" t="s">
        <v>92</v>
      </c>
      <c r="C82" s="594"/>
      <c r="D82" s="828"/>
      <c r="E82" s="978">
        <v>85.3</v>
      </c>
      <c r="F82" s="572">
        <v>90</v>
      </c>
      <c r="G82" s="594"/>
      <c r="H82" s="828"/>
      <c r="I82" s="360">
        <v>65.63</v>
      </c>
      <c r="J82" s="572">
        <v>86</v>
      </c>
      <c r="K82" s="423">
        <v>1</v>
      </c>
      <c r="L82" s="380">
        <v>71</v>
      </c>
      <c r="M82" s="360">
        <v>65.16</v>
      </c>
      <c r="N82" s="446">
        <v>27</v>
      </c>
      <c r="O82" s="423">
        <v>3</v>
      </c>
      <c r="P82" s="828">
        <v>67</v>
      </c>
      <c r="Q82" s="360">
        <v>61.58</v>
      </c>
      <c r="R82" s="449">
        <v>23</v>
      </c>
      <c r="S82" s="423">
        <v>3</v>
      </c>
      <c r="T82" s="375">
        <v>64.67</v>
      </c>
      <c r="U82" s="26">
        <v>58.95</v>
      </c>
      <c r="V82" s="411">
        <v>20</v>
      </c>
      <c r="W82" s="418">
        <v>6</v>
      </c>
      <c r="X82" s="375">
        <v>55.166666666666664</v>
      </c>
      <c r="Y82" s="26">
        <v>60.11</v>
      </c>
      <c r="Z82" s="411">
        <v>63</v>
      </c>
      <c r="AA82" s="418">
        <v>1</v>
      </c>
      <c r="AB82" s="375">
        <v>62</v>
      </c>
      <c r="AC82" s="26">
        <v>60.44</v>
      </c>
      <c r="AD82" s="411">
        <v>38</v>
      </c>
      <c r="AE82" s="189">
        <f t="shared" si="1"/>
        <v>347</v>
      </c>
      <c r="AF82" s="47"/>
    </row>
    <row r="83" spans="1:32" ht="15" customHeight="1" thickBot="1" x14ac:dyDescent="0.3">
      <c r="A83" s="38">
        <v>15</v>
      </c>
      <c r="B83" s="269" t="s">
        <v>29</v>
      </c>
      <c r="C83" s="811"/>
      <c r="D83" s="829"/>
      <c r="E83" s="980">
        <v>85.3</v>
      </c>
      <c r="F83" s="582">
        <v>90</v>
      </c>
      <c r="G83" s="811"/>
      <c r="H83" s="829"/>
      <c r="I83" s="364">
        <v>65.63</v>
      </c>
      <c r="J83" s="582">
        <v>86</v>
      </c>
      <c r="K83" s="424">
        <v>5</v>
      </c>
      <c r="L83" s="806">
        <v>62</v>
      </c>
      <c r="M83" s="364">
        <v>65.16</v>
      </c>
      <c r="N83" s="446">
        <v>59</v>
      </c>
      <c r="O83" s="444">
        <v>4</v>
      </c>
      <c r="P83" s="374">
        <v>41</v>
      </c>
      <c r="Q83" s="364">
        <v>61.58</v>
      </c>
      <c r="R83" s="449">
        <v>87</v>
      </c>
      <c r="S83" s="424">
        <v>2</v>
      </c>
      <c r="T83" s="375">
        <v>64</v>
      </c>
      <c r="U83" s="26">
        <v>58.95</v>
      </c>
      <c r="V83" s="411">
        <v>23</v>
      </c>
      <c r="W83" s="418">
        <v>3</v>
      </c>
      <c r="X83" s="375">
        <v>62.666666666666664</v>
      </c>
      <c r="Y83" s="26">
        <v>60.11</v>
      </c>
      <c r="Z83" s="411">
        <v>35</v>
      </c>
      <c r="AA83" s="407">
        <v>3</v>
      </c>
      <c r="AB83" s="23">
        <v>46.666666669999998</v>
      </c>
      <c r="AC83" s="26">
        <v>60.44</v>
      </c>
      <c r="AD83" s="411">
        <v>72</v>
      </c>
      <c r="AE83" s="168">
        <f t="shared" si="1"/>
        <v>452</v>
      </c>
      <c r="AF83" s="47"/>
    </row>
    <row r="84" spans="1:32" ht="15" customHeight="1" thickBot="1" x14ac:dyDescent="0.3">
      <c r="A84" s="212"/>
      <c r="B84" s="438" t="s">
        <v>137</v>
      </c>
      <c r="C84" s="702">
        <f>SUM(C85:C115)</f>
        <v>123</v>
      </c>
      <c r="D84" s="730">
        <f>AVERAGE(D85:D115)</f>
        <v>69.109615384615381</v>
      </c>
      <c r="E84" s="487">
        <v>85.3</v>
      </c>
      <c r="F84" s="454"/>
      <c r="G84" s="702">
        <f>SUM(G85:G115)</f>
        <v>117</v>
      </c>
      <c r="H84" s="730">
        <f>AVERAGE(H85:H115)</f>
        <v>64.347800865800878</v>
      </c>
      <c r="I84" s="709">
        <v>65.63</v>
      </c>
      <c r="J84" s="454"/>
      <c r="K84" s="702">
        <f>SUM(K85:K115)</f>
        <v>97</v>
      </c>
      <c r="L84" s="730">
        <f>AVERAGE(L85:L115)</f>
        <v>61.233461538461533</v>
      </c>
      <c r="M84" s="338">
        <v>65.16</v>
      </c>
      <c r="N84" s="454"/>
      <c r="O84" s="453">
        <f>SUM(O85:O115)</f>
        <v>123</v>
      </c>
      <c r="P84" s="338">
        <f>AVERAGE(P85:P115)</f>
        <v>57.329587732528914</v>
      </c>
      <c r="Q84" s="338">
        <v>61.58</v>
      </c>
      <c r="R84" s="454"/>
      <c r="S84" s="414">
        <f>SUM(S85:S115)</f>
        <v>130</v>
      </c>
      <c r="T84" s="339">
        <f>AVERAGE(T85:T115)</f>
        <v>54.473461538461535</v>
      </c>
      <c r="U84" s="340">
        <v>58.95</v>
      </c>
      <c r="V84" s="409"/>
      <c r="W84" s="414">
        <f>SUM(W85:W115)</f>
        <v>99</v>
      </c>
      <c r="X84" s="339">
        <f>AVERAGE(X85:X115)</f>
        <v>56.977976190476191</v>
      </c>
      <c r="Y84" s="340">
        <v>60.11</v>
      </c>
      <c r="Z84" s="409"/>
      <c r="AA84" s="414">
        <f>SUM(AA85:AA115)</f>
        <v>104</v>
      </c>
      <c r="AB84" s="339">
        <f>AVERAGE(AB85:AB115)</f>
        <v>61.074443672608702</v>
      </c>
      <c r="AC84" s="340">
        <v>60.44</v>
      </c>
      <c r="AD84" s="409"/>
      <c r="AE84" s="341"/>
      <c r="AF84" s="47"/>
    </row>
    <row r="85" spans="1:32" ht="15" customHeight="1" x14ac:dyDescent="0.25">
      <c r="A85" s="170">
        <v>1</v>
      </c>
      <c r="B85" s="433" t="s">
        <v>24</v>
      </c>
      <c r="C85" s="797">
        <v>1</v>
      </c>
      <c r="D85" s="233">
        <v>97</v>
      </c>
      <c r="E85" s="979">
        <v>85.3</v>
      </c>
      <c r="F85" s="577">
        <v>1</v>
      </c>
      <c r="G85" s="797"/>
      <c r="H85" s="233"/>
      <c r="I85" s="505">
        <v>65.63</v>
      </c>
      <c r="J85" s="577">
        <v>86</v>
      </c>
      <c r="K85" s="444"/>
      <c r="L85" s="645"/>
      <c r="M85" s="505">
        <v>65.16</v>
      </c>
      <c r="N85" s="446">
        <v>93</v>
      </c>
      <c r="O85" s="444">
        <v>3</v>
      </c>
      <c r="P85" s="374">
        <v>33.666666666666664</v>
      </c>
      <c r="Q85" s="360">
        <v>61.58</v>
      </c>
      <c r="R85" s="449">
        <v>90</v>
      </c>
      <c r="S85" s="423">
        <v>4</v>
      </c>
      <c r="T85" s="380">
        <v>54</v>
      </c>
      <c r="U85" s="26">
        <v>58.95</v>
      </c>
      <c r="V85" s="411">
        <v>65</v>
      </c>
      <c r="W85" s="418">
        <v>1</v>
      </c>
      <c r="X85" s="375">
        <v>52</v>
      </c>
      <c r="Y85" s="26">
        <v>60.11</v>
      </c>
      <c r="Z85" s="411">
        <v>74</v>
      </c>
      <c r="AA85" s="407"/>
      <c r="AB85" s="23"/>
      <c r="AC85" s="26">
        <v>60.44</v>
      </c>
      <c r="AD85" s="411">
        <v>79</v>
      </c>
      <c r="AE85" s="174">
        <f t="shared" si="1"/>
        <v>488</v>
      </c>
      <c r="AF85" s="47"/>
    </row>
    <row r="86" spans="1:32" ht="15" customHeight="1" x14ac:dyDescent="0.25">
      <c r="A86" s="171">
        <v>2</v>
      </c>
      <c r="B86" s="433" t="s">
        <v>167</v>
      </c>
      <c r="C86" s="797">
        <v>1</v>
      </c>
      <c r="D86" s="233">
        <v>97</v>
      </c>
      <c r="E86" s="979">
        <v>85.3</v>
      </c>
      <c r="F86" s="577">
        <v>2</v>
      </c>
      <c r="G86" s="797">
        <v>8</v>
      </c>
      <c r="H86" s="233">
        <v>61.875</v>
      </c>
      <c r="I86" s="505">
        <v>65.63</v>
      </c>
      <c r="J86" s="577">
        <v>55</v>
      </c>
      <c r="K86" s="441"/>
      <c r="L86" s="645"/>
      <c r="M86" s="505">
        <v>65.16</v>
      </c>
      <c r="N86" s="446">
        <v>93</v>
      </c>
      <c r="O86" s="441">
        <v>5</v>
      </c>
      <c r="P86" s="374">
        <v>56.4</v>
      </c>
      <c r="Q86" s="360">
        <v>61.58</v>
      </c>
      <c r="R86" s="449">
        <v>63</v>
      </c>
      <c r="S86" s="423">
        <v>4</v>
      </c>
      <c r="T86" s="380">
        <v>57.75</v>
      </c>
      <c r="U86" s="26">
        <v>58.95</v>
      </c>
      <c r="V86" s="411">
        <v>49</v>
      </c>
      <c r="W86" s="418">
        <v>1</v>
      </c>
      <c r="X86" s="375">
        <v>62</v>
      </c>
      <c r="Y86" s="26">
        <v>60.11</v>
      </c>
      <c r="Z86" s="411">
        <v>40</v>
      </c>
      <c r="AA86" s="407"/>
      <c r="AB86" s="23"/>
      <c r="AC86" s="26">
        <v>60.44</v>
      </c>
      <c r="AD86" s="411">
        <v>79</v>
      </c>
      <c r="AE86" s="167">
        <f t="shared" si="1"/>
        <v>381</v>
      </c>
      <c r="AF86" s="47"/>
    </row>
    <row r="87" spans="1:32" ht="15" customHeight="1" x14ac:dyDescent="0.25">
      <c r="A87" s="171">
        <v>3</v>
      </c>
      <c r="B87" s="261" t="s">
        <v>164</v>
      </c>
      <c r="C87" s="594">
        <v>3</v>
      </c>
      <c r="D87" s="828">
        <v>89</v>
      </c>
      <c r="E87" s="978">
        <v>85.3</v>
      </c>
      <c r="F87" s="572">
        <v>5</v>
      </c>
      <c r="G87" s="594">
        <v>4</v>
      </c>
      <c r="H87" s="828">
        <v>74.5</v>
      </c>
      <c r="I87" s="360">
        <v>65.63</v>
      </c>
      <c r="J87" s="572">
        <v>19</v>
      </c>
      <c r="K87" s="444">
        <v>6</v>
      </c>
      <c r="L87" s="645">
        <v>70</v>
      </c>
      <c r="M87" s="360">
        <v>65.16</v>
      </c>
      <c r="N87" s="446">
        <v>29</v>
      </c>
      <c r="O87" s="444"/>
      <c r="P87" s="374"/>
      <c r="Q87" s="360">
        <v>61.58</v>
      </c>
      <c r="R87" s="449">
        <v>93</v>
      </c>
      <c r="S87" s="423">
        <v>4</v>
      </c>
      <c r="T87" s="380">
        <v>62</v>
      </c>
      <c r="U87" s="26">
        <v>58.95</v>
      </c>
      <c r="V87" s="411">
        <v>30</v>
      </c>
      <c r="W87" s="418">
        <v>2</v>
      </c>
      <c r="X87" s="375">
        <v>68.5</v>
      </c>
      <c r="Y87" s="26">
        <v>60.11</v>
      </c>
      <c r="Z87" s="411">
        <v>16</v>
      </c>
      <c r="AA87" s="407">
        <v>4</v>
      </c>
      <c r="AB87" s="23">
        <v>69</v>
      </c>
      <c r="AC87" s="26">
        <v>60.44</v>
      </c>
      <c r="AD87" s="411">
        <v>13</v>
      </c>
      <c r="AE87" s="167">
        <f t="shared" si="1"/>
        <v>205</v>
      </c>
      <c r="AF87" s="47"/>
    </row>
    <row r="88" spans="1:32" ht="15" customHeight="1" x14ac:dyDescent="0.25">
      <c r="A88" s="171">
        <v>4</v>
      </c>
      <c r="B88" s="433" t="s">
        <v>157</v>
      </c>
      <c r="C88" s="797">
        <v>5</v>
      </c>
      <c r="D88" s="233">
        <v>85</v>
      </c>
      <c r="E88" s="979">
        <v>85.3</v>
      </c>
      <c r="F88" s="577">
        <v>7</v>
      </c>
      <c r="G88" s="797">
        <v>6</v>
      </c>
      <c r="H88" s="233">
        <v>68</v>
      </c>
      <c r="I88" s="505">
        <v>65.63</v>
      </c>
      <c r="J88" s="577">
        <v>34</v>
      </c>
      <c r="K88" s="441">
        <v>5</v>
      </c>
      <c r="L88" s="645">
        <v>71</v>
      </c>
      <c r="M88" s="505">
        <v>65.16</v>
      </c>
      <c r="N88" s="446">
        <v>25</v>
      </c>
      <c r="O88" s="441">
        <v>2</v>
      </c>
      <c r="P88" s="374">
        <v>55.5</v>
      </c>
      <c r="Q88" s="360">
        <v>61.58</v>
      </c>
      <c r="R88" s="449">
        <v>67</v>
      </c>
      <c r="S88" s="423">
        <v>5</v>
      </c>
      <c r="T88" s="380">
        <v>57</v>
      </c>
      <c r="U88" s="26">
        <v>58.95</v>
      </c>
      <c r="V88" s="411">
        <v>51</v>
      </c>
      <c r="W88" s="418">
        <v>6</v>
      </c>
      <c r="X88" s="375">
        <v>44.166666666666664</v>
      </c>
      <c r="Y88" s="26">
        <v>60.11</v>
      </c>
      <c r="Z88" s="411">
        <v>83</v>
      </c>
      <c r="AA88" s="407">
        <v>4</v>
      </c>
      <c r="AB88" s="23">
        <v>60.75</v>
      </c>
      <c r="AC88" s="26">
        <v>60.44</v>
      </c>
      <c r="AD88" s="411">
        <v>44</v>
      </c>
      <c r="AE88" s="167">
        <f t="shared" si="1"/>
        <v>311</v>
      </c>
      <c r="AF88" s="47"/>
    </row>
    <row r="89" spans="1:32" ht="15" customHeight="1" x14ac:dyDescent="0.25">
      <c r="A89" s="171">
        <v>5</v>
      </c>
      <c r="B89" s="261" t="s">
        <v>4</v>
      </c>
      <c r="C89" s="594">
        <v>2</v>
      </c>
      <c r="D89" s="828">
        <v>82</v>
      </c>
      <c r="E89" s="978">
        <v>85.3</v>
      </c>
      <c r="F89" s="572">
        <v>12</v>
      </c>
      <c r="G89" s="594">
        <v>1</v>
      </c>
      <c r="H89" s="828">
        <v>42</v>
      </c>
      <c r="I89" s="360">
        <v>65.63</v>
      </c>
      <c r="J89" s="572">
        <v>84</v>
      </c>
      <c r="K89" s="444">
        <v>5</v>
      </c>
      <c r="L89" s="645">
        <v>71.599999999999994</v>
      </c>
      <c r="M89" s="360">
        <v>65.16</v>
      </c>
      <c r="N89" s="446">
        <v>23</v>
      </c>
      <c r="O89" s="444">
        <v>4</v>
      </c>
      <c r="P89" s="374">
        <v>66</v>
      </c>
      <c r="Q89" s="360">
        <v>61.58</v>
      </c>
      <c r="R89" s="449">
        <v>27</v>
      </c>
      <c r="S89" s="423">
        <v>4</v>
      </c>
      <c r="T89" s="380">
        <v>44.5</v>
      </c>
      <c r="U89" s="26">
        <v>58.95</v>
      </c>
      <c r="V89" s="411">
        <v>83</v>
      </c>
      <c r="W89" s="418">
        <v>2</v>
      </c>
      <c r="X89" s="375">
        <v>76.5</v>
      </c>
      <c r="Y89" s="26">
        <v>60.11</v>
      </c>
      <c r="Z89" s="411">
        <v>8</v>
      </c>
      <c r="AA89" s="407">
        <v>2</v>
      </c>
      <c r="AB89" s="23">
        <v>68.5</v>
      </c>
      <c r="AC89" s="26">
        <v>60.44</v>
      </c>
      <c r="AD89" s="411">
        <v>15</v>
      </c>
      <c r="AE89" s="167">
        <f t="shared" si="1"/>
        <v>252</v>
      </c>
      <c r="AF89" s="47"/>
    </row>
    <row r="90" spans="1:32" ht="15" customHeight="1" x14ac:dyDescent="0.25">
      <c r="A90" s="171">
        <v>6</v>
      </c>
      <c r="B90" s="433" t="s">
        <v>139</v>
      </c>
      <c r="C90" s="797">
        <v>9</v>
      </c>
      <c r="D90" s="233">
        <v>82</v>
      </c>
      <c r="E90" s="979">
        <v>85.3</v>
      </c>
      <c r="F90" s="577">
        <v>14</v>
      </c>
      <c r="G90" s="797">
        <v>14</v>
      </c>
      <c r="H90" s="233">
        <v>66.571428571428569</v>
      </c>
      <c r="I90" s="505">
        <v>65.63</v>
      </c>
      <c r="J90" s="577">
        <v>41</v>
      </c>
      <c r="K90" s="441">
        <v>6</v>
      </c>
      <c r="L90" s="645">
        <v>77</v>
      </c>
      <c r="M90" s="505">
        <v>65.16</v>
      </c>
      <c r="N90" s="446">
        <v>12</v>
      </c>
      <c r="O90" s="441">
        <v>8</v>
      </c>
      <c r="P90" s="374">
        <v>65.555555555555557</v>
      </c>
      <c r="Q90" s="360">
        <v>61.58</v>
      </c>
      <c r="R90" s="449">
        <v>32</v>
      </c>
      <c r="S90" s="423">
        <v>15</v>
      </c>
      <c r="T90" s="375">
        <v>55.8</v>
      </c>
      <c r="U90" s="26">
        <v>58.95</v>
      </c>
      <c r="V90" s="411">
        <v>56</v>
      </c>
      <c r="W90" s="418">
        <v>12</v>
      </c>
      <c r="X90" s="375">
        <v>60.416666666666664</v>
      </c>
      <c r="Y90" s="26">
        <v>60.11</v>
      </c>
      <c r="Z90" s="411">
        <v>44</v>
      </c>
      <c r="AA90" s="407">
        <v>8</v>
      </c>
      <c r="AB90" s="23">
        <v>43.75</v>
      </c>
      <c r="AC90" s="26">
        <v>60.44</v>
      </c>
      <c r="AD90" s="411">
        <v>74</v>
      </c>
      <c r="AE90" s="169">
        <f t="shared" si="1"/>
        <v>273</v>
      </c>
      <c r="AF90" s="47"/>
    </row>
    <row r="91" spans="1:32" ht="15" customHeight="1" x14ac:dyDescent="0.25">
      <c r="A91" s="171">
        <v>7</v>
      </c>
      <c r="B91" s="261" t="s">
        <v>140</v>
      </c>
      <c r="C91" s="594">
        <v>25</v>
      </c>
      <c r="D91" s="828">
        <v>81</v>
      </c>
      <c r="E91" s="978">
        <v>85.3</v>
      </c>
      <c r="F91" s="572">
        <v>18</v>
      </c>
      <c r="G91" s="594">
        <v>22</v>
      </c>
      <c r="H91" s="828">
        <v>74.454545454545453</v>
      </c>
      <c r="I91" s="360">
        <v>65.63</v>
      </c>
      <c r="J91" s="572">
        <v>20</v>
      </c>
      <c r="K91" s="444">
        <v>16</v>
      </c>
      <c r="L91" s="645">
        <v>72</v>
      </c>
      <c r="M91" s="360">
        <v>65.16</v>
      </c>
      <c r="N91" s="446">
        <v>20</v>
      </c>
      <c r="O91" s="423">
        <v>17</v>
      </c>
      <c r="P91" s="828">
        <v>72.647058823529406</v>
      </c>
      <c r="Q91" s="360">
        <v>61.58</v>
      </c>
      <c r="R91" s="449">
        <v>8</v>
      </c>
      <c r="S91" s="423">
        <v>14</v>
      </c>
      <c r="T91" s="380">
        <v>55.36</v>
      </c>
      <c r="U91" s="26">
        <v>58.95</v>
      </c>
      <c r="V91" s="411">
        <v>58</v>
      </c>
      <c r="W91" s="418">
        <v>12</v>
      </c>
      <c r="X91" s="375">
        <v>53.916666666666664</v>
      </c>
      <c r="Y91" s="26">
        <v>60.11</v>
      </c>
      <c r="Z91" s="411">
        <v>69</v>
      </c>
      <c r="AA91" s="407">
        <v>11</v>
      </c>
      <c r="AB91" s="23">
        <v>67.181818179999993</v>
      </c>
      <c r="AC91" s="26">
        <v>60.44</v>
      </c>
      <c r="AD91" s="411">
        <v>17</v>
      </c>
      <c r="AE91" s="167">
        <f t="shared" si="1"/>
        <v>210</v>
      </c>
      <c r="AF91" s="47"/>
    </row>
    <row r="92" spans="1:32" ht="15" customHeight="1" x14ac:dyDescent="0.25">
      <c r="A92" s="171">
        <v>8</v>
      </c>
      <c r="B92" s="261" t="s">
        <v>6</v>
      </c>
      <c r="C92" s="594">
        <v>3</v>
      </c>
      <c r="D92" s="828">
        <v>76.3</v>
      </c>
      <c r="E92" s="978">
        <v>85.3</v>
      </c>
      <c r="F92" s="572">
        <v>27</v>
      </c>
      <c r="G92" s="594">
        <v>4</v>
      </c>
      <c r="H92" s="828">
        <v>54.25</v>
      </c>
      <c r="I92" s="360">
        <v>65.63</v>
      </c>
      <c r="J92" s="572">
        <v>72</v>
      </c>
      <c r="K92" s="441">
        <v>2</v>
      </c>
      <c r="L92" s="645">
        <v>73.5</v>
      </c>
      <c r="M92" s="360">
        <v>65.16</v>
      </c>
      <c r="N92" s="446">
        <v>15</v>
      </c>
      <c r="O92" s="441">
        <v>4</v>
      </c>
      <c r="P92" s="374">
        <v>73.5</v>
      </c>
      <c r="Q92" s="360">
        <v>61.58</v>
      </c>
      <c r="R92" s="449">
        <v>6</v>
      </c>
      <c r="S92" s="423">
        <v>1</v>
      </c>
      <c r="T92" s="380">
        <v>82</v>
      </c>
      <c r="U92" s="26">
        <v>58.95</v>
      </c>
      <c r="V92" s="411">
        <v>2</v>
      </c>
      <c r="W92" s="418">
        <v>1</v>
      </c>
      <c r="X92" s="375">
        <v>52</v>
      </c>
      <c r="Y92" s="26">
        <v>60.11</v>
      </c>
      <c r="Z92" s="411">
        <v>75</v>
      </c>
      <c r="AA92" s="407"/>
      <c r="AB92" s="23"/>
      <c r="AC92" s="26">
        <v>60.44</v>
      </c>
      <c r="AD92" s="411">
        <v>79</v>
      </c>
      <c r="AE92" s="167">
        <f t="shared" si="1"/>
        <v>276</v>
      </c>
      <c r="AF92" s="47"/>
    </row>
    <row r="93" spans="1:32" ht="15" customHeight="1" x14ac:dyDescent="0.25">
      <c r="A93" s="171">
        <v>9</v>
      </c>
      <c r="B93" s="261" t="s">
        <v>141</v>
      </c>
      <c r="C93" s="594">
        <v>5</v>
      </c>
      <c r="D93" s="828">
        <v>74.8</v>
      </c>
      <c r="E93" s="978">
        <v>85.3</v>
      </c>
      <c r="F93" s="572">
        <v>33</v>
      </c>
      <c r="G93" s="594">
        <v>7</v>
      </c>
      <c r="H93" s="828">
        <v>53.285714285714278</v>
      </c>
      <c r="I93" s="360">
        <v>65.63</v>
      </c>
      <c r="J93" s="572">
        <v>74</v>
      </c>
      <c r="K93" s="444">
        <v>2</v>
      </c>
      <c r="L93" s="645">
        <v>78</v>
      </c>
      <c r="M93" s="360">
        <v>65.16</v>
      </c>
      <c r="N93" s="446">
        <v>10</v>
      </c>
      <c r="O93" s="444">
        <v>3</v>
      </c>
      <c r="P93" s="374">
        <v>46.666666666666664</v>
      </c>
      <c r="Q93" s="360">
        <v>61.58</v>
      </c>
      <c r="R93" s="449">
        <v>86</v>
      </c>
      <c r="S93" s="423">
        <v>9</v>
      </c>
      <c r="T93" s="380">
        <v>63.22</v>
      </c>
      <c r="U93" s="26">
        <v>58.95</v>
      </c>
      <c r="V93" s="411">
        <v>27</v>
      </c>
      <c r="W93" s="418">
        <v>7</v>
      </c>
      <c r="X93" s="375">
        <v>50.285714285714285</v>
      </c>
      <c r="Y93" s="26">
        <v>60.11</v>
      </c>
      <c r="Z93" s="411">
        <v>76</v>
      </c>
      <c r="AA93" s="407">
        <v>4</v>
      </c>
      <c r="AB93" s="23">
        <v>55</v>
      </c>
      <c r="AC93" s="26">
        <v>60.44</v>
      </c>
      <c r="AD93" s="411">
        <v>62</v>
      </c>
      <c r="AE93" s="167">
        <f t="shared" si="1"/>
        <v>368</v>
      </c>
      <c r="AF93" s="47"/>
    </row>
    <row r="94" spans="1:32" ht="15" customHeight="1" x14ac:dyDescent="0.25">
      <c r="A94" s="171">
        <v>10</v>
      </c>
      <c r="B94" s="261" t="s">
        <v>144</v>
      </c>
      <c r="C94" s="594">
        <v>4</v>
      </c>
      <c r="D94" s="828">
        <v>73.5</v>
      </c>
      <c r="E94" s="978">
        <v>85.3</v>
      </c>
      <c r="F94" s="572">
        <v>36</v>
      </c>
      <c r="G94" s="594">
        <v>8</v>
      </c>
      <c r="H94" s="828">
        <v>66.625</v>
      </c>
      <c r="I94" s="360">
        <v>65.63</v>
      </c>
      <c r="J94" s="572">
        <v>40</v>
      </c>
      <c r="K94" s="444">
        <v>3</v>
      </c>
      <c r="L94" s="645">
        <v>54</v>
      </c>
      <c r="M94" s="360">
        <v>65.16</v>
      </c>
      <c r="N94" s="446">
        <v>78</v>
      </c>
      <c r="O94" s="444">
        <v>12</v>
      </c>
      <c r="P94" s="374">
        <v>62.75</v>
      </c>
      <c r="Q94" s="360">
        <v>61.58</v>
      </c>
      <c r="R94" s="449">
        <v>42</v>
      </c>
      <c r="S94" s="423">
        <v>10</v>
      </c>
      <c r="T94" s="380">
        <v>46.5</v>
      </c>
      <c r="U94" s="26">
        <v>58.95</v>
      </c>
      <c r="V94" s="411">
        <v>81</v>
      </c>
      <c r="W94" s="418">
        <v>7</v>
      </c>
      <c r="X94" s="375">
        <v>56.285714285714285</v>
      </c>
      <c r="Y94" s="26">
        <v>60.11</v>
      </c>
      <c r="Z94" s="411">
        <v>57</v>
      </c>
      <c r="AA94" s="407">
        <v>13</v>
      </c>
      <c r="AB94" s="23">
        <v>61.07692308</v>
      </c>
      <c r="AC94" s="26">
        <v>60.44</v>
      </c>
      <c r="AD94" s="411">
        <v>42</v>
      </c>
      <c r="AE94" s="169">
        <f t="shared" si="1"/>
        <v>376</v>
      </c>
      <c r="AF94" s="47"/>
    </row>
    <row r="95" spans="1:32" ht="15" customHeight="1" x14ac:dyDescent="0.25">
      <c r="A95" s="171">
        <v>11</v>
      </c>
      <c r="B95" s="261" t="s">
        <v>3</v>
      </c>
      <c r="C95" s="594">
        <v>4</v>
      </c>
      <c r="D95" s="828">
        <v>72.25</v>
      </c>
      <c r="E95" s="978">
        <v>85.3</v>
      </c>
      <c r="F95" s="572">
        <v>37</v>
      </c>
      <c r="G95" s="594"/>
      <c r="H95" s="828"/>
      <c r="I95" s="360">
        <v>65.63</v>
      </c>
      <c r="J95" s="572">
        <v>86</v>
      </c>
      <c r="K95" s="444">
        <v>1</v>
      </c>
      <c r="L95" s="645">
        <v>63</v>
      </c>
      <c r="M95" s="360">
        <v>65.16</v>
      </c>
      <c r="N95" s="446">
        <v>53</v>
      </c>
      <c r="O95" s="444">
        <v>1</v>
      </c>
      <c r="P95" s="374">
        <v>71</v>
      </c>
      <c r="Q95" s="360">
        <v>61.58</v>
      </c>
      <c r="R95" s="449">
        <v>12</v>
      </c>
      <c r="S95" s="423">
        <v>1</v>
      </c>
      <c r="T95" s="380">
        <v>60</v>
      </c>
      <c r="U95" s="26">
        <v>58.95</v>
      </c>
      <c r="V95" s="411">
        <v>37</v>
      </c>
      <c r="W95" s="418"/>
      <c r="X95" s="375"/>
      <c r="Y95" s="26">
        <v>60.11</v>
      </c>
      <c r="Z95" s="411">
        <v>87</v>
      </c>
      <c r="AA95" s="407">
        <v>1</v>
      </c>
      <c r="AB95" s="23">
        <v>62</v>
      </c>
      <c r="AC95" s="26">
        <v>60.44</v>
      </c>
      <c r="AD95" s="411">
        <v>39</v>
      </c>
      <c r="AE95" s="167">
        <f t="shared" si="1"/>
        <v>351</v>
      </c>
      <c r="AF95" s="47"/>
    </row>
    <row r="96" spans="1:32" ht="15" customHeight="1" x14ac:dyDescent="0.25">
      <c r="A96" s="171">
        <v>12</v>
      </c>
      <c r="B96" s="270" t="s">
        <v>191</v>
      </c>
      <c r="C96" s="841">
        <v>2</v>
      </c>
      <c r="D96" s="842">
        <v>70.5</v>
      </c>
      <c r="E96" s="991">
        <v>85.3</v>
      </c>
      <c r="F96" s="587">
        <v>44</v>
      </c>
      <c r="G96" s="841">
        <v>5</v>
      </c>
      <c r="H96" s="842">
        <v>52.8</v>
      </c>
      <c r="I96" s="366">
        <v>65.63</v>
      </c>
      <c r="J96" s="587">
        <v>75</v>
      </c>
      <c r="K96" s="444">
        <v>3</v>
      </c>
      <c r="L96" s="645">
        <v>43</v>
      </c>
      <c r="M96" s="366">
        <v>65.16</v>
      </c>
      <c r="N96" s="446">
        <v>88</v>
      </c>
      <c r="O96" s="444">
        <v>3</v>
      </c>
      <c r="P96" s="374">
        <v>51.333333333333336</v>
      </c>
      <c r="Q96" s="366">
        <v>61.58</v>
      </c>
      <c r="R96" s="449">
        <v>78</v>
      </c>
      <c r="S96" s="640"/>
      <c r="T96" s="380"/>
      <c r="U96" s="26">
        <v>58.95</v>
      </c>
      <c r="V96" s="411">
        <v>93</v>
      </c>
      <c r="W96" s="418">
        <v>5</v>
      </c>
      <c r="X96" s="375">
        <v>55.4</v>
      </c>
      <c r="Y96" s="26">
        <v>60.11</v>
      </c>
      <c r="Z96" s="411">
        <v>61</v>
      </c>
      <c r="AA96" s="407">
        <v>1</v>
      </c>
      <c r="AB96" s="23">
        <v>54</v>
      </c>
      <c r="AC96" s="26">
        <v>60.44</v>
      </c>
      <c r="AD96" s="411">
        <v>66</v>
      </c>
      <c r="AE96" s="167">
        <f t="shared" si="1"/>
        <v>505</v>
      </c>
      <c r="AF96" s="47"/>
    </row>
    <row r="97" spans="1:32" ht="15" customHeight="1" x14ac:dyDescent="0.25">
      <c r="A97" s="171">
        <v>13</v>
      </c>
      <c r="B97" s="261" t="s">
        <v>192</v>
      </c>
      <c r="C97" s="594">
        <v>3</v>
      </c>
      <c r="D97" s="828">
        <v>70.3</v>
      </c>
      <c r="E97" s="978">
        <v>85.3</v>
      </c>
      <c r="F97" s="572">
        <v>45</v>
      </c>
      <c r="G97" s="594">
        <v>2</v>
      </c>
      <c r="H97" s="828">
        <v>58</v>
      </c>
      <c r="I97" s="360">
        <v>65.63</v>
      </c>
      <c r="J97" s="572">
        <v>62</v>
      </c>
      <c r="K97" s="663">
        <v>4</v>
      </c>
      <c r="L97" s="677">
        <v>64</v>
      </c>
      <c r="M97" s="360">
        <v>65.16</v>
      </c>
      <c r="N97" s="446">
        <v>48</v>
      </c>
      <c r="O97" s="423">
        <v>6</v>
      </c>
      <c r="P97" s="828">
        <v>70.5</v>
      </c>
      <c r="Q97" s="360">
        <v>61.58</v>
      </c>
      <c r="R97" s="449">
        <v>13</v>
      </c>
      <c r="S97" s="423">
        <v>4</v>
      </c>
      <c r="T97" s="380">
        <v>59</v>
      </c>
      <c r="U97" s="26">
        <v>58.95</v>
      </c>
      <c r="V97" s="411">
        <v>42</v>
      </c>
      <c r="W97" s="418">
        <v>6</v>
      </c>
      <c r="X97" s="375">
        <v>49.5</v>
      </c>
      <c r="Y97" s="26">
        <v>60.11</v>
      </c>
      <c r="Z97" s="411">
        <v>78</v>
      </c>
      <c r="AA97" s="407">
        <v>1</v>
      </c>
      <c r="AB97" s="23">
        <v>96</v>
      </c>
      <c r="AC97" s="26">
        <v>60.44</v>
      </c>
      <c r="AD97" s="411">
        <v>1</v>
      </c>
      <c r="AE97" s="167">
        <f t="shared" si="1"/>
        <v>289</v>
      </c>
      <c r="AF97" s="47"/>
    </row>
    <row r="98" spans="1:32" ht="15" customHeight="1" x14ac:dyDescent="0.25">
      <c r="A98" s="171">
        <v>14</v>
      </c>
      <c r="B98" s="261" t="s">
        <v>199</v>
      </c>
      <c r="C98" s="594">
        <v>2</v>
      </c>
      <c r="D98" s="828">
        <v>70</v>
      </c>
      <c r="E98" s="978">
        <v>85.3</v>
      </c>
      <c r="F98" s="572">
        <v>47</v>
      </c>
      <c r="G98" s="594">
        <v>3</v>
      </c>
      <c r="H98" s="828">
        <v>77</v>
      </c>
      <c r="I98" s="360">
        <v>65.63</v>
      </c>
      <c r="J98" s="572">
        <v>12</v>
      </c>
      <c r="K98" s="444"/>
      <c r="L98" s="645"/>
      <c r="M98" s="360">
        <v>65.16</v>
      </c>
      <c r="N98" s="446">
        <v>93</v>
      </c>
      <c r="O98" s="444"/>
      <c r="P98" s="374"/>
      <c r="Q98" s="360">
        <v>61.58</v>
      </c>
      <c r="R98" s="449">
        <v>93</v>
      </c>
      <c r="S98" s="423"/>
      <c r="T98" s="380"/>
      <c r="U98" s="26">
        <v>58.95</v>
      </c>
      <c r="V98" s="411">
        <v>93</v>
      </c>
      <c r="W98" s="418"/>
      <c r="X98" s="375"/>
      <c r="Y98" s="26">
        <v>60.11</v>
      </c>
      <c r="Z98" s="411">
        <v>87</v>
      </c>
      <c r="AA98" s="407"/>
      <c r="AB98" s="23"/>
      <c r="AC98" s="26">
        <v>60.44</v>
      </c>
      <c r="AD98" s="411">
        <v>79</v>
      </c>
      <c r="AE98" s="167">
        <f t="shared" si="1"/>
        <v>504</v>
      </c>
      <c r="AF98" s="47"/>
    </row>
    <row r="99" spans="1:32" ht="15" customHeight="1" x14ac:dyDescent="0.25">
      <c r="A99" s="171">
        <v>15</v>
      </c>
      <c r="B99" s="261" t="s">
        <v>12</v>
      </c>
      <c r="C99" s="594">
        <v>6</v>
      </c>
      <c r="D99" s="828">
        <v>70</v>
      </c>
      <c r="E99" s="978">
        <v>85.3</v>
      </c>
      <c r="F99" s="572">
        <v>48</v>
      </c>
      <c r="G99" s="594">
        <v>1</v>
      </c>
      <c r="H99" s="828">
        <v>80</v>
      </c>
      <c r="I99" s="360">
        <v>65.63</v>
      </c>
      <c r="J99" s="572">
        <v>8</v>
      </c>
      <c r="K99" s="444">
        <v>6</v>
      </c>
      <c r="L99" s="645">
        <v>62</v>
      </c>
      <c r="M99" s="360">
        <v>65.16</v>
      </c>
      <c r="N99" s="446">
        <v>58</v>
      </c>
      <c r="O99" s="444">
        <v>2</v>
      </c>
      <c r="P99" s="374">
        <v>61.5</v>
      </c>
      <c r="Q99" s="360">
        <v>61.58</v>
      </c>
      <c r="R99" s="449">
        <v>44</v>
      </c>
      <c r="S99" s="423"/>
      <c r="T99" s="380"/>
      <c r="U99" s="26">
        <v>58.95</v>
      </c>
      <c r="V99" s="411">
        <v>93</v>
      </c>
      <c r="W99" s="418">
        <v>1</v>
      </c>
      <c r="X99" s="375">
        <v>54</v>
      </c>
      <c r="Y99" s="26">
        <v>60.11</v>
      </c>
      <c r="Z99" s="411">
        <v>68</v>
      </c>
      <c r="AA99" s="407">
        <v>4</v>
      </c>
      <c r="AB99" s="23">
        <v>31</v>
      </c>
      <c r="AC99" s="26">
        <v>60.44</v>
      </c>
      <c r="AD99" s="411">
        <v>78</v>
      </c>
      <c r="AE99" s="167">
        <f t="shared" si="1"/>
        <v>397</v>
      </c>
      <c r="AF99" s="47"/>
    </row>
    <row r="100" spans="1:32" ht="15" customHeight="1" x14ac:dyDescent="0.25">
      <c r="A100" s="171">
        <v>16</v>
      </c>
      <c r="B100" s="261" t="s">
        <v>16</v>
      </c>
      <c r="C100" s="594">
        <v>10</v>
      </c>
      <c r="D100" s="828">
        <v>67</v>
      </c>
      <c r="E100" s="978">
        <v>85.3</v>
      </c>
      <c r="F100" s="572">
        <v>59</v>
      </c>
      <c r="G100" s="594">
        <v>7</v>
      </c>
      <c r="H100" s="828">
        <v>74</v>
      </c>
      <c r="I100" s="360">
        <v>65.63</v>
      </c>
      <c r="J100" s="572">
        <v>22</v>
      </c>
      <c r="K100" s="444">
        <v>9</v>
      </c>
      <c r="L100" s="645">
        <v>69</v>
      </c>
      <c r="M100" s="360">
        <v>65.16</v>
      </c>
      <c r="N100" s="446">
        <v>32</v>
      </c>
      <c r="O100" s="444">
        <v>10</v>
      </c>
      <c r="P100" s="374">
        <v>60.4</v>
      </c>
      <c r="Q100" s="360">
        <v>61.58</v>
      </c>
      <c r="R100" s="449">
        <v>51</v>
      </c>
      <c r="S100" s="423">
        <v>5</v>
      </c>
      <c r="T100" s="380">
        <v>51.8</v>
      </c>
      <c r="U100" s="26">
        <v>58.95</v>
      </c>
      <c r="V100" s="411">
        <v>69</v>
      </c>
      <c r="W100" s="418">
        <v>6</v>
      </c>
      <c r="X100" s="375">
        <v>62.5</v>
      </c>
      <c r="Y100" s="26">
        <v>60.11</v>
      </c>
      <c r="Z100" s="411">
        <v>36</v>
      </c>
      <c r="AA100" s="407">
        <v>14</v>
      </c>
      <c r="AB100" s="23">
        <v>61.142857139999997</v>
      </c>
      <c r="AC100" s="26">
        <v>60.44</v>
      </c>
      <c r="AD100" s="411">
        <v>41</v>
      </c>
      <c r="AE100" s="167">
        <f t="shared" si="1"/>
        <v>310</v>
      </c>
      <c r="AF100" s="47"/>
    </row>
    <row r="101" spans="1:32" ht="15" customHeight="1" x14ac:dyDescent="0.25">
      <c r="A101" s="171">
        <v>17</v>
      </c>
      <c r="B101" s="261" t="s">
        <v>188</v>
      </c>
      <c r="C101" s="594">
        <v>5</v>
      </c>
      <c r="D101" s="828">
        <v>64</v>
      </c>
      <c r="E101" s="978">
        <v>85.3</v>
      </c>
      <c r="F101" s="572">
        <v>65</v>
      </c>
      <c r="G101" s="594">
        <v>2</v>
      </c>
      <c r="H101" s="828">
        <v>55.5</v>
      </c>
      <c r="I101" s="360">
        <v>65.63</v>
      </c>
      <c r="J101" s="572">
        <v>68</v>
      </c>
      <c r="K101" s="444">
        <v>2</v>
      </c>
      <c r="L101" s="645">
        <v>54.5</v>
      </c>
      <c r="M101" s="360">
        <v>65.16</v>
      </c>
      <c r="N101" s="446">
        <v>76</v>
      </c>
      <c r="O101" s="444">
        <v>6</v>
      </c>
      <c r="P101" s="374">
        <v>60.5</v>
      </c>
      <c r="Q101" s="360">
        <v>61.58</v>
      </c>
      <c r="R101" s="449">
        <v>50</v>
      </c>
      <c r="S101" s="423">
        <v>7</v>
      </c>
      <c r="T101" s="380">
        <v>48</v>
      </c>
      <c r="U101" s="26">
        <v>58.95</v>
      </c>
      <c r="V101" s="411">
        <v>79</v>
      </c>
      <c r="W101" s="418">
        <v>4</v>
      </c>
      <c r="X101" s="375">
        <v>58</v>
      </c>
      <c r="Y101" s="26">
        <v>60.11</v>
      </c>
      <c r="Z101" s="411">
        <v>49</v>
      </c>
      <c r="AA101" s="407">
        <v>3</v>
      </c>
      <c r="AB101" s="23">
        <v>64</v>
      </c>
      <c r="AC101" s="26">
        <v>60.44</v>
      </c>
      <c r="AD101" s="411">
        <v>27</v>
      </c>
      <c r="AE101" s="167">
        <f t="shared" si="1"/>
        <v>414</v>
      </c>
      <c r="AF101" s="47"/>
    </row>
    <row r="102" spans="1:32" ht="15" customHeight="1" x14ac:dyDescent="0.25">
      <c r="A102" s="171">
        <v>18</v>
      </c>
      <c r="B102" s="261" t="s">
        <v>197</v>
      </c>
      <c r="C102" s="594">
        <v>3</v>
      </c>
      <c r="D102" s="828">
        <v>60</v>
      </c>
      <c r="E102" s="978">
        <v>85.3</v>
      </c>
      <c r="F102" s="572">
        <v>74</v>
      </c>
      <c r="G102" s="594">
        <v>2</v>
      </c>
      <c r="H102" s="828">
        <v>66.5</v>
      </c>
      <c r="I102" s="360">
        <v>65.63</v>
      </c>
      <c r="J102" s="572">
        <v>42</v>
      </c>
      <c r="K102" s="444">
        <v>5</v>
      </c>
      <c r="L102" s="645">
        <v>56.8</v>
      </c>
      <c r="M102" s="360">
        <v>65.16</v>
      </c>
      <c r="N102" s="446">
        <v>72</v>
      </c>
      <c r="O102" s="444">
        <v>1</v>
      </c>
      <c r="P102" s="374">
        <v>49</v>
      </c>
      <c r="Q102" s="360">
        <v>61.58</v>
      </c>
      <c r="R102" s="449">
        <v>84</v>
      </c>
      <c r="S102" s="423"/>
      <c r="T102" s="380"/>
      <c r="U102" s="26">
        <v>58.95</v>
      </c>
      <c r="V102" s="411">
        <v>93</v>
      </c>
      <c r="W102" s="418">
        <v>3</v>
      </c>
      <c r="X102" s="375">
        <v>50</v>
      </c>
      <c r="Y102" s="26">
        <v>60.11</v>
      </c>
      <c r="Z102" s="411">
        <v>77</v>
      </c>
      <c r="AA102" s="407">
        <v>2</v>
      </c>
      <c r="AB102" s="23">
        <v>59.5</v>
      </c>
      <c r="AC102" s="26">
        <v>60.44</v>
      </c>
      <c r="AD102" s="411">
        <v>47</v>
      </c>
      <c r="AE102" s="167">
        <f t="shared" si="1"/>
        <v>489</v>
      </c>
      <c r="AF102" s="47"/>
    </row>
    <row r="103" spans="1:32" ht="15" customHeight="1" x14ac:dyDescent="0.25">
      <c r="A103" s="171">
        <v>19</v>
      </c>
      <c r="B103" s="270" t="s">
        <v>189</v>
      </c>
      <c r="C103" s="841">
        <v>8</v>
      </c>
      <c r="D103" s="842">
        <v>59.4</v>
      </c>
      <c r="E103" s="991">
        <v>85.3</v>
      </c>
      <c r="F103" s="587">
        <v>75</v>
      </c>
      <c r="G103" s="841">
        <v>2</v>
      </c>
      <c r="H103" s="842">
        <v>69</v>
      </c>
      <c r="I103" s="366">
        <v>65.63</v>
      </c>
      <c r="J103" s="587">
        <v>33</v>
      </c>
      <c r="K103" s="444">
        <v>3</v>
      </c>
      <c r="L103" s="645">
        <v>68.67</v>
      </c>
      <c r="M103" s="366">
        <v>65.16</v>
      </c>
      <c r="N103" s="446">
        <v>37</v>
      </c>
      <c r="O103" s="444">
        <v>4</v>
      </c>
      <c r="P103" s="645">
        <v>72.25</v>
      </c>
      <c r="Q103" s="366">
        <v>61.58</v>
      </c>
      <c r="R103" s="449">
        <v>9</v>
      </c>
      <c r="S103" s="640">
        <v>5</v>
      </c>
      <c r="T103" s="380">
        <v>55.2</v>
      </c>
      <c r="U103" s="26">
        <v>58.95</v>
      </c>
      <c r="V103" s="411">
        <v>61</v>
      </c>
      <c r="W103" s="418">
        <v>6</v>
      </c>
      <c r="X103" s="375">
        <v>54.833333333333336</v>
      </c>
      <c r="Y103" s="26">
        <v>60.11</v>
      </c>
      <c r="Z103" s="411">
        <v>64</v>
      </c>
      <c r="AA103" s="407">
        <v>4</v>
      </c>
      <c r="AB103" s="23">
        <v>55.75</v>
      </c>
      <c r="AC103" s="26">
        <v>60.44</v>
      </c>
      <c r="AD103" s="411">
        <v>60</v>
      </c>
      <c r="AE103" s="167">
        <f t="shared" si="1"/>
        <v>339</v>
      </c>
      <c r="AF103" s="47"/>
    </row>
    <row r="104" spans="1:32" ht="15" customHeight="1" x14ac:dyDescent="0.25">
      <c r="A104" s="171">
        <v>20</v>
      </c>
      <c r="B104" s="261" t="s">
        <v>15</v>
      </c>
      <c r="C104" s="594">
        <v>1</v>
      </c>
      <c r="D104" s="828">
        <v>59</v>
      </c>
      <c r="E104" s="978">
        <v>85.3</v>
      </c>
      <c r="F104" s="572">
        <v>77</v>
      </c>
      <c r="G104" s="594">
        <v>1</v>
      </c>
      <c r="H104" s="828">
        <v>32</v>
      </c>
      <c r="I104" s="360">
        <v>65.63</v>
      </c>
      <c r="J104" s="572">
        <v>85</v>
      </c>
      <c r="K104" s="441"/>
      <c r="L104" s="645"/>
      <c r="M104" s="360">
        <v>65.16</v>
      </c>
      <c r="N104" s="446">
        <v>93</v>
      </c>
      <c r="O104" s="441">
        <v>2</v>
      </c>
      <c r="P104" s="374">
        <v>24</v>
      </c>
      <c r="Q104" s="360">
        <v>61.58</v>
      </c>
      <c r="R104" s="449">
        <v>92</v>
      </c>
      <c r="S104" s="423">
        <v>4</v>
      </c>
      <c r="T104" s="380">
        <v>68.75</v>
      </c>
      <c r="U104" s="26">
        <v>58.95</v>
      </c>
      <c r="V104" s="411">
        <v>7</v>
      </c>
      <c r="W104" s="418">
        <v>3</v>
      </c>
      <c r="X104" s="375">
        <v>70.333333333333329</v>
      </c>
      <c r="Y104" s="26">
        <v>60.11</v>
      </c>
      <c r="Z104" s="411">
        <v>14</v>
      </c>
      <c r="AA104" s="407">
        <v>2</v>
      </c>
      <c r="AB104" s="23">
        <v>55</v>
      </c>
      <c r="AC104" s="26">
        <v>60.44</v>
      </c>
      <c r="AD104" s="411">
        <v>63</v>
      </c>
      <c r="AE104" s="167">
        <f t="shared" si="1"/>
        <v>431</v>
      </c>
      <c r="AF104" s="47"/>
    </row>
    <row r="105" spans="1:32" ht="15" customHeight="1" x14ac:dyDescent="0.25">
      <c r="A105" s="171">
        <v>21</v>
      </c>
      <c r="B105" s="261" t="s">
        <v>190</v>
      </c>
      <c r="C105" s="594">
        <v>8</v>
      </c>
      <c r="D105" s="828">
        <v>56</v>
      </c>
      <c r="E105" s="978">
        <v>85.3</v>
      </c>
      <c r="F105" s="572">
        <v>79</v>
      </c>
      <c r="G105" s="594">
        <v>2</v>
      </c>
      <c r="H105" s="828">
        <v>67</v>
      </c>
      <c r="I105" s="360">
        <v>65.63</v>
      </c>
      <c r="J105" s="572">
        <v>39</v>
      </c>
      <c r="K105" s="444">
        <v>3</v>
      </c>
      <c r="L105" s="645">
        <v>61</v>
      </c>
      <c r="M105" s="360">
        <v>65.16</v>
      </c>
      <c r="N105" s="446">
        <v>63</v>
      </c>
      <c r="O105" s="444">
        <v>10</v>
      </c>
      <c r="P105" s="374">
        <v>62.9</v>
      </c>
      <c r="Q105" s="360">
        <v>61.58</v>
      </c>
      <c r="R105" s="449">
        <v>41</v>
      </c>
      <c r="S105" s="423">
        <v>6</v>
      </c>
      <c r="T105" s="380">
        <v>55.33</v>
      </c>
      <c r="U105" s="26">
        <v>58.95</v>
      </c>
      <c r="V105" s="411">
        <v>59</v>
      </c>
      <c r="W105" s="418">
        <v>2</v>
      </c>
      <c r="X105" s="375">
        <v>52.5</v>
      </c>
      <c r="Y105" s="26">
        <v>60.11</v>
      </c>
      <c r="Z105" s="411">
        <v>72</v>
      </c>
      <c r="AA105" s="407">
        <v>3</v>
      </c>
      <c r="AB105" s="23">
        <v>59.666666669999998</v>
      </c>
      <c r="AC105" s="26">
        <v>60.44</v>
      </c>
      <c r="AD105" s="411">
        <v>46</v>
      </c>
      <c r="AE105" s="167">
        <f t="shared" si="1"/>
        <v>399</v>
      </c>
      <c r="AF105" s="47"/>
    </row>
    <row r="106" spans="1:32" ht="15" customHeight="1" x14ac:dyDescent="0.25">
      <c r="A106" s="171">
        <v>22</v>
      </c>
      <c r="B106" s="433" t="s">
        <v>5</v>
      </c>
      <c r="C106" s="797">
        <v>2</v>
      </c>
      <c r="D106" s="233">
        <v>52.5</v>
      </c>
      <c r="E106" s="979">
        <v>85.3</v>
      </c>
      <c r="F106" s="577">
        <v>80</v>
      </c>
      <c r="G106" s="797"/>
      <c r="H106" s="233"/>
      <c r="I106" s="505">
        <v>65.63</v>
      </c>
      <c r="J106" s="577">
        <v>86</v>
      </c>
      <c r="K106" s="444">
        <v>2</v>
      </c>
      <c r="L106" s="645">
        <v>45</v>
      </c>
      <c r="M106" s="505">
        <v>65.16</v>
      </c>
      <c r="N106" s="446">
        <v>86</v>
      </c>
      <c r="O106" s="444">
        <v>3</v>
      </c>
      <c r="P106" s="374">
        <v>49.333333333333336</v>
      </c>
      <c r="Q106" s="360">
        <v>61.58</v>
      </c>
      <c r="R106" s="449">
        <v>82</v>
      </c>
      <c r="S106" s="423">
        <v>3</v>
      </c>
      <c r="T106" s="380">
        <v>57</v>
      </c>
      <c r="U106" s="26">
        <v>58.95</v>
      </c>
      <c r="V106" s="411">
        <v>53</v>
      </c>
      <c r="W106" s="418">
        <v>2</v>
      </c>
      <c r="X106" s="375">
        <v>48</v>
      </c>
      <c r="Y106" s="26">
        <v>60.11</v>
      </c>
      <c r="Z106" s="411">
        <v>79</v>
      </c>
      <c r="AA106" s="407">
        <v>1</v>
      </c>
      <c r="AB106" s="23">
        <v>63</v>
      </c>
      <c r="AC106" s="26">
        <v>60.44</v>
      </c>
      <c r="AD106" s="411">
        <v>32</v>
      </c>
      <c r="AE106" s="167">
        <f t="shared" si="1"/>
        <v>498</v>
      </c>
      <c r="AF106" s="47"/>
    </row>
    <row r="107" spans="1:32" ht="15" customHeight="1" x14ac:dyDescent="0.25">
      <c r="A107" s="171">
        <v>23</v>
      </c>
      <c r="B107" s="261" t="s">
        <v>17</v>
      </c>
      <c r="C107" s="594">
        <v>1</v>
      </c>
      <c r="D107" s="828">
        <v>52</v>
      </c>
      <c r="E107" s="978">
        <v>85.3</v>
      </c>
      <c r="F107" s="572">
        <v>81</v>
      </c>
      <c r="G107" s="594">
        <v>1</v>
      </c>
      <c r="H107" s="828">
        <v>73</v>
      </c>
      <c r="I107" s="360">
        <v>65.63</v>
      </c>
      <c r="J107" s="572">
        <v>24</v>
      </c>
      <c r="K107" s="444">
        <v>1</v>
      </c>
      <c r="L107" s="213">
        <v>58</v>
      </c>
      <c r="M107" s="360">
        <v>65.16</v>
      </c>
      <c r="N107" s="446">
        <v>69</v>
      </c>
      <c r="O107" s="444">
        <v>2</v>
      </c>
      <c r="P107" s="374">
        <v>60</v>
      </c>
      <c r="Q107" s="360">
        <v>61.58</v>
      </c>
      <c r="R107" s="449">
        <v>52</v>
      </c>
      <c r="S107" s="423">
        <v>2</v>
      </c>
      <c r="T107" s="380">
        <v>49.5</v>
      </c>
      <c r="U107" s="26">
        <v>58.95</v>
      </c>
      <c r="V107" s="411">
        <v>74</v>
      </c>
      <c r="W107" s="418"/>
      <c r="X107" s="375"/>
      <c r="Y107" s="26">
        <v>60.11</v>
      </c>
      <c r="Z107" s="411">
        <v>87</v>
      </c>
      <c r="AA107" s="407">
        <v>2</v>
      </c>
      <c r="AB107" s="23">
        <v>59</v>
      </c>
      <c r="AC107" s="26">
        <v>60.44</v>
      </c>
      <c r="AD107" s="411">
        <v>50</v>
      </c>
      <c r="AE107" s="167">
        <f t="shared" si="1"/>
        <v>437</v>
      </c>
      <c r="AF107" s="47"/>
    </row>
    <row r="108" spans="1:32" ht="15" customHeight="1" x14ac:dyDescent="0.25">
      <c r="A108" s="171">
        <v>24</v>
      </c>
      <c r="B108" s="261" t="s">
        <v>193</v>
      </c>
      <c r="C108" s="594">
        <v>4</v>
      </c>
      <c r="D108" s="828">
        <v>51.5</v>
      </c>
      <c r="E108" s="978">
        <v>85.3</v>
      </c>
      <c r="F108" s="572">
        <v>82</v>
      </c>
      <c r="G108" s="594"/>
      <c r="H108" s="828"/>
      <c r="I108" s="360">
        <v>65.63</v>
      </c>
      <c r="J108" s="572">
        <v>86</v>
      </c>
      <c r="K108" s="441"/>
      <c r="L108" s="645"/>
      <c r="M108" s="360">
        <v>65.16</v>
      </c>
      <c r="N108" s="446">
        <v>93</v>
      </c>
      <c r="O108" s="441"/>
      <c r="P108" s="374"/>
      <c r="Q108" s="360">
        <v>61.58</v>
      </c>
      <c r="R108" s="449">
        <v>93</v>
      </c>
      <c r="S108" s="423"/>
      <c r="T108" s="380"/>
      <c r="U108" s="26">
        <v>58.95</v>
      </c>
      <c r="V108" s="411">
        <v>93</v>
      </c>
      <c r="W108" s="418"/>
      <c r="X108" s="375"/>
      <c r="Y108" s="26">
        <v>60.11</v>
      </c>
      <c r="Z108" s="411">
        <v>87</v>
      </c>
      <c r="AA108" s="407"/>
      <c r="AB108" s="23"/>
      <c r="AC108" s="26">
        <v>60.44</v>
      </c>
      <c r="AD108" s="411">
        <v>79</v>
      </c>
      <c r="AE108" s="167">
        <f t="shared" si="1"/>
        <v>613</v>
      </c>
      <c r="AF108" s="47"/>
    </row>
    <row r="109" spans="1:32" ht="15" customHeight="1" x14ac:dyDescent="0.25">
      <c r="A109" s="171">
        <v>25</v>
      </c>
      <c r="B109" s="270" t="s">
        <v>9</v>
      </c>
      <c r="C109" s="841">
        <v>2</v>
      </c>
      <c r="D109" s="842">
        <v>46</v>
      </c>
      <c r="E109" s="991">
        <v>85.3</v>
      </c>
      <c r="F109" s="587">
        <v>87</v>
      </c>
      <c r="G109" s="841">
        <v>6</v>
      </c>
      <c r="H109" s="842">
        <v>55.166666666666657</v>
      </c>
      <c r="I109" s="366">
        <v>65.63</v>
      </c>
      <c r="J109" s="587">
        <v>69</v>
      </c>
      <c r="K109" s="444">
        <v>2</v>
      </c>
      <c r="L109" s="645">
        <v>50</v>
      </c>
      <c r="M109" s="366">
        <v>65.16</v>
      </c>
      <c r="N109" s="446">
        <v>82</v>
      </c>
      <c r="O109" s="444">
        <v>6</v>
      </c>
      <c r="P109" s="374">
        <v>57.5</v>
      </c>
      <c r="Q109" s="366">
        <v>61.58</v>
      </c>
      <c r="R109" s="449">
        <v>58</v>
      </c>
      <c r="S109" s="640">
        <v>8</v>
      </c>
      <c r="T109" s="380">
        <v>45.5</v>
      </c>
      <c r="U109" s="26">
        <v>58.95</v>
      </c>
      <c r="V109" s="411">
        <v>82</v>
      </c>
      <c r="W109" s="418">
        <v>4</v>
      </c>
      <c r="X109" s="375">
        <v>57.5</v>
      </c>
      <c r="Y109" s="26">
        <v>60.11</v>
      </c>
      <c r="Z109" s="411">
        <v>52</v>
      </c>
      <c r="AA109" s="407">
        <v>11</v>
      </c>
      <c r="AB109" s="23">
        <v>57.727272730000003</v>
      </c>
      <c r="AC109" s="26">
        <v>60.44</v>
      </c>
      <c r="AD109" s="411">
        <v>54</v>
      </c>
      <c r="AE109" s="169">
        <f t="shared" si="1"/>
        <v>484</v>
      </c>
      <c r="AF109" s="47"/>
    </row>
    <row r="110" spans="1:32" ht="15" customHeight="1" x14ac:dyDescent="0.25">
      <c r="A110" s="171">
        <v>26</v>
      </c>
      <c r="B110" s="261" t="s">
        <v>196</v>
      </c>
      <c r="C110" s="594">
        <v>4</v>
      </c>
      <c r="D110" s="828">
        <v>38.799999999999997</v>
      </c>
      <c r="E110" s="978">
        <v>85.3</v>
      </c>
      <c r="F110" s="572">
        <v>88</v>
      </c>
      <c r="G110" s="594">
        <v>1</v>
      </c>
      <c r="H110" s="828">
        <v>77</v>
      </c>
      <c r="I110" s="360">
        <v>65.63</v>
      </c>
      <c r="J110" s="572">
        <v>10</v>
      </c>
      <c r="K110" s="444">
        <v>2</v>
      </c>
      <c r="L110" s="645">
        <v>54.5</v>
      </c>
      <c r="M110" s="360">
        <v>65.16</v>
      </c>
      <c r="N110" s="446">
        <v>77</v>
      </c>
      <c r="O110" s="444"/>
      <c r="P110" s="374"/>
      <c r="Q110" s="360">
        <v>61.58</v>
      </c>
      <c r="R110" s="449">
        <v>93</v>
      </c>
      <c r="S110" s="423">
        <v>1</v>
      </c>
      <c r="T110" s="380">
        <v>35</v>
      </c>
      <c r="U110" s="26">
        <v>58.95</v>
      </c>
      <c r="V110" s="411">
        <v>90</v>
      </c>
      <c r="W110" s="418">
        <v>2</v>
      </c>
      <c r="X110" s="375">
        <v>62.5</v>
      </c>
      <c r="Y110" s="26">
        <v>60.11</v>
      </c>
      <c r="Z110" s="411">
        <v>38</v>
      </c>
      <c r="AA110" s="418">
        <v>2</v>
      </c>
      <c r="AB110" s="26">
        <v>66</v>
      </c>
      <c r="AC110" s="26">
        <v>60.44</v>
      </c>
      <c r="AD110" s="411">
        <v>20</v>
      </c>
      <c r="AE110" s="167">
        <f t="shared" si="1"/>
        <v>416</v>
      </c>
      <c r="AF110" s="47"/>
    </row>
    <row r="111" spans="1:32" ht="15" customHeight="1" x14ac:dyDescent="0.25">
      <c r="A111" s="21">
        <v>27</v>
      </c>
      <c r="B111" s="261" t="s">
        <v>198</v>
      </c>
      <c r="C111" s="594"/>
      <c r="D111" s="828"/>
      <c r="E111" s="978">
        <v>85.3</v>
      </c>
      <c r="F111" s="572">
        <v>90</v>
      </c>
      <c r="G111" s="594">
        <v>4</v>
      </c>
      <c r="H111" s="828">
        <v>67.5</v>
      </c>
      <c r="I111" s="360">
        <v>65.63</v>
      </c>
      <c r="J111" s="572">
        <v>36</v>
      </c>
      <c r="K111" s="423">
        <v>1</v>
      </c>
      <c r="L111" s="380">
        <v>61</v>
      </c>
      <c r="M111" s="360">
        <v>65.16</v>
      </c>
      <c r="N111" s="446">
        <v>64</v>
      </c>
      <c r="O111" s="444">
        <v>2</v>
      </c>
      <c r="P111" s="374">
        <v>25</v>
      </c>
      <c r="Q111" s="360">
        <v>61.58</v>
      </c>
      <c r="R111" s="449">
        <v>91</v>
      </c>
      <c r="S111" s="423">
        <v>3</v>
      </c>
      <c r="T111" s="380">
        <v>57.67</v>
      </c>
      <c r="U111" s="26">
        <v>58.95</v>
      </c>
      <c r="V111" s="411">
        <v>50</v>
      </c>
      <c r="W111" s="418">
        <v>3</v>
      </c>
      <c r="X111" s="375">
        <v>54.333333333333336</v>
      </c>
      <c r="Y111" s="26">
        <v>60.11</v>
      </c>
      <c r="Z111" s="411">
        <v>66</v>
      </c>
      <c r="AA111" s="407"/>
      <c r="AB111" s="23"/>
      <c r="AC111" s="26">
        <v>60.44</v>
      </c>
      <c r="AD111" s="411">
        <v>79</v>
      </c>
      <c r="AE111" s="167">
        <f t="shared" si="1"/>
        <v>476</v>
      </c>
      <c r="AF111" s="47"/>
    </row>
    <row r="112" spans="1:32" ht="15" customHeight="1" x14ac:dyDescent="0.25">
      <c r="A112" s="22">
        <v>28</v>
      </c>
      <c r="B112" s="261" t="s">
        <v>11</v>
      </c>
      <c r="C112" s="594"/>
      <c r="D112" s="828"/>
      <c r="E112" s="978">
        <v>85.3</v>
      </c>
      <c r="F112" s="572">
        <v>90</v>
      </c>
      <c r="G112" s="594">
        <v>1</v>
      </c>
      <c r="H112" s="828">
        <v>77</v>
      </c>
      <c r="I112" s="360">
        <v>65.63</v>
      </c>
      <c r="J112" s="572">
        <v>11</v>
      </c>
      <c r="K112" s="423">
        <v>3</v>
      </c>
      <c r="L112" s="380">
        <v>34</v>
      </c>
      <c r="M112" s="360">
        <v>65.16</v>
      </c>
      <c r="N112" s="446">
        <v>91</v>
      </c>
      <c r="O112" s="444">
        <v>1</v>
      </c>
      <c r="P112" s="374">
        <v>55</v>
      </c>
      <c r="Q112" s="360">
        <v>61.58</v>
      </c>
      <c r="R112" s="449">
        <v>70</v>
      </c>
      <c r="S112" s="423">
        <v>1</v>
      </c>
      <c r="T112" s="380">
        <v>28</v>
      </c>
      <c r="U112" s="26">
        <v>58.95</v>
      </c>
      <c r="V112" s="411">
        <v>92</v>
      </c>
      <c r="W112" s="418"/>
      <c r="X112" s="375"/>
      <c r="Y112" s="26">
        <v>60.11</v>
      </c>
      <c r="Z112" s="411">
        <v>87</v>
      </c>
      <c r="AA112" s="407"/>
      <c r="AB112" s="23"/>
      <c r="AC112" s="26">
        <v>60.44</v>
      </c>
      <c r="AD112" s="411">
        <v>79</v>
      </c>
      <c r="AE112" s="187">
        <f t="shared" si="1"/>
        <v>520</v>
      </c>
      <c r="AF112" s="47"/>
    </row>
    <row r="113" spans="1:32" s="496" customFormat="1" ht="15" customHeight="1" x14ac:dyDescent="0.25">
      <c r="A113" s="21">
        <v>29</v>
      </c>
      <c r="B113" s="261" t="s">
        <v>69</v>
      </c>
      <c r="C113" s="594"/>
      <c r="D113" s="828"/>
      <c r="E113" s="978">
        <v>85.3</v>
      </c>
      <c r="F113" s="572">
        <v>90</v>
      </c>
      <c r="G113" s="594"/>
      <c r="H113" s="828"/>
      <c r="I113" s="360">
        <v>65.63</v>
      </c>
      <c r="J113" s="572">
        <v>86</v>
      </c>
      <c r="K113" s="423">
        <v>1</v>
      </c>
      <c r="L113" s="380">
        <v>62</v>
      </c>
      <c r="M113" s="360">
        <v>65.16</v>
      </c>
      <c r="N113" s="446">
        <v>61</v>
      </c>
      <c r="O113" s="444"/>
      <c r="P113" s="374"/>
      <c r="Q113" s="360">
        <v>61.58</v>
      </c>
      <c r="R113" s="449">
        <v>93</v>
      </c>
      <c r="S113" s="423">
        <v>3</v>
      </c>
      <c r="T113" s="380">
        <v>41.33</v>
      </c>
      <c r="U113" s="26">
        <v>58.95</v>
      </c>
      <c r="V113" s="411">
        <v>87</v>
      </c>
      <c r="W113" s="418"/>
      <c r="X113" s="375"/>
      <c r="Y113" s="26">
        <v>60.11</v>
      </c>
      <c r="Z113" s="411">
        <v>87</v>
      </c>
      <c r="AA113" s="407"/>
      <c r="AB113" s="23"/>
      <c r="AC113" s="26">
        <v>60.44</v>
      </c>
      <c r="AD113" s="411">
        <v>79</v>
      </c>
      <c r="AE113" s="167">
        <f t="shared" si="1"/>
        <v>583</v>
      </c>
      <c r="AF113" s="47"/>
    </row>
    <row r="114" spans="1:32" s="496" customFormat="1" ht="15" customHeight="1" x14ac:dyDescent="0.25">
      <c r="A114" s="21">
        <v>30</v>
      </c>
      <c r="B114" s="566" t="s">
        <v>14</v>
      </c>
      <c r="C114" s="604"/>
      <c r="D114" s="843"/>
      <c r="E114" s="992">
        <v>85.3</v>
      </c>
      <c r="F114" s="576">
        <v>90</v>
      </c>
      <c r="G114" s="604"/>
      <c r="H114" s="843"/>
      <c r="I114" s="477">
        <v>65.63</v>
      </c>
      <c r="J114" s="576">
        <v>86</v>
      </c>
      <c r="K114" s="624">
        <v>2</v>
      </c>
      <c r="L114" s="469">
        <v>60</v>
      </c>
      <c r="M114" s="477">
        <v>65.16</v>
      </c>
      <c r="N114" s="758">
        <v>66</v>
      </c>
      <c r="O114" s="467">
        <v>3</v>
      </c>
      <c r="P114" s="468">
        <v>67</v>
      </c>
      <c r="Q114" s="477">
        <v>61.58</v>
      </c>
      <c r="R114" s="759">
        <v>24</v>
      </c>
      <c r="S114" s="624">
        <v>5</v>
      </c>
      <c r="T114" s="469">
        <v>59.6</v>
      </c>
      <c r="U114" s="37">
        <v>58.95</v>
      </c>
      <c r="V114" s="760">
        <v>40</v>
      </c>
      <c r="W114" s="470"/>
      <c r="X114" s="471"/>
      <c r="Y114" s="37">
        <v>60.11</v>
      </c>
      <c r="Z114" s="760">
        <v>87</v>
      </c>
      <c r="AA114" s="472">
        <v>1</v>
      </c>
      <c r="AB114" s="473">
        <v>78</v>
      </c>
      <c r="AC114" s="37">
        <v>60.44</v>
      </c>
      <c r="AD114" s="760">
        <v>5</v>
      </c>
      <c r="AE114" s="1008">
        <f t="shared" si="1"/>
        <v>398</v>
      </c>
      <c r="AF114" s="47"/>
    </row>
    <row r="115" spans="1:32" ht="15" customHeight="1" thickBot="1" x14ac:dyDescent="0.3">
      <c r="A115" s="337">
        <v>31</v>
      </c>
      <c r="B115" s="761" t="s">
        <v>1</v>
      </c>
      <c r="C115" s="1001"/>
      <c r="D115" s="1002"/>
      <c r="E115" s="993">
        <v>85.3</v>
      </c>
      <c r="F115" s="1003">
        <v>90</v>
      </c>
      <c r="G115" s="604">
        <v>3</v>
      </c>
      <c r="H115" s="843">
        <v>65.666666666666671</v>
      </c>
      <c r="I115" s="477">
        <v>65.63</v>
      </c>
      <c r="J115" s="576">
        <v>44</v>
      </c>
      <c r="K115" s="624">
        <v>2</v>
      </c>
      <c r="L115" s="469">
        <v>58.5</v>
      </c>
      <c r="M115" s="477">
        <v>65.16</v>
      </c>
      <c r="N115" s="758">
        <v>68</v>
      </c>
      <c r="O115" s="467">
        <v>3</v>
      </c>
      <c r="P115" s="468">
        <v>60.666666666666664</v>
      </c>
      <c r="Q115" s="477">
        <v>61.58</v>
      </c>
      <c r="R115" s="759">
        <v>49</v>
      </c>
      <c r="S115" s="624">
        <v>2</v>
      </c>
      <c r="T115" s="469">
        <v>66.5</v>
      </c>
      <c r="U115" s="37">
        <v>58.95</v>
      </c>
      <c r="V115" s="760">
        <v>15</v>
      </c>
      <c r="W115" s="470">
        <v>1</v>
      </c>
      <c r="X115" s="471">
        <v>62</v>
      </c>
      <c r="Y115" s="37">
        <v>60.11</v>
      </c>
      <c r="Z115" s="760">
        <v>39</v>
      </c>
      <c r="AA115" s="470">
        <v>6</v>
      </c>
      <c r="AB115" s="37">
        <v>57.666666669999998</v>
      </c>
      <c r="AC115" s="37">
        <v>60.44</v>
      </c>
      <c r="AD115" s="760">
        <v>55</v>
      </c>
      <c r="AE115" s="336">
        <f t="shared" si="1"/>
        <v>360</v>
      </c>
      <c r="AF115" s="47"/>
    </row>
    <row r="116" spans="1:32" ht="15" customHeight="1" thickBot="1" x14ac:dyDescent="0.3">
      <c r="A116" s="390"/>
      <c r="B116" s="439" t="s">
        <v>138</v>
      </c>
      <c r="C116" s="703">
        <f>SUM(C117:C126)</f>
        <v>53</v>
      </c>
      <c r="D116" s="729">
        <f>AVERAGE(D117:D126)</f>
        <v>74.444012605042019</v>
      </c>
      <c r="E116" s="994">
        <v>85.3</v>
      </c>
      <c r="F116" s="455"/>
      <c r="G116" s="703">
        <f>SUM(G117:G126)</f>
        <v>57</v>
      </c>
      <c r="H116" s="729">
        <f>AVERAGE(H117:H126)</f>
        <v>70.495794681508968</v>
      </c>
      <c r="I116" s="757">
        <v>65.63</v>
      </c>
      <c r="J116" s="455"/>
      <c r="K116" s="703">
        <f>SUM(K117:K126)</f>
        <v>60</v>
      </c>
      <c r="L116" s="729">
        <f>AVERAGE(L117:L126)</f>
        <v>66.857142857142861</v>
      </c>
      <c r="M116" s="395">
        <v>65.16</v>
      </c>
      <c r="N116" s="455"/>
      <c r="O116" s="430">
        <f>SUM(O117:O126)</f>
        <v>53</v>
      </c>
      <c r="P116" s="396">
        <f>AVERAGE(P117:P126)</f>
        <v>63.125</v>
      </c>
      <c r="Q116" s="395">
        <v>61.58</v>
      </c>
      <c r="R116" s="455"/>
      <c r="S116" s="430">
        <f>SUM(S117:S126)</f>
        <v>62</v>
      </c>
      <c r="T116" s="396">
        <f>AVERAGE(T117:T126)</f>
        <v>63.616250000000001</v>
      </c>
      <c r="U116" s="399">
        <v>58.95</v>
      </c>
      <c r="V116" s="420"/>
      <c r="W116" s="415">
        <f>SUM(W117:W126)</f>
        <v>47</v>
      </c>
      <c r="X116" s="398">
        <f>AVERAGE(X117:X126)</f>
        <v>62.013614163614164</v>
      </c>
      <c r="Y116" s="399">
        <v>60.11</v>
      </c>
      <c r="Z116" s="420"/>
      <c r="AA116" s="415">
        <f>SUM(AA117:AA126)</f>
        <v>47</v>
      </c>
      <c r="AB116" s="398">
        <f>AVERAGE(AB117:AB126)</f>
        <v>64.976430976666663</v>
      </c>
      <c r="AC116" s="397">
        <v>60.44</v>
      </c>
      <c r="AD116" s="416"/>
      <c r="AE116" s="341"/>
      <c r="AF116" s="47"/>
    </row>
    <row r="117" spans="1:32" ht="15" customHeight="1" x14ac:dyDescent="0.25">
      <c r="A117" s="170">
        <v>1</v>
      </c>
      <c r="B117" s="265" t="s">
        <v>142</v>
      </c>
      <c r="C117" s="804">
        <v>7</v>
      </c>
      <c r="D117" s="848">
        <v>83.428571428571431</v>
      </c>
      <c r="E117" s="995">
        <v>85.3</v>
      </c>
      <c r="F117" s="573">
        <v>10</v>
      </c>
      <c r="G117" s="804">
        <v>8</v>
      </c>
      <c r="H117" s="848">
        <v>69.5</v>
      </c>
      <c r="I117" s="359">
        <v>65.63</v>
      </c>
      <c r="J117" s="573">
        <v>29</v>
      </c>
      <c r="K117" s="444">
        <v>11</v>
      </c>
      <c r="L117" s="213">
        <v>73</v>
      </c>
      <c r="M117" s="359">
        <v>65.16</v>
      </c>
      <c r="N117" s="446">
        <v>17</v>
      </c>
      <c r="O117" s="444">
        <v>13</v>
      </c>
      <c r="P117" s="374">
        <v>53</v>
      </c>
      <c r="Q117" s="359">
        <v>61.58</v>
      </c>
      <c r="R117" s="449">
        <v>74</v>
      </c>
      <c r="S117" s="598">
        <v>14</v>
      </c>
      <c r="T117" s="375">
        <v>70.430000000000007</v>
      </c>
      <c r="U117" s="26">
        <v>58.95</v>
      </c>
      <c r="V117" s="411">
        <v>6</v>
      </c>
      <c r="W117" s="418">
        <v>6</v>
      </c>
      <c r="X117" s="375">
        <v>67.166666666666671</v>
      </c>
      <c r="Y117" s="26">
        <v>60.11</v>
      </c>
      <c r="Z117" s="411">
        <v>20</v>
      </c>
      <c r="AA117" s="407">
        <v>10</v>
      </c>
      <c r="AB117" s="23">
        <v>62.6</v>
      </c>
      <c r="AC117" s="26">
        <v>60.44</v>
      </c>
      <c r="AD117" s="411">
        <v>33</v>
      </c>
      <c r="AE117" s="174">
        <f t="shared" si="1"/>
        <v>189</v>
      </c>
      <c r="AF117" s="47"/>
    </row>
    <row r="118" spans="1:32" ht="15" customHeight="1" x14ac:dyDescent="0.25">
      <c r="A118" s="171">
        <v>2</v>
      </c>
      <c r="B118" s="269" t="s">
        <v>98</v>
      </c>
      <c r="C118" s="811">
        <v>3</v>
      </c>
      <c r="D118" s="829">
        <v>82</v>
      </c>
      <c r="E118" s="980">
        <v>85.3</v>
      </c>
      <c r="F118" s="582">
        <v>13</v>
      </c>
      <c r="G118" s="811">
        <v>14</v>
      </c>
      <c r="H118" s="829">
        <v>76.785714285714292</v>
      </c>
      <c r="I118" s="364">
        <v>65.63</v>
      </c>
      <c r="J118" s="582">
        <v>13</v>
      </c>
      <c r="K118" s="444">
        <v>8</v>
      </c>
      <c r="L118" s="213">
        <v>70</v>
      </c>
      <c r="M118" s="364">
        <v>65.16</v>
      </c>
      <c r="N118" s="446">
        <v>28</v>
      </c>
      <c r="O118" s="444">
        <v>5</v>
      </c>
      <c r="P118" s="374">
        <v>73</v>
      </c>
      <c r="Q118" s="364">
        <v>61.58</v>
      </c>
      <c r="R118" s="449">
        <v>7</v>
      </c>
      <c r="S118" s="424">
        <v>8</v>
      </c>
      <c r="T118" s="375">
        <v>77.88</v>
      </c>
      <c r="U118" s="26">
        <v>58.95</v>
      </c>
      <c r="V118" s="411">
        <v>3</v>
      </c>
      <c r="W118" s="418">
        <v>13</v>
      </c>
      <c r="X118" s="375">
        <v>61.07692307692308</v>
      </c>
      <c r="Y118" s="26">
        <v>60.11</v>
      </c>
      <c r="Z118" s="411">
        <v>42</v>
      </c>
      <c r="AA118" s="407">
        <v>10</v>
      </c>
      <c r="AB118" s="23">
        <v>72.3</v>
      </c>
      <c r="AC118" s="26">
        <v>60.44</v>
      </c>
      <c r="AD118" s="411">
        <v>10</v>
      </c>
      <c r="AE118" s="167">
        <f t="shared" si="1"/>
        <v>116</v>
      </c>
      <c r="AF118" s="47"/>
    </row>
    <row r="119" spans="1:32" ht="15" customHeight="1" x14ac:dyDescent="0.25">
      <c r="A119" s="171">
        <v>3</v>
      </c>
      <c r="B119" s="263" t="s">
        <v>97</v>
      </c>
      <c r="C119" s="804">
        <v>10</v>
      </c>
      <c r="D119" s="848">
        <v>80.3</v>
      </c>
      <c r="E119" s="995">
        <v>85.3</v>
      </c>
      <c r="F119" s="573">
        <v>19</v>
      </c>
      <c r="G119" s="804">
        <v>4</v>
      </c>
      <c r="H119" s="848">
        <v>75</v>
      </c>
      <c r="I119" s="359">
        <v>65.63</v>
      </c>
      <c r="J119" s="573">
        <v>16</v>
      </c>
      <c r="K119" s="444">
        <v>8</v>
      </c>
      <c r="L119" s="213">
        <v>71</v>
      </c>
      <c r="M119" s="359">
        <v>65.16</v>
      </c>
      <c r="N119" s="446">
        <v>24</v>
      </c>
      <c r="O119" s="444">
        <v>6</v>
      </c>
      <c r="P119" s="374">
        <v>80</v>
      </c>
      <c r="Q119" s="359">
        <v>61.58</v>
      </c>
      <c r="R119" s="449">
        <v>2</v>
      </c>
      <c r="S119" s="598">
        <v>7</v>
      </c>
      <c r="T119" s="375">
        <v>63.71</v>
      </c>
      <c r="U119" s="26">
        <v>58.95</v>
      </c>
      <c r="V119" s="411">
        <v>24</v>
      </c>
      <c r="W119" s="418">
        <v>7</v>
      </c>
      <c r="X119" s="375">
        <v>66.571428571428569</v>
      </c>
      <c r="Y119" s="26">
        <v>60.11</v>
      </c>
      <c r="Z119" s="411">
        <v>22</v>
      </c>
      <c r="AA119" s="407">
        <v>5</v>
      </c>
      <c r="AB119" s="23">
        <v>73.599999999999994</v>
      </c>
      <c r="AC119" s="26">
        <v>60.44</v>
      </c>
      <c r="AD119" s="411">
        <v>8</v>
      </c>
      <c r="AE119" s="169">
        <f t="shared" si="1"/>
        <v>115</v>
      </c>
      <c r="AF119" s="47"/>
    </row>
    <row r="120" spans="1:32" ht="15" customHeight="1" x14ac:dyDescent="0.25">
      <c r="A120" s="171">
        <v>4</v>
      </c>
      <c r="B120" s="263" t="s">
        <v>162</v>
      </c>
      <c r="C120" s="804">
        <v>5</v>
      </c>
      <c r="D120" s="848">
        <v>78.599999999999994</v>
      </c>
      <c r="E120" s="995">
        <v>85.3</v>
      </c>
      <c r="F120" s="573">
        <v>23</v>
      </c>
      <c r="G120" s="804">
        <v>10</v>
      </c>
      <c r="H120" s="848">
        <v>57.7</v>
      </c>
      <c r="I120" s="359">
        <v>65.63</v>
      </c>
      <c r="J120" s="573">
        <v>63</v>
      </c>
      <c r="K120" s="444">
        <v>17</v>
      </c>
      <c r="L120" s="213">
        <v>64</v>
      </c>
      <c r="M120" s="359">
        <v>65.16</v>
      </c>
      <c r="N120" s="446">
        <v>47</v>
      </c>
      <c r="O120" s="444">
        <v>4</v>
      </c>
      <c r="P120" s="374">
        <v>56</v>
      </c>
      <c r="Q120" s="359">
        <v>61.58</v>
      </c>
      <c r="R120" s="449">
        <v>64</v>
      </c>
      <c r="S120" s="598">
        <v>5</v>
      </c>
      <c r="T120" s="599">
        <v>54.2</v>
      </c>
      <c r="U120" s="26">
        <v>58.95</v>
      </c>
      <c r="V120" s="411">
        <v>64</v>
      </c>
      <c r="W120" s="418"/>
      <c r="X120" s="375"/>
      <c r="Y120" s="26">
        <v>60.11</v>
      </c>
      <c r="Z120" s="411">
        <v>87</v>
      </c>
      <c r="AA120" s="407"/>
      <c r="AB120" s="23"/>
      <c r="AC120" s="26">
        <v>60.44</v>
      </c>
      <c r="AD120" s="411">
        <v>79</v>
      </c>
      <c r="AE120" s="169">
        <f t="shared" si="1"/>
        <v>427</v>
      </c>
      <c r="AF120" s="47"/>
    </row>
    <row r="121" spans="1:32" ht="15" customHeight="1" x14ac:dyDescent="0.25">
      <c r="A121" s="171">
        <v>5</v>
      </c>
      <c r="B121" s="662" t="s">
        <v>99</v>
      </c>
      <c r="C121" s="844">
        <v>5</v>
      </c>
      <c r="D121" s="849">
        <v>71.400000000000006</v>
      </c>
      <c r="E121" s="996">
        <v>85.3</v>
      </c>
      <c r="F121" s="845">
        <v>41</v>
      </c>
      <c r="G121" s="844">
        <v>4</v>
      </c>
      <c r="H121" s="849">
        <v>67.5</v>
      </c>
      <c r="I121" s="819">
        <v>65.63</v>
      </c>
      <c r="J121" s="845">
        <v>37</v>
      </c>
      <c r="K121" s="441">
        <v>8</v>
      </c>
      <c r="L121" s="213">
        <v>62</v>
      </c>
      <c r="M121" s="361">
        <v>65.16</v>
      </c>
      <c r="N121" s="446">
        <v>56</v>
      </c>
      <c r="O121" s="441">
        <v>1</v>
      </c>
      <c r="P121" s="374">
        <v>49</v>
      </c>
      <c r="Q121" s="361">
        <v>61.58</v>
      </c>
      <c r="R121" s="449">
        <v>85</v>
      </c>
      <c r="S121" s="423">
        <v>6</v>
      </c>
      <c r="T121" s="375">
        <v>48.83</v>
      </c>
      <c r="U121" s="26">
        <v>58.95</v>
      </c>
      <c r="V121" s="411">
        <v>78</v>
      </c>
      <c r="W121" s="418"/>
      <c r="X121" s="375"/>
      <c r="Y121" s="26">
        <v>60.11</v>
      </c>
      <c r="Z121" s="411">
        <v>87</v>
      </c>
      <c r="AA121" s="407">
        <v>2</v>
      </c>
      <c r="AB121" s="23">
        <v>63.5</v>
      </c>
      <c r="AC121" s="26">
        <v>60.44</v>
      </c>
      <c r="AD121" s="411">
        <v>30</v>
      </c>
      <c r="AE121" s="167">
        <f t="shared" si="1"/>
        <v>414</v>
      </c>
      <c r="AF121" s="47"/>
    </row>
    <row r="122" spans="1:32" ht="15" customHeight="1" x14ac:dyDescent="0.25">
      <c r="A122" s="171">
        <v>6</v>
      </c>
      <c r="B122" s="269" t="s">
        <v>68</v>
      </c>
      <c r="C122" s="811">
        <v>3</v>
      </c>
      <c r="D122" s="829">
        <v>71</v>
      </c>
      <c r="E122" s="980">
        <v>85.3</v>
      </c>
      <c r="F122" s="582">
        <v>42</v>
      </c>
      <c r="G122" s="811">
        <v>6</v>
      </c>
      <c r="H122" s="829">
        <v>74.166666666666671</v>
      </c>
      <c r="I122" s="364">
        <v>65.63</v>
      </c>
      <c r="J122" s="582">
        <v>21</v>
      </c>
      <c r="K122" s="444">
        <v>1</v>
      </c>
      <c r="L122" s="213">
        <v>72</v>
      </c>
      <c r="M122" s="364">
        <v>65.16</v>
      </c>
      <c r="N122" s="446">
        <v>22</v>
      </c>
      <c r="O122" s="444">
        <v>4</v>
      </c>
      <c r="P122" s="374">
        <v>62</v>
      </c>
      <c r="Q122" s="364">
        <v>61.58</v>
      </c>
      <c r="R122" s="449">
        <v>43</v>
      </c>
      <c r="S122" s="424">
        <v>5</v>
      </c>
      <c r="T122" s="375">
        <v>63</v>
      </c>
      <c r="U122" s="26">
        <v>58.95</v>
      </c>
      <c r="V122" s="411">
        <v>28</v>
      </c>
      <c r="W122" s="418"/>
      <c r="X122" s="375"/>
      <c r="Y122" s="26">
        <v>60.11</v>
      </c>
      <c r="Z122" s="411">
        <v>87</v>
      </c>
      <c r="AA122" s="407"/>
      <c r="AB122" s="23"/>
      <c r="AC122" s="26">
        <v>60.44</v>
      </c>
      <c r="AD122" s="411">
        <v>79</v>
      </c>
      <c r="AE122" s="167">
        <f t="shared" si="1"/>
        <v>322</v>
      </c>
      <c r="AF122" s="47"/>
    </row>
    <row r="123" spans="1:32" ht="15" customHeight="1" x14ac:dyDescent="0.25">
      <c r="A123" s="171">
        <v>7</v>
      </c>
      <c r="B123" s="263" t="s">
        <v>103</v>
      </c>
      <c r="C123" s="804">
        <v>17</v>
      </c>
      <c r="D123" s="848">
        <v>67.82352941176471</v>
      </c>
      <c r="E123" s="995">
        <v>85.3</v>
      </c>
      <c r="F123" s="573">
        <v>56</v>
      </c>
      <c r="G123" s="804">
        <v>11</v>
      </c>
      <c r="H123" s="848">
        <v>72.818181818181813</v>
      </c>
      <c r="I123" s="359">
        <v>65.63</v>
      </c>
      <c r="J123" s="573">
        <v>25</v>
      </c>
      <c r="K123" s="444">
        <v>7</v>
      </c>
      <c r="L123" s="213">
        <v>56</v>
      </c>
      <c r="M123" s="359">
        <v>65.16</v>
      </c>
      <c r="N123" s="446">
        <v>73</v>
      </c>
      <c r="O123" s="444">
        <v>14</v>
      </c>
      <c r="P123" s="374">
        <v>69</v>
      </c>
      <c r="Q123" s="359">
        <v>61.58</v>
      </c>
      <c r="R123" s="449">
        <v>15</v>
      </c>
      <c r="S123" s="598">
        <v>13</v>
      </c>
      <c r="T123" s="375">
        <v>64.38</v>
      </c>
      <c r="U123" s="26">
        <v>58.95</v>
      </c>
      <c r="V123" s="411">
        <v>21</v>
      </c>
      <c r="W123" s="418">
        <v>10</v>
      </c>
      <c r="X123" s="375">
        <v>66.099999999999994</v>
      </c>
      <c r="Y123" s="26">
        <v>60.11</v>
      </c>
      <c r="Z123" s="411">
        <v>25</v>
      </c>
      <c r="AA123" s="407">
        <v>9</v>
      </c>
      <c r="AB123" s="23">
        <v>59.222222219999999</v>
      </c>
      <c r="AC123" s="26">
        <v>60.44</v>
      </c>
      <c r="AD123" s="411">
        <v>48</v>
      </c>
      <c r="AE123" s="167">
        <f t="shared" si="1"/>
        <v>263</v>
      </c>
      <c r="AF123" s="47"/>
    </row>
    <row r="124" spans="1:32" ht="15" customHeight="1" x14ac:dyDescent="0.25">
      <c r="A124" s="389">
        <v>8</v>
      </c>
      <c r="B124" s="265" t="s">
        <v>200</v>
      </c>
      <c r="C124" s="804">
        <v>3</v>
      </c>
      <c r="D124" s="848">
        <v>61</v>
      </c>
      <c r="E124" s="995">
        <v>85.3</v>
      </c>
      <c r="F124" s="573">
        <v>73</v>
      </c>
      <c r="G124" s="804"/>
      <c r="H124" s="359"/>
      <c r="I124" s="359">
        <v>65.63</v>
      </c>
      <c r="J124" s="573">
        <v>86</v>
      </c>
      <c r="K124" s="598"/>
      <c r="L124" s="850"/>
      <c r="M124" s="359">
        <v>65.16</v>
      </c>
      <c r="N124" s="446">
        <v>93</v>
      </c>
      <c r="O124" s="444"/>
      <c r="P124" s="374"/>
      <c r="Q124" s="359">
        <v>61.58</v>
      </c>
      <c r="R124" s="449">
        <v>93</v>
      </c>
      <c r="S124" s="598"/>
      <c r="T124" s="375"/>
      <c r="U124" s="26">
        <v>58.95</v>
      </c>
      <c r="V124" s="411">
        <v>93</v>
      </c>
      <c r="W124" s="418"/>
      <c r="X124" s="375"/>
      <c r="Y124" s="26">
        <v>60.11</v>
      </c>
      <c r="Z124" s="411">
        <v>87</v>
      </c>
      <c r="AA124" s="407"/>
      <c r="AB124" s="23"/>
      <c r="AC124" s="26">
        <v>60.44</v>
      </c>
      <c r="AD124" s="411">
        <v>79</v>
      </c>
      <c r="AE124" s="189">
        <f t="shared" si="1"/>
        <v>604</v>
      </c>
      <c r="AF124" s="47"/>
    </row>
    <row r="125" spans="1:32" s="496" customFormat="1" ht="15" customHeight="1" x14ac:dyDescent="0.25">
      <c r="A125" s="389">
        <v>9</v>
      </c>
      <c r="B125" s="968" t="s">
        <v>143</v>
      </c>
      <c r="C125" s="969"/>
      <c r="D125" s="999"/>
      <c r="E125" s="997">
        <v>85.3</v>
      </c>
      <c r="F125" s="971">
        <v>90</v>
      </c>
      <c r="G125" s="969"/>
      <c r="H125" s="970"/>
      <c r="I125" s="970">
        <v>65.63</v>
      </c>
      <c r="J125" s="971">
        <v>86</v>
      </c>
      <c r="K125" s="808"/>
      <c r="L125" s="972"/>
      <c r="M125" s="970">
        <v>65.16</v>
      </c>
      <c r="N125" s="973">
        <v>93</v>
      </c>
      <c r="O125" s="466">
        <v>6</v>
      </c>
      <c r="P125" s="974">
        <v>63</v>
      </c>
      <c r="Q125" s="970">
        <v>61.58</v>
      </c>
      <c r="R125" s="975">
        <v>40</v>
      </c>
      <c r="S125" s="808">
        <v>4</v>
      </c>
      <c r="T125" s="384">
        <v>66.5</v>
      </c>
      <c r="U125" s="66">
        <v>58.95</v>
      </c>
      <c r="V125" s="976">
        <v>13</v>
      </c>
      <c r="W125" s="419">
        <v>9</v>
      </c>
      <c r="X125" s="384">
        <v>53.666666666666664</v>
      </c>
      <c r="Y125" s="66">
        <v>60.11</v>
      </c>
      <c r="Z125" s="976">
        <v>70</v>
      </c>
      <c r="AA125" s="410">
        <v>11</v>
      </c>
      <c r="AB125" s="385">
        <v>58.636363639999999</v>
      </c>
      <c r="AC125" s="66">
        <v>60.44</v>
      </c>
      <c r="AD125" s="976">
        <v>51</v>
      </c>
      <c r="AE125" s="189">
        <f t="shared" si="1"/>
        <v>443</v>
      </c>
      <c r="AF125" s="47"/>
    </row>
    <row r="126" spans="1:32" ht="15" customHeight="1" thickBot="1" x14ac:dyDescent="0.3">
      <c r="A126" s="172">
        <v>10</v>
      </c>
      <c r="B126" s="440" t="s">
        <v>156</v>
      </c>
      <c r="C126" s="846"/>
      <c r="D126" s="1000"/>
      <c r="E126" s="998">
        <v>85.3</v>
      </c>
      <c r="F126" s="847">
        <v>90</v>
      </c>
      <c r="G126" s="846"/>
      <c r="H126" s="746"/>
      <c r="I126" s="746">
        <v>65.63</v>
      </c>
      <c r="J126" s="847">
        <v>86</v>
      </c>
      <c r="K126" s="745"/>
      <c r="L126" s="851"/>
      <c r="M126" s="746">
        <v>65.16</v>
      </c>
      <c r="N126" s="738">
        <v>93</v>
      </c>
      <c r="O126" s="747"/>
      <c r="P126" s="400"/>
      <c r="Q126" s="400">
        <v>61.58</v>
      </c>
      <c r="R126" s="452">
        <v>93</v>
      </c>
      <c r="S126" s="748"/>
      <c r="T126" s="609"/>
      <c r="U126" s="27">
        <v>58.95</v>
      </c>
      <c r="V126" s="413">
        <v>93</v>
      </c>
      <c r="W126" s="610">
        <v>2</v>
      </c>
      <c r="X126" s="609">
        <v>57.5</v>
      </c>
      <c r="Y126" s="27">
        <v>60.11</v>
      </c>
      <c r="Z126" s="413">
        <v>53</v>
      </c>
      <c r="AA126" s="611"/>
      <c r="AB126" s="612"/>
      <c r="AC126" s="27">
        <v>60.44</v>
      </c>
      <c r="AD126" s="413">
        <v>79</v>
      </c>
      <c r="AE126" s="168">
        <f t="shared" si="1"/>
        <v>587</v>
      </c>
      <c r="AF126" s="47"/>
    </row>
    <row r="127" spans="1:32" ht="15" customHeight="1" x14ac:dyDescent="0.25">
      <c r="A127" s="719" t="s">
        <v>160</v>
      </c>
      <c r="B127" s="456"/>
      <c r="C127" s="456"/>
      <c r="D127" s="710">
        <f>AVERAGE(D5,D7:D14,D16:D29,D31:D47,D49:D67,D69:D83,D85:D115,D117:D126)</f>
        <v>70.030258538553326</v>
      </c>
      <c r="E127" s="456"/>
      <c r="F127" s="456"/>
      <c r="G127" s="456"/>
      <c r="H127" s="710">
        <f>AVERAGE(H5,H7:H14,H16:H29,H31:H47,H49:H67,H69:H83,H85:H115,H117:H126)</f>
        <v>65.626724321430217</v>
      </c>
      <c r="I127" s="456"/>
      <c r="J127" s="456"/>
      <c r="K127" s="456"/>
      <c r="L127" s="710">
        <f>AVERAGE(L5,L7:L14,L16:L29,L31:L47,L49:L67,L69:L83,L85:L115,L117:L126)</f>
        <v>64.363406593406594</v>
      </c>
      <c r="M127" s="456"/>
      <c r="N127" s="456"/>
      <c r="O127" s="176"/>
      <c r="P127" s="459">
        <f>AVERAGE(P5,P7:P14,P16:P29,P31:P47,P49:P67,P69:P83,P85:P115,P117:P126)</f>
        <v>60.287709576584241</v>
      </c>
      <c r="Q127" s="176"/>
      <c r="R127" s="176"/>
      <c r="S127" s="175"/>
      <c r="T127" s="177">
        <f>AVERAGE(T5,T7:T14,T16:T29,T31:T47,T49:T67,T69:T83,T85:T115,T117:T126)</f>
        <v>57.482717391304355</v>
      </c>
      <c r="U127" s="177"/>
      <c r="V127" s="177"/>
      <c r="W127" s="177"/>
      <c r="X127" s="177">
        <f>AVERAGE(X5,X7:X14,X16:X29,X31:X47,X49:X67,X69:X83,X85:X115,X117:X126)</f>
        <v>61.067934875202305</v>
      </c>
      <c r="Y127" s="177"/>
      <c r="Z127" s="177"/>
      <c r="AA127" s="177"/>
      <c r="AB127" s="177">
        <f>AVERAGE(AB5,AB7:AB14,AB16:AB29,AB31:AB47,AB49:AB67,AB69:AB83,AB85:AB115,AB117:AB126)</f>
        <v>60.999002066410263</v>
      </c>
      <c r="AC127" s="175"/>
      <c r="AD127" s="175"/>
      <c r="AE127" s="175"/>
    </row>
    <row r="128" spans="1:32" ht="15" customHeight="1" x14ac:dyDescent="0.25">
      <c r="A128" s="457" t="s">
        <v>161</v>
      </c>
      <c r="B128" s="457"/>
      <c r="C128" s="457"/>
      <c r="D128" s="852">
        <v>85.3</v>
      </c>
      <c r="E128" s="457"/>
      <c r="F128" s="457"/>
      <c r="G128" s="457"/>
      <c r="H128" s="241">
        <v>65.63</v>
      </c>
      <c r="I128" s="457"/>
      <c r="J128" s="457"/>
      <c r="K128" s="457"/>
      <c r="L128" s="852">
        <v>65.16</v>
      </c>
      <c r="M128" s="457"/>
      <c r="N128" s="457"/>
      <c r="P128" s="458">
        <v>61.58</v>
      </c>
      <c r="Q128" s="458"/>
      <c r="R128" s="458"/>
      <c r="S128" s="458"/>
      <c r="T128" s="458">
        <v>58.95</v>
      </c>
      <c r="U128" s="458"/>
      <c r="V128" s="458"/>
      <c r="W128" s="458"/>
      <c r="X128" s="458">
        <v>60.11</v>
      </c>
      <c r="Y128" s="458"/>
      <c r="Z128" s="458"/>
      <c r="AA128" s="458"/>
      <c r="AB128" s="458">
        <v>60.44</v>
      </c>
    </row>
    <row r="129" spans="28:28" ht="15" customHeight="1" x14ac:dyDescent="0.25">
      <c r="AB129" s="24"/>
    </row>
    <row r="130" spans="28:28" ht="15" customHeight="1" x14ac:dyDescent="0.25"/>
    <row r="131" spans="28:28" ht="15" customHeight="1" x14ac:dyDescent="0.25"/>
    <row r="132" spans="28:28" ht="15" customHeight="1" x14ac:dyDescent="0.25"/>
    <row r="133" spans="28:28" ht="15" customHeight="1" x14ac:dyDescent="0.25"/>
    <row r="134" spans="28:28" ht="15" customHeight="1" x14ac:dyDescent="0.25"/>
    <row r="135" spans="28:28" ht="15" customHeight="1" x14ac:dyDescent="0.25"/>
    <row r="136" spans="28:28" ht="15" customHeight="1" x14ac:dyDescent="0.25"/>
    <row r="137" spans="28:28" ht="15" customHeight="1" x14ac:dyDescent="0.25"/>
    <row r="138" spans="28:28" ht="15" customHeight="1" x14ac:dyDescent="0.25"/>
    <row r="139" spans="28:28" ht="15" customHeight="1" x14ac:dyDescent="0.25"/>
    <row r="140" spans="28:28" ht="15" customHeight="1" x14ac:dyDescent="0.25"/>
    <row r="141" spans="28:28" ht="15" customHeight="1" x14ac:dyDescent="0.25"/>
    <row r="142" spans="28:28" ht="15" customHeight="1" x14ac:dyDescent="0.25"/>
    <row r="143" spans="28:28" ht="15" customHeight="1" x14ac:dyDescent="0.25"/>
    <row r="144" spans="28:2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28">
    <cfRule type="cellIs" dxfId="87" priority="35" stopIfTrue="1" operator="equal">
      <formula>$AB$127</formula>
    </cfRule>
    <cfRule type="containsBlanks" dxfId="86" priority="36" stopIfTrue="1">
      <formula>LEN(TRIM(AB4))=0</formula>
    </cfRule>
    <cfRule type="cellIs" dxfId="85" priority="37" stopIfTrue="1" operator="lessThan">
      <formula>50</formula>
    </cfRule>
    <cfRule type="cellIs" dxfId="84" priority="38" stopIfTrue="1" operator="between">
      <formula>$AB$127</formula>
      <formula>50</formula>
    </cfRule>
    <cfRule type="cellIs" dxfId="83" priority="39" stopIfTrue="1" operator="between">
      <formula>75</formula>
      <formula>$AB$127</formula>
    </cfRule>
    <cfRule type="cellIs" dxfId="82" priority="40" stopIfTrue="1" operator="greaterThanOrEqual">
      <formula>75</formula>
    </cfRule>
  </conditionalFormatting>
  <conditionalFormatting sqref="X4:X128">
    <cfRule type="cellIs" dxfId="81" priority="29" stopIfTrue="1" operator="equal">
      <formula>$X$127</formula>
    </cfRule>
    <cfRule type="containsBlanks" dxfId="80" priority="30" stopIfTrue="1">
      <formula>LEN(TRIM(X4))=0</formula>
    </cfRule>
    <cfRule type="cellIs" dxfId="79" priority="31" stopIfTrue="1" operator="lessThan">
      <formula>50</formula>
    </cfRule>
    <cfRule type="cellIs" dxfId="78" priority="32" stopIfTrue="1" operator="between">
      <formula>75</formula>
      <formula>$X$127</formula>
    </cfRule>
    <cfRule type="cellIs" dxfId="77" priority="33" stopIfTrue="1" operator="between">
      <formula>$X$127</formula>
      <formula>50</formula>
    </cfRule>
    <cfRule type="cellIs" dxfId="76" priority="34" stopIfTrue="1" operator="greaterThanOrEqual">
      <formula>75</formula>
    </cfRule>
  </conditionalFormatting>
  <conditionalFormatting sqref="T4:T128">
    <cfRule type="cellIs" dxfId="75" priority="23" stopIfTrue="1" operator="equal">
      <formula>$T$127</formula>
    </cfRule>
    <cfRule type="containsBlanks" dxfId="74" priority="24" stopIfTrue="1">
      <formula>LEN(TRIM(T4))=0</formula>
    </cfRule>
    <cfRule type="cellIs" dxfId="73" priority="25" stopIfTrue="1" operator="lessThan">
      <formula>50</formula>
    </cfRule>
    <cfRule type="cellIs" dxfId="72" priority="26" stopIfTrue="1" operator="between">
      <formula>$T$127</formula>
      <formula>50</formula>
    </cfRule>
    <cfRule type="cellIs" dxfId="71" priority="27" stopIfTrue="1" operator="between">
      <formula>75</formula>
      <formula>$T$127</formula>
    </cfRule>
    <cfRule type="cellIs" dxfId="70" priority="28" stopIfTrue="1" operator="greaterThanOrEqual">
      <formula>75</formula>
    </cfRule>
  </conditionalFormatting>
  <conditionalFormatting sqref="P4:P128">
    <cfRule type="cellIs" dxfId="69" priority="17" stopIfTrue="1" operator="equal">
      <formula>$P$127</formula>
    </cfRule>
    <cfRule type="containsBlanks" dxfId="68" priority="18" stopIfTrue="1">
      <formula>LEN(TRIM(P4))=0</formula>
    </cfRule>
    <cfRule type="cellIs" dxfId="67" priority="19" stopIfTrue="1" operator="lessThan">
      <formula>50</formula>
    </cfRule>
    <cfRule type="cellIs" dxfId="66" priority="20" stopIfTrue="1" operator="between">
      <formula>$P$127</formula>
      <formula>50</formula>
    </cfRule>
    <cfRule type="cellIs" dxfId="65" priority="21" stopIfTrue="1" operator="greaterThanOrEqual">
      <formula>75</formula>
    </cfRule>
    <cfRule type="cellIs" dxfId="64" priority="22" stopIfTrue="1" operator="between">
      <formula>$P$127</formula>
      <formula>75</formula>
    </cfRule>
  </conditionalFormatting>
  <conditionalFormatting sqref="L4:L128">
    <cfRule type="cellIs" dxfId="63" priority="15" stopIfTrue="1" operator="between">
      <formula>$L$127</formula>
      <formula>64.36</formula>
    </cfRule>
    <cfRule type="containsBlanks" dxfId="62" priority="16" stopIfTrue="1">
      <formula>LEN(TRIM(L4))=0</formula>
    </cfRule>
    <cfRule type="cellIs" dxfId="61" priority="43" stopIfTrue="1" operator="lessThan">
      <formula>50</formula>
    </cfRule>
    <cfRule type="cellIs" dxfId="60" priority="44" stopIfTrue="1" operator="between">
      <formula>$L$127</formula>
      <formula>50</formula>
    </cfRule>
    <cfRule type="cellIs" dxfId="59" priority="45" stopIfTrue="1" operator="between">
      <formula>$L$127</formula>
      <formula>75</formula>
    </cfRule>
    <cfRule type="cellIs" dxfId="58" priority="46" stopIfTrue="1" operator="greaterThanOrEqual">
      <formula>75</formula>
    </cfRule>
  </conditionalFormatting>
  <conditionalFormatting sqref="H4:H128">
    <cfRule type="cellIs" dxfId="57" priority="8" operator="equal">
      <formula>75</formula>
    </cfRule>
    <cfRule type="cellIs" dxfId="56" priority="9" operator="between">
      <formula>$H$127</formula>
      <formula>65.63</formula>
    </cfRule>
    <cfRule type="containsBlanks" dxfId="55" priority="10">
      <formula>LEN(TRIM(H4))=0</formula>
    </cfRule>
    <cfRule type="cellIs" dxfId="54" priority="11" operator="lessThan">
      <formula>50</formula>
    </cfRule>
    <cfRule type="cellIs" dxfId="53" priority="12" operator="between">
      <formula>$H$127</formula>
      <formula>50</formula>
    </cfRule>
    <cfRule type="cellIs" dxfId="52" priority="13" operator="between">
      <formula>75</formula>
      <formula>$H$127</formula>
    </cfRule>
    <cfRule type="cellIs" dxfId="51" priority="14" operator="greaterThanOrEqual">
      <formula>75</formula>
    </cfRule>
  </conditionalFormatting>
  <conditionalFormatting sqref="D4:D128">
    <cfRule type="cellIs" dxfId="45" priority="7" operator="greaterThanOrEqual">
      <formula>75</formula>
    </cfRule>
    <cfRule type="cellIs" dxfId="46" priority="6" operator="between">
      <formula>75</formula>
      <formula>$D$127</formula>
    </cfRule>
    <cfRule type="cellIs" dxfId="47" priority="5" operator="between">
      <formula>$D$127</formula>
      <formula>50</formula>
    </cfRule>
    <cfRule type="cellIs" dxfId="48" priority="4" operator="lessThan">
      <formula>50</formula>
    </cfRule>
    <cfRule type="containsBlanks" dxfId="49" priority="3">
      <formula>LEN(TRIM(D4))=0</formula>
    </cfRule>
    <cfRule type="cellIs" dxfId="50" priority="2" operator="equal">
      <formula>75</formula>
    </cfRule>
    <cfRule type="cellIs" dxfId="44" priority="1" operator="equal">
      <formula>$D$127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style="496" customWidth="1"/>
    <col min="3" max="3" width="31.7109375" style="496" customWidth="1"/>
    <col min="4" max="5" width="7.7109375" style="496" customWidth="1"/>
    <col min="6" max="6" width="18.7109375" style="496" customWidth="1"/>
    <col min="7" max="7" width="31.7109375" style="496" customWidth="1"/>
    <col min="8" max="9" width="7.7109375" style="496" customWidth="1"/>
    <col min="10" max="10" width="18.7109375" style="496" customWidth="1"/>
    <col min="11" max="11" width="31.7109375" style="496" customWidth="1"/>
    <col min="12" max="13" width="7.7109375" style="496" customWidth="1"/>
    <col min="14" max="14" width="18.7109375" customWidth="1"/>
    <col min="15" max="15" width="30" customWidth="1"/>
    <col min="16" max="17" width="7.7109375" customWidth="1"/>
    <col min="18" max="18" width="18.7109375" customWidth="1"/>
    <col min="19" max="19" width="30" customWidth="1"/>
    <col min="20" max="21" width="7.7109375" customWidth="1"/>
    <col min="22" max="22" width="18.7109375" customWidth="1"/>
    <col min="23" max="23" width="30" customWidth="1"/>
    <col min="24" max="25" width="7.7109375" customWidth="1"/>
    <col min="26" max="26" width="18.7109375" customWidth="1"/>
    <col min="27" max="27" width="30" customWidth="1"/>
    <col min="28" max="29" width="7.7109375" customWidth="1"/>
    <col min="30" max="32" width="0" style="10" hidden="1" customWidth="1"/>
    <col min="33" max="33" width="8.85546875" style="10"/>
  </cols>
  <sheetData>
    <row r="1" spans="1:35" x14ac:dyDescent="0.25">
      <c r="AH1" s="243"/>
      <c r="AI1" s="53" t="s">
        <v>122</v>
      </c>
    </row>
    <row r="2" spans="1:35" ht="15.6" customHeight="1" x14ac:dyDescent="0.25">
      <c r="C2" s="785" t="s">
        <v>117</v>
      </c>
      <c r="D2" s="334"/>
      <c r="E2" s="334"/>
      <c r="O2" s="1207"/>
      <c r="P2" s="1207"/>
      <c r="Q2" s="1207"/>
      <c r="R2" s="334"/>
      <c r="S2" s="334"/>
      <c r="T2" s="334"/>
      <c r="AH2" s="198"/>
      <c r="AI2" s="53" t="s">
        <v>123</v>
      </c>
    </row>
    <row r="3" spans="1:35" s="1" customFormat="1" ht="15.75" thickBot="1" x14ac:dyDescent="0.3">
      <c r="AD3" s="14"/>
      <c r="AE3" s="14"/>
      <c r="AF3" s="14"/>
      <c r="AG3" s="14"/>
      <c r="AH3" s="199"/>
      <c r="AI3" s="53" t="s">
        <v>124</v>
      </c>
    </row>
    <row r="4" spans="1:35" s="1" customFormat="1" ht="16.5" customHeight="1" thickBot="1" x14ac:dyDescent="0.3">
      <c r="A4" s="1205" t="s">
        <v>67</v>
      </c>
      <c r="B4" s="1203">
        <v>2021</v>
      </c>
      <c r="C4" s="1203"/>
      <c r="D4" s="1203"/>
      <c r="E4" s="1204"/>
      <c r="F4" s="1203">
        <v>2020</v>
      </c>
      <c r="G4" s="1203"/>
      <c r="H4" s="1203"/>
      <c r="I4" s="1204"/>
      <c r="J4" s="1203">
        <v>2019</v>
      </c>
      <c r="K4" s="1203"/>
      <c r="L4" s="1203"/>
      <c r="M4" s="1204"/>
      <c r="N4" s="1203">
        <v>2018</v>
      </c>
      <c r="O4" s="1203"/>
      <c r="P4" s="1203"/>
      <c r="Q4" s="1204"/>
      <c r="R4" s="1208">
        <v>2017</v>
      </c>
      <c r="S4" s="1203"/>
      <c r="T4" s="1203"/>
      <c r="U4" s="1204"/>
      <c r="V4" s="1208">
        <v>2016</v>
      </c>
      <c r="W4" s="1203"/>
      <c r="X4" s="1203"/>
      <c r="Y4" s="1204"/>
      <c r="Z4" s="1208">
        <v>2015</v>
      </c>
      <c r="AA4" s="1203"/>
      <c r="AB4" s="1203"/>
      <c r="AC4" s="1204"/>
      <c r="AD4" s="14"/>
      <c r="AE4" s="14"/>
      <c r="AF4" s="14"/>
      <c r="AG4" s="14"/>
      <c r="AH4" s="200"/>
      <c r="AI4" s="53" t="s">
        <v>125</v>
      </c>
    </row>
    <row r="5" spans="1:35" s="1" customFormat="1" ht="42" customHeight="1" thickBot="1" x14ac:dyDescent="0.3">
      <c r="A5" s="1206"/>
      <c r="B5" s="136" t="s">
        <v>66</v>
      </c>
      <c r="C5" s="136" t="s">
        <v>127</v>
      </c>
      <c r="D5" s="137" t="s">
        <v>128</v>
      </c>
      <c r="E5" s="787" t="s">
        <v>129</v>
      </c>
      <c r="F5" s="136" t="s">
        <v>66</v>
      </c>
      <c r="G5" s="136" t="s">
        <v>127</v>
      </c>
      <c r="H5" s="137" t="s">
        <v>128</v>
      </c>
      <c r="I5" s="752" t="s">
        <v>129</v>
      </c>
      <c r="J5" s="136" t="s">
        <v>66</v>
      </c>
      <c r="K5" s="136" t="s">
        <v>127</v>
      </c>
      <c r="L5" s="137" t="s">
        <v>128</v>
      </c>
      <c r="M5" s="494" t="s">
        <v>129</v>
      </c>
      <c r="N5" s="136" t="s">
        <v>66</v>
      </c>
      <c r="O5" s="136" t="s">
        <v>127</v>
      </c>
      <c r="P5" s="137" t="s">
        <v>128</v>
      </c>
      <c r="Q5" s="138" t="s">
        <v>129</v>
      </c>
      <c r="R5" s="54" t="s">
        <v>66</v>
      </c>
      <c r="S5" s="136" t="s">
        <v>127</v>
      </c>
      <c r="T5" s="137" t="s">
        <v>128</v>
      </c>
      <c r="U5" s="138" t="s">
        <v>129</v>
      </c>
      <c r="V5" s="54" t="s">
        <v>66</v>
      </c>
      <c r="W5" s="139" t="s">
        <v>127</v>
      </c>
      <c r="X5" s="137" t="s">
        <v>128</v>
      </c>
      <c r="Y5" s="138" t="s">
        <v>129</v>
      </c>
      <c r="Z5" s="54" t="s">
        <v>66</v>
      </c>
      <c r="AA5" s="139" t="s">
        <v>127</v>
      </c>
      <c r="AB5" s="137" t="s">
        <v>128</v>
      </c>
      <c r="AC5" s="138" t="s">
        <v>129</v>
      </c>
      <c r="AD5" s="14"/>
      <c r="AE5" s="14"/>
      <c r="AF5" s="14"/>
      <c r="AG5" s="14"/>
    </row>
    <row r="6" spans="1:35" ht="15" customHeight="1" x14ac:dyDescent="0.25">
      <c r="A6" s="60">
        <v>1</v>
      </c>
      <c r="B6" s="184" t="s">
        <v>2</v>
      </c>
      <c r="C6" s="184" t="s">
        <v>24</v>
      </c>
      <c r="D6" s="883">
        <v>85.3</v>
      </c>
      <c r="E6" s="889">
        <v>97</v>
      </c>
      <c r="F6" s="184" t="s">
        <v>43</v>
      </c>
      <c r="G6" s="184" t="s">
        <v>77</v>
      </c>
      <c r="H6" s="184">
        <v>65.63</v>
      </c>
      <c r="I6" s="789">
        <v>92</v>
      </c>
      <c r="J6" s="687" t="s">
        <v>34</v>
      </c>
      <c r="K6" s="545" t="s">
        <v>71</v>
      </c>
      <c r="L6" s="62">
        <v>65.16</v>
      </c>
      <c r="M6" s="546">
        <v>90</v>
      </c>
      <c r="N6" s="552" t="s">
        <v>34</v>
      </c>
      <c r="O6" s="236" t="s">
        <v>41</v>
      </c>
      <c r="P6" s="283">
        <v>61.58</v>
      </c>
      <c r="Q6" s="127">
        <v>94</v>
      </c>
      <c r="R6" s="254" t="s">
        <v>34</v>
      </c>
      <c r="S6" s="251" t="s">
        <v>155</v>
      </c>
      <c r="T6" s="145">
        <v>58.95</v>
      </c>
      <c r="U6" s="146">
        <v>96</v>
      </c>
      <c r="V6" s="140" t="s">
        <v>64</v>
      </c>
      <c r="W6" s="141" t="s">
        <v>83</v>
      </c>
      <c r="X6" s="93">
        <v>60.11</v>
      </c>
      <c r="Y6" s="102">
        <v>96</v>
      </c>
      <c r="Z6" s="254" t="s">
        <v>2</v>
      </c>
      <c r="AA6" s="73" t="s">
        <v>13</v>
      </c>
      <c r="AB6" s="142">
        <v>60.44</v>
      </c>
      <c r="AC6" s="143">
        <v>96</v>
      </c>
      <c r="AD6" s="10" t="e">
        <f>#REF!*#REF!</f>
        <v>#REF!</v>
      </c>
      <c r="AE6" s="10" t="e">
        <f>SUM(AD6:AD13)</f>
        <v>#REF!</v>
      </c>
      <c r="AF6" s="10" t="e">
        <f>AE6/SUM(#REF!)</f>
        <v>#REF!</v>
      </c>
    </row>
    <row r="7" spans="1:35" ht="15" customHeight="1" x14ac:dyDescent="0.25">
      <c r="A7" s="22">
        <v>2</v>
      </c>
      <c r="B7" s="182" t="s">
        <v>2</v>
      </c>
      <c r="C7" s="182" t="s">
        <v>167</v>
      </c>
      <c r="D7" s="884">
        <v>85.3</v>
      </c>
      <c r="E7" s="890">
        <v>97</v>
      </c>
      <c r="F7" s="182" t="s">
        <v>54</v>
      </c>
      <c r="G7" s="182" t="s">
        <v>72</v>
      </c>
      <c r="H7" s="182">
        <v>65.63</v>
      </c>
      <c r="I7" s="790">
        <v>90</v>
      </c>
      <c r="J7" s="554" t="s">
        <v>54</v>
      </c>
      <c r="K7" s="225" t="s">
        <v>59</v>
      </c>
      <c r="L7" s="182">
        <v>65.16</v>
      </c>
      <c r="M7" s="121">
        <v>87</v>
      </c>
      <c r="N7" s="553" t="s">
        <v>0</v>
      </c>
      <c r="O7" s="41" t="s">
        <v>97</v>
      </c>
      <c r="P7" s="55">
        <v>61.58</v>
      </c>
      <c r="Q7" s="121">
        <v>80</v>
      </c>
      <c r="R7" s="255" t="s">
        <v>2</v>
      </c>
      <c r="S7" s="6" t="s">
        <v>6</v>
      </c>
      <c r="T7" s="80">
        <v>58.95</v>
      </c>
      <c r="U7" s="100">
        <v>82</v>
      </c>
      <c r="V7" s="29" t="s">
        <v>54</v>
      </c>
      <c r="W7" s="89" t="s">
        <v>56</v>
      </c>
      <c r="X7" s="91">
        <v>60.11</v>
      </c>
      <c r="Y7" s="97">
        <v>87</v>
      </c>
      <c r="Z7" s="255" t="s">
        <v>27</v>
      </c>
      <c r="AA7" s="7" t="s">
        <v>94</v>
      </c>
      <c r="AB7" s="91">
        <v>60.44</v>
      </c>
      <c r="AC7" s="109">
        <v>79.5</v>
      </c>
      <c r="AD7" s="10" t="e">
        <f>#REF!*#REF!</f>
        <v>#REF!</v>
      </c>
    </row>
    <row r="8" spans="1:35" ht="15" customHeight="1" x14ac:dyDescent="0.25">
      <c r="A8" s="22">
        <v>3</v>
      </c>
      <c r="B8" s="182" t="s">
        <v>27</v>
      </c>
      <c r="C8" s="182" t="s">
        <v>93</v>
      </c>
      <c r="D8" s="884">
        <v>85.3</v>
      </c>
      <c r="E8" s="890">
        <v>94.4</v>
      </c>
      <c r="F8" s="182" t="s">
        <v>54</v>
      </c>
      <c r="G8" s="182" t="s">
        <v>62</v>
      </c>
      <c r="H8" s="182">
        <v>65.63</v>
      </c>
      <c r="I8" s="790">
        <v>89</v>
      </c>
      <c r="J8" s="554" t="s">
        <v>54</v>
      </c>
      <c r="K8" s="44" t="s">
        <v>63</v>
      </c>
      <c r="L8" s="182">
        <v>65.16</v>
      </c>
      <c r="M8" s="121">
        <v>86</v>
      </c>
      <c r="N8" s="553" t="s">
        <v>43</v>
      </c>
      <c r="O8" s="41" t="s">
        <v>47</v>
      </c>
      <c r="P8" s="55">
        <v>61.58</v>
      </c>
      <c r="Q8" s="121">
        <v>78</v>
      </c>
      <c r="R8" s="253" t="s">
        <v>0</v>
      </c>
      <c r="S8" s="19" t="s">
        <v>98</v>
      </c>
      <c r="T8" s="80">
        <v>58.95</v>
      </c>
      <c r="U8" s="97">
        <v>77.88</v>
      </c>
      <c r="V8" s="29" t="s">
        <v>43</v>
      </c>
      <c r="W8" s="20" t="s">
        <v>49</v>
      </c>
      <c r="X8" s="91">
        <v>60.11</v>
      </c>
      <c r="Y8" s="97">
        <v>87</v>
      </c>
      <c r="Z8" s="255" t="s">
        <v>43</v>
      </c>
      <c r="AA8" s="81" t="s">
        <v>45</v>
      </c>
      <c r="AB8" s="91">
        <v>60.44</v>
      </c>
      <c r="AC8" s="109">
        <v>78</v>
      </c>
      <c r="AD8" s="10" t="e">
        <f>#REF!*#REF!</f>
        <v>#REF!</v>
      </c>
    </row>
    <row r="9" spans="1:35" ht="15" customHeight="1" x14ac:dyDescent="0.25">
      <c r="A9" s="22">
        <v>4</v>
      </c>
      <c r="B9" s="182" t="s">
        <v>34</v>
      </c>
      <c r="C9" s="182" t="s">
        <v>106</v>
      </c>
      <c r="D9" s="884">
        <v>85.3</v>
      </c>
      <c r="E9" s="890">
        <v>91</v>
      </c>
      <c r="F9" s="182" t="s">
        <v>34</v>
      </c>
      <c r="G9" s="182" t="s">
        <v>151</v>
      </c>
      <c r="H9" s="182">
        <v>65.63</v>
      </c>
      <c r="I9" s="790">
        <v>87</v>
      </c>
      <c r="J9" s="554" t="s">
        <v>27</v>
      </c>
      <c r="K9" s="9" t="s">
        <v>28</v>
      </c>
      <c r="L9" s="182">
        <v>65.16</v>
      </c>
      <c r="M9" s="520">
        <v>84</v>
      </c>
      <c r="N9" s="553" t="s">
        <v>27</v>
      </c>
      <c r="O9" s="42" t="s">
        <v>94</v>
      </c>
      <c r="P9" s="55">
        <v>61.58</v>
      </c>
      <c r="Q9" s="121">
        <v>78</v>
      </c>
      <c r="R9" s="256" t="s">
        <v>34</v>
      </c>
      <c r="S9" s="8" t="s">
        <v>70</v>
      </c>
      <c r="T9" s="80">
        <v>58.95</v>
      </c>
      <c r="U9" s="97">
        <v>73</v>
      </c>
      <c r="V9" s="29" t="s">
        <v>64</v>
      </c>
      <c r="W9" s="114" t="s">
        <v>81</v>
      </c>
      <c r="X9" s="91">
        <v>60.11</v>
      </c>
      <c r="Y9" s="97">
        <v>82</v>
      </c>
      <c r="Z9" s="255" t="s">
        <v>43</v>
      </c>
      <c r="AA9" s="6" t="s">
        <v>44</v>
      </c>
      <c r="AB9" s="91">
        <v>60.44</v>
      </c>
      <c r="AC9" s="109">
        <v>78</v>
      </c>
      <c r="AD9" s="10" t="e">
        <f>#REF!*#REF!</f>
        <v>#REF!</v>
      </c>
    </row>
    <row r="10" spans="1:35" ht="15" customHeight="1" x14ac:dyDescent="0.25">
      <c r="A10" s="22">
        <v>5</v>
      </c>
      <c r="B10" s="182" t="s">
        <v>2</v>
      </c>
      <c r="C10" s="182" t="s">
        <v>164</v>
      </c>
      <c r="D10" s="884">
        <v>85.3</v>
      </c>
      <c r="E10" s="890">
        <v>89</v>
      </c>
      <c r="F10" s="182" t="s">
        <v>27</v>
      </c>
      <c r="G10" s="182" t="s">
        <v>26</v>
      </c>
      <c r="H10" s="182">
        <v>65.63</v>
      </c>
      <c r="I10" s="790">
        <v>87</v>
      </c>
      <c r="J10" s="554" t="s">
        <v>34</v>
      </c>
      <c r="K10" s="42" t="s">
        <v>90</v>
      </c>
      <c r="L10" s="182">
        <v>65.16</v>
      </c>
      <c r="M10" s="520">
        <v>80</v>
      </c>
      <c r="N10" s="553" t="s">
        <v>54</v>
      </c>
      <c r="O10" s="44" t="s">
        <v>62</v>
      </c>
      <c r="P10" s="55">
        <v>61.58</v>
      </c>
      <c r="Q10" s="121">
        <v>76.25</v>
      </c>
      <c r="R10" s="255" t="s">
        <v>43</v>
      </c>
      <c r="S10" s="6" t="s">
        <v>52</v>
      </c>
      <c r="T10" s="80">
        <v>58.95</v>
      </c>
      <c r="U10" s="97">
        <v>72</v>
      </c>
      <c r="V10" s="29" t="s">
        <v>54</v>
      </c>
      <c r="W10" s="89" t="s">
        <v>57</v>
      </c>
      <c r="X10" s="91">
        <v>60.11</v>
      </c>
      <c r="Y10" s="97">
        <v>78</v>
      </c>
      <c r="Z10" s="255" t="s">
        <v>2</v>
      </c>
      <c r="AA10" s="6" t="s">
        <v>14</v>
      </c>
      <c r="AB10" s="91">
        <v>60.44</v>
      </c>
      <c r="AC10" s="109">
        <v>78</v>
      </c>
      <c r="AD10" s="10" t="e">
        <f>#REF!*#REF!</f>
        <v>#REF!</v>
      </c>
    </row>
    <row r="11" spans="1:35" ht="15" customHeight="1" x14ac:dyDescent="0.25">
      <c r="A11" s="22">
        <v>6</v>
      </c>
      <c r="B11" s="182" t="s">
        <v>34</v>
      </c>
      <c r="C11" s="182" t="s">
        <v>183</v>
      </c>
      <c r="D11" s="884">
        <v>85.3</v>
      </c>
      <c r="E11" s="890">
        <v>87.7</v>
      </c>
      <c r="F11" s="182" t="s">
        <v>27</v>
      </c>
      <c r="G11" s="182" t="s">
        <v>93</v>
      </c>
      <c r="H11" s="182">
        <v>65.63</v>
      </c>
      <c r="I11" s="790">
        <v>86</v>
      </c>
      <c r="J11" s="553" t="s">
        <v>64</v>
      </c>
      <c r="K11" s="42" t="s">
        <v>78</v>
      </c>
      <c r="L11" s="182">
        <v>65.16</v>
      </c>
      <c r="M11" s="222">
        <v>80</v>
      </c>
      <c r="N11" s="553" t="s">
        <v>2</v>
      </c>
      <c r="O11" s="41" t="s">
        <v>6</v>
      </c>
      <c r="P11" s="55">
        <v>61.58</v>
      </c>
      <c r="Q11" s="121">
        <v>73.5</v>
      </c>
      <c r="R11" s="253" t="s">
        <v>0</v>
      </c>
      <c r="S11" s="113" t="s">
        <v>142</v>
      </c>
      <c r="T11" s="80">
        <v>58.95</v>
      </c>
      <c r="U11" s="97">
        <v>70.430000000000007</v>
      </c>
      <c r="V11" s="29" t="s">
        <v>27</v>
      </c>
      <c r="W11" s="89" t="s">
        <v>107</v>
      </c>
      <c r="X11" s="91">
        <v>60.11</v>
      </c>
      <c r="Y11" s="97">
        <v>77</v>
      </c>
      <c r="Z11" s="255" t="s">
        <v>34</v>
      </c>
      <c r="AA11" s="7" t="s">
        <v>36</v>
      </c>
      <c r="AB11" s="91">
        <v>60.44</v>
      </c>
      <c r="AC11" s="109">
        <v>76</v>
      </c>
      <c r="AD11" s="10" t="e">
        <f>#REF!*#REF!</f>
        <v>#REF!</v>
      </c>
    </row>
    <row r="12" spans="1:35" ht="15" customHeight="1" x14ac:dyDescent="0.25">
      <c r="A12" s="22">
        <v>7</v>
      </c>
      <c r="B12" s="182" t="s">
        <v>2</v>
      </c>
      <c r="C12" s="182" t="s">
        <v>23</v>
      </c>
      <c r="D12" s="884">
        <v>85.3</v>
      </c>
      <c r="E12" s="890">
        <v>85</v>
      </c>
      <c r="F12" s="182" t="s">
        <v>34</v>
      </c>
      <c r="G12" s="182" t="s">
        <v>148</v>
      </c>
      <c r="H12" s="182">
        <v>65.63</v>
      </c>
      <c r="I12" s="790">
        <v>85.5</v>
      </c>
      <c r="J12" s="554" t="s">
        <v>64</v>
      </c>
      <c r="K12" s="42" t="s">
        <v>79</v>
      </c>
      <c r="L12" s="182">
        <v>65.16</v>
      </c>
      <c r="M12" s="222">
        <v>80</v>
      </c>
      <c r="N12" s="554" t="s">
        <v>0</v>
      </c>
      <c r="O12" s="41" t="s">
        <v>98</v>
      </c>
      <c r="P12" s="55">
        <v>61.58</v>
      </c>
      <c r="Q12" s="121">
        <v>73</v>
      </c>
      <c r="R12" s="255" t="s">
        <v>2</v>
      </c>
      <c r="S12" s="6" t="s">
        <v>15</v>
      </c>
      <c r="T12" s="80">
        <v>58.95</v>
      </c>
      <c r="U12" s="100">
        <v>68.75</v>
      </c>
      <c r="V12" s="29" t="s">
        <v>34</v>
      </c>
      <c r="W12" s="89" t="s">
        <v>106</v>
      </c>
      <c r="X12" s="91">
        <v>60.11</v>
      </c>
      <c r="Y12" s="97">
        <v>76.75</v>
      </c>
      <c r="Z12" s="255" t="s">
        <v>54</v>
      </c>
      <c r="AA12" s="7" t="s">
        <v>58</v>
      </c>
      <c r="AB12" s="91">
        <v>60.44</v>
      </c>
      <c r="AC12" s="109">
        <v>74</v>
      </c>
      <c r="AD12" s="10" t="e">
        <f>#REF!*#REF!</f>
        <v>#REF!</v>
      </c>
    </row>
    <row r="13" spans="1:35" ht="15" customHeight="1" x14ac:dyDescent="0.25">
      <c r="A13" s="22">
        <v>8</v>
      </c>
      <c r="B13" s="182" t="s">
        <v>43</v>
      </c>
      <c r="C13" s="182" t="s">
        <v>74</v>
      </c>
      <c r="D13" s="884">
        <v>85.3</v>
      </c>
      <c r="E13" s="890">
        <v>84</v>
      </c>
      <c r="F13" s="182" t="s">
        <v>2</v>
      </c>
      <c r="G13" s="182" t="s">
        <v>12</v>
      </c>
      <c r="H13" s="182">
        <v>65.63</v>
      </c>
      <c r="I13" s="790">
        <v>80</v>
      </c>
      <c r="J13" s="554" t="s">
        <v>43</v>
      </c>
      <c r="K13" s="41" t="s">
        <v>77</v>
      </c>
      <c r="L13" s="182">
        <v>65.16</v>
      </c>
      <c r="M13" s="121">
        <v>80</v>
      </c>
      <c r="N13" s="554" t="s">
        <v>2</v>
      </c>
      <c r="O13" s="214" t="s">
        <v>140</v>
      </c>
      <c r="P13" s="55">
        <v>61.58</v>
      </c>
      <c r="Q13" s="121">
        <v>72.647058823529406</v>
      </c>
      <c r="R13" s="255" t="s">
        <v>27</v>
      </c>
      <c r="S13" s="9" t="s">
        <v>28</v>
      </c>
      <c r="T13" s="80">
        <v>58.95</v>
      </c>
      <c r="U13" s="97">
        <v>68.5</v>
      </c>
      <c r="V13" s="29" t="s">
        <v>2</v>
      </c>
      <c r="W13" s="20" t="s">
        <v>4</v>
      </c>
      <c r="X13" s="91">
        <v>60.11</v>
      </c>
      <c r="Y13" s="97">
        <v>76.5</v>
      </c>
      <c r="Z13" s="253" t="s">
        <v>0</v>
      </c>
      <c r="AA13" s="19" t="s">
        <v>97</v>
      </c>
      <c r="AB13" s="91">
        <v>60.44</v>
      </c>
      <c r="AC13" s="109">
        <v>73.599999999999994</v>
      </c>
      <c r="AD13" s="10" t="e">
        <f>#REF!*#REF!</f>
        <v>#REF!</v>
      </c>
    </row>
    <row r="14" spans="1:35" ht="15" customHeight="1" x14ac:dyDescent="0.25">
      <c r="A14" s="22">
        <v>9</v>
      </c>
      <c r="B14" s="182" t="s">
        <v>34</v>
      </c>
      <c r="C14" s="182" t="s">
        <v>90</v>
      </c>
      <c r="D14" s="884">
        <v>85.3</v>
      </c>
      <c r="E14" s="890">
        <v>84</v>
      </c>
      <c r="F14" s="182" t="s">
        <v>34</v>
      </c>
      <c r="G14" s="182" t="s">
        <v>90</v>
      </c>
      <c r="H14" s="182">
        <v>65.63</v>
      </c>
      <c r="I14" s="790">
        <v>77.461538461538467</v>
      </c>
      <c r="J14" s="554" t="s">
        <v>27</v>
      </c>
      <c r="K14" s="42" t="s">
        <v>109</v>
      </c>
      <c r="L14" s="182">
        <v>65.16</v>
      </c>
      <c r="M14" s="520">
        <v>79</v>
      </c>
      <c r="N14" s="554" t="s">
        <v>2</v>
      </c>
      <c r="O14" s="41" t="s">
        <v>21</v>
      </c>
      <c r="P14" s="55">
        <v>61.58</v>
      </c>
      <c r="Q14" s="121">
        <v>72.25</v>
      </c>
      <c r="R14" s="255" t="s">
        <v>54</v>
      </c>
      <c r="S14" s="84" t="s">
        <v>61</v>
      </c>
      <c r="T14" s="80">
        <v>58.95</v>
      </c>
      <c r="U14" s="100">
        <v>68</v>
      </c>
      <c r="V14" s="29" t="s">
        <v>34</v>
      </c>
      <c r="W14" s="89" t="s">
        <v>39</v>
      </c>
      <c r="X14" s="91">
        <v>60.11</v>
      </c>
      <c r="Y14" s="97">
        <v>74</v>
      </c>
      <c r="Z14" s="255" t="s">
        <v>34</v>
      </c>
      <c r="AA14" s="7" t="s">
        <v>89</v>
      </c>
      <c r="AB14" s="91">
        <v>60.44</v>
      </c>
      <c r="AC14" s="109">
        <v>73.444444439999998</v>
      </c>
    </row>
    <row r="15" spans="1:35" ht="15" customHeight="1" thickBot="1" x14ac:dyDescent="0.3">
      <c r="A15" s="38">
        <v>10</v>
      </c>
      <c r="B15" s="185" t="s">
        <v>0</v>
      </c>
      <c r="C15" s="185" t="s">
        <v>142</v>
      </c>
      <c r="D15" s="885">
        <v>85.3</v>
      </c>
      <c r="E15" s="891">
        <v>83.428571428571431</v>
      </c>
      <c r="F15" s="185" t="s">
        <v>2</v>
      </c>
      <c r="G15" s="185" t="s">
        <v>22</v>
      </c>
      <c r="H15" s="185">
        <v>65.63</v>
      </c>
      <c r="I15" s="791">
        <v>77</v>
      </c>
      <c r="J15" s="555" t="s">
        <v>2</v>
      </c>
      <c r="K15" s="235" t="s">
        <v>141</v>
      </c>
      <c r="L15" s="185">
        <v>65.16</v>
      </c>
      <c r="M15" s="516">
        <v>78</v>
      </c>
      <c r="N15" s="555" t="s">
        <v>43</v>
      </c>
      <c r="O15" s="235" t="s">
        <v>51</v>
      </c>
      <c r="P15" s="64">
        <v>61.58</v>
      </c>
      <c r="Q15" s="123">
        <v>71.25</v>
      </c>
      <c r="R15" s="322" t="s">
        <v>27</v>
      </c>
      <c r="S15" s="148" t="s">
        <v>109</v>
      </c>
      <c r="T15" s="316">
        <v>58.95</v>
      </c>
      <c r="U15" s="98">
        <v>68</v>
      </c>
      <c r="V15" s="151" t="s">
        <v>54</v>
      </c>
      <c r="W15" s="314" t="s">
        <v>61</v>
      </c>
      <c r="X15" s="92">
        <v>60.11</v>
      </c>
      <c r="Y15" s="98">
        <v>72</v>
      </c>
      <c r="Z15" s="332" t="s">
        <v>0</v>
      </c>
      <c r="AA15" s="288" t="s">
        <v>98</v>
      </c>
      <c r="AB15" s="92">
        <v>60.44</v>
      </c>
      <c r="AC15" s="111">
        <v>72.3</v>
      </c>
      <c r="AD15" s="10" t="e">
        <f>#REF!*#REF!</f>
        <v>#REF!</v>
      </c>
      <c r="AE15" s="10" t="e">
        <f>SUM(AD15:AD28)</f>
        <v>#REF!</v>
      </c>
      <c r="AF15" s="10" t="e">
        <f>AE15/SUM(#REF!)</f>
        <v>#REF!</v>
      </c>
      <c r="AG15" s="34"/>
    </row>
    <row r="16" spans="1:35" ht="15" customHeight="1" x14ac:dyDescent="0.25">
      <c r="A16" s="22">
        <v>11</v>
      </c>
      <c r="B16" s="182" t="s">
        <v>34</v>
      </c>
      <c r="C16" s="182" t="s">
        <v>38</v>
      </c>
      <c r="D16" s="884">
        <v>85.3</v>
      </c>
      <c r="E16" s="890">
        <v>83</v>
      </c>
      <c r="F16" s="182" t="s">
        <v>2</v>
      </c>
      <c r="G16" s="182" t="s">
        <v>11</v>
      </c>
      <c r="H16" s="182">
        <v>65.63</v>
      </c>
      <c r="I16" s="790">
        <v>77</v>
      </c>
      <c r="J16" s="558" t="s">
        <v>34</v>
      </c>
      <c r="K16" s="251" t="s">
        <v>145</v>
      </c>
      <c r="L16" s="182">
        <v>65.16</v>
      </c>
      <c r="M16" s="522">
        <v>77</v>
      </c>
      <c r="N16" s="556" t="s">
        <v>64</v>
      </c>
      <c r="O16" s="129" t="s">
        <v>78</v>
      </c>
      <c r="P16" s="69">
        <v>61.58</v>
      </c>
      <c r="Q16" s="221">
        <v>71</v>
      </c>
      <c r="R16" s="254" t="s">
        <v>34</v>
      </c>
      <c r="S16" s="144" t="s">
        <v>105</v>
      </c>
      <c r="T16" s="317">
        <v>58.95</v>
      </c>
      <c r="U16" s="102">
        <v>67</v>
      </c>
      <c r="V16" s="140" t="s">
        <v>43</v>
      </c>
      <c r="W16" s="141" t="s">
        <v>76</v>
      </c>
      <c r="X16" s="93">
        <v>60.11</v>
      </c>
      <c r="Y16" s="102">
        <v>72</v>
      </c>
      <c r="Z16" s="254" t="s">
        <v>64</v>
      </c>
      <c r="AA16" s="251" t="s">
        <v>146</v>
      </c>
      <c r="AB16" s="93">
        <v>60.44</v>
      </c>
      <c r="AC16" s="112">
        <v>72</v>
      </c>
      <c r="AD16" s="10" t="e">
        <f>#REF!*#REF!</f>
        <v>#REF!</v>
      </c>
    </row>
    <row r="17" spans="1:33" ht="15" customHeight="1" x14ac:dyDescent="0.25">
      <c r="A17" s="22">
        <v>12</v>
      </c>
      <c r="B17" s="182" t="s">
        <v>2</v>
      </c>
      <c r="C17" s="182" t="s">
        <v>4</v>
      </c>
      <c r="D17" s="884">
        <v>85.3</v>
      </c>
      <c r="E17" s="890">
        <v>82</v>
      </c>
      <c r="F17" s="182" t="s">
        <v>2</v>
      </c>
      <c r="G17" s="182" t="s">
        <v>165</v>
      </c>
      <c r="H17" s="182">
        <v>65.63</v>
      </c>
      <c r="I17" s="790">
        <v>77</v>
      </c>
      <c r="J17" s="554" t="s">
        <v>2</v>
      </c>
      <c r="K17" s="214" t="s">
        <v>139</v>
      </c>
      <c r="L17" s="182">
        <v>65.16</v>
      </c>
      <c r="M17" s="520">
        <v>77</v>
      </c>
      <c r="N17" s="554" t="s">
        <v>2</v>
      </c>
      <c r="O17" s="41" t="s">
        <v>3</v>
      </c>
      <c r="P17" s="55">
        <v>61.58</v>
      </c>
      <c r="Q17" s="121">
        <v>71</v>
      </c>
      <c r="R17" s="255" t="s">
        <v>27</v>
      </c>
      <c r="S17" s="7" t="s">
        <v>108</v>
      </c>
      <c r="T17" s="80">
        <v>58.95</v>
      </c>
      <c r="U17" s="97">
        <v>66.83</v>
      </c>
      <c r="V17" s="29" t="s">
        <v>34</v>
      </c>
      <c r="W17" s="89" t="s">
        <v>41</v>
      </c>
      <c r="X17" s="91">
        <v>60.11</v>
      </c>
      <c r="Y17" s="97">
        <v>72</v>
      </c>
      <c r="Z17" s="255" t="s">
        <v>54</v>
      </c>
      <c r="AA17" s="8" t="s">
        <v>63</v>
      </c>
      <c r="AB17" s="91">
        <v>60.44</v>
      </c>
      <c r="AC17" s="109">
        <v>71</v>
      </c>
      <c r="AD17" s="10" t="e">
        <f>#REF!*#REF!</f>
        <v>#REF!</v>
      </c>
    </row>
    <row r="18" spans="1:33" ht="15" customHeight="1" x14ac:dyDescent="0.25">
      <c r="A18" s="22">
        <v>13</v>
      </c>
      <c r="B18" s="182" t="s">
        <v>0</v>
      </c>
      <c r="C18" s="182" t="s">
        <v>98</v>
      </c>
      <c r="D18" s="884">
        <v>85.3</v>
      </c>
      <c r="E18" s="890">
        <v>82</v>
      </c>
      <c r="F18" s="182" t="s">
        <v>0</v>
      </c>
      <c r="G18" s="182" t="s">
        <v>98</v>
      </c>
      <c r="H18" s="182">
        <v>65.63</v>
      </c>
      <c r="I18" s="790">
        <v>76.785714285714292</v>
      </c>
      <c r="J18" s="554" t="s">
        <v>34</v>
      </c>
      <c r="K18" s="229" t="s">
        <v>151</v>
      </c>
      <c r="L18" s="182">
        <v>65.16</v>
      </c>
      <c r="M18" s="520">
        <v>74.5</v>
      </c>
      <c r="N18" s="554" t="s">
        <v>2</v>
      </c>
      <c r="O18" s="41" t="s">
        <v>13</v>
      </c>
      <c r="P18" s="55">
        <v>61.58</v>
      </c>
      <c r="Q18" s="121">
        <v>70.5</v>
      </c>
      <c r="R18" s="253" t="s">
        <v>0</v>
      </c>
      <c r="S18" s="113" t="s">
        <v>143</v>
      </c>
      <c r="T18" s="80">
        <v>58.95</v>
      </c>
      <c r="U18" s="97">
        <v>66.5</v>
      </c>
      <c r="V18" s="29" t="s">
        <v>34</v>
      </c>
      <c r="W18" s="20" t="s">
        <v>151</v>
      </c>
      <c r="X18" s="91">
        <v>60.11</v>
      </c>
      <c r="Y18" s="97">
        <v>72</v>
      </c>
      <c r="Z18" s="255" t="s">
        <v>2</v>
      </c>
      <c r="AA18" s="6" t="s">
        <v>25</v>
      </c>
      <c r="AB18" s="91">
        <v>60.44</v>
      </c>
      <c r="AC18" s="109">
        <v>69</v>
      </c>
      <c r="AD18" s="10" t="e">
        <f>#REF!*#REF!</f>
        <v>#REF!</v>
      </c>
    </row>
    <row r="19" spans="1:33" ht="15" customHeight="1" x14ac:dyDescent="0.25">
      <c r="A19" s="22">
        <v>14</v>
      </c>
      <c r="B19" s="182" t="s">
        <v>2</v>
      </c>
      <c r="C19" s="182" t="s">
        <v>139</v>
      </c>
      <c r="D19" s="884">
        <v>85.3</v>
      </c>
      <c r="E19" s="890">
        <v>82</v>
      </c>
      <c r="F19" s="182" t="s">
        <v>64</v>
      </c>
      <c r="G19" s="182" t="s">
        <v>80</v>
      </c>
      <c r="H19" s="182">
        <v>65.63</v>
      </c>
      <c r="I19" s="790">
        <v>75</v>
      </c>
      <c r="J19" s="554" t="s">
        <v>43</v>
      </c>
      <c r="K19" s="41" t="s">
        <v>49</v>
      </c>
      <c r="L19" s="55">
        <v>65.16</v>
      </c>
      <c r="M19" s="520">
        <v>74</v>
      </c>
      <c r="N19" s="557" t="s">
        <v>34</v>
      </c>
      <c r="O19" s="215" t="s">
        <v>37</v>
      </c>
      <c r="P19" s="55">
        <v>61.58</v>
      </c>
      <c r="Q19" s="121">
        <v>70</v>
      </c>
      <c r="R19" s="255" t="s">
        <v>27</v>
      </c>
      <c r="S19" s="7" t="s">
        <v>32</v>
      </c>
      <c r="T19" s="80">
        <v>58.95</v>
      </c>
      <c r="U19" s="100">
        <v>66.5</v>
      </c>
      <c r="V19" s="29" t="s">
        <v>2</v>
      </c>
      <c r="W19" s="20" t="s">
        <v>15</v>
      </c>
      <c r="X19" s="91">
        <v>60.11</v>
      </c>
      <c r="Y19" s="97">
        <v>70.333333333333329</v>
      </c>
      <c r="Z19" s="255" t="s">
        <v>43</v>
      </c>
      <c r="AA19" s="6" t="s">
        <v>52</v>
      </c>
      <c r="AB19" s="91">
        <v>60.44</v>
      </c>
      <c r="AC19" s="109">
        <v>69</v>
      </c>
      <c r="AD19" s="10" t="e">
        <f>#REF!*#REF!</f>
        <v>#REF!</v>
      </c>
    </row>
    <row r="20" spans="1:33" ht="15" customHeight="1" x14ac:dyDescent="0.25">
      <c r="A20" s="22">
        <v>15</v>
      </c>
      <c r="B20" s="182" t="s">
        <v>34</v>
      </c>
      <c r="C20" s="182" t="s">
        <v>105</v>
      </c>
      <c r="D20" s="884">
        <v>85.3</v>
      </c>
      <c r="E20" s="890">
        <v>81.7</v>
      </c>
      <c r="F20" s="182" t="s">
        <v>27</v>
      </c>
      <c r="G20" s="182" t="s">
        <v>168</v>
      </c>
      <c r="H20" s="182">
        <v>65.63</v>
      </c>
      <c r="I20" s="790">
        <v>75</v>
      </c>
      <c r="J20" s="553" t="s">
        <v>2</v>
      </c>
      <c r="K20" s="41" t="s">
        <v>6</v>
      </c>
      <c r="L20" s="182">
        <v>65.16</v>
      </c>
      <c r="M20" s="520">
        <v>73.5</v>
      </c>
      <c r="N20" s="554" t="s">
        <v>0</v>
      </c>
      <c r="O20" s="41" t="s">
        <v>103</v>
      </c>
      <c r="P20" s="55">
        <v>61.58</v>
      </c>
      <c r="Q20" s="121">
        <v>69</v>
      </c>
      <c r="R20" s="255" t="s">
        <v>2</v>
      </c>
      <c r="S20" s="6" t="s">
        <v>1</v>
      </c>
      <c r="T20" s="80">
        <v>58.95</v>
      </c>
      <c r="U20" s="97">
        <v>66.5</v>
      </c>
      <c r="V20" s="29" t="s">
        <v>34</v>
      </c>
      <c r="W20" s="89" t="s">
        <v>40</v>
      </c>
      <c r="X20" s="91">
        <v>60.11</v>
      </c>
      <c r="Y20" s="97">
        <v>69</v>
      </c>
      <c r="Z20" s="255" t="s">
        <v>2</v>
      </c>
      <c r="AA20" s="6" t="s">
        <v>4</v>
      </c>
      <c r="AB20" s="91">
        <v>60.44</v>
      </c>
      <c r="AC20" s="109">
        <v>68.5</v>
      </c>
      <c r="AD20" s="10" t="e">
        <f>#REF!*#REF!</f>
        <v>#REF!</v>
      </c>
    </row>
    <row r="21" spans="1:33" ht="15" customHeight="1" x14ac:dyDescent="0.25">
      <c r="A21" s="22">
        <v>16</v>
      </c>
      <c r="B21" s="182" t="s">
        <v>43</v>
      </c>
      <c r="C21" s="182" t="s">
        <v>77</v>
      </c>
      <c r="D21" s="884">
        <v>85.3</v>
      </c>
      <c r="E21" s="890">
        <v>81.3</v>
      </c>
      <c r="F21" s="182" t="s">
        <v>0</v>
      </c>
      <c r="G21" s="182" t="s">
        <v>97</v>
      </c>
      <c r="H21" s="182">
        <v>65.63</v>
      </c>
      <c r="I21" s="790">
        <v>75</v>
      </c>
      <c r="J21" s="554" t="s">
        <v>34</v>
      </c>
      <c r="K21" s="42" t="s">
        <v>105</v>
      </c>
      <c r="L21" s="182">
        <v>65.16</v>
      </c>
      <c r="M21" s="520">
        <v>73</v>
      </c>
      <c r="N21" s="554" t="s">
        <v>43</v>
      </c>
      <c r="O21" s="215" t="s">
        <v>147</v>
      </c>
      <c r="P21" s="55">
        <v>61.58</v>
      </c>
      <c r="Q21" s="121">
        <v>68</v>
      </c>
      <c r="R21" s="255" t="s">
        <v>34</v>
      </c>
      <c r="S21" s="7" t="s">
        <v>90</v>
      </c>
      <c r="T21" s="80">
        <v>58.95</v>
      </c>
      <c r="U21" s="97">
        <v>66.33</v>
      </c>
      <c r="V21" s="29" t="s">
        <v>2</v>
      </c>
      <c r="W21" s="20" t="s">
        <v>25</v>
      </c>
      <c r="X21" s="91">
        <v>60.11</v>
      </c>
      <c r="Y21" s="97">
        <v>68.5</v>
      </c>
      <c r="Z21" s="255" t="s">
        <v>27</v>
      </c>
      <c r="AA21" s="7" t="s">
        <v>107</v>
      </c>
      <c r="AB21" s="91">
        <v>60.44</v>
      </c>
      <c r="AC21" s="109">
        <v>68.285714290000001</v>
      </c>
      <c r="AD21" s="10" t="e">
        <f>#REF!*#REF!</f>
        <v>#REF!</v>
      </c>
    </row>
    <row r="22" spans="1:33" ht="15" customHeight="1" x14ac:dyDescent="0.25">
      <c r="A22" s="22">
        <v>17</v>
      </c>
      <c r="B22" s="182" t="s">
        <v>27</v>
      </c>
      <c r="C22" s="182" t="s">
        <v>28</v>
      </c>
      <c r="D22" s="884">
        <v>85.3</v>
      </c>
      <c r="E22" s="890">
        <v>81</v>
      </c>
      <c r="F22" s="182" t="s">
        <v>34</v>
      </c>
      <c r="G22" s="182" t="s">
        <v>106</v>
      </c>
      <c r="H22" s="182">
        <v>65.63</v>
      </c>
      <c r="I22" s="790">
        <v>74.666666666666671</v>
      </c>
      <c r="J22" s="554" t="s">
        <v>0</v>
      </c>
      <c r="K22" s="215" t="s">
        <v>142</v>
      </c>
      <c r="L22" s="55">
        <v>65.16</v>
      </c>
      <c r="M22" s="121">
        <v>73</v>
      </c>
      <c r="N22" s="557" t="s">
        <v>34</v>
      </c>
      <c r="O22" s="225" t="s">
        <v>35</v>
      </c>
      <c r="P22" s="55">
        <v>61.58</v>
      </c>
      <c r="Q22" s="121">
        <v>68</v>
      </c>
      <c r="R22" s="255" t="s">
        <v>64</v>
      </c>
      <c r="S22" s="7" t="s">
        <v>80</v>
      </c>
      <c r="T22" s="318">
        <v>58.95</v>
      </c>
      <c r="U22" s="96">
        <v>65.430000000000007</v>
      </c>
      <c r="V22" s="106" t="s">
        <v>34</v>
      </c>
      <c r="W22" s="89" t="s">
        <v>71</v>
      </c>
      <c r="X22" s="91">
        <v>60.11</v>
      </c>
      <c r="Y22" s="97">
        <v>68</v>
      </c>
      <c r="Z22" s="255" t="s">
        <v>2</v>
      </c>
      <c r="AA22" s="214" t="s">
        <v>140</v>
      </c>
      <c r="AB22" s="91">
        <v>60.44</v>
      </c>
      <c r="AC22" s="109">
        <v>67.181818179999993</v>
      </c>
      <c r="AD22" s="10" t="e">
        <f>#REF!*#REF!</f>
        <v>#REF!</v>
      </c>
    </row>
    <row r="23" spans="1:33" ht="15" customHeight="1" x14ac:dyDescent="0.25">
      <c r="A23" s="22">
        <v>18</v>
      </c>
      <c r="B23" s="182" t="s">
        <v>2</v>
      </c>
      <c r="C23" s="182" t="s">
        <v>140</v>
      </c>
      <c r="D23" s="884">
        <v>85.3</v>
      </c>
      <c r="E23" s="890">
        <v>81</v>
      </c>
      <c r="F23" s="182" t="s">
        <v>64</v>
      </c>
      <c r="G23" s="182" t="s">
        <v>82</v>
      </c>
      <c r="H23" s="182">
        <v>65.63</v>
      </c>
      <c r="I23" s="790">
        <v>74.5</v>
      </c>
      <c r="J23" s="554" t="s">
        <v>43</v>
      </c>
      <c r="K23" s="41" t="s">
        <v>46</v>
      </c>
      <c r="L23" s="182">
        <v>65.16</v>
      </c>
      <c r="M23" s="520">
        <v>73</v>
      </c>
      <c r="N23" s="554" t="s">
        <v>27</v>
      </c>
      <c r="O23" s="42" t="s">
        <v>30</v>
      </c>
      <c r="P23" s="55">
        <v>61.58</v>
      </c>
      <c r="Q23" s="121">
        <v>68</v>
      </c>
      <c r="R23" s="255" t="s">
        <v>54</v>
      </c>
      <c r="S23" s="8" t="s">
        <v>63</v>
      </c>
      <c r="T23" s="80">
        <v>58.95</v>
      </c>
      <c r="U23" s="100">
        <v>65</v>
      </c>
      <c r="V23" s="29" t="s">
        <v>34</v>
      </c>
      <c r="W23" s="89" t="s">
        <v>36</v>
      </c>
      <c r="X23" s="91">
        <v>60.11</v>
      </c>
      <c r="Y23" s="97">
        <v>67.5</v>
      </c>
      <c r="Z23" s="255" t="s">
        <v>27</v>
      </c>
      <c r="AA23" s="81" t="s">
        <v>91</v>
      </c>
      <c r="AB23" s="91">
        <v>60.44</v>
      </c>
      <c r="AC23" s="109">
        <v>66.5</v>
      </c>
      <c r="AD23" s="10" t="e">
        <f>#REF!*#REF!</f>
        <v>#REF!</v>
      </c>
    </row>
    <row r="24" spans="1:33" ht="15" customHeight="1" x14ac:dyDescent="0.25">
      <c r="A24" s="22">
        <v>19</v>
      </c>
      <c r="B24" s="182" t="s">
        <v>0</v>
      </c>
      <c r="C24" s="182" t="s">
        <v>97</v>
      </c>
      <c r="D24" s="884">
        <v>85.3</v>
      </c>
      <c r="E24" s="890">
        <v>80.3</v>
      </c>
      <c r="F24" s="182" t="s">
        <v>2</v>
      </c>
      <c r="G24" s="182" t="s">
        <v>164</v>
      </c>
      <c r="H24" s="182">
        <v>65.63</v>
      </c>
      <c r="I24" s="790">
        <v>74.5</v>
      </c>
      <c r="J24" s="554" t="s">
        <v>27</v>
      </c>
      <c r="K24" s="42" t="s">
        <v>108</v>
      </c>
      <c r="L24" s="182">
        <v>65.16</v>
      </c>
      <c r="M24" s="520">
        <v>72.5</v>
      </c>
      <c r="N24" s="554" t="s">
        <v>64</v>
      </c>
      <c r="O24" s="215" t="s">
        <v>146</v>
      </c>
      <c r="P24" s="55">
        <v>61.58</v>
      </c>
      <c r="Q24" s="223">
        <v>68</v>
      </c>
      <c r="R24" s="255" t="s">
        <v>43</v>
      </c>
      <c r="S24" s="215" t="s">
        <v>147</v>
      </c>
      <c r="T24" s="80">
        <v>58.95</v>
      </c>
      <c r="U24" s="97">
        <v>65</v>
      </c>
      <c r="V24" s="29" t="s">
        <v>27</v>
      </c>
      <c r="W24" s="89" t="s">
        <v>32</v>
      </c>
      <c r="X24" s="91">
        <v>60.11</v>
      </c>
      <c r="Y24" s="97">
        <v>67.333333333333329</v>
      </c>
      <c r="Z24" s="255" t="s">
        <v>27</v>
      </c>
      <c r="AA24" s="7" t="s">
        <v>32</v>
      </c>
      <c r="AB24" s="91">
        <v>60.44</v>
      </c>
      <c r="AC24" s="109">
        <v>66</v>
      </c>
      <c r="AD24" s="10" t="e">
        <f>#REF!*#REF!</f>
        <v>#REF!</v>
      </c>
    </row>
    <row r="25" spans="1:33" ht="15" customHeight="1" thickBot="1" x14ac:dyDescent="0.3">
      <c r="A25" s="65">
        <v>20</v>
      </c>
      <c r="B25" s="305" t="s">
        <v>34</v>
      </c>
      <c r="C25" s="305" t="s">
        <v>40</v>
      </c>
      <c r="D25" s="886">
        <v>85.3</v>
      </c>
      <c r="E25" s="892">
        <v>80</v>
      </c>
      <c r="F25" s="305" t="s">
        <v>2</v>
      </c>
      <c r="G25" s="305" t="s">
        <v>140</v>
      </c>
      <c r="H25" s="305">
        <v>65.63</v>
      </c>
      <c r="I25" s="792">
        <v>74.454545454545453</v>
      </c>
      <c r="J25" s="555" t="s">
        <v>2</v>
      </c>
      <c r="K25" s="235" t="s">
        <v>140</v>
      </c>
      <c r="L25" s="305">
        <v>65.16</v>
      </c>
      <c r="M25" s="516">
        <v>72</v>
      </c>
      <c r="N25" s="557" t="s">
        <v>34</v>
      </c>
      <c r="O25" s="230" t="s">
        <v>36</v>
      </c>
      <c r="P25" s="64">
        <v>61.58</v>
      </c>
      <c r="Q25" s="180">
        <v>68</v>
      </c>
      <c r="R25" s="257" t="s">
        <v>27</v>
      </c>
      <c r="S25" s="88" t="s">
        <v>92</v>
      </c>
      <c r="T25" s="319">
        <v>58.95</v>
      </c>
      <c r="U25" s="149">
        <v>64.67</v>
      </c>
      <c r="V25" s="110" t="s">
        <v>0</v>
      </c>
      <c r="W25" s="115" t="s">
        <v>142</v>
      </c>
      <c r="X25" s="150">
        <v>60.11</v>
      </c>
      <c r="Y25" s="149">
        <v>67.166666666666671</v>
      </c>
      <c r="Z25" s="257" t="s">
        <v>2</v>
      </c>
      <c r="AA25" s="39" t="s">
        <v>22</v>
      </c>
      <c r="AB25" s="150">
        <v>60.44</v>
      </c>
      <c r="AC25" s="153">
        <v>66</v>
      </c>
      <c r="AD25" s="10" t="e">
        <f>#REF!*#REF!</f>
        <v>#REF!</v>
      </c>
    </row>
    <row r="26" spans="1:33" ht="15" customHeight="1" x14ac:dyDescent="0.25">
      <c r="A26" s="60">
        <v>21</v>
      </c>
      <c r="B26" s="184" t="s">
        <v>64</v>
      </c>
      <c r="C26" s="184" t="s">
        <v>82</v>
      </c>
      <c r="D26" s="883">
        <v>85.3</v>
      </c>
      <c r="E26" s="889">
        <v>79</v>
      </c>
      <c r="F26" s="184" t="s">
        <v>0</v>
      </c>
      <c r="G26" s="184" t="s">
        <v>68</v>
      </c>
      <c r="H26" s="184">
        <v>65.63</v>
      </c>
      <c r="I26" s="789">
        <v>74.166666666666671</v>
      </c>
      <c r="J26" s="558" t="s">
        <v>34</v>
      </c>
      <c r="K26" s="251" t="s">
        <v>37</v>
      </c>
      <c r="L26" s="184">
        <v>65.16</v>
      </c>
      <c r="M26" s="522">
        <v>72</v>
      </c>
      <c r="N26" s="558" t="s">
        <v>43</v>
      </c>
      <c r="O26" s="78" t="s">
        <v>46</v>
      </c>
      <c r="P26" s="69">
        <v>61.58</v>
      </c>
      <c r="Q26" s="120">
        <v>67.8</v>
      </c>
      <c r="R26" s="323" t="s">
        <v>0</v>
      </c>
      <c r="S26" s="141" t="s">
        <v>103</v>
      </c>
      <c r="T26" s="145">
        <v>58.95</v>
      </c>
      <c r="U26" s="146">
        <v>64.38</v>
      </c>
      <c r="V26" s="29" t="s">
        <v>43</v>
      </c>
      <c r="W26" s="20" t="s">
        <v>75</v>
      </c>
      <c r="X26" s="142">
        <v>60.11</v>
      </c>
      <c r="Y26" s="146">
        <v>66.857142857142861</v>
      </c>
      <c r="Z26" s="254" t="s">
        <v>43</v>
      </c>
      <c r="AA26" s="73" t="s">
        <v>77</v>
      </c>
      <c r="AB26" s="142">
        <v>60.44</v>
      </c>
      <c r="AC26" s="143">
        <v>66</v>
      </c>
    </row>
    <row r="27" spans="1:33" ht="15" customHeight="1" x14ac:dyDescent="0.25">
      <c r="A27" s="22">
        <v>22</v>
      </c>
      <c r="B27" s="182" t="s">
        <v>34</v>
      </c>
      <c r="C27" s="182" t="s">
        <v>89</v>
      </c>
      <c r="D27" s="884">
        <v>85.3</v>
      </c>
      <c r="E27" s="890">
        <v>79</v>
      </c>
      <c r="F27" s="182" t="s">
        <v>2</v>
      </c>
      <c r="G27" s="182" t="s">
        <v>16</v>
      </c>
      <c r="H27" s="182">
        <v>65.63</v>
      </c>
      <c r="I27" s="790">
        <v>74</v>
      </c>
      <c r="J27" s="554" t="s">
        <v>0</v>
      </c>
      <c r="K27" s="41" t="s">
        <v>68</v>
      </c>
      <c r="L27" s="55">
        <v>65.16</v>
      </c>
      <c r="M27" s="121">
        <v>72</v>
      </c>
      <c r="N27" s="557" t="s">
        <v>34</v>
      </c>
      <c r="O27" s="215" t="s">
        <v>145</v>
      </c>
      <c r="P27" s="55">
        <v>61.58</v>
      </c>
      <c r="Q27" s="121">
        <v>67</v>
      </c>
      <c r="R27" s="255" t="s">
        <v>27</v>
      </c>
      <c r="S27" s="7" t="s">
        <v>94</v>
      </c>
      <c r="T27" s="80">
        <v>58.95</v>
      </c>
      <c r="U27" s="97">
        <v>64</v>
      </c>
      <c r="V27" s="106" t="s">
        <v>0</v>
      </c>
      <c r="W27" s="20" t="s">
        <v>97</v>
      </c>
      <c r="X27" s="91">
        <v>60.11</v>
      </c>
      <c r="Y27" s="97">
        <v>66.571428571428569</v>
      </c>
      <c r="Z27" s="255" t="s">
        <v>64</v>
      </c>
      <c r="AA27" s="7" t="s">
        <v>79</v>
      </c>
      <c r="AB27" s="90">
        <v>60.44</v>
      </c>
      <c r="AC27" s="108">
        <v>65</v>
      </c>
      <c r="AD27" s="10" t="e">
        <f>#REF!*#REF!</f>
        <v>#REF!</v>
      </c>
    </row>
    <row r="28" spans="1:33" ht="15" customHeight="1" x14ac:dyDescent="0.25">
      <c r="A28" s="22">
        <v>23</v>
      </c>
      <c r="B28" s="182" t="s">
        <v>0</v>
      </c>
      <c r="C28" s="182" t="s">
        <v>162</v>
      </c>
      <c r="D28" s="884">
        <v>85.3</v>
      </c>
      <c r="E28" s="890">
        <v>78.599999999999994</v>
      </c>
      <c r="F28" s="182" t="s">
        <v>34</v>
      </c>
      <c r="G28" s="182" t="s">
        <v>38</v>
      </c>
      <c r="H28" s="182">
        <v>65.63</v>
      </c>
      <c r="I28" s="790">
        <v>73</v>
      </c>
      <c r="J28" s="554" t="s">
        <v>2</v>
      </c>
      <c r="K28" s="41" t="s">
        <v>4</v>
      </c>
      <c r="L28" s="182">
        <v>65.16</v>
      </c>
      <c r="M28" s="520">
        <v>71.599999999999994</v>
      </c>
      <c r="N28" s="554" t="s">
        <v>27</v>
      </c>
      <c r="O28" s="42" t="s">
        <v>92</v>
      </c>
      <c r="P28" s="55">
        <v>61.58</v>
      </c>
      <c r="Q28" s="121">
        <v>67</v>
      </c>
      <c r="R28" s="255" t="s">
        <v>27</v>
      </c>
      <c r="S28" s="6" t="s">
        <v>29</v>
      </c>
      <c r="T28" s="80">
        <v>58.95</v>
      </c>
      <c r="U28" s="97">
        <v>64</v>
      </c>
      <c r="V28" s="29" t="s">
        <v>54</v>
      </c>
      <c r="W28" s="89" t="s">
        <v>60</v>
      </c>
      <c r="X28" s="91">
        <v>60.11</v>
      </c>
      <c r="Y28" s="97">
        <v>66.5</v>
      </c>
      <c r="Z28" s="255" t="s">
        <v>34</v>
      </c>
      <c r="AA28" s="7" t="s">
        <v>105</v>
      </c>
      <c r="AB28" s="91">
        <v>60.44</v>
      </c>
      <c r="AC28" s="109">
        <v>64.5</v>
      </c>
      <c r="AD28" s="10" t="e">
        <f>#REF!*#REF!</f>
        <v>#REF!</v>
      </c>
    </row>
    <row r="29" spans="1:33" ht="15" customHeight="1" x14ac:dyDescent="0.25">
      <c r="A29" s="22">
        <v>24</v>
      </c>
      <c r="B29" s="182" t="s">
        <v>34</v>
      </c>
      <c r="C29" s="182" t="s">
        <v>151</v>
      </c>
      <c r="D29" s="884">
        <v>85.3</v>
      </c>
      <c r="E29" s="890">
        <v>78.5</v>
      </c>
      <c r="F29" s="182" t="s">
        <v>2</v>
      </c>
      <c r="G29" s="182" t="s">
        <v>17</v>
      </c>
      <c r="H29" s="182">
        <v>65.63</v>
      </c>
      <c r="I29" s="790">
        <v>73</v>
      </c>
      <c r="J29" s="553" t="s">
        <v>0</v>
      </c>
      <c r="K29" s="41" t="s">
        <v>97</v>
      </c>
      <c r="L29" s="182">
        <v>65.16</v>
      </c>
      <c r="M29" s="121">
        <v>71</v>
      </c>
      <c r="N29" s="554" t="s">
        <v>2</v>
      </c>
      <c r="O29" s="41" t="s">
        <v>14</v>
      </c>
      <c r="P29" s="55">
        <v>61.58</v>
      </c>
      <c r="Q29" s="121">
        <v>67</v>
      </c>
      <c r="R29" s="253" t="s">
        <v>0</v>
      </c>
      <c r="S29" s="19" t="s">
        <v>97</v>
      </c>
      <c r="T29" s="80">
        <v>58.95</v>
      </c>
      <c r="U29" s="97">
        <v>63.71</v>
      </c>
      <c r="V29" s="29" t="s">
        <v>27</v>
      </c>
      <c r="W29" s="89" t="s">
        <v>30</v>
      </c>
      <c r="X29" s="93">
        <v>60.11</v>
      </c>
      <c r="Y29" s="102">
        <v>66.333333333333329</v>
      </c>
      <c r="Z29" s="255" t="s">
        <v>54</v>
      </c>
      <c r="AA29" s="84" t="s">
        <v>61</v>
      </c>
      <c r="AB29" s="93">
        <v>60.44</v>
      </c>
      <c r="AC29" s="112">
        <v>64.5</v>
      </c>
      <c r="AD29" s="10" t="e">
        <f>#REF!*#REF!</f>
        <v>#REF!</v>
      </c>
      <c r="AE29" s="10" t="e">
        <f>SUM(AD29:AD47)</f>
        <v>#REF!</v>
      </c>
      <c r="AF29" s="10" t="e">
        <f>AE29/SUM(#REF!)</f>
        <v>#REF!</v>
      </c>
      <c r="AG29" s="34"/>
    </row>
    <row r="30" spans="1:33" ht="15" customHeight="1" x14ac:dyDescent="0.25">
      <c r="A30" s="22">
        <v>25</v>
      </c>
      <c r="B30" s="182" t="s">
        <v>54</v>
      </c>
      <c r="C30" s="182" t="s">
        <v>58</v>
      </c>
      <c r="D30" s="884">
        <v>85.3</v>
      </c>
      <c r="E30" s="890">
        <v>78.3</v>
      </c>
      <c r="F30" s="182" t="s">
        <v>0</v>
      </c>
      <c r="G30" s="182" t="s">
        <v>103</v>
      </c>
      <c r="H30" s="182">
        <v>65.63</v>
      </c>
      <c r="I30" s="790">
        <v>72.818181818181813</v>
      </c>
      <c r="J30" s="554" t="s">
        <v>2</v>
      </c>
      <c r="K30" s="214" t="s">
        <v>157</v>
      </c>
      <c r="L30" s="182">
        <v>65.16</v>
      </c>
      <c r="M30" s="520">
        <v>71</v>
      </c>
      <c r="N30" s="559" t="s">
        <v>64</v>
      </c>
      <c r="O30" s="42" t="s">
        <v>80</v>
      </c>
      <c r="P30" s="55">
        <v>61.58</v>
      </c>
      <c r="Q30" s="222">
        <v>66</v>
      </c>
      <c r="R30" s="255" t="s">
        <v>54</v>
      </c>
      <c r="S30" s="8" t="s">
        <v>62</v>
      </c>
      <c r="T30" s="80">
        <v>58.95</v>
      </c>
      <c r="U30" s="100">
        <v>63.67</v>
      </c>
      <c r="V30" s="106" t="s">
        <v>0</v>
      </c>
      <c r="W30" s="20" t="s">
        <v>103</v>
      </c>
      <c r="X30" s="91">
        <v>60.11</v>
      </c>
      <c r="Y30" s="97">
        <v>66.099999999999994</v>
      </c>
      <c r="Z30" s="255" t="s">
        <v>54</v>
      </c>
      <c r="AA30" s="8" t="s">
        <v>65</v>
      </c>
      <c r="AB30" s="91">
        <v>60.44</v>
      </c>
      <c r="AC30" s="109">
        <v>64.5</v>
      </c>
      <c r="AD30" s="10" t="e">
        <f>#REF!*#REF!</f>
        <v>#REF!</v>
      </c>
    </row>
    <row r="31" spans="1:33" ht="15" customHeight="1" x14ac:dyDescent="0.25">
      <c r="A31" s="22">
        <v>26</v>
      </c>
      <c r="B31" s="182" t="s">
        <v>43</v>
      </c>
      <c r="C31" s="182" t="s">
        <v>49</v>
      </c>
      <c r="D31" s="884">
        <v>85.3</v>
      </c>
      <c r="E31" s="890">
        <v>77</v>
      </c>
      <c r="F31" s="182" t="s">
        <v>27</v>
      </c>
      <c r="G31" s="182" t="s">
        <v>107</v>
      </c>
      <c r="H31" s="182">
        <v>65.63</v>
      </c>
      <c r="I31" s="790">
        <v>72.8</v>
      </c>
      <c r="J31" s="554" t="s">
        <v>43</v>
      </c>
      <c r="K31" s="41" t="s">
        <v>75</v>
      </c>
      <c r="L31" s="182">
        <v>65.16</v>
      </c>
      <c r="M31" s="121">
        <v>71</v>
      </c>
      <c r="N31" s="554" t="s">
        <v>54</v>
      </c>
      <c r="O31" s="42" t="s">
        <v>61</v>
      </c>
      <c r="P31" s="55">
        <v>61.58</v>
      </c>
      <c r="Q31" s="121">
        <v>66</v>
      </c>
      <c r="R31" s="255" t="s">
        <v>43</v>
      </c>
      <c r="S31" s="6" t="s">
        <v>85</v>
      </c>
      <c r="T31" s="80">
        <v>58.95</v>
      </c>
      <c r="U31" s="97">
        <v>63.4</v>
      </c>
      <c r="V31" s="29" t="s">
        <v>54</v>
      </c>
      <c r="W31" s="89" t="s">
        <v>65</v>
      </c>
      <c r="X31" s="91">
        <v>60.11</v>
      </c>
      <c r="Y31" s="97">
        <v>66</v>
      </c>
      <c r="Z31" s="255" t="s">
        <v>27</v>
      </c>
      <c r="AA31" s="7" t="s">
        <v>109</v>
      </c>
      <c r="AB31" s="91">
        <v>60.44</v>
      </c>
      <c r="AC31" s="109">
        <v>64.5</v>
      </c>
      <c r="AD31" s="10" t="e">
        <f>#REF!*#REF!</f>
        <v>#REF!</v>
      </c>
    </row>
    <row r="32" spans="1:33" ht="15" customHeight="1" x14ac:dyDescent="0.25">
      <c r="A32" s="22">
        <v>27</v>
      </c>
      <c r="B32" s="182" t="s">
        <v>2</v>
      </c>
      <c r="C32" s="182" t="s">
        <v>6</v>
      </c>
      <c r="D32" s="884">
        <v>85.3</v>
      </c>
      <c r="E32" s="890">
        <v>76.3</v>
      </c>
      <c r="F32" s="182" t="s">
        <v>34</v>
      </c>
      <c r="G32" s="182" t="s">
        <v>89</v>
      </c>
      <c r="H32" s="182">
        <v>65.63</v>
      </c>
      <c r="I32" s="790">
        <v>71.533333333333331</v>
      </c>
      <c r="J32" s="554" t="s">
        <v>27</v>
      </c>
      <c r="K32" s="9" t="s">
        <v>92</v>
      </c>
      <c r="L32" s="182">
        <v>65.16</v>
      </c>
      <c r="M32" s="542">
        <v>71</v>
      </c>
      <c r="N32" s="554" t="s">
        <v>2</v>
      </c>
      <c r="O32" s="41" t="s">
        <v>4</v>
      </c>
      <c r="P32" s="55">
        <v>61.58</v>
      </c>
      <c r="Q32" s="121">
        <v>66</v>
      </c>
      <c r="R32" s="255" t="s">
        <v>2</v>
      </c>
      <c r="S32" s="214" t="s">
        <v>141</v>
      </c>
      <c r="T32" s="80">
        <v>58.95</v>
      </c>
      <c r="U32" s="100">
        <v>63.22</v>
      </c>
      <c r="V32" s="106" t="s">
        <v>34</v>
      </c>
      <c r="W32" s="89" t="s">
        <v>86</v>
      </c>
      <c r="X32" s="91">
        <v>60.11</v>
      </c>
      <c r="Y32" s="97">
        <v>65.5</v>
      </c>
      <c r="Z32" s="255" t="s">
        <v>2</v>
      </c>
      <c r="AA32" s="6" t="s">
        <v>7</v>
      </c>
      <c r="AB32" s="90">
        <v>60.44</v>
      </c>
      <c r="AC32" s="108">
        <v>64</v>
      </c>
      <c r="AD32" s="10" t="e">
        <f>#REF!*#REF!</f>
        <v>#REF!</v>
      </c>
    </row>
    <row r="33" spans="1:33" ht="15" customHeight="1" x14ac:dyDescent="0.25">
      <c r="A33" s="22">
        <v>28</v>
      </c>
      <c r="B33" s="182" t="s">
        <v>27</v>
      </c>
      <c r="C33" s="182" t="s">
        <v>187</v>
      </c>
      <c r="D33" s="884">
        <v>85.3</v>
      </c>
      <c r="E33" s="890">
        <v>75.7</v>
      </c>
      <c r="F33" s="182" t="s">
        <v>43</v>
      </c>
      <c r="G33" s="182" t="s">
        <v>49</v>
      </c>
      <c r="H33" s="182">
        <v>65.63</v>
      </c>
      <c r="I33" s="790">
        <v>71</v>
      </c>
      <c r="J33" s="554" t="s">
        <v>0</v>
      </c>
      <c r="K33" s="41" t="s">
        <v>98</v>
      </c>
      <c r="L33" s="182">
        <v>65.16</v>
      </c>
      <c r="M33" s="121">
        <v>70</v>
      </c>
      <c r="N33" s="554" t="s">
        <v>27</v>
      </c>
      <c r="O33" s="42" t="s">
        <v>32</v>
      </c>
      <c r="P33" s="55">
        <v>61.58</v>
      </c>
      <c r="Q33" s="121">
        <v>66</v>
      </c>
      <c r="R33" s="253" t="s">
        <v>0</v>
      </c>
      <c r="S33" s="19" t="s">
        <v>68</v>
      </c>
      <c r="T33" s="80">
        <v>58.95</v>
      </c>
      <c r="U33" s="97">
        <v>63</v>
      </c>
      <c r="V33" s="29" t="s">
        <v>27</v>
      </c>
      <c r="W33" s="89" t="s">
        <v>93</v>
      </c>
      <c r="X33" s="91">
        <v>60.11</v>
      </c>
      <c r="Y33" s="97">
        <v>65.5</v>
      </c>
      <c r="Z33" s="255" t="s">
        <v>64</v>
      </c>
      <c r="AA33" s="7" t="s">
        <v>78</v>
      </c>
      <c r="AB33" s="91">
        <v>60.44</v>
      </c>
      <c r="AC33" s="109">
        <v>64</v>
      </c>
      <c r="AD33" s="10" t="e">
        <f>#REF!*#REF!</f>
        <v>#REF!</v>
      </c>
    </row>
    <row r="34" spans="1:33" ht="15" customHeight="1" x14ac:dyDescent="0.25">
      <c r="A34" s="22">
        <v>29</v>
      </c>
      <c r="B34" s="182" t="s">
        <v>43</v>
      </c>
      <c r="C34" s="182" t="s">
        <v>50</v>
      </c>
      <c r="D34" s="884">
        <v>85.3</v>
      </c>
      <c r="E34" s="890">
        <v>75.3</v>
      </c>
      <c r="F34" s="182" t="s">
        <v>0</v>
      </c>
      <c r="G34" s="182" t="s">
        <v>142</v>
      </c>
      <c r="H34" s="182">
        <v>65.63</v>
      </c>
      <c r="I34" s="790">
        <v>69.5</v>
      </c>
      <c r="J34" s="554" t="s">
        <v>2</v>
      </c>
      <c r="K34" s="538" t="s">
        <v>25</v>
      </c>
      <c r="L34" s="182">
        <v>65.16</v>
      </c>
      <c r="M34" s="520">
        <v>70</v>
      </c>
      <c r="N34" s="559" t="s">
        <v>64</v>
      </c>
      <c r="O34" s="42" t="s">
        <v>79</v>
      </c>
      <c r="P34" s="55">
        <v>61.58</v>
      </c>
      <c r="Q34" s="222">
        <v>66</v>
      </c>
      <c r="R34" s="255" t="s">
        <v>34</v>
      </c>
      <c r="S34" s="214" t="s">
        <v>151</v>
      </c>
      <c r="T34" s="80">
        <v>58.95</v>
      </c>
      <c r="U34" s="105">
        <v>62.5</v>
      </c>
      <c r="V34" s="29" t="s">
        <v>54</v>
      </c>
      <c r="W34" s="89" t="s">
        <v>63</v>
      </c>
      <c r="X34" s="91">
        <v>60.11</v>
      </c>
      <c r="Y34" s="97">
        <v>65.166666666666671</v>
      </c>
      <c r="Z34" s="255" t="s">
        <v>34</v>
      </c>
      <c r="AA34" s="81" t="s">
        <v>88</v>
      </c>
      <c r="AB34" s="91">
        <v>60.44</v>
      </c>
      <c r="AC34" s="109">
        <v>63.666666669999998</v>
      </c>
      <c r="AD34" s="10" t="e">
        <f>#REF!*#REF!</f>
        <v>#REF!</v>
      </c>
    </row>
    <row r="35" spans="1:33" ht="15" customHeight="1" thickBot="1" x14ac:dyDescent="0.3">
      <c r="A35" s="38">
        <v>30</v>
      </c>
      <c r="B35" s="185" t="s">
        <v>54</v>
      </c>
      <c r="C35" s="185" t="s">
        <v>65</v>
      </c>
      <c r="D35" s="885">
        <v>85.3</v>
      </c>
      <c r="E35" s="891">
        <v>75.3</v>
      </c>
      <c r="F35" s="185" t="s">
        <v>64</v>
      </c>
      <c r="G35" s="185" t="s">
        <v>79</v>
      </c>
      <c r="H35" s="185">
        <v>65.63</v>
      </c>
      <c r="I35" s="791">
        <v>69.333333333333329</v>
      </c>
      <c r="J35" s="555" t="s">
        <v>34</v>
      </c>
      <c r="K35" s="126" t="s">
        <v>40</v>
      </c>
      <c r="L35" s="185">
        <v>65.16</v>
      </c>
      <c r="M35" s="543">
        <v>69.599999999999994</v>
      </c>
      <c r="N35" s="555" t="s">
        <v>43</v>
      </c>
      <c r="O35" s="79" t="s">
        <v>52</v>
      </c>
      <c r="P35" s="64">
        <v>61.58</v>
      </c>
      <c r="Q35" s="123">
        <v>66</v>
      </c>
      <c r="R35" s="324" t="s">
        <v>2</v>
      </c>
      <c r="S35" s="163" t="s">
        <v>25</v>
      </c>
      <c r="T35" s="316">
        <v>58.95</v>
      </c>
      <c r="U35" s="101">
        <v>62</v>
      </c>
      <c r="V35" s="33" t="s">
        <v>64</v>
      </c>
      <c r="W35" s="115" t="s">
        <v>78</v>
      </c>
      <c r="X35" s="154">
        <v>60.11</v>
      </c>
      <c r="Y35" s="328">
        <v>65</v>
      </c>
      <c r="Z35" s="324" t="s">
        <v>0</v>
      </c>
      <c r="AA35" s="306" t="s">
        <v>99</v>
      </c>
      <c r="AB35" s="92">
        <v>60.44</v>
      </c>
      <c r="AC35" s="111">
        <v>63.5</v>
      </c>
      <c r="AD35" s="10" t="e">
        <f>#REF!*#REF!</f>
        <v>#REF!</v>
      </c>
    </row>
    <row r="36" spans="1:33" ht="15" customHeight="1" x14ac:dyDescent="0.25">
      <c r="A36" s="22">
        <v>31</v>
      </c>
      <c r="B36" s="182" t="s">
        <v>27</v>
      </c>
      <c r="C36" s="182" t="s">
        <v>184</v>
      </c>
      <c r="D36" s="884">
        <v>85.3</v>
      </c>
      <c r="E36" s="890">
        <v>75</v>
      </c>
      <c r="F36" s="182" t="s">
        <v>54</v>
      </c>
      <c r="G36" s="182" t="s">
        <v>104</v>
      </c>
      <c r="H36" s="182">
        <v>65.63</v>
      </c>
      <c r="I36" s="790">
        <v>69</v>
      </c>
      <c r="J36" s="558" t="s">
        <v>34</v>
      </c>
      <c r="K36" s="125" t="s">
        <v>38</v>
      </c>
      <c r="L36" s="62">
        <v>65.16</v>
      </c>
      <c r="M36" s="522">
        <v>69.5</v>
      </c>
      <c r="N36" s="560" t="s">
        <v>34</v>
      </c>
      <c r="O36" s="242" t="s">
        <v>88</v>
      </c>
      <c r="P36" s="69">
        <v>61.58</v>
      </c>
      <c r="Q36" s="179">
        <v>66</v>
      </c>
      <c r="R36" s="254" t="s">
        <v>43</v>
      </c>
      <c r="S36" s="73" t="s">
        <v>76</v>
      </c>
      <c r="T36" s="317">
        <v>58.95</v>
      </c>
      <c r="U36" s="102">
        <v>61.6</v>
      </c>
      <c r="V36" s="29" t="s">
        <v>27</v>
      </c>
      <c r="W36" s="89" t="s">
        <v>94</v>
      </c>
      <c r="X36" s="93">
        <v>60.11</v>
      </c>
      <c r="Y36" s="102">
        <v>65</v>
      </c>
      <c r="Z36" s="254" t="s">
        <v>27</v>
      </c>
      <c r="AA36" s="144" t="s">
        <v>30</v>
      </c>
      <c r="AB36" s="93">
        <v>60.44</v>
      </c>
      <c r="AC36" s="112">
        <v>63</v>
      </c>
      <c r="AD36" s="10" t="e">
        <f>#REF!*#REF!</f>
        <v>#REF!</v>
      </c>
    </row>
    <row r="37" spans="1:33" ht="15" customHeight="1" x14ac:dyDescent="0.25">
      <c r="A37" s="22">
        <v>32</v>
      </c>
      <c r="B37" s="182" t="s">
        <v>34</v>
      </c>
      <c r="C37" s="182" t="s">
        <v>41</v>
      </c>
      <c r="D37" s="884">
        <v>85.3</v>
      </c>
      <c r="E37" s="890">
        <v>74.8</v>
      </c>
      <c r="F37" s="182" t="s">
        <v>43</v>
      </c>
      <c r="G37" s="182" t="s">
        <v>42</v>
      </c>
      <c r="H37" s="182">
        <v>65.63</v>
      </c>
      <c r="I37" s="790">
        <v>69</v>
      </c>
      <c r="J37" s="554" t="s">
        <v>2</v>
      </c>
      <c r="K37" s="41" t="s">
        <v>16</v>
      </c>
      <c r="L37" s="182">
        <v>65.16</v>
      </c>
      <c r="M37" s="520">
        <v>69</v>
      </c>
      <c r="N37" s="554" t="s">
        <v>2</v>
      </c>
      <c r="O37" s="214" t="s">
        <v>139</v>
      </c>
      <c r="P37" s="55">
        <v>61.58</v>
      </c>
      <c r="Q37" s="121">
        <v>65.555555555555557</v>
      </c>
      <c r="R37" s="258" t="s">
        <v>34</v>
      </c>
      <c r="S37" s="7" t="s">
        <v>38</v>
      </c>
      <c r="T37" s="80">
        <v>58.95</v>
      </c>
      <c r="U37" s="97">
        <v>61</v>
      </c>
      <c r="V37" s="29" t="s">
        <v>43</v>
      </c>
      <c r="W37" s="20" t="s">
        <v>52</v>
      </c>
      <c r="X37" s="91">
        <v>60.11</v>
      </c>
      <c r="Y37" s="97">
        <v>64</v>
      </c>
      <c r="Z37" s="258" t="s">
        <v>2</v>
      </c>
      <c r="AA37" s="6" t="s">
        <v>5</v>
      </c>
      <c r="AB37" s="91">
        <v>60.44</v>
      </c>
      <c r="AC37" s="109">
        <v>63</v>
      </c>
      <c r="AD37" s="10" t="e">
        <f>#REF!*#REF!</f>
        <v>#REF!</v>
      </c>
    </row>
    <row r="38" spans="1:33" ht="15" customHeight="1" x14ac:dyDescent="0.25">
      <c r="A38" s="22">
        <v>33</v>
      </c>
      <c r="B38" s="182" t="s">
        <v>2</v>
      </c>
      <c r="C38" s="182" t="s">
        <v>141</v>
      </c>
      <c r="D38" s="884">
        <v>85.3</v>
      </c>
      <c r="E38" s="890">
        <v>74.8</v>
      </c>
      <c r="F38" s="182" t="s">
        <v>2</v>
      </c>
      <c r="G38" s="182" t="s">
        <v>21</v>
      </c>
      <c r="H38" s="182">
        <v>65.63</v>
      </c>
      <c r="I38" s="790">
        <v>69</v>
      </c>
      <c r="J38" s="554" t="s">
        <v>64</v>
      </c>
      <c r="K38" s="42" t="s">
        <v>84</v>
      </c>
      <c r="L38" s="305">
        <v>65.16</v>
      </c>
      <c r="M38" s="222">
        <v>69</v>
      </c>
      <c r="N38" s="557" t="s">
        <v>34</v>
      </c>
      <c r="O38" s="42" t="s">
        <v>90</v>
      </c>
      <c r="P38" s="55">
        <v>61.58</v>
      </c>
      <c r="Q38" s="121">
        <v>65</v>
      </c>
      <c r="R38" s="255" t="s">
        <v>34</v>
      </c>
      <c r="S38" s="7" t="s">
        <v>39</v>
      </c>
      <c r="T38" s="80">
        <v>58.95</v>
      </c>
      <c r="U38" s="97">
        <v>60.83</v>
      </c>
      <c r="V38" s="29" t="s">
        <v>43</v>
      </c>
      <c r="W38" s="20" t="s">
        <v>85</v>
      </c>
      <c r="X38" s="91">
        <v>60.11</v>
      </c>
      <c r="Y38" s="97">
        <v>63.625</v>
      </c>
      <c r="Z38" s="253" t="s">
        <v>0</v>
      </c>
      <c r="AA38" s="113" t="s">
        <v>142</v>
      </c>
      <c r="AB38" s="91">
        <v>60.44</v>
      </c>
      <c r="AC38" s="109">
        <v>62.6</v>
      </c>
      <c r="AD38" s="10" t="e">
        <f>#REF!*#REF!</f>
        <v>#REF!</v>
      </c>
    </row>
    <row r="39" spans="1:33" ht="15" customHeight="1" x14ac:dyDescent="0.25">
      <c r="A39" s="22">
        <v>34</v>
      </c>
      <c r="B39" s="182" t="s">
        <v>64</v>
      </c>
      <c r="C39" s="182" t="s">
        <v>172</v>
      </c>
      <c r="D39" s="884">
        <v>85.3</v>
      </c>
      <c r="E39" s="890">
        <v>74.090909090909093</v>
      </c>
      <c r="F39" s="182" t="s">
        <v>2</v>
      </c>
      <c r="G39" s="182" t="s">
        <v>23</v>
      </c>
      <c r="H39" s="182">
        <v>65.63</v>
      </c>
      <c r="I39" s="790">
        <v>68</v>
      </c>
      <c r="J39" s="554" t="s">
        <v>43</v>
      </c>
      <c r="K39" s="214" t="s">
        <v>74</v>
      </c>
      <c r="L39" s="182">
        <v>65.16</v>
      </c>
      <c r="M39" s="520">
        <v>69</v>
      </c>
      <c r="N39" s="554" t="s">
        <v>27</v>
      </c>
      <c r="O39" s="42" t="s">
        <v>108</v>
      </c>
      <c r="P39" s="55">
        <v>61.58</v>
      </c>
      <c r="Q39" s="121">
        <v>65</v>
      </c>
      <c r="R39" s="255" t="s">
        <v>34</v>
      </c>
      <c r="S39" s="7" t="s">
        <v>106</v>
      </c>
      <c r="T39" s="80">
        <v>58.95</v>
      </c>
      <c r="U39" s="97">
        <v>60.4</v>
      </c>
      <c r="V39" s="29" t="s">
        <v>34</v>
      </c>
      <c r="W39" s="89" t="s">
        <v>89</v>
      </c>
      <c r="X39" s="91">
        <v>60.11</v>
      </c>
      <c r="Y39" s="97">
        <v>63</v>
      </c>
      <c r="Z39" s="255" t="s">
        <v>34</v>
      </c>
      <c r="AA39" s="81" t="s">
        <v>37</v>
      </c>
      <c r="AB39" s="91">
        <v>60.44</v>
      </c>
      <c r="AC39" s="109">
        <v>62.5</v>
      </c>
      <c r="AD39" s="10" t="e">
        <f>#REF!*#REF!</f>
        <v>#REF!</v>
      </c>
    </row>
    <row r="40" spans="1:33" ht="15" customHeight="1" x14ac:dyDescent="0.25">
      <c r="A40" s="22">
        <v>35</v>
      </c>
      <c r="B40" s="182" t="s">
        <v>43</v>
      </c>
      <c r="C40" s="182" t="s">
        <v>181</v>
      </c>
      <c r="D40" s="884">
        <v>85.3</v>
      </c>
      <c r="E40" s="890">
        <v>74</v>
      </c>
      <c r="F40" s="182" t="s">
        <v>34</v>
      </c>
      <c r="G40" s="182" t="s">
        <v>40</v>
      </c>
      <c r="H40" s="182">
        <v>65.63</v>
      </c>
      <c r="I40" s="790">
        <v>67.833333333333329</v>
      </c>
      <c r="J40" s="554" t="s">
        <v>34</v>
      </c>
      <c r="K40" s="215" t="s">
        <v>36</v>
      </c>
      <c r="L40" s="182">
        <v>65.16</v>
      </c>
      <c r="M40" s="520">
        <v>69</v>
      </c>
      <c r="N40" s="554" t="s">
        <v>34</v>
      </c>
      <c r="O40" s="215" t="s">
        <v>148</v>
      </c>
      <c r="P40" s="55">
        <v>61.58</v>
      </c>
      <c r="Q40" s="121">
        <v>64.5</v>
      </c>
      <c r="R40" s="255" t="s">
        <v>27</v>
      </c>
      <c r="S40" s="7" t="s">
        <v>93</v>
      </c>
      <c r="T40" s="80">
        <v>58.95</v>
      </c>
      <c r="U40" s="97">
        <v>60.25</v>
      </c>
      <c r="V40" s="29" t="s">
        <v>27</v>
      </c>
      <c r="W40" s="20" t="s">
        <v>29</v>
      </c>
      <c r="X40" s="91">
        <v>60.11</v>
      </c>
      <c r="Y40" s="97">
        <v>62.666666666666664</v>
      </c>
      <c r="Z40" s="255" t="s">
        <v>64</v>
      </c>
      <c r="AA40" s="7" t="s">
        <v>82</v>
      </c>
      <c r="AB40" s="91">
        <v>60.44</v>
      </c>
      <c r="AC40" s="109">
        <v>62.2</v>
      </c>
      <c r="AD40" s="10" t="e">
        <f>#REF!*#REF!</f>
        <v>#REF!</v>
      </c>
    </row>
    <row r="41" spans="1:33" ht="15" customHeight="1" x14ac:dyDescent="0.25">
      <c r="A41" s="22">
        <v>36</v>
      </c>
      <c r="B41" s="182" t="s">
        <v>2</v>
      </c>
      <c r="C41" s="182" t="s">
        <v>144</v>
      </c>
      <c r="D41" s="884">
        <v>85.3</v>
      </c>
      <c r="E41" s="890">
        <v>73.5</v>
      </c>
      <c r="F41" s="182" t="s">
        <v>2</v>
      </c>
      <c r="G41" s="182" t="s">
        <v>10</v>
      </c>
      <c r="H41" s="182">
        <v>65.63</v>
      </c>
      <c r="I41" s="790">
        <v>67.5</v>
      </c>
      <c r="J41" s="554" t="s">
        <v>34</v>
      </c>
      <c r="K41" s="42" t="s">
        <v>39</v>
      </c>
      <c r="L41" s="182">
        <v>65.16</v>
      </c>
      <c r="M41" s="518">
        <v>68.83</v>
      </c>
      <c r="N41" s="554" t="s">
        <v>34</v>
      </c>
      <c r="O41" s="42" t="s">
        <v>105</v>
      </c>
      <c r="P41" s="55">
        <v>61.58</v>
      </c>
      <c r="Q41" s="121">
        <v>64</v>
      </c>
      <c r="R41" s="255" t="s">
        <v>43</v>
      </c>
      <c r="S41" s="6" t="s">
        <v>42</v>
      </c>
      <c r="T41" s="80">
        <v>58.95</v>
      </c>
      <c r="U41" s="97">
        <v>60</v>
      </c>
      <c r="V41" s="29" t="s">
        <v>2</v>
      </c>
      <c r="W41" s="20" t="s">
        <v>16</v>
      </c>
      <c r="X41" s="91">
        <v>60.11</v>
      </c>
      <c r="Y41" s="97">
        <v>62.5</v>
      </c>
      <c r="Z41" s="255" t="s">
        <v>34</v>
      </c>
      <c r="AA41" s="7" t="s">
        <v>106</v>
      </c>
      <c r="AB41" s="91">
        <v>60.44</v>
      </c>
      <c r="AC41" s="109">
        <v>62.2</v>
      </c>
      <c r="AD41" s="10" t="e">
        <f>#REF!*#REF!</f>
        <v>#REF!</v>
      </c>
    </row>
    <row r="42" spans="1:33" ht="15" customHeight="1" x14ac:dyDescent="0.25">
      <c r="A42" s="22">
        <v>37</v>
      </c>
      <c r="B42" s="182" t="s">
        <v>2</v>
      </c>
      <c r="C42" s="182" t="s">
        <v>3</v>
      </c>
      <c r="D42" s="884">
        <v>85.3</v>
      </c>
      <c r="E42" s="890">
        <v>72.25</v>
      </c>
      <c r="F42" s="182" t="s">
        <v>0</v>
      </c>
      <c r="G42" s="182" t="s">
        <v>99</v>
      </c>
      <c r="H42" s="182">
        <v>65.63</v>
      </c>
      <c r="I42" s="790">
        <v>67.5</v>
      </c>
      <c r="J42" s="554" t="s">
        <v>2</v>
      </c>
      <c r="K42" s="41" t="s">
        <v>21</v>
      </c>
      <c r="L42" s="182">
        <v>65.16</v>
      </c>
      <c r="M42" s="520">
        <v>68.67</v>
      </c>
      <c r="N42" s="559" t="s">
        <v>64</v>
      </c>
      <c r="O42" s="214" t="s">
        <v>81</v>
      </c>
      <c r="P42" s="55">
        <v>61.58</v>
      </c>
      <c r="Q42" s="223">
        <v>64</v>
      </c>
      <c r="R42" s="255" t="s">
        <v>2</v>
      </c>
      <c r="S42" s="6" t="s">
        <v>3</v>
      </c>
      <c r="T42" s="80">
        <v>58.95</v>
      </c>
      <c r="U42" s="100">
        <v>60</v>
      </c>
      <c r="V42" s="29" t="s">
        <v>54</v>
      </c>
      <c r="W42" s="89" t="s">
        <v>62</v>
      </c>
      <c r="X42" s="91">
        <v>60.11</v>
      </c>
      <c r="Y42" s="97">
        <v>62.5</v>
      </c>
      <c r="Z42" s="255" t="s">
        <v>34</v>
      </c>
      <c r="AA42" s="214" t="s">
        <v>151</v>
      </c>
      <c r="AB42" s="91">
        <v>60.44</v>
      </c>
      <c r="AC42" s="109">
        <v>62</v>
      </c>
      <c r="AD42" s="10" t="e">
        <f>#REF!*#REF!</f>
        <v>#REF!</v>
      </c>
    </row>
    <row r="43" spans="1:33" ht="15" customHeight="1" x14ac:dyDescent="0.25">
      <c r="A43" s="22">
        <v>38</v>
      </c>
      <c r="B43" s="182" t="s">
        <v>54</v>
      </c>
      <c r="C43" s="182" t="s">
        <v>63</v>
      </c>
      <c r="D43" s="884">
        <v>85.3</v>
      </c>
      <c r="E43" s="890">
        <v>72.2</v>
      </c>
      <c r="F43" s="182" t="s">
        <v>27</v>
      </c>
      <c r="G43" s="182" t="s">
        <v>32</v>
      </c>
      <c r="H43" s="182">
        <v>65.63</v>
      </c>
      <c r="I43" s="790">
        <v>67</v>
      </c>
      <c r="J43" s="554" t="s">
        <v>54</v>
      </c>
      <c r="K43" s="42" t="s">
        <v>60</v>
      </c>
      <c r="L43" s="55">
        <v>65.16</v>
      </c>
      <c r="M43" s="121">
        <v>68</v>
      </c>
      <c r="N43" s="557" t="s">
        <v>34</v>
      </c>
      <c r="O43" s="215" t="s">
        <v>150</v>
      </c>
      <c r="P43" s="55">
        <v>61.58</v>
      </c>
      <c r="Q43" s="121">
        <v>64</v>
      </c>
      <c r="R43" s="255" t="s">
        <v>34</v>
      </c>
      <c r="S43" s="7" t="s">
        <v>89</v>
      </c>
      <c r="T43" s="80">
        <v>58.95</v>
      </c>
      <c r="U43" s="97">
        <v>59.84</v>
      </c>
      <c r="V43" s="29" t="s">
        <v>2</v>
      </c>
      <c r="W43" s="20" t="s">
        <v>22</v>
      </c>
      <c r="X43" s="91">
        <v>60.11</v>
      </c>
      <c r="Y43" s="97">
        <v>62.5</v>
      </c>
      <c r="Z43" s="255" t="s">
        <v>27</v>
      </c>
      <c r="AA43" s="7" t="s">
        <v>92</v>
      </c>
      <c r="AB43" s="91">
        <v>60.44</v>
      </c>
      <c r="AC43" s="109">
        <v>62</v>
      </c>
      <c r="AD43" s="10" t="e">
        <f>#REF!*#REF!</f>
        <v>#REF!</v>
      </c>
    </row>
    <row r="44" spans="1:33" ht="15" customHeight="1" x14ac:dyDescent="0.25">
      <c r="A44" s="22">
        <v>39</v>
      </c>
      <c r="B44" s="182" t="s">
        <v>54</v>
      </c>
      <c r="C44" s="182" t="s">
        <v>61</v>
      </c>
      <c r="D44" s="884">
        <v>85.3</v>
      </c>
      <c r="E44" s="890">
        <v>72</v>
      </c>
      <c r="F44" s="182" t="s">
        <v>2</v>
      </c>
      <c r="G44" s="182" t="s">
        <v>19</v>
      </c>
      <c r="H44" s="182">
        <v>65.63</v>
      </c>
      <c r="I44" s="790">
        <v>67</v>
      </c>
      <c r="J44" s="553" t="s">
        <v>43</v>
      </c>
      <c r="K44" s="41" t="s">
        <v>47</v>
      </c>
      <c r="L44" s="182">
        <v>65.16</v>
      </c>
      <c r="M44" s="520">
        <v>68</v>
      </c>
      <c r="N44" s="554" t="s">
        <v>43</v>
      </c>
      <c r="O44" s="41" t="s">
        <v>42</v>
      </c>
      <c r="P44" s="55">
        <v>61.58</v>
      </c>
      <c r="Q44" s="121">
        <v>63.5</v>
      </c>
      <c r="R44" s="256" t="s">
        <v>34</v>
      </c>
      <c r="S44" s="28" t="s">
        <v>86</v>
      </c>
      <c r="T44" s="80">
        <v>58.95</v>
      </c>
      <c r="U44" s="97">
        <v>59.75</v>
      </c>
      <c r="V44" s="29" t="s">
        <v>2</v>
      </c>
      <c r="W44" s="20" t="s">
        <v>1</v>
      </c>
      <c r="X44" s="91">
        <v>60.11</v>
      </c>
      <c r="Y44" s="97">
        <v>62</v>
      </c>
      <c r="Z44" s="255" t="s">
        <v>2</v>
      </c>
      <c r="AA44" s="6" t="s">
        <v>3</v>
      </c>
      <c r="AB44" s="91">
        <v>60.44</v>
      </c>
      <c r="AC44" s="109">
        <v>62</v>
      </c>
      <c r="AD44" s="10" t="e">
        <f>#REF!*#REF!</f>
        <v>#REF!</v>
      </c>
    </row>
    <row r="45" spans="1:33" ht="15" customHeight="1" thickBot="1" x14ac:dyDescent="0.3">
      <c r="A45" s="65">
        <v>40</v>
      </c>
      <c r="B45" s="305" t="s">
        <v>43</v>
      </c>
      <c r="C45" s="305" t="s">
        <v>52</v>
      </c>
      <c r="D45" s="886">
        <v>85.3</v>
      </c>
      <c r="E45" s="892">
        <v>71.8</v>
      </c>
      <c r="F45" s="305" t="s">
        <v>2</v>
      </c>
      <c r="G45" s="305" t="s">
        <v>144</v>
      </c>
      <c r="H45" s="305">
        <v>65.63</v>
      </c>
      <c r="I45" s="792">
        <v>66.625</v>
      </c>
      <c r="J45" s="555" t="s">
        <v>27</v>
      </c>
      <c r="K45" s="126" t="s">
        <v>32</v>
      </c>
      <c r="L45" s="305">
        <v>65.16</v>
      </c>
      <c r="M45" s="516">
        <v>67</v>
      </c>
      <c r="N45" s="561" t="s">
        <v>0</v>
      </c>
      <c r="O45" s="230" t="s">
        <v>143</v>
      </c>
      <c r="P45" s="64">
        <v>61.58</v>
      </c>
      <c r="Q45" s="180">
        <v>63</v>
      </c>
      <c r="R45" s="257" t="s">
        <v>2</v>
      </c>
      <c r="S45" s="39" t="s">
        <v>14</v>
      </c>
      <c r="T45" s="319">
        <v>58.95</v>
      </c>
      <c r="U45" s="155">
        <v>59.6</v>
      </c>
      <c r="V45" s="33" t="s">
        <v>2</v>
      </c>
      <c r="W45" s="74" t="s">
        <v>18</v>
      </c>
      <c r="X45" s="150">
        <v>60.11</v>
      </c>
      <c r="Y45" s="149">
        <v>62</v>
      </c>
      <c r="Z45" s="257" t="s">
        <v>43</v>
      </c>
      <c r="AA45" s="39" t="s">
        <v>85</v>
      </c>
      <c r="AB45" s="150">
        <v>60.44</v>
      </c>
      <c r="AC45" s="153">
        <v>61.333333330000002</v>
      </c>
      <c r="AD45" s="10" t="e">
        <f>#REF!*#REF!</f>
        <v>#REF!</v>
      </c>
    </row>
    <row r="46" spans="1:33" ht="15" customHeight="1" x14ac:dyDescent="0.25">
      <c r="A46" s="60">
        <v>41</v>
      </c>
      <c r="B46" s="184" t="s">
        <v>0</v>
      </c>
      <c r="C46" s="184" t="s">
        <v>99</v>
      </c>
      <c r="D46" s="883">
        <v>85.3</v>
      </c>
      <c r="E46" s="889">
        <v>71.400000000000006</v>
      </c>
      <c r="F46" s="184" t="s">
        <v>2</v>
      </c>
      <c r="G46" s="184" t="s">
        <v>139</v>
      </c>
      <c r="H46" s="184">
        <v>65.63</v>
      </c>
      <c r="I46" s="789">
        <v>66.571428571428569</v>
      </c>
      <c r="J46" s="558" t="s">
        <v>27</v>
      </c>
      <c r="K46" s="125" t="s">
        <v>95</v>
      </c>
      <c r="L46" s="184">
        <v>65.16</v>
      </c>
      <c r="M46" s="522">
        <v>66</v>
      </c>
      <c r="N46" s="558" t="s">
        <v>2</v>
      </c>
      <c r="O46" s="78" t="s">
        <v>19</v>
      </c>
      <c r="P46" s="69">
        <v>61.58</v>
      </c>
      <c r="Q46" s="120">
        <v>62.9</v>
      </c>
      <c r="R46" s="254" t="s">
        <v>27</v>
      </c>
      <c r="S46" s="144" t="s">
        <v>26</v>
      </c>
      <c r="T46" s="145">
        <v>58.95</v>
      </c>
      <c r="U46" s="146">
        <v>59.5</v>
      </c>
      <c r="V46" s="29" t="s">
        <v>27</v>
      </c>
      <c r="W46" s="89" t="s">
        <v>109</v>
      </c>
      <c r="X46" s="142">
        <v>60.11</v>
      </c>
      <c r="Y46" s="146">
        <v>61.5</v>
      </c>
      <c r="Z46" s="254" t="s">
        <v>2</v>
      </c>
      <c r="AA46" s="73" t="s">
        <v>16</v>
      </c>
      <c r="AB46" s="142">
        <v>60.44</v>
      </c>
      <c r="AC46" s="143">
        <v>61.142857139999997</v>
      </c>
      <c r="AD46" s="10" t="e">
        <f>#REF!*#REF!</f>
        <v>#REF!</v>
      </c>
    </row>
    <row r="47" spans="1:33" ht="15" customHeight="1" x14ac:dyDescent="0.25">
      <c r="A47" s="22">
        <v>42</v>
      </c>
      <c r="B47" s="182" t="s">
        <v>0</v>
      </c>
      <c r="C47" s="182" t="s">
        <v>68</v>
      </c>
      <c r="D47" s="884">
        <v>85.3</v>
      </c>
      <c r="E47" s="890">
        <v>71</v>
      </c>
      <c r="F47" s="182" t="s">
        <v>2</v>
      </c>
      <c r="G47" s="182" t="s">
        <v>8</v>
      </c>
      <c r="H47" s="182">
        <v>65.63</v>
      </c>
      <c r="I47" s="790">
        <v>66.5</v>
      </c>
      <c r="J47" s="553" t="s">
        <v>34</v>
      </c>
      <c r="K47" s="42" t="s">
        <v>41</v>
      </c>
      <c r="L47" s="182">
        <v>65.16</v>
      </c>
      <c r="M47" s="520">
        <v>66</v>
      </c>
      <c r="N47" s="554" t="s">
        <v>2</v>
      </c>
      <c r="O47" s="214" t="s">
        <v>144</v>
      </c>
      <c r="P47" s="55">
        <v>61.58</v>
      </c>
      <c r="Q47" s="121">
        <v>62.75</v>
      </c>
      <c r="R47" s="258" t="s">
        <v>2</v>
      </c>
      <c r="S47" s="86" t="s">
        <v>13</v>
      </c>
      <c r="T47" s="318">
        <v>58.95</v>
      </c>
      <c r="U47" s="96">
        <v>59</v>
      </c>
      <c r="V47" s="106" t="s">
        <v>0</v>
      </c>
      <c r="W47" s="20" t="s">
        <v>98</v>
      </c>
      <c r="X47" s="91">
        <v>60.11</v>
      </c>
      <c r="Y47" s="97">
        <v>61.07692307692308</v>
      </c>
      <c r="Z47" s="258" t="s">
        <v>2</v>
      </c>
      <c r="AA47" s="237" t="s">
        <v>144</v>
      </c>
      <c r="AB47" s="91">
        <v>60.44</v>
      </c>
      <c r="AC47" s="109">
        <v>61.07692308</v>
      </c>
      <c r="AD47" s="10" t="e">
        <f>#REF!*#REF!</f>
        <v>#REF!</v>
      </c>
    </row>
    <row r="48" spans="1:33" ht="15" customHeight="1" x14ac:dyDescent="0.25">
      <c r="A48" s="22">
        <v>43</v>
      </c>
      <c r="B48" s="182" t="s">
        <v>64</v>
      </c>
      <c r="C48" s="182" t="s">
        <v>83</v>
      </c>
      <c r="D48" s="884">
        <v>85.3</v>
      </c>
      <c r="E48" s="890">
        <v>70.7</v>
      </c>
      <c r="F48" s="182" t="s">
        <v>34</v>
      </c>
      <c r="G48" s="182" t="s">
        <v>39</v>
      </c>
      <c r="H48" s="182">
        <v>65.63</v>
      </c>
      <c r="I48" s="790">
        <v>66</v>
      </c>
      <c r="J48" s="554" t="s">
        <v>54</v>
      </c>
      <c r="K48" s="44" t="s">
        <v>65</v>
      </c>
      <c r="L48" s="182">
        <v>65.16</v>
      </c>
      <c r="M48" s="121">
        <v>65</v>
      </c>
      <c r="N48" s="554" t="s">
        <v>0</v>
      </c>
      <c r="O48" s="41" t="s">
        <v>68</v>
      </c>
      <c r="P48" s="55">
        <v>61.58</v>
      </c>
      <c r="Q48" s="121">
        <v>62</v>
      </c>
      <c r="R48" s="255" t="s">
        <v>43</v>
      </c>
      <c r="S48" s="6" t="s">
        <v>48</v>
      </c>
      <c r="T48" s="80">
        <v>58.95</v>
      </c>
      <c r="U48" s="100">
        <v>59</v>
      </c>
      <c r="V48" s="29" t="s">
        <v>34</v>
      </c>
      <c r="W48" s="89" t="s">
        <v>105</v>
      </c>
      <c r="X48" s="93">
        <v>60.11</v>
      </c>
      <c r="Y48" s="102">
        <v>60.8</v>
      </c>
      <c r="Z48" s="255" t="s">
        <v>43</v>
      </c>
      <c r="AA48" s="215" t="s">
        <v>147</v>
      </c>
      <c r="AB48" s="93">
        <v>60.44</v>
      </c>
      <c r="AC48" s="112">
        <v>61</v>
      </c>
      <c r="AD48" s="10" t="e">
        <f>#REF!*#REF!</f>
        <v>#REF!</v>
      </c>
      <c r="AE48" s="10" t="e">
        <f>SUM(AD48:AD66)</f>
        <v>#REF!</v>
      </c>
      <c r="AF48" s="10" t="e">
        <f>AE48/SUM(#REF!)</f>
        <v>#REF!</v>
      </c>
      <c r="AG48" s="34"/>
    </row>
    <row r="49" spans="1:30" ht="15" customHeight="1" x14ac:dyDescent="0.25">
      <c r="A49" s="22">
        <v>44</v>
      </c>
      <c r="B49" s="182" t="s">
        <v>2</v>
      </c>
      <c r="C49" s="182" t="s">
        <v>191</v>
      </c>
      <c r="D49" s="884">
        <v>85.3</v>
      </c>
      <c r="E49" s="890">
        <v>70.5</v>
      </c>
      <c r="F49" s="182" t="s">
        <v>2</v>
      </c>
      <c r="G49" s="182" t="s">
        <v>1</v>
      </c>
      <c r="H49" s="182">
        <v>65.63</v>
      </c>
      <c r="I49" s="790">
        <v>65.666666666666671</v>
      </c>
      <c r="J49" s="554" t="s">
        <v>27</v>
      </c>
      <c r="K49" s="42" t="s">
        <v>93</v>
      </c>
      <c r="L49" s="182">
        <v>65.16</v>
      </c>
      <c r="M49" s="514">
        <v>65</v>
      </c>
      <c r="N49" s="554" t="s">
        <v>2</v>
      </c>
      <c r="O49" s="214" t="s">
        <v>12</v>
      </c>
      <c r="P49" s="55">
        <v>61.58</v>
      </c>
      <c r="Q49" s="121">
        <v>61.5</v>
      </c>
      <c r="R49" s="255" t="s">
        <v>64</v>
      </c>
      <c r="S49" s="7" t="s">
        <v>78</v>
      </c>
      <c r="T49" s="80">
        <v>58.95</v>
      </c>
      <c r="U49" s="97">
        <v>59</v>
      </c>
      <c r="V49" s="29" t="s">
        <v>2</v>
      </c>
      <c r="W49" s="20" t="s">
        <v>139</v>
      </c>
      <c r="X49" s="91">
        <v>60.11</v>
      </c>
      <c r="Y49" s="97">
        <v>60.416666666666664</v>
      </c>
      <c r="Z49" s="255" t="s">
        <v>2</v>
      </c>
      <c r="AA49" s="214" t="s">
        <v>157</v>
      </c>
      <c r="AB49" s="91">
        <v>60.44</v>
      </c>
      <c r="AC49" s="109">
        <v>60.75</v>
      </c>
      <c r="AD49" s="10" t="e">
        <f>#REF!*#REF!</f>
        <v>#REF!</v>
      </c>
    </row>
    <row r="50" spans="1:30" ht="15" customHeight="1" x14ac:dyDescent="0.25">
      <c r="A50" s="22">
        <v>45</v>
      </c>
      <c r="B50" s="182" t="s">
        <v>2</v>
      </c>
      <c r="C50" s="182" t="s">
        <v>192</v>
      </c>
      <c r="D50" s="884">
        <v>85.3</v>
      </c>
      <c r="E50" s="890">
        <v>70.3</v>
      </c>
      <c r="F50" s="182" t="s">
        <v>43</v>
      </c>
      <c r="G50" s="182" t="s">
        <v>85</v>
      </c>
      <c r="H50" s="182">
        <v>65.63</v>
      </c>
      <c r="I50" s="790">
        <v>65.5</v>
      </c>
      <c r="J50" s="553" t="s">
        <v>54</v>
      </c>
      <c r="K50" s="44" t="s">
        <v>62</v>
      </c>
      <c r="L50" s="182">
        <v>65.16</v>
      </c>
      <c r="M50" s="121">
        <v>65</v>
      </c>
      <c r="N50" s="559" t="s">
        <v>64</v>
      </c>
      <c r="O50" s="42" t="s">
        <v>82</v>
      </c>
      <c r="P50" s="55">
        <v>61.58</v>
      </c>
      <c r="Q50" s="222">
        <v>61</v>
      </c>
      <c r="R50" s="255" t="s">
        <v>54</v>
      </c>
      <c r="S50" s="8" t="s">
        <v>57</v>
      </c>
      <c r="T50" s="80">
        <v>58.95</v>
      </c>
      <c r="U50" s="100">
        <v>59</v>
      </c>
      <c r="V50" s="29" t="s">
        <v>43</v>
      </c>
      <c r="W50" s="89" t="s">
        <v>147</v>
      </c>
      <c r="X50" s="91">
        <v>60.11</v>
      </c>
      <c r="Y50" s="97">
        <v>59.666666666666664</v>
      </c>
      <c r="Z50" s="255" t="s">
        <v>34</v>
      </c>
      <c r="AA50" s="7" t="s">
        <v>90</v>
      </c>
      <c r="AB50" s="91">
        <v>60.44</v>
      </c>
      <c r="AC50" s="109">
        <v>60.454545449999998</v>
      </c>
      <c r="AD50" s="10" t="e">
        <f>#REF!*#REF!</f>
        <v>#REF!</v>
      </c>
    </row>
    <row r="51" spans="1:30" ht="15" customHeight="1" x14ac:dyDescent="0.25">
      <c r="A51" s="22">
        <v>46</v>
      </c>
      <c r="B51" s="182" t="s">
        <v>43</v>
      </c>
      <c r="C51" s="182" t="s">
        <v>178</v>
      </c>
      <c r="D51" s="884">
        <v>85.3</v>
      </c>
      <c r="E51" s="890">
        <v>70.3</v>
      </c>
      <c r="F51" s="182" t="s">
        <v>34</v>
      </c>
      <c r="G51" s="182" t="s">
        <v>41</v>
      </c>
      <c r="H51" s="182">
        <v>65.63</v>
      </c>
      <c r="I51" s="790">
        <v>65</v>
      </c>
      <c r="J51" s="554" t="s">
        <v>64</v>
      </c>
      <c r="K51" s="214" t="s">
        <v>83</v>
      </c>
      <c r="L51" s="182">
        <v>65.16</v>
      </c>
      <c r="M51" s="223">
        <v>65</v>
      </c>
      <c r="N51" s="554" t="s">
        <v>27</v>
      </c>
      <c r="O51" s="42" t="s">
        <v>109</v>
      </c>
      <c r="P51" s="55">
        <v>61.58</v>
      </c>
      <c r="Q51" s="121">
        <v>61</v>
      </c>
      <c r="R51" s="255" t="s">
        <v>54</v>
      </c>
      <c r="S51" s="7" t="s">
        <v>60</v>
      </c>
      <c r="T51" s="80">
        <v>58.95</v>
      </c>
      <c r="U51" s="100">
        <v>58.69</v>
      </c>
      <c r="V51" s="29" t="s">
        <v>34</v>
      </c>
      <c r="W51" s="89" t="s">
        <v>90</v>
      </c>
      <c r="X51" s="91">
        <v>60.11</v>
      </c>
      <c r="Y51" s="97">
        <v>59.25</v>
      </c>
      <c r="Z51" s="255" t="s">
        <v>2</v>
      </c>
      <c r="AA51" s="6" t="s">
        <v>19</v>
      </c>
      <c r="AB51" s="91">
        <v>60.44</v>
      </c>
      <c r="AC51" s="109">
        <v>59.666666669999998</v>
      </c>
      <c r="AD51" s="10" t="e">
        <f>#REF!*#REF!</f>
        <v>#REF!</v>
      </c>
    </row>
    <row r="52" spans="1:30" ht="15" customHeight="1" x14ac:dyDescent="0.25">
      <c r="A52" s="22">
        <v>47</v>
      </c>
      <c r="B52" s="182" t="s">
        <v>2</v>
      </c>
      <c r="C52" s="182" t="s">
        <v>165</v>
      </c>
      <c r="D52" s="884">
        <v>85.3</v>
      </c>
      <c r="E52" s="890">
        <v>70</v>
      </c>
      <c r="F52" s="182" t="s">
        <v>34</v>
      </c>
      <c r="G52" s="182" t="s">
        <v>86</v>
      </c>
      <c r="H52" s="182">
        <v>65.63</v>
      </c>
      <c r="I52" s="790">
        <v>65</v>
      </c>
      <c r="J52" s="554" t="s">
        <v>0</v>
      </c>
      <c r="K52" s="44" t="s">
        <v>162</v>
      </c>
      <c r="L52" s="182">
        <v>65.16</v>
      </c>
      <c r="M52" s="121">
        <v>64</v>
      </c>
      <c r="N52" s="554" t="s">
        <v>27</v>
      </c>
      <c r="O52" s="42" t="s">
        <v>93</v>
      </c>
      <c r="P52" s="55">
        <v>61.58</v>
      </c>
      <c r="Q52" s="121">
        <v>61</v>
      </c>
      <c r="R52" s="258" t="s">
        <v>64</v>
      </c>
      <c r="S52" s="82" t="s">
        <v>82</v>
      </c>
      <c r="T52" s="80">
        <v>58.95</v>
      </c>
      <c r="U52" s="97">
        <v>58</v>
      </c>
      <c r="V52" s="29" t="s">
        <v>27</v>
      </c>
      <c r="W52" s="89" t="s">
        <v>108</v>
      </c>
      <c r="X52" s="91">
        <v>60.11</v>
      </c>
      <c r="Y52" s="97">
        <v>59</v>
      </c>
      <c r="Z52" s="258" t="s">
        <v>2</v>
      </c>
      <c r="AA52" s="135" t="s">
        <v>8</v>
      </c>
      <c r="AB52" s="91">
        <v>60.44</v>
      </c>
      <c r="AC52" s="109">
        <v>59.5</v>
      </c>
      <c r="AD52" s="10" t="e">
        <f>#REF!*#REF!</f>
        <v>#REF!</v>
      </c>
    </row>
    <row r="53" spans="1:30" ht="15" customHeight="1" x14ac:dyDescent="0.25">
      <c r="A53" s="22">
        <v>48</v>
      </c>
      <c r="B53" s="182" t="s">
        <v>2</v>
      </c>
      <c r="C53" s="182" t="s">
        <v>12</v>
      </c>
      <c r="D53" s="884">
        <v>85.3</v>
      </c>
      <c r="E53" s="890">
        <v>70</v>
      </c>
      <c r="F53" s="182" t="s">
        <v>34</v>
      </c>
      <c r="G53" s="182" t="s">
        <v>150</v>
      </c>
      <c r="H53" s="182">
        <v>65.63</v>
      </c>
      <c r="I53" s="790">
        <v>65</v>
      </c>
      <c r="J53" s="554" t="s">
        <v>2</v>
      </c>
      <c r="K53" s="41" t="s">
        <v>13</v>
      </c>
      <c r="L53" s="55">
        <v>65.16</v>
      </c>
      <c r="M53" s="520">
        <v>64</v>
      </c>
      <c r="N53" s="557" t="s">
        <v>34</v>
      </c>
      <c r="O53" s="42" t="s">
        <v>39</v>
      </c>
      <c r="P53" s="55">
        <v>61.58</v>
      </c>
      <c r="Q53" s="121">
        <v>60.86</v>
      </c>
      <c r="R53" s="255" t="s">
        <v>27</v>
      </c>
      <c r="S53" s="7" t="s">
        <v>107</v>
      </c>
      <c r="T53" s="80">
        <v>58.95</v>
      </c>
      <c r="U53" s="97">
        <v>58</v>
      </c>
      <c r="V53" s="29" t="s">
        <v>43</v>
      </c>
      <c r="W53" s="114" t="s">
        <v>45</v>
      </c>
      <c r="X53" s="91">
        <v>60.11</v>
      </c>
      <c r="Y53" s="97">
        <v>58.666666666666664</v>
      </c>
      <c r="Z53" s="253" t="s">
        <v>0</v>
      </c>
      <c r="AA53" s="19" t="s">
        <v>103</v>
      </c>
      <c r="AB53" s="91">
        <v>60.44</v>
      </c>
      <c r="AC53" s="109">
        <v>59.222222219999999</v>
      </c>
      <c r="AD53" s="10" t="e">
        <f>#REF!*#REF!</f>
        <v>#REF!</v>
      </c>
    </row>
    <row r="54" spans="1:30" ht="15" customHeight="1" x14ac:dyDescent="0.25">
      <c r="A54" s="22">
        <v>49</v>
      </c>
      <c r="B54" s="182" t="s">
        <v>54</v>
      </c>
      <c r="C54" s="182" t="s">
        <v>62</v>
      </c>
      <c r="D54" s="884">
        <v>85.3</v>
      </c>
      <c r="E54" s="890">
        <v>69.5</v>
      </c>
      <c r="F54" s="182" t="s">
        <v>27</v>
      </c>
      <c r="G54" s="182" t="s">
        <v>108</v>
      </c>
      <c r="H54" s="182">
        <v>65.63</v>
      </c>
      <c r="I54" s="790">
        <v>64.666666666666671</v>
      </c>
      <c r="J54" s="554" t="s">
        <v>54</v>
      </c>
      <c r="K54" s="42" t="s">
        <v>58</v>
      </c>
      <c r="L54" s="182">
        <v>65.16</v>
      </c>
      <c r="M54" s="121">
        <v>64</v>
      </c>
      <c r="N54" s="554" t="s">
        <v>2</v>
      </c>
      <c r="O54" s="41" t="s">
        <v>1</v>
      </c>
      <c r="P54" s="55">
        <v>61.58</v>
      </c>
      <c r="Q54" s="121">
        <v>60.666666666666664</v>
      </c>
      <c r="R54" s="255" t="s">
        <v>2</v>
      </c>
      <c r="S54" s="6" t="s">
        <v>18</v>
      </c>
      <c r="T54" s="80">
        <v>58.95</v>
      </c>
      <c r="U54" s="100">
        <v>57.75</v>
      </c>
      <c r="V54" s="29" t="s">
        <v>2</v>
      </c>
      <c r="W54" s="20" t="s">
        <v>7</v>
      </c>
      <c r="X54" s="91">
        <v>60.11</v>
      </c>
      <c r="Y54" s="97">
        <v>58</v>
      </c>
      <c r="Z54" s="255" t="s">
        <v>43</v>
      </c>
      <c r="AA54" s="6" t="s">
        <v>47</v>
      </c>
      <c r="AB54" s="91">
        <v>60.44</v>
      </c>
      <c r="AC54" s="109">
        <v>59</v>
      </c>
      <c r="AD54" s="10" t="e">
        <f>#REF!*#REF!</f>
        <v>#REF!</v>
      </c>
    </row>
    <row r="55" spans="1:30" ht="15" customHeight="1" thickBot="1" x14ac:dyDescent="0.3">
      <c r="A55" s="38">
        <v>50</v>
      </c>
      <c r="B55" s="185" t="s">
        <v>27</v>
      </c>
      <c r="C55" s="185" t="s">
        <v>108</v>
      </c>
      <c r="D55" s="885">
        <v>85.3</v>
      </c>
      <c r="E55" s="891">
        <v>69.3</v>
      </c>
      <c r="F55" s="185" t="s">
        <v>54</v>
      </c>
      <c r="G55" s="185" t="s">
        <v>63</v>
      </c>
      <c r="H55" s="185">
        <v>65.63</v>
      </c>
      <c r="I55" s="791">
        <v>64.5</v>
      </c>
      <c r="J55" s="555" t="s">
        <v>34</v>
      </c>
      <c r="K55" s="126" t="s">
        <v>89</v>
      </c>
      <c r="L55" s="185">
        <v>65.16</v>
      </c>
      <c r="M55" s="516">
        <v>63</v>
      </c>
      <c r="N55" s="555" t="s">
        <v>2</v>
      </c>
      <c r="O55" s="79" t="s">
        <v>7</v>
      </c>
      <c r="P55" s="64">
        <v>61.58</v>
      </c>
      <c r="Q55" s="123">
        <v>60.5</v>
      </c>
      <c r="R55" s="257" t="s">
        <v>2</v>
      </c>
      <c r="S55" s="39" t="s">
        <v>10</v>
      </c>
      <c r="T55" s="316">
        <v>58.95</v>
      </c>
      <c r="U55" s="101">
        <v>57.67</v>
      </c>
      <c r="V55" s="33" t="s">
        <v>54</v>
      </c>
      <c r="W55" s="115" t="s">
        <v>58</v>
      </c>
      <c r="X55" s="92">
        <v>60.11</v>
      </c>
      <c r="Y55" s="98">
        <v>57.75</v>
      </c>
      <c r="Z55" s="257" t="s">
        <v>2</v>
      </c>
      <c r="AA55" s="39" t="s">
        <v>17</v>
      </c>
      <c r="AB55" s="92">
        <v>60.44</v>
      </c>
      <c r="AC55" s="111">
        <v>59</v>
      </c>
      <c r="AD55" s="10" t="e">
        <f>#REF!*#REF!</f>
        <v>#REF!</v>
      </c>
    </row>
    <row r="56" spans="1:30" ht="15" customHeight="1" x14ac:dyDescent="0.25">
      <c r="A56" s="22">
        <v>51</v>
      </c>
      <c r="B56" s="182" t="s">
        <v>34</v>
      </c>
      <c r="C56" s="182" t="s">
        <v>35</v>
      </c>
      <c r="D56" s="884">
        <v>85.3</v>
      </c>
      <c r="E56" s="890">
        <v>69</v>
      </c>
      <c r="F56" s="182" t="s">
        <v>34</v>
      </c>
      <c r="G56" s="182" t="s">
        <v>37</v>
      </c>
      <c r="H56" s="182">
        <v>65.63</v>
      </c>
      <c r="I56" s="790">
        <v>64</v>
      </c>
      <c r="J56" s="558" t="s">
        <v>64</v>
      </c>
      <c r="K56" s="125" t="s">
        <v>82</v>
      </c>
      <c r="L56" s="182">
        <v>65.16</v>
      </c>
      <c r="M56" s="500">
        <v>63</v>
      </c>
      <c r="N56" s="558" t="s">
        <v>2</v>
      </c>
      <c r="O56" s="78" t="s">
        <v>16</v>
      </c>
      <c r="P56" s="69">
        <v>61.58</v>
      </c>
      <c r="Q56" s="120">
        <v>60.4</v>
      </c>
      <c r="R56" s="254" t="s">
        <v>2</v>
      </c>
      <c r="S56" s="289" t="s">
        <v>157</v>
      </c>
      <c r="T56" s="317">
        <v>58.95</v>
      </c>
      <c r="U56" s="102">
        <v>57</v>
      </c>
      <c r="V56" s="29" t="s">
        <v>27</v>
      </c>
      <c r="W56" s="114" t="s">
        <v>91</v>
      </c>
      <c r="X56" s="93">
        <v>60.11</v>
      </c>
      <c r="Y56" s="102">
        <v>57.666666666666664</v>
      </c>
      <c r="Z56" s="323" t="s">
        <v>0</v>
      </c>
      <c r="AA56" s="158" t="s">
        <v>143</v>
      </c>
      <c r="AB56" s="93">
        <v>60.44</v>
      </c>
      <c r="AC56" s="112">
        <v>58.636363639999999</v>
      </c>
      <c r="AD56" s="10" t="e">
        <f>#REF!*#REF!</f>
        <v>#REF!</v>
      </c>
    </row>
    <row r="57" spans="1:30" ht="15" customHeight="1" x14ac:dyDescent="0.25">
      <c r="A57" s="22">
        <v>52</v>
      </c>
      <c r="B57" s="182" t="s">
        <v>34</v>
      </c>
      <c r="C57" s="182" t="s">
        <v>182</v>
      </c>
      <c r="D57" s="884">
        <v>85.3</v>
      </c>
      <c r="E57" s="890">
        <v>68</v>
      </c>
      <c r="F57" s="182" t="s">
        <v>27</v>
      </c>
      <c r="G57" s="182" t="s">
        <v>28</v>
      </c>
      <c r="H57" s="182">
        <v>65.63</v>
      </c>
      <c r="I57" s="790">
        <v>64</v>
      </c>
      <c r="J57" s="554" t="s">
        <v>34</v>
      </c>
      <c r="K57" s="215" t="s">
        <v>148</v>
      </c>
      <c r="L57" s="182">
        <v>65.16</v>
      </c>
      <c r="M57" s="520">
        <v>63</v>
      </c>
      <c r="N57" s="554" t="s">
        <v>2</v>
      </c>
      <c r="O57" s="41" t="s">
        <v>17</v>
      </c>
      <c r="P57" s="55">
        <v>61.58</v>
      </c>
      <c r="Q57" s="121">
        <v>60</v>
      </c>
      <c r="R57" s="255" t="s">
        <v>43</v>
      </c>
      <c r="S57" s="6" t="s">
        <v>50</v>
      </c>
      <c r="T57" s="80">
        <v>58.95</v>
      </c>
      <c r="U57" s="100">
        <v>57</v>
      </c>
      <c r="V57" s="29" t="s">
        <v>2</v>
      </c>
      <c r="W57" s="20" t="s">
        <v>9</v>
      </c>
      <c r="X57" s="91">
        <v>60.11</v>
      </c>
      <c r="Y57" s="97">
        <v>57.5</v>
      </c>
      <c r="Z57" s="255" t="s">
        <v>43</v>
      </c>
      <c r="AA57" s="6" t="s">
        <v>42</v>
      </c>
      <c r="AB57" s="91">
        <v>60.44</v>
      </c>
      <c r="AC57" s="109">
        <v>58.2</v>
      </c>
      <c r="AD57" s="10" t="e">
        <f>#REF!*#REF!</f>
        <v>#REF!</v>
      </c>
    </row>
    <row r="58" spans="1:30" ht="15" customHeight="1" x14ac:dyDescent="0.25">
      <c r="A58" s="22">
        <v>53</v>
      </c>
      <c r="B58" s="182" t="s">
        <v>54</v>
      </c>
      <c r="C58" s="182" t="s">
        <v>60</v>
      </c>
      <c r="D58" s="884">
        <v>85.3</v>
      </c>
      <c r="E58" s="890">
        <v>68</v>
      </c>
      <c r="F58" s="182" t="s">
        <v>27</v>
      </c>
      <c r="G58" s="182" t="s">
        <v>94</v>
      </c>
      <c r="H58" s="182">
        <v>65.63</v>
      </c>
      <c r="I58" s="790">
        <v>63.5</v>
      </c>
      <c r="J58" s="554" t="s">
        <v>2</v>
      </c>
      <c r="K58" s="41" t="s">
        <v>3</v>
      </c>
      <c r="L58" s="182">
        <v>65.16</v>
      </c>
      <c r="M58" s="520">
        <v>63</v>
      </c>
      <c r="N58" s="554" t="s">
        <v>34</v>
      </c>
      <c r="O58" s="42" t="s">
        <v>40</v>
      </c>
      <c r="P58" s="55">
        <v>61.58</v>
      </c>
      <c r="Q58" s="121">
        <v>59.5</v>
      </c>
      <c r="R58" s="258" t="s">
        <v>2</v>
      </c>
      <c r="S58" s="86" t="s">
        <v>5</v>
      </c>
      <c r="T58" s="80">
        <v>58.95</v>
      </c>
      <c r="U58" s="97">
        <v>57</v>
      </c>
      <c r="V58" s="29" t="s">
        <v>0</v>
      </c>
      <c r="W58" s="116" t="s">
        <v>156</v>
      </c>
      <c r="X58" s="91">
        <v>60.11</v>
      </c>
      <c r="Y58" s="97">
        <v>57.5</v>
      </c>
      <c r="Z58" s="258" t="s">
        <v>64</v>
      </c>
      <c r="AA58" s="82" t="s">
        <v>84</v>
      </c>
      <c r="AB58" s="91">
        <v>60.44</v>
      </c>
      <c r="AC58" s="109">
        <v>58</v>
      </c>
    </row>
    <row r="59" spans="1:30" ht="15" customHeight="1" x14ac:dyDescent="0.25">
      <c r="A59" s="22">
        <v>54</v>
      </c>
      <c r="B59" s="182" t="s">
        <v>34</v>
      </c>
      <c r="C59" s="182" t="s">
        <v>39</v>
      </c>
      <c r="D59" s="884">
        <v>85.3</v>
      </c>
      <c r="E59" s="890">
        <v>68</v>
      </c>
      <c r="F59" s="182" t="s">
        <v>27</v>
      </c>
      <c r="G59" s="182" t="s">
        <v>31</v>
      </c>
      <c r="H59" s="182">
        <v>65.63</v>
      </c>
      <c r="I59" s="790">
        <v>62.8</v>
      </c>
      <c r="J59" s="554" t="s">
        <v>43</v>
      </c>
      <c r="K59" s="215" t="s">
        <v>147</v>
      </c>
      <c r="L59" s="182">
        <v>65.16</v>
      </c>
      <c r="M59" s="121">
        <v>62.78</v>
      </c>
      <c r="N59" s="554" t="s">
        <v>54</v>
      </c>
      <c r="O59" s="42" t="s">
        <v>58</v>
      </c>
      <c r="P59" s="55">
        <v>61.58</v>
      </c>
      <c r="Q59" s="121">
        <v>58.25</v>
      </c>
      <c r="R59" s="255" t="s">
        <v>34</v>
      </c>
      <c r="S59" s="7" t="s">
        <v>36</v>
      </c>
      <c r="T59" s="80">
        <v>58.95</v>
      </c>
      <c r="U59" s="97">
        <v>56.5</v>
      </c>
      <c r="V59" s="29" t="s">
        <v>43</v>
      </c>
      <c r="W59" s="20" t="s">
        <v>42</v>
      </c>
      <c r="X59" s="91">
        <v>60.11</v>
      </c>
      <c r="Y59" s="97">
        <v>57</v>
      </c>
      <c r="Z59" s="255" t="s">
        <v>2</v>
      </c>
      <c r="AA59" s="6" t="s">
        <v>9</v>
      </c>
      <c r="AB59" s="91">
        <v>60.44</v>
      </c>
      <c r="AC59" s="109">
        <v>57.727272730000003</v>
      </c>
    </row>
    <row r="60" spans="1:30" ht="15" customHeight="1" x14ac:dyDescent="0.25">
      <c r="A60" s="22">
        <v>55</v>
      </c>
      <c r="B60" s="182" t="s">
        <v>43</v>
      </c>
      <c r="C60" s="182" t="s">
        <v>147</v>
      </c>
      <c r="D60" s="884">
        <v>85.3</v>
      </c>
      <c r="E60" s="890">
        <v>68</v>
      </c>
      <c r="F60" s="182" t="s">
        <v>2</v>
      </c>
      <c r="G60" s="182" t="s">
        <v>167</v>
      </c>
      <c r="H60" s="182">
        <v>65.63</v>
      </c>
      <c r="I60" s="790">
        <v>61.875</v>
      </c>
      <c r="J60" s="554" t="s">
        <v>64</v>
      </c>
      <c r="K60" s="215" t="s">
        <v>146</v>
      </c>
      <c r="L60" s="182">
        <v>65.16</v>
      </c>
      <c r="M60" s="223">
        <v>62</v>
      </c>
      <c r="N60" s="554" t="s">
        <v>34</v>
      </c>
      <c r="O60" s="42" t="s">
        <v>89</v>
      </c>
      <c r="P60" s="55">
        <v>61.58</v>
      </c>
      <c r="Q60" s="121">
        <v>58</v>
      </c>
      <c r="R60" s="255" t="s">
        <v>54</v>
      </c>
      <c r="S60" s="7" t="s">
        <v>58</v>
      </c>
      <c r="T60" s="80">
        <v>58.95</v>
      </c>
      <c r="U60" s="100">
        <v>56.4</v>
      </c>
      <c r="V60" s="29" t="s">
        <v>54</v>
      </c>
      <c r="W60" s="116" t="s">
        <v>55</v>
      </c>
      <c r="X60" s="91">
        <v>60.11</v>
      </c>
      <c r="Y60" s="97">
        <v>57</v>
      </c>
      <c r="Z60" s="255" t="s">
        <v>2</v>
      </c>
      <c r="AA60" s="6" t="s">
        <v>1</v>
      </c>
      <c r="AB60" s="91">
        <v>60.44</v>
      </c>
      <c r="AC60" s="109">
        <v>57.666666669999998</v>
      </c>
      <c r="AD60" s="10" t="e">
        <f>#REF!*#REF!</f>
        <v>#REF!</v>
      </c>
    </row>
    <row r="61" spans="1:30" ht="15" customHeight="1" x14ac:dyDescent="0.25">
      <c r="A61" s="22">
        <v>56</v>
      </c>
      <c r="B61" s="182" t="s">
        <v>0</v>
      </c>
      <c r="C61" s="182" t="s">
        <v>103</v>
      </c>
      <c r="D61" s="884">
        <v>85.3</v>
      </c>
      <c r="E61" s="890">
        <v>67.82352941176471</v>
      </c>
      <c r="F61" s="182" t="s">
        <v>64</v>
      </c>
      <c r="G61" s="182" t="s">
        <v>78</v>
      </c>
      <c r="H61" s="182">
        <v>65.63</v>
      </c>
      <c r="I61" s="790">
        <v>61.4</v>
      </c>
      <c r="J61" s="554" t="s">
        <v>0</v>
      </c>
      <c r="K61" s="41" t="s">
        <v>99</v>
      </c>
      <c r="L61" s="55">
        <v>65.16</v>
      </c>
      <c r="M61" s="121">
        <v>62</v>
      </c>
      <c r="N61" s="557" t="s">
        <v>34</v>
      </c>
      <c r="O61" s="42" t="s">
        <v>86</v>
      </c>
      <c r="P61" s="55">
        <v>61.58</v>
      </c>
      <c r="Q61" s="121">
        <v>58</v>
      </c>
      <c r="R61" s="255" t="s">
        <v>2</v>
      </c>
      <c r="S61" s="214" t="s">
        <v>139</v>
      </c>
      <c r="T61" s="80">
        <v>58.95</v>
      </c>
      <c r="U61" s="100">
        <v>55.8</v>
      </c>
      <c r="V61" s="29" t="s">
        <v>43</v>
      </c>
      <c r="W61" s="20" t="s">
        <v>48</v>
      </c>
      <c r="X61" s="91">
        <v>60.11</v>
      </c>
      <c r="Y61" s="97">
        <v>56.4</v>
      </c>
      <c r="Z61" s="255" t="s">
        <v>43</v>
      </c>
      <c r="AA61" s="6" t="s">
        <v>75</v>
      </c>
      <c r="AB61" s="91">
        <v>60.44</v>
      </c>
      <c r="AC61" s="109">
        <v>57.5</v>
      </c>
      <c r="AD61" s="10" t="e">
        <f>#REF!*#REF!</f>
        <v>#REF!</v>
      </c>
    </row>
    <row r="62" spans="1:30" ht="15" customHeight="1" x14ac:dyDescent="0.25">
      <c r="A62" s="22">
        <v>57</v>
      </c>
      <c r="B62" s="182" t="s">
        <v>64</v>
      </c>
      <c r="C62" s="182" t="s">
        <v>146</v>
      </c>
      <c r="D62" s="884">
        <v>85.3</v>
      </c>
      <c r="E62" s="890">
        <v>67</v>
      </c>
      <c r="F62" s="182" t="s">
        <v>43</v>
      </c>
      <c r="G62" s="182" t="s">
        <v>76</v>
      </c>
      <c r="H62" s="182">
        <v>65.63</v>
      </c>
      <c r="I62" s="790">
        <v>61.333333333333343</v>
      </c>
      <c r="J62" s="554" t="s">
        <v>27</v>
      </c>
      <c r="K62" s="215" t="s">
        <v>158</v>
      </c>
      <c r="L62" s="182">
        <v>65.16</v>
      </c>
      <c r="M62" s="520">
        <v>62</v>
      </c>
      <c r="N62" s="554" t="s">
        <v>43</v>
      </c>
      <c r="O62" s="41" t="s">
        <v>50</v>
      </c>
      <c r="P62" s="55">
        <v>61.58</v>
      </c>
      <c r="Q62" s="121">
        <v>58</v>
      </c>
      <c r="R62" s="255" t="s">
        <v>34</v>
      </c>
      <c r="S62" s="7" t="s">
        <v>41</v>
      </c>
      <c r="T62" s="80">
        <v>58.95</v>
      </c>
      <c r="U62" s="97">
        <v>55.5</v>
      </c>
      <c r="V62" s="29" t="s">
        <v>2</v>
      </c>
      <c r="W62" s="20" t="s">
        <v>144</v>
      </c>
      <c r="X62" s="91">
        <v>60.11</v>
      </c>
      <c r="Y62" s="97">
        <v>56.285714285714285</v>
      </c>
      <c r="Z62" s="255" t="s">
        <v>27</v>
      </c>
      <c r="AA62" s="9" t="s">
        <v>28</v>
      </c>
      <c r="AB62" s="91">
        <v>60.44</v>
      </c>
      <c r="AC62" s="109">
        <v>56.5</v>
      </c>
      <c r="AD62" s="10" t="e">
        <f>#REF!*#REF!</f>
        <v>#REF!</v>
      </c>
    </row>
    <row r="63" spans="1:30" ht="15" customHeight="1" x14ac:dyDescent="0.25">
      <c r="A63" s="22">
        <v>58</v>
      </c>
      <c r="B63" s="182" t="s">
        <v>27</v>
      </c>
      <c r="C63" s="182" t="s">
        <v>107</v>
      </c>
      <c r="D63" s="884">
        <v>85.3</v>
      </c>
      <c r="E63" s="890">
        <v>67</v>
      </c>
      <c r="F63" s="182" t="s">
        <v>54</v>
      </c>
      <c r="G63" s="182" t="s">
        <v>61</v>
      </c>
      <c r="H63" s="182">
        <v>65.63</v>
      </c>
      <c r="I63" s="790">
        <v>61</v>
      </c>
      <c r="J63" s="554" t="s">
        <v>2</v>
      </c>
      <c r="K63" s="237" t="s">
        <v>12</v>
      </c>
      <c r="L63" s="182">
        <v>65.16</v>
      </c>
      <c r="M63" s="518">
        <v>62</v>
      </c>
      <c r="N63" s="554" t="s">
        <v>2</v>
      </c>
      <c r="O63" s="41" t="s">
        <v>9</v>
      </c>
      <c r="P63" s="55">
        <v>61.58</v>
      </c>
      <c r="Q63" s="121">
        <v>57.5</v>
      </c>
      <c r="R63" s="258" t="s">
        <v>2</v>
      </c>
      <c r="S63" s="237" t="s">
        <v>140</v>
      </c>
      <c r="T63" s="80">
        <v>58.95</v>
      </c>
      <c r="U63" s="100">
        <v>55.36</v>
      </c>
      <c r="V63" s="29" t="s">
        <v>64</v>
      </c>
      <c r="W63" s="89" t="s">
        <v>80</v>
      </c>
      <c r="X63" s="90">
        <v>60.11</v>
      </c>
      <c r="Y63" s="96">
        <v>56.142857142857146</v>
      </c>
      <c r="Z63" s="258" t="s">
        <v>64</v>
      </c>
      <c r="AA63" s="134" t="s">
        <v>81</v>
      </c>
      <c r="AB63" s="91">
        <v>60.44</v>
      </c>
      <c r="AC63" s="109">
        <v>56.5</v>
      </c>
      <c r="AD63" s="10" t="e">
        <f>#REF!*#REF!</f>
        <v>#REF!</v>
      </c>
    </row>
    <row r="64" spans="1:30" ht="15" customHeight="1" x14ac:dyDescent="0.25">
      <c r="A64" s="22">
        <v>59</v>
      </c>
      <c r="B64" s="182" t="s">
        <v>2</v>
      </c>
      <c r="C64" s="182" t="s">
        <v>16</v>
      </c>
      <c r="D64" s="884">
        <v>85.3</v>
      </c>
      <c r="E64" s="890">
        <v>67</v>
      </c>
      <c r="F64" s="182" t="s">
        <v>34</v>
      </c>
      <c r="G64" s="182" t="s">
        <v>105</v>
      </c>
      <c r="H64" s="182">
        <v>65.63</v>
      </c>
      <c r="I64" s="790">
        <v>60.888888888888893</v>
      </c>
      <c r="J64" s="554" t="s">
        <v>27</v>
      </c>
      <c r="K64" s="41" t="s">
        <v>29</v>
      </c>
      <c r="L64" s="182">
        <v>65.16</v>
      </c>
      <c r="M64" s="520">
        <v>62</v>
      </c>
      <c r="N64" s="554" t="s">
        <v>43</v>
      </c>
      <c r="O64" s="41" t="s">
        <v>75</v>
      </c>
      <c r="P64" s="55">
        <v>61.58</v>
      </c>
      <c r="Q64" s="121">
        <v>57.33</v>
      </c>
      <c r="R64" s="255" t="s">
        <v>2</v>
      </c>
      <c r="S64" s="6" t="s">
        <v>19</v>
      </c>
      <c r="T64" s="80">
        <v>58.95</v>
      </c>
      <c r="U64" s="100">
        <v>55.33</v>
      </c>
      <c r="V64" s="29" t="s">
        <v>34</v>
      </c>
      <c r="W64" s="89" t="s">
        <v>38</v>
      </c>
      <c r="X64" s="91">
        <v>60.11</v>
      </c>
      <c r="Y64" s="97">
        <v>55.666666666666664</v>
      </c>
      <c r="Z64" s="255" t="s">
        <v>54</v>
      </c>
      <c r="AA64" s="8" t="s">
        <v>56</v>
      </c>
      <c r="AB64" s="91">
        <v>60.44</v>
      </c>
      <c r="AC64" s="109">
        <v>56</v>
      </c>
      <c r="AD64" s="10" t="e">
        <f>#REF!*#REF!</f>
        <v>#REF!</v>
      </c>
    </row>
    <row r="65" spans="1:33" ht="15" customHeight="1" thickBot="1" x14ac:dyDescent="0.3">
      <c r="A65" s="65">
        <v>60</v>
      </c>
      <c r="B65" s="305" t="s">
        <v>54</v>
      </c>
      <c r="C65" s="305" t="s">
        <v>177</v>
      </c>
      <c r="D65" s="886">
        <v>85.3</v>
      </c>
      <c r="E65" s="892">
        <v>66</v>
      </c>
      <c r="F65" s="305" t="s">
        <v>43</v>
      </c>
      <c r="G65" s="305" t="s">
        <v>52</v>
      </c>
      <c r="H65" s="305">
        <v>65.63</v>
      </c>
      <c r="I65" s="792">
        <v>59.5</v>
      </c>
      <c r="J65" s="688" t="s">
        <v>27</v>
      </c>
      <c r="K65" s="126" t="s">
        <v>94</v>
      </c>
      <c r="L65" s="305">
        <v>65.16</v>
      </c>
      <c r="M65" s="516">
        <v>62</v>
      </c>
      <c r="N65" s="555" t="s">
        <v>27</v>
      </c>
      <c r="O65" s="126" t="s">
        <v>107</v>
      </c>
      <c r="P65" s="64">
        <v>61.58</v>
      </c>
      <c r="Q65" s="123">
        <v>57</v>
      </c>
      <c r="R65" s="325" t="s">
        <v>54</v>
      </c>
      <c r="S65" s="320" t="s">
        <v>72</v>
      </c>
      <c r="T65" s="319">
        <v>58.95</v>
      </c>
      <c r="U65" s="155">
        <v>55.33</v>
      </c>
      <c r="V65" s="33" t="s">
        <v>34</v>
      </c>
      <c r="W65" s="118" t="s">
        <v>88</v>
      </c>
      <c r="X65" s="150">
        <v>60.11</v>
      </c>
      <c r="Y65" s="149">
        <v>55.5</v>
      </c>
      <c r="Z65" s="324" t="s">
        <v>2</v>
      </c>
      <c r="AA65" s="163" t="s">
        <v>21</v>
      </c>
      <c r="AB65" s="150">
        <v>60.44</v>
      </c>
      <c r="AC65" s="153">
        <v>55.75</v>
      </c>
      <c r="AD65" s="10" t="e">
        <f>#REF!*#REF!</f>
        <v>#REF!</v>
      </c>
    </row>
    <row r="66" spans="1:33" ht="15" customHeight="1" x14ac:dyDescent="0.25">
      <c r="A66" s="60">
        <v>61</v>
      </c>
      <c r="B66" s="184" t="s">
        <v>27</v>
      </c>
      <c r="C66" s="184" t="s">
        <v>186</v>
      </c>
      <c r="D66" s="883">
        <v>85.3</v>
      </c>
      <c r="E66" s="889">
        <v>65.5</v>
      </c>
      <c r="F66" s="184" t="s">
        <v>54</v>
      </c>
      <c r="G66" s="184" t="s">
        <v>60</v>
      </c>
      <c r="H66" s="184">
        <v>65.63</v>
      </c>
      <c r="I66" s="789">
        <v>59.222222222222221</v>
      </c>
      <c r="J66" s="558" t="s">
        <v>2</v>
      </c>
      <c r="K66" s="539" t="s">
        <v>69</v>
      </c>
      <c r="L66" s="184">
        <v>65.16</v>
      </c>
      <c r="M66" s="549">
        <v>62</v>
      </c>
      <c r="N66" s="558" t="s">
        <v>43</v>
      </c>
      <c r="O66" s="78" t="s">
        <v>77</v>
      </c>
      <c r="P66" s="69">
        <v>61.58</v>
      </c>
      <c r="Q66" s="120">
        <v>57</v>
      </c>
      <c r="R66" s="258" t="s">
        <v>2</v>
      </c>
      <c r="S66" s="86" t="s">
        <v>21</v>
      </c>
      <c r="T66" s="145">
        <v>58.95</v>
      </c>
      <c r="U66" s="157">
        <v>55.2</v>
      </c>
      <c r="V66" s="29" t="s">
        <v>2</v>
      </c>
      <c r="W66" s="117" t="s">
        <v>20</v>
      </c>
      <c r="X66" s="142">
        <v>60.11</v>
      </c>
      <c r="Y66" s="146">
        <v>55.4</v>
      </c>
      <c r="Z66" s="258" t="s">
        <v>27</v>
      </c>
      <c r="AA66" s="82" t="s">
        <v>93</v>
      </c>
      <c r="AB66" s="142">
        <v>60.44</v>
      </c>
      <c r="AC66" s="143">
        <v>55.5</v>
      </c>
      <c r="AD66" s="10" t="e">
        <f>#REF!*#REF!</f>
        <v>#REF!</v>
      </c>
      <c r="AG66" s="34"/>
    </row>
    <row r="67" spans="1:33" ht="15" customHeight="1" x14ac:dyDescent="0.25">
      <c r="A67" s="22">
        <v>62</v>
      </c>
      <c r="B67" s="182" t="s">
        <v>43</v>
      </c>
      <c r="C67" s="182" t="s">
        <v>85</v>
      </c>
      <c r="D67" s="884">
        <v>85.3</v>
      </c>
      <c r="E67" s="890">
        <v>65.2</v>
      </c>
      <c r="F67" s="182" t="s">
        <v>2</v>
      </c>
      <c r="G67" s="182" t="s">
        <v>13</v>
      </c>
      <c r="H67" s="182">
        <v>65.63</v>
      </c>
      <c r="I67" s="790">
        <v>58</v>
      </c>
      <c r="J67" s="554" t="s">
        <v>43</v>
      </c>
      <c r="K67" s="41" t="s">
        <v>85</v>
      </c>
      <c r="L67" s="55">
        <v>65.16</v>
      </c>
      <c r="M67" s="234">
        <v>61.6</v>
      </c>
      <c r="N67" s="557" t="s">
        <v>34</v>
      </c>
      <c r="O67" s="229" t="s">
        <v>151</v>
      </c>
      <c r="P67" s="55">
        <v>61.58</v>
      </c>
      <c r="Q67" s="121">
        <v>57</v>
      </c>
      <c r="R67" s="255" t="s">
        <v>54</v>
      </c>
      <c r="S67" s="8" t="s">
        <v>56</v>
      </c>
      <c r="T67" s="80">
        <v>58.95</v>
      </c>
      <c r="U67" s="100">
        <v>55</v>
      </c>
      <c r="V67" s="29" t="s">
        <v>43</v>
      </c>
      <c r="W67" s="20" t="s">
        <v>77</v>
      </c>
      <c r="X67" s="93">
        <v>60.11</v>
      </c>
      <c r="Y67" s="102">
        <v>55.333333333333336</v>
      </c>
      <c r="Z67" s="255" t="s">
        <v>2</v>
      </c>
      <c r="AA67" s="214" t="s">
        <v>141</v>
      </c>
      <c r="AB67" s="93">
        <v>60.44</v>
      </c>
      <c r="AC67" s="112">
        <v>55</v>
      </c>
      <c r="AD67" s="10" t="e">
        <f>#REF!*#REF!</f>
        <v>#REF!</v>
      </c>
      <c r="AE67" s="10" t="e">
        <f>SUM(AD67:AD82)</f>
        <v>#REF!</v>
      </c>
      <c r="AF67" s="10" t="e">
        <f>AE67/SUM(#REF!)</f>
        <v>#REF!</v>
      </c>
    </row>
    <row r="68" spans="1:33" ht="15" customHeight="1" x14ac:dyDescent="0.25">
      <c r="A68" s="22">
        <v>63</v>
      </c>
      <c r="B68" s="182" t="s">
        <v>43</v>
      </c>
      <c r="C68" s="182" t="s">
        <v>179</v>
      </c>
      <c r="D68" s="884">
        <v>85.3</v>
      </c>
      <c r="E68" s="890">
        <v>65</v>
      </c>
      <c r="F68" s="182" t="s">
        <v>0</v>
      </c>
      <c r="G68" s="182" t="s">
        <v>162</v>
      </c>
      <c r="H68" s="182">
        <v>65.63</v>
      </c>
      <c r="I68" s="790">
        <v>57.7</v>
      </c>
      <c r="J68" s="554" t="s">
        <v>2</v>
      </c>
      <c r="K68" s="41" t="s">
        <v>19</v>
      </c>
      <c r="L68" s="182">
        <v>65.16</v>
      </c>
      <c r="M68" s="520">
        <v>61</v>
      </c>
      <c r="N68" s="554" t="s">
        <v>2</v>
      </c>
      <c r="O68" s="41" t="s">
        <v>18</v>
      </c>
      <c r="P68" s="55">
        <v>61.58</v>
      </c>
      <c r="Q68" s="121">
        <v>56.4</v>
      </c>
      <c r="R68" s="258" t="s">
        <v>43</v>
      </c>
      <c r="S68" s="86" t="s">
        <v>46</v>
      </c>
      <c r="T68" s="80">
        <v>58.95</v>
      </c>
      <c r="U68" s="97">
        <v>54.5</v>
      </c>
      <c r="V68" s="29" t="s">
        <v>27</v>
      </c>
      <c r="W68" s="89" t="s">
        <v>92</v>
      </c>
      <c r="X68" s="91">
        <v>60.11</v>
      </c>
      <c r="Y68" s="97">
        <v>55.166666666666664</v>
      </c>
      <c r="Z68" s="258" t="s">
        <v>2</v>
      </c>
      <c r="AA68" s="86" t="s">
        <v>15</v>
      </c>
      <c r="AB68" s="91">
        <v>60.44</v>
      </c>
      <c r="AC68" s="109">
        <v>55</v>
      </c>
      <c r="AD68" s="10" t="e">
        <f>#REF!*#REF!</f>
        <v>#REF!</v>
      </c>
    </row>
    <row r="69" spans="1:33" ht="15" customHeight="1" x14ac:dyDescent="0.25">
      <c r="A69" s="22">
        <v>64</v>
      </c>
      <c r="B69" s="182" t="s">
        <v>43</v>
      </c>
      <c r="C69" s="182" t="s">
        <v>180</v>
      </c>
      <c r="D69" s="884">
        <v>85.3</v>
      </c>
      <c r="E69" s="890">
        <v>64.7</v>
      </c>
      <c r="F69" s="182" t="s">
        <v>64</v>
      </c>
      <c r="G69" s="182" t="s">
        <v>83</v>
      </c>
      <c r="H69" s="182">
        <v>65.63</v>
      </c>
      <c r="I69" s="790">
        <v>57.666666666666657</v>
      </c>
      <c r="J69" s="554" t="s">
        <v>2</v>
      </c>
      <c r="K69" s="41" t="s">
        <v>10</v>
      </c>
      <c r="L69" s="182">
        <v>65.16</v>
      </c>
      <c r="M69" s="520">
        <v>61</v>
      </c>
      <c r="N69" s="554" t="s">
        <v>0</v>
      </c>
      <c r="O69" s="44" t="s">
        <v>73</v>
      </c>
      <c r="P69" s="55">
        <v>61.58</v>
      </c>
      <c r="Q69" s="121">
        <v>56</v>
      </c>
      <c r="R69" s="326" t="s">
        <v>0</v>
      </c>
      <c r="S69" s="8" t="s">
        <v>73</v>
      </c>
      <c r="T69" s="80">
        <v>58.95</v>
      </c>
      <c r="U69" s="97">
        <v>54.2</v>
      </c>
      <c r="V69" s="29" t="s">
        <v>2</v>
      </c>
      <c r="W69" s="20" t="s">
        <v>21</v>
      </c>
      <c r="X69" s="91">
        <v>60.11</v>
      </c>
      <c r="Y69" s="97">
        <v>54.833333333333336</v>
      </c>
      <c r="Z69" s="255" t="s">
        <v>34</v>
      </c>
      <c r="AA69" s="7" t="s">
        <v>38</v>
      </c>
      <c r="AB69" s="91">
        <v>60.44</v>
      </c>
      <c r="AC69" s="109">
        <v>54</v>
      </c>
      <c r="AD69" s="10" t="e">
        <f>#REF!*#REF!</f>
        <v>#REF!</v>
      </c>
    </row>
    <row r="70" spans="1:33" ht="15" customHeight="1" x14ac:dyDescent="0.25">
      <c r="A70" s="22">
        <v>65</v>
      </c>
      <c r="B70" s="182" t="s">
        <v>2</v>
      </c>
      <c r="C70" s="182" t="s">
        <v>188</v>
      </c>
      <c r="D70" s="884">
        <v>85.3</v>
      </c>
      <c r="E70" s="890">
        <v>64</v>
      </c>
      <c r="F70" s="182" t="s">
        <v>54</v>
      </c>
      <c r="G70" s="182" t="s">
        <v>58</v>
      </c>
      <c r="H70" s="182">
        <v>65.63</v>
      </c>
      <c r="I70" s="790">
        <v>56</v>
      </c>
      <c r="J70" s="554" t="s">
        <v>43</v>
      </c>
      <c r="K70" s="534" t="s">
        <v>76</v>
      </c>
      <c r="L70" s="182">
        <v>65.16</v>
      </c>
      <c r="M70" s="537">
        <v>60</v>
      </c>
      <c r="N70" s="554" t="s">
        <v>54</v>
      </c>
      <c r="O70" s="44" t="s">
        <v>63</v>
      </c>
      <c r="P70" s="55">
        <v>61.58</v>
      </c>
      <c r="Q70" s="121">
        <v>55.83</v>
      </c>
      <c r="R70" s="255" t="s">
        <v>2</v>
      </c>
      <c r="S70" s="6" t="s">
        <v>24</v>
      </c>
      <c r="T70" s="80">
        <v>58.95</v>
      </c>
      <c r="U70" s="97">
        <v>54</v>
      </c>
      <c r="V70" s="29" t="s">
        <v>64</v>
      </c>
      <c r="W70" s="89" t="s">
        <v>82</v>
      </c>
      <c r="X70" s="91">
        <v>60.11</v>
      </c>
      <c r="Y70" s="97">
        <v>54.714285714285715</v>
      </c>
      <c r="Z70" s="255" t="s">
        <v>54</v>
      </c>
      <c r="AA70" s="8" t="s">
        <v>57</v>
      </c>
      <c r="AB70" s="91">
        <v>60.44</v>
      </c>
      <c r="AC70" s="109">
        <v>54</v>
      </c>
      <c r="AD70" s="10" t="e">
        <f>#REF!*#REF!</f>
        <v>#REF!</v>
      </c>
    </row>
    <row r="71" spans="1:33" ht="15" customHeight="1" x14ac:dyDescent="0.25">
      <c r="A71" s="22">
        <v>66</v>
      </c>
      <c r="B71" s="182" t="s">
        <v>27</v>
      </c>
      <c r="C71" s="182" t="s">
        <v>185</v>
      </c>
      <c r="D71" s="884">
        <v>85.3</v>
      </c>
      <c r="E71" s="890">
        <v>64</v>
      </c>
      <c r="F71" s="182" t="s">
        <v>43</v>
      </c>
      <c r="G71" s="182" t="s">
        <v>48</v>
      </c>
      <c r="H71" s="182">
        <v>65.63</v>
      </c>
      <c r="I71" s="790">
        <v>56</v>
      </c>
      <c r="J71" s="554" t="s">
        <v>2</v>
      </c>
      <c r="K71" s="41" t="s">
        <v>14</v>
      </c>
      <c r="L71" s="182">
        <v>65.16</v>
      </c>
      <c r="M71" s="518">
        <v>60</v>
      </c>
      <c r="N71" s="554" t="s">
        <v>2</v>
      </c>
      <c r="O71" s="41" t="s">
        <v>23</v>
      </c>
      <c r="P71" s="55">
        <v>61.58</v>
      </c>
      <c r="Q71" s="121">
        <v>55.5</v>
      </c>
      <c r="R71" s="255" t="s">
        <v>43</v>
      </c>
      <c r="S71" s="6" t="s">
        <v>49</v>
      </c>
      <c r="T71" s="80">
        <v>58.95</v>
      </c>
      <c r="U71" s="100">
        <v>54</v>
      </c>
      <c r="V71" s="29" t="s">
        <v>2</v>
      </c>
      <c r="W71" s="20" t="s">
        <v>10</v>
      </c>
      <c r="X71" s="91">
        <v>60.11</v>
      </c>
      <c r="Y71" s="97">
        <v>54.333333333333336</v>
      </c>
      <c r="Z71" s="255" t="s">
        <v>2</v>
      </c>
      <c r="AA71" s="15" t="s">
        <v>20</v>
      </c>
      <c r="AB71" s="91">
        <v>60.44</v>
      </c>
      <c r="AC71" s="109">
        <v>54</v>
      </c>
      <c r="AD71" s="10" t="e">
        <f>#REF!*#REF!</f>
        <v>#REF!</v>
      </c>
    </row>
    <row r="72" spans="1:33" ht="15" customHeight="1" x14ac:dyDescent="0.25">
      <c r="A72" s="22">
        <v>67</v>
      </c>
      <c r="B72" s="182" t="s">
        <v>27</v>
      </c>
      <c r="C72" s="182" t="s">
        <v>32</v>
      </c>
      <c r="D72" s="884">
        <v>85.3</v>
      </c>
      <c r="E72" s="890">
        <v>63.3</v>
      </c>
      <c r="F72" s="182" t="s">
        <v>64</v>
      </c>
      <c r="G72" s="182" t="s">
        <v>81</v>
      </c>
      <c r="H72" s="182">
        <v>65.63</v>
      </c>
      <c r="I72" s="790">
        <v>55.5</v>
      </c>
      <c r="J72" s="554" t="s">
        <v>43</v>
      </c>
      <c r="K72" s="41" t="s">
        <v>42</v>
      </c>
      <c r="L72" s="182">
        <v>65.16</v>
      </c>
      <c r="M72" s="520">
        <v>59.29</v>
      </c>
      <c r="N72" s="554" t="s">
        <v>27</v>
      </c>
      <c r="O72" s="41" t="s">
        <v>31</v>
      </c>
      <c r="P72" s="55">
        <v>61.58</v>
      </c>
      <c r="Q72" s="121">
        <v>55</v>
      </c>
      <c r="R72" s="259" t="s">
        <v>34</v>
      </c>
      <c r="S72" s="82" t="s">
        <v>71</v>
      </c>
      <c r="T72" s="80">
        <v>58.95</v>
      </c>
      <c r="U72" s="97">
        <v>53</v>
      </c>
      <c r="V72" s="29" t="s">
        <v>43</v>
      </c>
      <c r="W72" s="20" t="s">
        <v>44</v>
      </c>
      <c r="X72" s="91">
        <v>60.11</v>
      </c>
      <c r="Y72" s="97">
        <v>54</v>
      </c>
      <c r="Z72" s="258" t="s">
        <v>27</v>
      </c>
      <c r="AA72" s="82" t="s">
        <v>108</v>
      </c>
      <c r="AB72" s="91">
        <v>60.44</v>
      </c>
      <c r="AC72" s="109">
        <v>51.4</v>
      </c>
      <c r="AD72" s="10" t="e">
        <f>#REF!*#REF!</f>
        <v>#REF!</v>
      </c>
    </row>
    <row r="73" spans="1:33" ht="15" customHeight="1" x14ac:dyDescent="0.25">
      <c r="A73" s="22">
        <v>68</v>
      </c>
      <c r="B73" s="182" t="s">
        <v>54</v>
      </c>
      <c r="C73" s="182" t="s">
        <v>176</v>
      </c>
      <c r="D73" s="884">
        <v>85.3</v>
      </c>
      <c r="E73" s="890">
        <v>63</v>
      </c>
      <c r="F73" s="182" t="s">
        <v>2</v>
      </c>
      <c r="G73" s="182" t="s">
        <v>7</v>
      </c>
      <c r="H73" s="182">
        <v>65.63</v>
      </c>
      <c r="I73" s="790">
        <v>55.5</v>
      </c>
      <c r="J73" s="554" t="s">
        <v>2</v>
      </c>
      <c r="K73" s="41" t="s">
        <v>1</v>
      </c>
      <c r="L73" s="182">
        <v>65.16</v>
      </c>
      <c r="M73" s="520">
        <v>58.5</v>
      </c>
      <c r="N73" s="554" t="s">
        <v>43</v>
      </c>
      <c r="O73" s="41" t="s">
        <v>49</v>
      </c>
      <c r="P73" s="55">
        <v>61.58</v>
      </c>
      <c r="Q73" s="121">
        <v>55</v>
      </c>
      <c r="R73" s="255" t="s">
        <v>64</v>
      </c>
      <c r="S73" s="7" t="s">
        <v>84</v>
      </c>
      <c r="T73" s="80">
        <v>58.95</v>
      </c>
      <c r="U73" s="97">
        <v>52</v>
      </c>
      <c r="V73" s="29" t="s">
        <v>2</v>
      </c>
      <c r="W73" s="117" t="s">
        <v>12</v>
      </c>
      <c r="X73" s="91">
        <v>60.11</v>
      </c>
      <c r="Y73" s="97">
        <v>54</v>
      </c>
      <c r="Z73" s="255" t="s">
        <v>54</v>
      </c>
      <c r="AA73" s="7" t="s">
        <v>60</v>
      </c>
      <c r="AB73" s="91">
        <v>60.44</v>
      </c>
      <c r="AC73" s="109">
        <v>51</v>
      </c>
      <c r="AD73" s="10" t="e">
        <f>#REF!*#REF!</f>
        <v>#REF!</v>
      </c>
    </row>
    <row r="74" spans="1:33" ht="15" customHeight="1" x14ac:dyDescent="0.25">
      <c r="A74" s="22">
        <v>69</v>
      </c>
      <c r="B74" s="182" t="s">
        <v>64</v>
      </c>
      <c r="C74" s="182" t="s">
        <v>79</v>
      </c>
      <c r="D74" s="884">
        <v>85.3</v>
      </c>
      <c r="E74" s="890">
        <v>62</v>
      </c>
      <c r="F74" s="182" t="s">
        <v>2</v>
      </c>
      <c r="G74" s="182" t="s">
        <v>9</v>
      </c>
      <c r="H74" s="182">
        <v>65.63</v>
      </c>
      <c r="I74" s="790">
        <v>55.166666666666657</v>
      </c>
      <c r="J74" s="554" t="s">
        <v>2</v>
      </c>
      <c r="K74" s="41" t="s">
        <v>17</v>
      </c>
      <c r="L74" s="182">
        <v>65.16</v>
      </c>
      <c r="M74" s="520">
        <v>58</v>
      </c>
      <c r="N74" s="554" t="s">
        <v>2</v>
      </c>
      <c r="O74" s="214" t="s">
        <v>11</v>
      </c>
      <c r="P74" s="55">
        <v>61.58</v>
      </c>
      <c r="Q74" s="121">
        <v>55</v>
      </c>
      <c r="R74" s="255" t="s">
        <v>2</v>
      </c>
      <c r="S74" s="6" t="s">
        <v>16</v>
      </c>
      <c r="T74" s="80">
        <v>58.95</v>
      </c>
      <c r="U74" s="100">
        <v>51.8</v>
      </c>
      <c r="V74" s="29" t="s">
        <v>2</v>
      </c>
      <c r="W74" s="20" t="s">
        <v>140</v>
      </c>
      <c r="X74" s="91">
        <v>60.11</v>
      </c>
      <c r="Y74" s="97">
        <v>53.916666666666664</v>
      </c>
      <c r="Z74" s="255" t="s">
        <v>43</v>
      </c>
      <c r="AA74" s="6" t="s">
        <v>46</v>
      </c>
      <c r="AB74" s="91">
        <v>60.44</v>
      </c>
      <c r="AC74" s="109">
        <v>50</v>
      </c>
      <c r="AD74" s="10" t="e">
        <f>#REF!*#REF!</f>
        <v>#REF!</v>
      </c>
    </row>
    <row r="75" spans="1:33" ht="15" customHeight="1" thickBot="1" x14ac:dyDescent="0.3">
      <c r="A75" s="38">
        <v>70</v>
      </c>
      <c r="B75" s="185" t="s">
        <v>43</v>
      </c>
      <c r="C75" s="185" t="s">
        <v>75</v>
      </c>
      <c r="D75" s="885">
        <v>85.3</v>
      </c>
      <c r="E75" s="891">
        <v>62</v>
      </c>
      <c r="F75" s="185" t="s">
        <v>43</v>
      </c>
      <c r="G75" s="185" t="s">
        <v>147</v>
      </c>
      <c r="H75" s="185">
        <v>65.63</v>
      </c>
      <c r="I75" s="791">
        <v>55</v>
      </c>
      <c r="J75" s="555" t="s">
        <v>64</v>
      </c>
      <c r="K75" s="126" t="s">
        <v>80</v>
      </c>
      <c r="L75" s="185">
        <v>65.16</v>
      </c>
      <c r="M75" s="547">
        <v>57</v>
      </c>
      <c r="N75" s="555" t="s">
        <v>43</v>
      </c>
      <c r="O75" s="235" t="s">
        <v>74</v>
      </c>
      <c r="P75" s="64">
        <v>61.58</v>
      </c>
      <c r="Q75" s="123">
        <v>54.5</v>
      </c>
      <c r="R75" s="327" t="s">
        <v>43</v>
      </c>
      <c r="S75" s="321" t="s">
        <v>75</v>
      </c>
      <c r="T75" s="316">
        <v>58.95</v>
      </c>
      <c r="U75" s="98">
        <v>51.75</v>
      </c>
      <c r="V75" s="160" t="s">
        <v>0</v>
      </c>
      <c r="W75" s="152" t="s">
        <v>143</v>
      </c>
      <c r="X75" s="92">
        <v>60.11</v>
      </c>
      <c r="Y75" s="98">
        <v>53.666666666666664</v>
      </c>
      <c r="Z75" s="333" t="s">
        <v>34</v>
      </c>
      <c r="AA75" s="312" t="s">
        <v>86</v>
      </c>
      <c r="AB75" s="92">
        <v>60.44</v>
      </c>
      <c r="AC75" s="111">
        <v>49.5</v>
      </c>
      <c r="AD75" s="10" t="e">
        <f>#REF!*#REF!</f>
        <v>#REF!</v>
      </c>
    </row>
    <row r="76" spans="1:33" ht="15" customHeight="1" x14ac:dyDescent="0.25">
      <c r="A76" s="60">
        <v>71</v>
      </c>
      <c r="B76" s="184" t="s">
        <v>27</v>
      </c>
      <c r="C76" s="184" t="s">
        <v>95</v>
      </c>
      <c r="D76" s="883">
        <v>85.3</v>
      </c>
      <c r="E76" s="889">
        <v>62</v>
      </c>
      <c r="F76" s="184" t="s">
        <v>27</v>
      </c>
      <c r="G76" s="184" t="s">
        <v>109</v>
      </c>
      <c r="H76" s="184">
        <v>65.63</v>
      </c>
      <c r="I76" s="789">
        <v>55</v>
      </c>
      <c r="J76" s="558" t="s">
        <v>27</v>
      </c>
      <c r="K76" s="539" t="s">
        <v>163</v>
      </c>
      <c r="L76" s="184">
        <v>65.16</v>
      </c>
      <c r="M76" s="549">
        <v>57</v>
      </c>
      <c r="N76" s="558" t="s">
        <v>43</v>
      </c>
      <c r="O76" s="226" t="s">
        <v>76</v>
      </c>
      <c r="P76" s="62">
        <v>61.58</v>
      </c>
      <c r="Q76" s="227">
        <v>54.3</v>
      </c>
      <c r="R76" s="254" t="s">
        <v>43</v>
      </c>
      <c r="S76" s="73" t="s">
        <v>47</v>
      </c>
      <c r="T76" s="145">
        <v>58.95</v>
      </c>
      <c r="U76" s="146">
        <v>51</v>
      </c>
      <c r="V76" s="140" t="s">
        <v>43</v>
      </c>
      <c r="W76" s="141" t="s">
        <v>50</v>
      </c>
      <c r="X76" s="142">
        <v>60.11</v>
      </c>
      <c r="Y76" s="146">
        <v>53</v>
      </c>
      <c r="Z76" s="254" t="s">
        <v>34</v>
      </c>
      <c r="AA76" s="313" t="s">
        <v>33</v>
      </c>
      <c r="AB76" s="142">
        <v>60.44</v>
      </c>
      <c r="AC76" s="143">
        <v>47.5</v>
      </c>
      <c r="AD76" s="10" t="e">
        <f>#REF!*#REF!</f>
        <v>#REF!</v>
      </c>
    </row>
    <row r="77" spans="1:33" ht="15" customHeight="1" x14ac:dyDescent="0.25">
      <c r="A77" s="22">
        <v>72</v>
      </c>
      <c r="B77" s="182" t="s">
        <v>43</v>
      </c>
      <c r="C77" s="182" t="s">
        <v>42</v>
      </c>
      <c r="D77" s="884">
        <v>85.3</v>
      </c>
      <c r="E77" s="890">
        <v>61.7</v>
      </c>
      <c r="F77" s="182" t="s">
        <v>2</v>
      </c>
      <c r="G77" s="182" t="s">
        <v>6</v>
      </c>
      <c r="H77" s="182">
        <v>65.63</v>
      </c>
      <c r="I77" s="790">
        <v>54.25</v>
      </c>
      <c r="J77" s="554" t="s">
        <v>2</v>
      </c>
      <c r="K77" s="214" t="s">
        <v>8</v>
      </c>
      <c r="L77" s="182">
        <v>65.16</v>
      </c>
      <c r="M77" s="529">
        <v>56.8</v>
      </c>
      <c r="N77" s="554" t="s">
        <v>43</v>
      </c>
      <c r="O77" s="41" t="s">
        <v>85</v>
      </c>
      <c r="P77" s="55">
        <v>61.58</v>
      </c>
      <c r="Q77" s="234">
        <v>54.2</v>
      </c>
      <c r="R77" s="255" t="s">
        <v>27</v>
      </c>
      <c r="S77" s="7" t="s">
        <v>96</v>
      </c>
      <c r="T77" s="80">
        <v>58.95</v>
      </c>
      <c r="U77" s="97">
        <v>50</v>
      </c>
      <c r="V77" s="29" t="s">
        <v>2</v>
      </c>
      <c r="W77" s="20" t="s">
        <v>19</v>
      </c>
      <c r="X77" s="91">
        <v>60.11</v>
      </c>
      <c r="Y77" s="97">
        <v>52.5</v>
      </c>
      <c r="Z77" s="255" t="s">
        <v>27</v>
      </c>
      <c r="AA77" s="6" t="s">
        <v>29</v>
      </c>
      <c r="AB77" s="91">
        <v>60.44</v>
      </c>
      <c r="AC77" s="109">
        <v>46.666666669999998</v>
      </c>
      <c r="AD77" s="10" t="e">
        <f>#REF!*#REF!</f>
        <v>#REF!</v>
      </c>
    </row>
    <row r="78" spans="1:33" ht="15" customHeight="1" x14ac:dyDescent="0.25">
      <c r="A78" s="22">
        <v>73</v>
      </c>
      <c r="B78" s="182" t="s">
        <v>0</v>
      </c>
      <c r="C78" s="182" t="s">
        <v>175</v>
      </c>
      <c r="D78" s="884">
        <v>85.3</v>
      </c>
      <c r="E78" s="890">
        <v>61</v>
      </c>
      <c r="F78" s="182" t="s">
        <v>43</v>
      </c>
      <c r="G78" s="182" t="s">
        <v>75</v>
      </c>
      <c r="H78" s="182">
        <v>65.63</v>
      </c>
      <c r="I78" s="790">
        <v>54</v>
      </c>
      <c r="J78" s="554" t="s">
        <v>0</v>
      </c>
      <c r="K78" s="41" t="s">
        <v>103</v>
      </c>
      <c r="L78" s="182">
        <v>65.16</v>
      </c>
      <c r="M78" s="121">
        <v>56</v>
      </c>
      <c r="N78" s="554" t="s">
        <v>0</v>
      </c>
      <c r="O78" s="215" t="s">
        <v>142</v>
      </c>
      <c r="P78" s="55">
        <v>61.58</v>
      </c>
      <c r="Q78" s="121">
        <v>53</v>
      </c>
      <c r="R78" s="258" t="s">
        <v>34</v>
      </c>
      <c r="S78" s="82" t="s">
        <v>87</v>
      </c>
      <c r="T78" s="80">
        <v>58.95</v>
      </c>
      <c r="U78" s="97">
        <v>50</v>
      </c>
      <c r="V78" s="29" t="s">
        <v>54</v>
      </c>
      <c r="W78" s="116" t="s">
        <v>59</v>
      </c>
      <c r="X78" s="91">
        <v>60.11</v>
      </c>
      <c r="Y78" s="97">
        <v>52</v>
      </c>
      <c r="Z78" s="258" t="s">
        <v>64</v>
      </c>
      <c r="AA78" s="237" t="s">
        <v>83</v>
      </c>
      <c r="AB78" s="91">
        <v>60.44</v>
      </c>
      <c r="AC78" s="109">
        <v>44</v>
      </c>
      <c r="AD78" s="10" t="e">
        <f>#REF!*#REF!</f>
        <v>#REF!</v>
      </c>
    </row>
    <row r="79" spans="1:33" ht="15" customHeight="1" x14ac:dyDescent="0.25">
      <c r="A79" s="22">
        <v>74</v>
      </c>
      <c r="B79" s="182" t="s">
        <v>2</v>
      </c>
      <c r="C79" s="182" t="s">
        <v>8</v>
      </c>
      <c r="D79" s="884">
        <v>85.3</v>
      </c>
      <c r="E79" s="890">
        <v>60</v>
      </c>
      <c r="F79" s="182" t="s">
        <v>2</v>
      </c>
      <c r="G79" s="182" t="s">
        <v>141</v>
      </c>
      <c r="H79" s="182">
        <v>65.63</v>
      </c>
      <c r="I79" s="790">
        <v>53.285714285714278</v>
      </c>
      <c r="J79" s="554" t="s">
        <v>34</v>
      </c>
      <c r="K79" s="215" t="s">
        <v>88</v>
      </c>
      <c r="L79" s="182">
        <v>65.16</v>
      </c>
      <c r="M79" s="520">
        <v>56</v>
      </c>
      <c r="N79" s="559" t="s">
        <v>64</v>
      </c>
      <c r="O79" s="42" t="s">
        <v>84</v>
      </c>
      <c r="P79" s="55">
        <v>61.58</v>
      </c>
      <c r="Q79" s="222">
        <v>53</v>
      </c>
      <c r="R79" s="255" t="s">
        <v>2</v>
      </c>
      <c r="S79" s="6" t="s">
        <v>17</v>
      </c>
      <c r="T79" s="80">
        <v>58.95</v>
      </c>
      <c r="U79" s="100">
        <v>49.5</v>
      </c>
      <c r="V79" s="29" t="s">
        <v>2</v>
      </c>
      <c r="W79" s="20" t="s">
        <v>24</v>
      </c>
      <c r="X79" s="91">
        <v>60.11</v>
      </c>
      <c r="Y79" s="97">
        <v>52</v>
      </c>
      <c r="Z79" s="255" t="s">
        <v>2</v>
      </c>
      <c r="AA79" s="214" t="s">
        <v>139</v>
      </c>
      <c r="AB79" s="91">
        <v>60.44</v>
      </c>
      <c r="AC79" s="109">
        <v>43.75</v>
      </c>
    </row>
    <row r="80" spans="1:33" ht="15" customHeight="1" x14ac:dyDescent="0.25">
      <c r="A80" s="22">
        <v>75</v>
      </c>
      <c r="B80" s="182" t="s">
        <v>2</v>
      </c>
      <c r="C80" s="182" t="s">
        <v>189</v>
      </c>
      <c r="D80" s="884">
        <v>85.3</v>
      </c>
      <c r="E80" s="890">
        <v>59.4</v>
      </c>
      <c r="F80" s="182" t="s">
        <v>2</v>
      </c>
      <c r="G80" s="182" t="s">
        <v>20</v>
      </c>
      <c r="H80" s="182">
        <v>65.63</v>
      </c>
      <c r="I80" s="790">
        <v>52.8</v>
      </c>
      <c r="J80" s="554" t="s">
        <v>27</v>
      </c>
      <c r="K80" s="41" t="s">
        <v>31</v>
      </c>
      <c r="L80" s="182">
        <v>65.16</v>
      </c>
      <c r="M80" s="520">
        <v>55.4</v>
      </c>
      <c r="N80" s="554" t="s">
        <v>54</v>
      </c>
      <c r="O80" s="44" t="s">
        <v>72</v>
      </c>
      <c r="P80" s="55">
        <v>61.58</v>
      </c>
      <c r="Q80" s="121">
        <v>52.5</v>
      </c>
      <c r="R80" s="255" t="s">
        <v>27</v>
      </c>
      <c r="S80" s="6" t="s">
        <v>31</v>
      </c>
      <c r="T80" s="80">
        <v>58.95</v>
      </c>
      <c r="U80" s="97">
        <v>49</v>
      </c>
      <c r="V80" s="29" t="s">
        <v>2</v>
      </c>
      <c r="W80" s="20" t="s">
        <v>6</v>
      </c>
      <c r="X80" s="91">
        <v>60.11</v>
      </c>
      <c r="Y80" s="97">
        <v>52</v>
      </c>
      <c r="Z80" s="255" t="s">
        <v>54</v>
      </c>
      <c r="AA80" s="83" t="s">
        <v>104</v>
      </c>
      <c r="AB80" s="91">
        <v>60.44</v>
      </c>
      <c r="AC80" s="109">
        <v>42</v>
      </c>
      <c r="AD80" s="10" t="e">
        <f>#REF!*#REF!</f>
        <v>#REF!</v>
      </c>
    </row>
    <row r="81" spans="1:33" ht="15" customHeight="1" x14ac:dyDescent="0.25">
      <c r="A81" s="22">
        <v>76</v>
      </c>
      <c r="B81" s="182" t="s">
        <v>64</v>
      </c>
      <c r="C81" s="182" t="s">
        <v>174</v>
      </c>
      <c r="D81" s="884">
        <v>85.3</v>
      </c>
      <c r="E81" s="890">
        <v>59</v>
      </c>
      <c r="F81" s="182" t="s">
        <v>64</v>
      </c>
      <c r="G81" s="182" t="s">
        <v>146</v>
      </c>
      <c r="H81" s="182">
        <v>65.63</v>
      </c>
      <c r="I81" s="790">
        <v>51</v>
      </c>
      <c r="J81" s="554" t="s">
        <v>2</v>
      </c>
      <c r="K81" s="41" t="s">
        <v>7</v>
      </c>
      <c r="L81" s="182">
        <v>65.16</v>
      </c>
      <c r="M81" s="520">
        <v>54.5</v>
      </c>
      <c r="N81" s="554" t="s">
        <v>27</v>
      </c>
      <c r="O81" s="42" t="s">
        <v>26</v>
      </c>
      <c r="P81" s="55">
        <v>61.58</v>
      </c>
      <c r="Q81" s="121">
        <v>52</v>
      </c>
      <c r="R81" s="258" t="s">
        <v>64</v>
      </c>
      <c r="S81" s="242" t="s">
        <v>146</v>
      </c>
      <c r="T81" s="80">
        <v>58.95</v>
      </c>
      <c r="U81" s="97">
        <v>49</v>
      </c>
      <c r="V81" s="29" t="s">
        <v>2</v>
      </c>
      <c r="W81" s="20" t="s">
        <v>141</v>
      </c>
      <c r="X81" s="91">
        <v>60.11</v>
      </c>
      <c r="Y81" s="97">
        <v>50.285714285714285</v>
      </c>
      <c r="Z81" s="258" t="s">
        <v>54</v>
      </c>
      <c r="AA81" s="161" t="s">
        <v>53</v>
      </c>
      <c r="AB81" s="91">
        <v>60.44</v>
      </c>
      <c r="AC81" s="109">
        <v>38</v>
      </c>
      <c r="AD81" s="10" t="e">
        <f>#REF!*#REF!</f>
        <v>#REF!</v>
      </c>
    </row>
    <row r="82" spans="1:33" ht="15" customHeight="1" x14ac:dyDescent="0.25">
      <c r="A82" s="22">
        <v>77</v>
      </c>
      <c r="B82" s="182" t="s">
        <v>2</v>
      </c>
      <c r="C82" s="182" t="s">
        <v>15</v>
      </c>
      <c r="D82" s="884">
        <v>85.3</v>
      </c>
      <c r="E82" s="890">
        <v>59</v>
      </c>
      <c r="F82" s="182" t="s">
        <v>43</v>
      </c>
      <c r="G82" s="182" t="s">
        <v>46</v>
      </c>
      <c r="H82" s="182">
        <v>65.63</v>
      </c>
      <c r="I82" s="790">
        <v>51</v>
      </c>
      <c r="J82" s="554" t="s">
        <v>2</v>
      </c>
      <c r="K82" s="538" t="s">
        <v>22</v>
      </c>
      <c r="L82" s="182">
        <v>65.16</v>
      </c>
      <c r="M82" s="520">
        <v>54.5</v>
      </c>
      <c r="N82" s="554" t="s">
        <v>2</v>
      </c>
      <c r="O82" s="214" t="s">
        <v>20</v>
      </c>
      <c r="P82" s="55">
        <v>61.58</v>
      </c>
      <c r="Q82" s="121">
        <v>51.333333333333336</v>
      </c>
      <c r="R82" s="255" t="s">
        <v>34</v>
      </c>
      <c r="S82" s="7" t="s">
        <v>40</v>
      </c>
      <c r="T82" s="80">
        <v>58.95</v>
      </c>
      <c r="U82" s="97">
        <v>49</v>
      </c>
      <c r="V82" s="29" t="s">
        <v>2</v>
      </c>
      <c r="W82" s="117" t="s">
        <v>8</v>
      </c>
      <c r="X82" s="91">
        <v>60.11</v>
      </c>
      <c r="Y82" s="97">
        <v>50</v>
      </c>
      <c r="Z82" s="255" t="s">
        <v>54</v>
      </c>
      <c r="AA82" s="83" t="s">
        <v>55</v>
      </c>
      <c r="AB82" s="91">
        <v>60.44</v>
      </c>
      <c r="AC82" s="109">
        <v>33</v>
      </c>
      <c r="AD82" s="10" t="e">
        <f>#REF!*#REF!</f>
        <v>#REF!</v>
      </c>
      <c r="AG82" s="34"/>
    </row>
    <row r="83" spans="1:33" ht="15" customHeight="1" x14ac:dyDescent="0.25">
      <c r="A83" s="22">
        <v>78</v>
      </c>
      <c r="B83" s="182" t="s">
        <v>64</v>
      </c>
      <c r="C83" s="182" t="s">
        <v>173</v>
      </c>
      <c r="D83" s="884">
        <v>85.3</v>
      </c>
      <c r="E83" s="890">
        <v>57</v>
      </c>
      <c r="F83" s="182" t="s">
        <v>34</v>
      </c>
      <c r="G83" s="182" t="s">
        <v>88</v>
      </c>
      <c r="H83" s="182">
        <v>65.63</v>
      </c>
      <c r="I83" s="790">
        <v>51</v>
      </c>
      <c r="J83" s="554" t="s">
        <v>2</v>
      </c>
      <c r="K83" s="214" t="s">
        <v>144</v>
      </c>
      <c r="L83" s="182">
        <v>65.16</v>
      </c>
      <c r="M83" s="520">
        <v>54</v>
      </c>
      <c r="N83" s="554" t="s">
        <v>27</v>
      </c>
      <c r="O83" s="9" t="s">
        <v>28</v>
      </c>
      <c r="P83" s="55">
        <v>61.58</v>
      </c>
      <c r="Q83" s="121">
        <v>51</v>
      </c>
      <c r="R83" s="255" t="s">
        <v>0</v>
      </c>
      <c r="S83" s="81" t="s">
        <v>99</v>
      </c>
      <c r="T83" s="317">
        <v>58.95</v>
      </c>
      <c r="U83" s="102">
        <v>48.83</v>
      </c>
      <c r="V83" s="29" t="s">
        <v>2</v>
      </c>
      <c r="W83" s="20" t="s">
        <v>13</v>
      </c>
      <c r="X83" s="93">
        <v>60.11</v>
      </c>
      <c r="Y83" s="102">
        <v>49.5</v>
      </c>
      <c r="Z83" s="255" t="s">
        <v>2</v>
      </c>
      <c r="AA83" s="15" t="s">
        <v>12</v>
      </c>
      <c r="AB83" s="93">
        <v>60.44</v>
      </c>
      <c r="AC83" s="112">
        <v>31</v>
      </c>
      <c r="AD83" s="10" t="e">
        <f>#REF!*#REF!</f>
        <v>#REF!</v>
      </c>
      <c r="AE83" s="10" t="e">
        <f>SUM(AD83:AD120)</f>
        <v>#REF!</v>
      </c>
      <c r="AF83" s="10" t="e">
        <f>AE83/SUM(#REF!)</f>
        <v>#REF!</v>
      </c>
    </row>
    <row r="84" spans="1:33" ht="15" customHeight="1" x14ac:dyDescent="0.25">
      <c r="A84" s="22">
        <v>79</v>
      </c>
      <c r="B84" s="182" t="s">
        <v>2</v>
      </c>
      <c r="C84" s="182" t="s">
        <v>190</v>
      </c>
      <c r="D84" s="884">
        <v>85.3</v>
      </c>
      <c r="E84" s="890">
        <v>56</v>
      </c>
      <c r="F84" s="182" t="s">
        <v>54</v>
      </c>
      <c r="G84" s="182" t="s">
        <v>166</v>
      </c>
      <c r="H84" s="182">
        <v>65.63</v>
      </c>
      <c r="I84" s="790">
        <v>50</v>
      </c>
      <c r="J84" s="554" t="s">
        <v>34</v>
      </c>
      <c r="K84" s="42" t="s">
        <v>86</v>
      </c>
      <c r="L84" s="182">
        <v>65.16</v>
      </c>
      <c r="M84" s="520">
        <v>54</v>
      </c>
      <c r="N84" s="554" t="s">
        <v>54</v>
      </c>
      <c r="O84" s="44" t="s">
        <v>65</v>
      </c>
      <c r="P84" s="55">
        <v>61.58</v>
      </c>
      <c r="Q84" s="121">
        <v>51</v>
      </c>
      <c r="R84" s="255" t="s">
        <v>2</v>
      </c>
      <c r="S84" s="6" t="s">
        <v>7</v>
      </c>
      <c r="T84" s="318">
        <v>58.95</v>
      </c>
      <c r="U84" s="96">
        <v>48</v>
      </c>
      <c r="V84" s="29" t="s">
        <v>2</v>
      </c>
      <c r="W84" s="20" t="s">
        <v>5</v>
      </c>
      <c r="X84" s="91">
        <v>60.11</v>
      </c>
      <c r="Y84" s="97">
        <v>48</v>
      </c>
      <c r="Z84" s="29" t="s">
        <v>64</v>
      </c>
      <c r="AA84" s="89" t="s">
        <v>80</v>
      </c>
      <c r="AB84" s="90">
        <v>60.44</v>
      </c>
      <c r="AC84" s="108"/>
      <c r="AD84" s="10" t="e">
        <f>#REF!*#REF!</f>
        <v>#REF!</v>
      </c>
    </row>
    <row r="85" spans="1:33" ht="15" customHeight="1" thickBot="1" x14ac:dyDescent="0.3">
      <c r="A85" s="38">
        <v>80</v>
      </c>
      <c r="B85" s="185" t="s">
        <v>2</v>
      </c>
      <c r="C85" s="185" t="s">
        <v>5</v>
      </c>
      <c r="D85" s="885">
        <v>85.3</v>
      </c>
      <c r="E85" s="891">
        <v>52.5</v>
      </c>
      <c r="F85" s="185" t="s">
        <v>27</v>
      </c>
      <c r="G85" s="185" t="s">
        <v>91</v>
      </c>
      <c r="H85" s="185">
        <v>65.63</v>
      </c>
      <c r="I85" s="791">
        <v>49.333333333333343</v>
      </c>
      <c r="J85" s="555" t="s">
        <v>64</v>
      </c>
      <c r="K85" s="235" t="s">
        <v>81</v>
      </c>
      <c r="L85" s="185">
        <v>65.16</v>
      </c>
      <c r="M85" s="550">
        <v>51</v>
      </c>
      <c r="N85" s="555" t="s">
        <v>43</v>
      </c>
      <c r="O85" s="235" t="s">
        <v>45</v>
      </c>
      <c r="P85" s="64">
        <v>61.58</v>
      </c>
      <c r="Q85" s="123">
        <v>51</v>
      </c>
      <c r="R85" s="324" t="s">
        <v>64</v>
      </c>
      <c r="S85" s="295" t="s">
        <v>79</v>
      </c>
      <c r="T85" s="316">
        <v>58.95</v>
      </c>
      <c r="U85" s="101">
        <v>48</v>
      </c>
      <c r="V85" s="33" t="s">
        <v>27</v>
      </c>
      <c r="W85" s="115" t="s">
        <v>95</v>
      </c>
      <c r="X85" s="92">
        <v>60.11</v>
      </c>
      <c r="Y85" s="98">
        <v>45.666666666666664</v>
      </c>
      <c r="Z85" s="110" t="s">
        <v>64</v>
      </c>
      <c r="AA85" s="115" t="s">
        <v>73</v>
      </c>
      <c r="AB85" s="92">
        <v>60.44</v>
      </c>
      <c r="AC85" s="111"/>
    </row>
    <row r="86" spans="1:33" ht="15" customHeight="1" x14ac:dyDescent="0.25">
      <c r="A86" s="22">
        <v>81</v>
      </c>
      <c r="B86" s="182" t="s">
        <v>2</v>
      </c>
      <c r="C86" s="182" t="s">
        <v>17</v>
      </c>
      <c r="D86" s="884">
        <v>85.3</v>
      </c>
      <c r="E86" s="890">
        <v>52</v>
      </c>
      <c r="F86" s="182" t="s">
        <v>43</v>
      </c>
      <c r="G86" s="182" t="s">
        <v>50</v>
      </c>
      <c r="H86" s="182">
        <v>65.63</v>
      </c>
      <c r="I86" s="790">
        <v>48.666666666666657</v>
      </c>
      <c r="J86" s="558" t="s">
        <v>34</v>
      </c>
      <c r="K86" s="551" t="s">
        <v>70</v>
      </c>
      <c r="L86" s="182">
        <v>65.16</v>
      </c>
      <c r="M86" s="549">
        <v>50</v>
      </c>
      <c r="N86" s="559" t="s">
        <v>54</v>
      </c>
      <c r="O86" s="129" t="s">
        <v>60</v>
      </c>
      <c r="P86" s="69">
        <v>61.58</v>
      </c>
      <c r="Q86" s="179">
        <v>50.33</v>
      </c>
      <c r="R86" s="254" t="s">
        <v>2</v>
      </c>
      <c r="S86" s="289" t="s">
        <v>144</v>
      </c>
      <c r="T86" s="317">
        <v>58.95</v>
      </c>
      <c r="U86" s="99">
        <v>46.5</v>
      </c>
      <c r="V86" s="29" t="s">
        <v>54</v>
      </c>
      <c r="W86" s="116" t="s">
        <v>53</v>
      </c>
      <c r="X86" s="93">
        <v>60.11</v>
      </c>
      <c r="Y86" s="102">
        <v>45.5</v>
      </c>
      <c r="Z86" s="29" t="s">
        <v>54</v>
      </c>
      <c r="AA86" s="89" t="s">
        <v>62</v>
      </c>
      <c r="AB86" s="93">
        <v>60.44</v>
      </c>
      <c r="AC86" s="112"/>
      <c r="AD86" s="10" t="e">
        <f>#REF!*#REF!</f>
        <v>#REF!</v>
      </c>
    </row>
    <row r="87" spans="1:33" ht="15" customHeight="1" x14ac:dyDescent="0.25">
      <c r="A87" s="22">
        <v>82</v>
      </c>
      <c r="B87" s="182" t="s">
        <v>2</v>
      </c>
      <c r="C87" s="182" t="s">
        <v>193</v>
      </c>
      <c r="D87" s="884">
        <v>85.3</v>
      </c>
      <c r="E87" s="890">
        <v>51.5</v>
      </c>
      <c r="F87" s="182" t="s">
        <v>34</v>
      </c>
      <c r="G87" s="182" t="s">
        <v>36</v>
      </c>
      <c r="H87" s="182">
        <v>65.63</v>
      </c>
      <c r="I87" s="790">
        <v>45</v>
      </c>
      <c r="J87" s="554" t="s">
        <v>2</v>
      </c>
      <c r="K87" s="41" t="s">
        <v>9</v>
      </c>
      <c r="L87" s="182">
        <v>65.16</v>
      </c>
      <c r="M87" s="121">
        <v>50</v>
      </c>
      <c r="N87" s="554" t="s">
        <v>2</v>
      </c>
      <c r="O87" s="41" t="s">
        <v>5</v>
      </c>
      <c r="P87" s="55">
        <v>61.58</v>
      </c>
      <c r="Q87" s="121">
        <v>49.333333333333336</v>
      </c>
      <c r="R87" s="255" t="s">
        <v>2</v>
      </c>
      <c r="S87" s="6" t="s">
        <v>9</v>
      </c>
      <c r="T87" s="80">
        <v>58.95</v>
      </c>
      <c r="U87" s="100">
        <v>45.5</v>
      </c>
      <c r="V87" s="29" t="s">
        <v>64</v>
      </c>
      <c r="W87" s="89" t="s">
        <v>84</v>
      </c>
      <c r="X87" s="91">
        <v>60.11</v>
      </c>
      <c r="Y87" s="97">
        <v>44.666666666666664</v>
      </c>
      <c r="Z87" s="29" t="s">
        <v>54</v>
      </c>
      <c r="AA87" s="116" t="s">
        <v>59</v>
      </c>
      <c r="AB87" s="91">
        <v>60.44</v>
      </c>
      <c r="AC87" s="109"/>
      <c r="AD87" s="10" t="e">
        <f>#REF!*#REF!</f>
        <v>#REF!</v>
      </c>
    </row>
    <row r="88" spans="1:33" ht="15" customHeight="1" x14ac:dyDescent="0.25">
      <c r="A88" s="22">
        <v>83</v>
      </c>
      <c r="B88" s="182" t="s">
        <v>54</v>
      </c>
      <c r="C88" s="182" t="s">
        <v>53</v>
      </c>
      <c r="D88" s="884">
        <v>85.3</v>
      </c>
      <c r="E88" s="890">
        <v>49</v>
      </c>
      <c r="F88" s="182" t="s">
        <v>27</v>
      </c>
      <c r="G88" s="182" t="s">
        <v>96</v>
      </c>
      <c r="H88" s="182">
        <v>65.63</v>
      </c>
      <c r="I88" s="790">
        <v>44</v>
      </c>
      <c r="J88" s="554" t="s">
        <v>43</v>
      </c>
      <c r="K88" s="41" t="s">
        <v>50</v>
      </c>
      <c r="L88" s="182">
        <v>65.16</v>
      </c>
      <c r="M88" s="121">
        <v>47.5</v>
      </c>
      <c r="N88" s="554" t="s">
        <v>27</v>
      </c>
      <c r="O88" s="214" t="s">
        <v>91</v>
      </c>
      <c r="P88" s="55">
        <v>61.58</v>
      </c>
      <c r="Q88" s="121">
        <v>49</v>
      </c>
      <c r="R88" s="258" t="s">
        <v>2</v>
      </c>
      <c r="S88" s="86" t="s">
        <v>4</v>
      </c>
      <c r="T88" s="80">
        <v>58.95</v>
      </c>
      <c r="U88" s="100">
        <v>44.5</v>
      </c>
      <c r="V88" s="29" t="s">
        <v>2</v>
      </c>
      <c r="W88" s="20" t="s">
        <v>157</v>
      </c>
      <c r="X88" s="91">
        <v>60.11</v>
      </c>
      <c r="Y88" s="97">
        <v>44.166666666666664</v>
      </c>
      <c r="Z88" s="29" t="s">
        <v>54</v>
      </c>
      <c r="AA88" s="116" t="s">
        <v>51</v>
      </c>
      <c r="AB88" s="91">
        <v>60.44</v>
      </c>
      <c r="AC88" s="109"/>
      <c r="AD88" s="10" t="e">
        <f>#REF!*#REF!</f>
        <v>#REF!</v>
      </c>
    </row>
    <row r="89" spans="1:33" ht="15" customHeight="1" x14ac:dyDescent="0.25">
      <c r="A89" s="22">
        <v>84</v>
      </c>
      <c r="B89" s="182" t="s">
        <v>43</v>
      </c>
      <c r="C89" s="182" t="s">
        <v>47</v>
      </c>
      <c r="D89" s="884">
        <v>85.3</v>
      </c>
      <c r="E89" s="890">
        <v>48</v>
      </c>
      <c r="F89" s="182" t="s">
        <v>2</v>
      </c>
      <c r="G89" s="182" t="s">
        <v>4</v>
      </c>
      <c r="H89" s="182">
        <v>65.63</v>
      </c>
      <c r="I89" s="790">
        <v>42</v>
      </c>
      <c r="J89" s="554" t="s">
        <v>54</v>
      </c>
      <c r="K89" s="42" t="s">
        <v>61</v>
      </c>
      <c r="L89" s="182">
        <v>65.16</v>
      </c>
      <c r="M89" s="121">
        <v>47</v>
      </c>
      <c r="N89" s="554" t="s">
        <v>2</v>
      </c>
      <c r="O89" s="237" t="s">
        <v>8</v>
      </c>
      <c r="P89" s="55">
        <v>61.58</v>
      </c>
      <c r="Q89" s="238">
        <v>49</v>
      </c>
      <c r="R89" s="255" t="s">
        <v>54</v>
      </c>
      <c r="S89" s="8" t="s">
        <v>65</v>
      </c>
      <c r="T89" s="80">
        <v>58.95</v>
      </c>
      <c r="U89" s="100">
        <v>43</v>
      </c>
      <c r="V89" s="29" t="s">
        <v>43</v>
      </c>
      <c r="W89" s="20" t="s">
        <v>46</v>
      </c>
      <c r="X89" s="91">
        <v>60.11</v>
      </c>
      <c r="Y89" s="97">
        <v>43</v>
      </c>
      <c r="Z89" s="106" t="s">
        <v>54</v>
      </c>
      <c r="AA89" s="89" t="s">
        <v>72</v>
      </c>
      <c r="AB89" s="91">
        <v>60.44</v>
      </c>
      <c r="AC89" s="109"/>
      <c r="AD89" s="10" t="e">
        <f>#REF!*#REF!</f>
        <v>#REF!</v>
      </c>
    </row>
    <row r="90" spans="1:33" ht="15" customHeight="1" x14ac:dyDescent="0.25">
      <c r="A90" s="22">
        <v>85</v>
      </c>
      <c r="B90" s="182" t="s">
        <v>64</v>
      </c>
      <c r="C90" s="182" t="s">
        <v>78</v>
      </c>
      <c r="D90" s="884">
        <v>85.3</v>
      </c>
      <c r="E90" s="890">
        <v>47</v>
      </c>
      <c r="F90" s="182" t="s">
        <v>2</v>
      </c>
      <c r="G90" s="182" t="s">
        <v>15</v>
      </c>
      <c r="H90" s="182">
        <v>65.63</v>
      </c>
      <c r="I90" s="790">
        <v>32</v>
      </c>
      <c r="J90" s="554" t="s">
        <v>54</v>
      </c>
      <c r="K90" s="225" t="s">
        <v>159</v>
      </c>
      <c r="L90" s="182">
        <v>65.16</v>
      </c>
      <c r="M90" s="121">
        <v>45</v>
      </c>
      <c r="N90" s="554" t="s">
        <v>0</v>
      </c>
      <c r="O90" s="41" t="s">
        <v>99</v>
      </c>
      <c r="P90" s="55">
        <v>61.58</v>
      </c>
      <c r="Q90" s="121">
        <v>49</v>
      </c>
      <c r="R90" s="255" t="s">
        <v>43</v>
      </c>
      <c r="S90" s="6" t="s">
        <v>77</v>
      </c>
      <c r="T90" s="80">
        <v>58.95</v>
      </c>
      <c r="U90" s="97">
        <v>43</v>
      </c>
      <c r="V90" s="29" t="s">
        <v>43</v>
      </c>
      <c r="W90" s="114" t="s">
        <v>74</v>
      </c>
      <c r="X90" s="91">
        <v>60.11</v>
      </c>
      <c r="Y90" s="97">
        <v>40</v>
      </c>
      <c r="Z90" s="29" t="s">
        <v>43</v>
      </c>
      <c r="AA90" s="20" t="s">
        <v>76</v>
      </c>
      <c r="AB90" s="91">
        <v>60.44</v>
      </c>
      <c r="AC90" s="109"/>
      <c r="AD90" s="10" t="e">
        <f>#REF!*#REF!</f>
        <v>#REF!</v>
      </c>
    </row>
    <row r="91" spans="1:33" ht="15" customHeight="1" x14ac:dyDescent="0.25">
      <c r="A91" s="22">
        <v>86</v>
      </c>
      <c r="B91" s="182" t="s">
        <v>34</v>
      </c>
      <c r="C91" s="182" t="s">
        <v>150</v>
      </c>
      <c r="D91" s="884">
        <v>85.3</v>
      </c>
      <c r="E91" s="890">
        <v>47</v>
      </c>
      <c r="F91" s="182" t="s">
        <v>64</v>
      </c>
      <c r="G91" s="182" t="s">
        <v>84</v>
      </c>
      <c r="H91" s="182">
        <v>65.63</v>
      </c>
      <c r="I91" s="31"/>
      <c r="J91" s="554" t="s">
        <v>2</v>
      </c>
      <c r="K91" s="41" t="s">
        <v>5</v>
      </c>
      <c r="L91" s="182">
        <v>65.16</v>
      </c>
      <c r="M91" s="520">
        <v>45</v>
      </c>
      <c r="N91" s="554" t="s">
        <v>2</v>
      </c>
      <c r="O91" s="214" t="s">
        <v>141</v>
      </c>
      <c r="P91" s="55">
        <v>61.58</v>
      </c>
      <c r="Q91" s="121">
        <v>46.666666666666664</v>
      </c>
      <c r="R91" s="258" t="s">
        <v>27</v>
      </c>
      <c r="S91" s="82" t="s">
        <v>30</v>
      </c>
      <c r="T91" s="80">
        <v>58.95</v>
      </c>
      <c r="U91" s="97">
        <v>43</v>
      </c>
      <c r="V91" s="29" t="s">
        <v>27</v>
      </c>
      <c r="W91" s="89" t="s">
        <v>96</v>
      </c>
      <c r="X91" s="91">
        <v>60.11</v>
      </c>
      <c r="Y91" s="97">
        <v>32</v>
      </c>
      <c r="Z91" s="29" t="s">
        <v>43</v>
      </c>
      <c r="AA91" s="20" t="s">
        <v>48</v>
      </c>
      <c r="AB91" s="91">
        <v>60.44</v>
      </c>
      <c r="AC91" s="109"/>
      <c r="AD91" s="10" t="e">
        <f>#REF!*#REF!</f>
        <v>#REF!</v>
      </c>
    </row>
    <row r="92" spans="1:33" ht="15" customHeight="1" x14ac:dyDescent="0.25">
      <c r="A92" s="22">
        <v>87</v>
      </c>
      <c r="B92" s="182" t="s">
        <v>2</v>
      </c>
      <c r="C92" s="182" t="s">
        <v>9</v>
      </c>
      <c r="D92" s="884">
        <v>85.3</v>
      </c>
      <c r="E92" s="890">
        <v>46</v>
      </c>
      <c r="F92" s="182" t="s">
        <v>54</v>
      </c>
      <c r="G92" s="182" t="s">
        <v>59</v>
      </c>
      <c r="H92" s="182">
        <v>65.63</v>
      </c>
      <c r="I92" s="31"/>
      <c r="J92" s="554" t="s">
        <v>54</v>
      </c>
      <c r="K92" s="44" t="s">
        <v>53</v>
      </c>
      <c r="L92" s="182">
        <v>65.16</v>
      </c>
      <c r="M92" s="121">
        <v>44</v>
      </c>
      <c r="N92" s="554" t="s">
        <v>27</v>
      </c>
      <c r="O92" s="41" t="s">
        <v>29</v>
      </c>
      <c r="P92" s="55">
        <v>61.58</v>
      </c>
      <c r="Q92" s="121">
        <v>41</v>
      </c>
      <c r="R92" s="256" t="s">
        <v>2</v>
      </c>
      <c r="S92" s="6" t="s">
        <v>69</v>
      </c>
      <c r="T92" s="80">
        <v>58.95</v>
      </c>
      <c r="U92" s="100">
        <v>41.33</v>
      </c>
      <c r="V92" s="255" t="s">
        <v>64</v>
      </c>
      <c r="W92" s="7" t="s">
        <v>79</v>
      </c>
      <c r="X92" s="90">
        <v>60.11</v>
      </c>
      <c r="Y92" s="329"/>
      <c r="Z92" s="29" t="s">
        <v>43</v>
      </c>
      <c r="AA92" s="20" t="s">
        <v>49</v>
      </c>
      <c r="AB92" s="91">
        <v>60.44</v>
      </c>
      <c r="AC92" s="109"/>
      <c r="AD92" s="10" t="e">
        <f>#REF!*#REF!</f>
        <v>#REF!</v>
      </c>
    </row>
    <row r="93" spans="1:33" ht="15" customHeight="1" x14ac:dyDescent="0.25">
      <c r="A93" s="22">
        <v>88</v>
      </c>
      <c r="B93" s="182" t="s">
        <v>2</v>
      </c>
      <c r="C93" s="182" t="s">
        <v>22</v>
      </c>
      <c r="D93" s="884">
        <v>85.3</v>
      </c>
      <c r="E93" s="890">
        <v>38.799999999999997</v>
      </c>
      <c r="F93" s="182" t="s">
        <v>54</v>
      </c>
      <c r="G93" s="182" t="s">
        <v>65</v>
      </c>
      <c r="H93" s="182">
        <v>65.63</v>
      </c>
      <c r="I93" s="31"/>
      <c r="J93" s="554" t="s">
        <v>2</v>
      </c>
      <c r="K93" s="214" t="s">
        <v>20</v>
      </c>
      <c r="L93" s="182">
        <v>65.16</v>
      </c>
      <c r="M93" s="520">
        <v>43</v>
      </c>
      <c r="N93" s="554" t="s">
        <v>54</v>
      </c>
      <c r="O93" s="225" t="s">
        <v>59</v>
      </c>
      <c r="P93" s="55">
        <v>61.58</v>
      </c>
      <c r="Q93" s="121">
        <v>41</v>
      </c>
      <c r="R93" s="255" t="s">
        <v>64</v>
      </c>
      <c r="S93" s="214" t="s">
        <v>83</v>
      </c>
      <c r="T93" s="80">
        <v>58.95</v>
      </c>
      <c r="U93" s="97">
        <v>39.5</v>
      </c>
      <c r="V93" s="255" t="s">
        <v>64</v>
      </c>
      <c r="W93" s="215" t="s">
        <v>146</v>
      </c>
      <c r="X93" s="91">
        <v>60.11</v>
      </c>
      <c r="Y93" s="97"/>
      <c r="Z93" s="29" t="s">
        <v>43</v>
      </c>
      <c r="AA93" s="114" t="s">
        <v>74</v>
      </c>
      <c r="AB93" s="91">
        <v>60.44</v>
      </c>
      <c r="AC93" s="109"/>
      <c r="AD93" s="10" t="e">
        <f>#REF!*#REF!</f>
        <v>#REF!</v>
      </c>
    </row>
    <row r="94" spans="1:33" ht="15" customHeight="1" x14ac:dyDescent="0.25">
      <c r="A94" s="22">
        <v>89</v>
      </c>
      <c r="B94" s="182" t="s">
        <v>27</v>
      </c>
      <c r="C94" s="55" t="s">
        <v>96</v>
      </c>
      <c r="D94" s="884">
        <v>85.3</v>
      </c>
      <c r="E94" s="890">
        <v>34</v>
      </c>
      <c r="F94" s="182" t="s">
        <v>54</v>
      </c>
      <c r="G94" s="182" t="s">
        <v>56</v>
      </c>
      <c r="H94" s="182">
        <v>65.63</v>
      </c>
      <c r="I94" s="31"/>
      <c r="J94" s="554" t="s">
        <v>54</v>
      </c>
      <c r="K94" s="540" t="s">
        <v>104</v>
      </c>
      <c r="L94" s="182">
        <v>65.16</v>
      </c>
      <c r="M94" s="544">
        <v>39.5</v>
      </c>
      <c r="N94" s="554" t="s">
        <v>27</v>
      </c>
      <c r="O94" s="42" t="s">
        <v>95</v>
      </c>
      <c r="P94" s="55">
        <v>61.58</v>
      </c>
      <c r="Q94" s="121">
        <v>40</v>
      </c>
      <c r="R94" s="255" t="s">
        <v>43</v>
      </c>
      <c r="S94" s="6" t="s">
        <v>44</v>
      </c>
      <c r="T94" s="80">
        <v>58.95</v>
      </c>
      <c r="U94" s="97">
        <v>35</v>
      </c>
      <c r="V94" s="256" t="s">
        <v>64</v>
      </c>
      <c r="W94" s="8" t="s">
        <v>73</v>
      </c>
      <c r="X94" s="91">
        <v>60.11</v>
      </c>
      <c r="Y94" s="97"/>
      <c r="Z94" s="29" t="s">
        <v>43</v>
      </c>
      <c r="AA94" s="20" t="s">
        <v>50</v>
      </c>
      <c r="AB94" s="91">
        <v>60.44</v>
      </c>
      <c r="AC94" s="109"/>
      <c r="AD94" s="10" t="e">
        <f>#REF!*#REF!</f>
        <v>#REF!</v>
      </c>
    </row>
    <row r="95" spans="1:33" ht="15" customHeight="1" thickBot="1" x14ac:dyDescent="0.3">
      <c r="A95" s="40">
        <v>90</v>
      </c>
      <c r="B95" s="245" t="s">
        <v>54</v>
      </c>
      <c r="C95" s="245" t="s">
        <v>59</v>
      </c>
      <c r="D95" s="887">
        <v>85.3</v>
      </c>
      <c r="E95" s="893"/>
      <c r="F95" s="185" t="s">
        <v>54</v>
      </c>
      <c r="G95" s="185" t="s">
        <v>57</v>
      </c>
      <c r="H95" s="185">
        <v>65.63</v>
      </c>
      <c r="I95" s="32"/>
      <c r="J95" s="555" t="s">
        <v>27</v>
      </c>
      <c r="K95" s="126" t="s">
        <v>26</v>
      </c>
      <c r="L95" s="185">
        <v>65.16</v>
      </c>
      <c r="M95" s="516">
        <v>35</v>
      </c>
      <c r="N95" s="555" t="s">
        <v>2</v>
      </c>
      <c r="O95" s="79" t="s">
        <v>24</v>
      </c>
      <c r="P95" s="64">
        <v>61.58</v>
      </c>
      <c r="Q95" s="123">
        <v>33.666666666666664</v>
      </c>
      <c r="R95" s="324" t="s">
        <v>2</v>
      </c>
      <c r="S95" s="163" t="s">
        <v>22</v>
      </c>
      <c r="T95" s="316">
        <v>58.95</v>
      </c>
      <c r="U95" s="101">
        <v>35</v>
      </c>
      <c r="V95" s="257" t="s">
        <v>54</v>
      </c>
      <c r="W95" s="85" t="s">
        <v>104</v>
      </c>
      <c r="X95" s="92">
        <v>60.11</v>
      </c>
      <c r="Y95" s="98"/>
      <c r="Z95" s="147" t="s">
        <v>34</v>
      </c>
      <c r="AA95" s="159" t="s">
        <v>155</v>
      </c>
      <c r="AB95" s="150">
        <v>60.44</v>
      </c>
      <c r="AC95" s="153"/>
      <c r="AD95" s="10" t="e">
        <f>#REF!*#REF!</f>
        <v>#REF!</v>
      </c>
    </row>
    <row r="96" spans="1:33" ht="15" customHeight="1" x14ac:dyDescent="0.25">
      <c r="A96" s="22">
        <v>91</v>
      </c>
      <c r="B96" s="182" t="s">
        <v>54</v>
      </c>
      <c r="C96" s="69" t="s">
        <v>56</v>
      </c>
      <c r="D96" s="884">
        <v>85.3</v>
      </c>
      <c r="E96" s="890"/>
      <c r="F96" s="184" t="s">
        <v>54</v>
      </c>
      <c r="G96" s="184" t="s">
        <v>55</v>
      </c>
      <c r="H96" s="184">
        <v>65.63</v>
      </c>
      <c r="I96" s="63"/>
      <c r="J96" s="558" t="s">
        <v>2</v>
      </c>
      <c r="K96" s="289" t="s">
        <v>11</v>
      </c>
      <c r="L96" s="184">
        <v>65.16</v>
      </c>
      <c r="M96" s="522">
        <v>34</v>
      </c>
      <c r="N96" s="558" t="s">
        <v>2</v>
      </c>
      <c r="O96" s="78" t="s">
        <v>10</v>
      </c>
      <c r="P96" s="69">
        <v>61.58</v>
      </c>
      <c r="Q96" s="120">
        <v>25</v>
      </c>
      <c r="R96" s="254" t="s">
        <v>27</v>
      </c>
      <c r="S96" s="144" t="s">
        <v>95</v>
      </c>
      <c r="T96" s="145">
        <v>58.95</v>
      </c>
      <c r="U96" s="146">
        <v>28</v>
      </c>
      <c r="V96" s="140" t="s">
        <v>54</v>
      </c>
      <c r="W96" s="315" t="s">
        <v>51</v>
      </c>
      <c r="X96" s="142">
        <v>60.11</v>
      </c>
      <c r="Y96" s="146"/>
      <c r="Z96" s="29" t="s">
        <v>34</v>
      </c>
      <c r="AA96" s="89" t="s">
        <v>41</v>
      </c>
      <c r="AB96" s="142">
        <v>60.44</v>
      </c>
      <c r="AC96" s="252"/>
      <c r="AD96" s="10" t="e">
        <f>#REF!*#REF!</f>
        <v>#REF!</v>
      </c>
    </row>
    <row r="97" spans="1:30" ht="15" customHeight="1" x14ac:dyDescent="0.25">
      <c r="A97" s="22">
        <v>92</v>
      </c>
      <c r="B97" s="182" t="s">
        <v>54</v>
      </c>
      <c r="C97" s="182" t="s">
        <v>57</v>
      </c>
      <c r="D97" s="884">
        <v>85.3</v>
      </c>
      <c r="E97" s="890"/>
      <c r="F97" s="182" t="s">
        <v>54</v>
      </c>
      <c r="G97" s="182" t="s">
        <v>53</v>
      </c>
      <c r="H97" s="182">
        <v>65.63</v>
      </c>
      <c r="I97" s="31"/>
      <c r="J97" s="554" t="s">
        <v>34</v>
      </c>
      <c r="K97" s="565" t="s">
        <v>150</v>
      </c>
      <c r="L97" s="182">
        <v>65.16</v>
      </c>
      <c r="M97" s="895">
        <v>0</v>
      </c>
      <c r="N97" s="554" t="s">
        <v>2</v>
      </c>
      <c r="O97" s="214" t="s">
        <v>15</v>
      </c>
      <c r="P97" s="55">
        <v>61.58</v>
      </c>
      <c r="Q97" s="179">
        <v>24</v>
      </c>
      <c r="R97" s="255" t="s">
        <v>2</v>
      </c>
      <c r="S97" s="6" t="s">
        <v>11</v>
      </c>
      <c r="T97" s="80">
        <v>58.95</v>
      </c>
      <c r="U97" s="100">
        <v>28</v>
      </c>
      <c r="V97" s="259" t="s">
        <v>54</v>
      </c>
      <c r="W97" s="294" t="s">
        <v>72</v>
      </c>
      <c r="X97" s="91">
        <v>60.11</v>
      </c>
      <c r="Y97" s="97"/>
      <c r="Z97" s="29" t="s">
        <v>34</v>
      </c>
      <c r="AA97" s="89" t="s">
        <v>39</v>
      </c>
      <c r="AB97" s="91">
        <v>60.44</v>
      </c>
      <c r="AC97" s="103"/>
      <c r="AD97" s="10" t="e">
        <f>#REF!*#REF!</f>
        <v>#REF!</v>
      </c>
    </row>
    <row r="98" spans="1:30" ht="15" customHeight="1" x14ac:dyDescent="0.25">
      <c r="A98" s="22">
        <v>93</v>
      </c>
      <c r="B98" s="182" t="s">
        <v>54</v>
      </c>
      <c r="C98" s="182" t="s">
        <v>55</v>
      </c>
      <c r="D98" s="884">
        <v>85.3</v>
      </c>
      <c r="E98" s="890"/>
      <c r="F98" s="182" t="s">
        <v>43</v>
      </c>
      <c r="G98" s="182" t="s">
        <v>47</v>
      </c>
      <c r="H98" s="182">
        <v>65.63</v>
      </c>
      <c r="I98" s="31"/>
      <c r="J98" s="94" t="s">
        <v>54</v>
      </c>
      <c r="K98" s="8" t="s">
        <v>57</v>
      </c>
      <c r="L98" s="182">
        <v>65.16</v>
      </c>
      <c r="M98" s="31"/>
      <c r="N98" s="94" t="s">
        <v>64</v>
      </c>
      <c r="O98" s="6" t="s">
        <v>83</v>
      </c>
      <c r="P98" s="181">
        <v>61.58</v>
      </c>
      <c r="Q98" s="31"/>
      <c r="R98" s="255" t="s">
        <v>64</v>
      </c>
      <c r="S98" s="81" t="s">
        <v>81</v>
      </c>
      <c r="T98" s="26">
        <v>58.95</v>
      </c>
      <c r="U98" s="97"/>
      <c r="V98" s="255" t="s">
        <v>43</v>
      </c>
      <c r="W98" s="6" t="s">
        <v>47</v>
      </c>
      <c r="X98" s="91">
        <v>60.11</v>
      </c>
      <c r="Y98" s="97"/>
      <c r="Z98" s="106" t="s">
        <v>34</v>
      </c>
      <c r="AA98" s="89" t="s">
        <v>71</v>
      </c>
      <c r="AB98" s="91">
        <v>60.44</v>
      </c>
      <c r="AC98" s="109"/>
      <c r="AD98" s="10" t="e">
        <f>#REF!*#REF!</f>
        <v>#REF!</v>
      </c>
    </row>
    <row r="99" spans="1:30" ht="15" customHeight="1" x14ac:dyDescent="0.25">
      <c r="A99" s="22">
        <v>94</v>
      </c>
      <c r="B99" s="182" t="s">
        <v>54</v>
      </c>
      <c r="C99" s="182" t="s">
        <v>166</v>
      </c>
      <c r="D99" s="884">
        <v>85.3</v>
      </c>
      <c r="E99" s="890"/>
      <c r="F99" s="182" t="s">
        <v>43</v>
      </c>
      <c r="G99" s="182" t="s">
        <v>45</v>
      </c>
      <c r="H99" s="182">
        <v>65.63</v>
      </c>
      <c r="I99" s="31"/>
      <c r="J99" s="763" t="s">
        <v>54</v>
      </c>
      <c r="K99" s="161" t="s">
        <v>55</v>
      </c>
      <c r="L99" s="182">
        <v>65.16</v>
      </c>
      <c r="M99" s="31"/>
      <c r="N99" s="94" t="s">
        <v>54</v>
      </c>
      <c r="O99" s="83" t="s">
        <v>104</v>
      </c>
      <c r="P99" s="55">
        <v>61.58</v>
      </c>
      <c r="Q99" s="249"/>
      <c r="R99" s="255" t="s">
        <v>54</v>
      </c>
      <c r="S99" s="83" t="s">
        <v>104</v>
      </c>
      <c r="T99" s="26">
        <v>58.95</v>
      </c>
      <c r="U99" s="100"/>
      <c r="V99" s="255" t="s">
        <v>34</v>
      </c>
      <c r="W99" s="215" t="s">
        <v>155</v>
      </c>
      <c r="X99" s="91">
        <v>60.11</v>
      </c>
      <c r="Y99" s="97"/>
      <c r="Z99" s="253" t="s">
        <v>34</v>
      </c>
      <c r="AA99" s="113" t="s">
        <v>70</v>
      </c>
      <c r="AB99" s="91">
        <v>60.44</v>
      </c>
      <c r="AC99" s="109"/>
      <c r="AD99" s="10" t="e">
        <f>#REF!*#REF!</f>
        <v>#REF!</v>
      </c>
    </row>
    <row r="100" spans="1:30" ht="15" customHeight="1" x14ac:dyDescent="0.25">
      <c r="A100" s="22">
        <v>95</v>
      </c>
      <c r="B100" s="182" t="s">
        <v>43</v>
      </c>
      <c r="C100" s="182" t="s">
        <v>48</v>
      </c>
      <c r="D100" s="884">
        <v>85.3</v>
      </c>
      <c r="E100" s="890"/>
      <c r="F100" s="182" t="s">
        <v>43</v>
      </c>
      <c r="G100" s="182" t="s">
        <v>51</v>
      </c>
      <c r="H100" s="182">
        <v>65.63</v>
      </c>
      <c r="I100" s="31"/>
      <c r="J100" s="563" t="s">
        <v>54</v>
      </c>
      <c r="K100" s="294" t="s">
        <v>72</v>
      </c>
      <c r="L100" s="182">
        <v>65.16</v>
      </c>
      <c r="M100" s="31"/>
      <c r="N100" s="94" t="s">
        <v>54</v>
      </c>
      <c r="O100" s="290" t="s">
        <v>159</v>
      </c>
      <c r="P100" s="55">
        <v>61.58</v>
      </c>
      <c r="Q100" s="249"/>
      <c r="R100" s="255" t="s">
        <v>54</v>
      </c>
      <c r="S100" s="83" t="s">
        <v>59</v>
      </c>
      <c r="T100" s="26">
        <v>58.95</v>
      </c>
      <c r="U100" s="100"/>
      <c r="V100" s="255" t="s">
        <v>34</v>
      </c>
      <c r="W100" s="87" t="s">
        <v>33</v>
      </c>
      <c r="X100" s="150">
        <v>60.11</v>
      </c>
      <c r="Y100" s="149"/>
      <c r="Z100" s="29" t="s">
        <v>34</v>
      </c>
      <c r="AA100" s="89" t="s">
        <v>35</v>
      </c>
      <c r="AB100" s="93">
        <v>60.44</v>
      </c>
      <c r="AC100" s="109"/>
      <c r="AD100" s="10" t="e">
        <f>#REF!*#REF!</f>
        <v>#REF!</v>
      </c>
    </row>
    <row r="101" spans="1:30" ht="15" customHeight="1" x14ac:dyDescent="0.25">
      <c r="A101" s="22">
        <v>96</v>
      </c>
      <c r="B101" s="182" t="s">
        <v>43</v>
      </c>
      <c r="C101" s="182" t="s">
        <v>45</v>
      </c>
      <c r="D101" s="884">
        <v>85.3</v>
      </c>
      <c r="E101" s="890"/>
      <c r="F101" s="182" t="s">
        <v>43</v>
      </c>
      <c r="G101" s="182" t="s">
        <v>74</v>
      </c>
      <c r="H101" s="182">
        <v>65.63</v>
      </c>
      <c r="I101" s="31"/>
      <c r="J101" s="94" t="s">
        <v>43</v>
      </c>
      <c r="K101" s="6" t="s">
        <v>48</v>
      </c>
      <c r="L101" s="182">
        <v>65.16</v>
      </c>
      <c r="M101" s="31"/>
      <c r="N101" s="94" t="s">
        <v>54</v>
      </c>
      <c r="O101" s="290" t="s">
        <v>57</v>
      </c>
      <c r="P101" s="55">
        <v>61.58</v>
      </c>
      <c r="Q101" s="249"/>
      <c r="R101" s="29" t="s">
        <v>54</v>
      </c>
      <c r="S101" s="301" t="s">
        <v>51</v>
      </c>
      <c r="T101" s="26">
        <v>58.95</v>
      </c>
      <c r="U101" s="100"/>
      <c r="V101" s="330" t="s">
        <v>34</v>
      </c>
      <c r="W101" s="162" t="s">
        <v>70</v>
      </c>
      <c r="X101" s="91">
        <v>60.11</v>
      </c>
      <c r="Y101" s="97"/>
      <c r="Z101" s="29" t="s">
        <v>34</v>
      </c>
      <c r="AA101" s="89" t="s">
        <v>87</v>
      </c>
      <c r="AB101" s="91">
        <v>60.44</v>
      </c>
      <c r="AC101" s="109"/>
      <c r="AD101" s="10" t="e">
        <f>#REF!*#REF!</f>
        <v>#REF!</v>
      </c>
    </row>
    <row r="102" spans="1:30" ht="15" customHeight="1" x14ac:dyDescent="0.25">
      <c r="A102" s="22">
        <v>97</v>
      </c>
      <c r="B102" s="182" t="s">
        <v>43</v>
      </c>
      <c r="C102" s="182" t="s">
        <v>44</v>
      </c>
      <c r="D102" s="884">
        <v>85.3</v>
      </c>
      <c r="E102" s="890"/>
      <c r="F102" s="182" t="s">
        <v>43</v>
      </c>
      <c r="G102" s="182" t="s">
        <v>44</v>
      </c>
      <c r="H102" s="182">
        <v>65.63</v>
      </c>
      <c r="I102" s="31"/>
      <c r="J102" s="763" t="s">
        <v>43</v>
      </c>
      <c r="K102" s="134" t="s">
        <v>45</v>
      </c>
      <c r="L102" s="182">
        <v>65.16</v>
      </c>
      <c r="M102" s="31"/>
      <c r="N102" s="94" t="s">
        <v>54</v>
      </c>
      <c r="O102" s="290" t="s">
        <v>55</v>
      </c>
      <c r="P102" s="55">
        <v>61.58</v>
      </c>
      <c r="Q102" s="249"/>
      <c r="R102" s="255" t="s">
        <v>54</v>
      </c>
      <c r="S102" s="83" t="s">
        <v>55</v>
      </c>
      <c r="T102" s="26">
        <v>58.95</v>
      </c>
      <c r="U102" s="100"/>
      <c r="V102" s="255" t="s">
        <v>34</v>
      </c>
      <c r="W102" s="215" t="s">
        <v>70</v>
      </c>
      <c r="X102" s="91">
        <v>60.11</v>
      </c>
      <c r="Y102" s="97"/>
      <c r="Z102" s="29" t="s">
        <v>34</v>
      </c>
      <c r="AA102" s="89" t="s">
        <v>40</v>
      </c>
      <c r="AB102" s="91">
        <v>60.44</v>
      </c>
      <c r="AC102" s="109"/>
      <c r="AD102" s="14" t="e">
        <f>#REF!*#REF!</f>
        <v>#REF!</v>
      </c>
    </row>
    <row r="103" spans="1:30" ht="15" customHeight="1" x14ac:dyDescent="0.25">
      <c r="A103" s="22">
        <v>98</v>
      </c>
      <c r="B103" s="182" t="s">
        <v>34</v>
      </c>
      <c r="C103" s="182" t="s">
        <v>86</v>
      </c>
      <c r="D103" s="884">
        <v>85.3</v>
      </c>
      <c r="E103" s="890"/>
      <c r="F103" s="182" t="s">
        <v>34</v>
      </c>
      <c r="G103" s="182" t="s">
        <v>71</v>
      </c>
      <c r="H103" s="182">
        <v>65.63</v>
      </c>
      <c r="I103" s="31"/>
      <c r="J103" s="554" t="s">
        <v>43</v>
      </c>
      <c r="K103" s="214" t="s">
        <v>51</v>
      </c>
      <c r="L103" s="182">
        <v>65.16</v>
      </c>
      <c r="M103" s="31"/>
      <c r="N103" s="94" t="s">
        <v>54</v>
      </c>
      <c r="O103" s="83" t="s">
        <v>53</v>
      </c>
      <c r="P103" s="55">
        <v>61.58</v>
      </c>
      <c r="Q103" s="249"/>
      <c r="R103" s="255" t="s">
        <v>54</v>
      </c>
      <c r="S103" s="83" t="s">
        <v>53</v>
      </c>
      <c r="T103" s="26">
        <v>58.95</v>
      </c>
      <c r="U103" s="100"/>
      <c r="V103" s="255" t="s">
        <v>34</v>
      </c>
      <c r="W103" s="7" t="s">
        <v>87</v>
      </c>
      <c r="X103" s="91">
        <v>60.11</v>
      </c>
      <c r="Y103" s="97"/>
      <c r="Z103" s="29" t="s">
        <v>27</v>
      </c>
      <c r="AA103" s="89" t="s">
        <v>96</v>
      </c>
      <c r="AB103" s="91">
        <v>60.44</v>
      </c>
      <c r="AC103" s="109"/>
      <c r="AD103" s="10" t="e">
        <f>#REF!*#REF!</f>
        <v>#REF!</v>
      </c>
    </row>
    <row r="104" spans="1:30" ht="15" customHeight="1" x14ac:dyDescent="0.25">
      <c r="A104" s="22">
        <v>99</v>
      </c>
      <c r="B104" s="182" t="s">
        <v>34</v>
      </c>
      <c r="C104" s="182" t="s">
        <v>71</v>
      </c>
      <c r="D104" s="884">
        <v>85.3</v>
      </c>
      <c r="E104" s="890"/>
      <c r="F104" s="182" t="s">
        <v>34</v>
      </c>
      <c r="G104" s="182" t="s">
        <v>70</v>
      </c>
      <c r="H104" s="182">
        <v>65.63</v>
      </c>
      <c r="I104" s="31"/>
      <c r="J104" s="763" t="s">
        <v>43</v>
      </c>
      <c r="K104" s="86" t="s">
        <v>52</v>
      </c>
      <c r="L104" s="305">
        <v>65.16</v>
      </c>
      <c r="M104" s="68"/>
      <c r="N104" s="156" t="s">
        <v>43</v>
      </c>
      <c r="O104" s="291" t="s">
        <v>48</v>
      </c>
      <c r="P104" s="55">
        <v>61.58</v>
      </c>
      <c r="Q104" s="249"/>
      <c r="R104" s="255" t="s">
        <v>43</v>
      </c>
      <c r="S104" s="81" t="s">
        <v>45</v>
      </c>
      <c r="T104" s="26">
        <v>58.95</v>
      </c>
      <c r="U104" s="100"/>
      <c r="V104" s="255" t="s">
        <v>34</v>
      </c>
      <c r="W104" s="81" t="s">
        <v>37</v>
      </c>
      <c r="X104" s="91">
        <v>60.11</v>
      </c>
      <c r="Y104" s="97"/>
      <c r="Z104" s="107" t="s">
        <v>27</v>
      </c>
      <c r="AA104" s="113" t="s">
        <v>95</v>
      </c>
      <c r="AB104" s="91">
        <v>60.44</v>
      </c>
      <c r="AC104" s="109"/>
    </row>
    <row r="105" spans="1:30" ht="15" customHeight="1" thickBot="1" x14ac:dyDescent="0.3">
      <c r="A105" s="40">
        <v>100</v>
      </c>
      <c r="B105" s="245" t="s">
        <v>34</v>
      </c>
      <c r="C105" s="245" t="s">
        <v>70</v>
      </c>
      <c r="D105" s="887">
        <v>85.3</v>
      </c>
      <c r="E105" s="893"/>
      <c r="F105" s="245" t="s">
        <v>34</v>
      </c>
      <c r="G105" s="245" t="s">
        <v>35</v>
      </c>
      <c r="H105" s="245">
        <v>65.63</v>
      </c>
      <c r="I105" s="250"/>
      <c r="J105" s="95" t="s">
        <v>43</v>
      </c>
      <c r="K105" s="39" t="s">
        <v>44</v>
      </c>
      <c r="L105" s="245">
        <v>65.16</v>
      </c>
      <c r="M105" s="250"/>
      <c r="N105" s="156" t="s">
        <v>43</v>
      </c>
      <c r="O105" s="152" t="s">
        <v>44</v>
      </c>
      <c r="P105" s="188">
        <v>61.58</v>
      </c>
      <c r="Q105" s="68"/>
      <c r="R105" s="327" t="s">
        <v>43</v>
      </c>
      <c r="S105" s="307" t="s">
        <v>74</v>
      </c>
      <c r="T105" s="304">
        <v>58.95</v>
      </c>
      <c r="U105" s="308"/>
      <c r="V105" s="327" t="s">
        <v>27</v>
      </c>
      <c r="W105" s="309" t="s">
        <v>28</v>
      </c>
      <c r="X105" s="310">
        <v>60.11</v>
      </c>
      <c r="Y105" s="308"/>
      <c r="Z105" s="151" t="s">
        <v>27</v>
      </c>
      <c r="AA105" s="152" t="s">
        <v>26</v>
      </c>
      <c r="AB105" s="150">
        <v>60.44</v>
      </c>
      <c r="AC105" s="153"/>
      <c r="AD105" s="10" t="e">
        <f>#REF!*#REF!</f>
        <v>#REF!</v>
      </c>
    </row>
    <row r="106" spans="1:30" ht="15" customHeight="1" x14ac:dyDescent="0.25">
      <c r="A106" s="60">
        <v>101</v>
      </c>
      <c r="B106" s="184" t="s">
        <v>34</v>
      </c>
      <c r="C106" s="184" t="s">
        <v>87</v>
      </c>
      <c r="D106" s="883">
        <v>85.3</v>
      </c>
      <c r="E106" s="889"/>
      <c r="F106" s="184" t="s">
        <v>34</v>
      </c>
      <c r="G106" s="184" t="s">
        <v>87</v>
      </c>
      <c r="H106" s="184">
        <v>65.63</v>
      </c>
      <c r="I106" s="63"/>
      <c r="J106" s="764" t="s">
        <v>34</v>
      </c>
      <c r="K106" s="692" t="s">
        <v>35</v>
      </c>
      <c r="L106" s="184">
        <v>65.16</v>
      </c>
      <c r="M106" s="63"/>
      <c r="N106" s="562" t="s">
        <v>34</v>
      </c>
      <c r="O106" s="158" t="s">
        <v>38</v>
      </c>
      <c r="P106" s="62">
        <v>61.58</v>
      </c>
      <c r="Q106" s="63"/>
      <c r="R106" s="254" t="s">
        <v>34</v>
      </c>
      <c r="S106" s="311" t="s">
        <v>35</v>
      </c>
      <c r="T106" s="61">
        <v>58.95</v>
      </c>
      <c r="U106" s="252"/>
      <c r="V106" s="254" t="s">
        <v>27</v>
      </c>
      <c r="W106" s="144" t="s">
        <v>26</v>
      </c>
      <c r="X106" s="142">
        <v>60.11</v>
      </c>
      <c r="Y106" s="331"/>
      <c r="Z106" s="140" t="s">
        <v>27</v>
      </c>
      <c r="AA106" s="141" t="s">
        <v>31</v>
      </c>
      <c r="AB106" s="142">
        <v>60.44</v>
      </c>
      <c r="AC106" s="252"/>
      <c r="AD106" s="10" t="e">
        <f>#REF!*#REF!</f>
        <v>#REF!</v>
      </c>
    </row>
    <row r="107" spans="1:30" ht="15" customHeight="1" x14ac:dyDescent="0.25">
      <c r="A107" s="22">
        <v>102</v>
      </c>
      <c r="B107" s="182" t="s">
        <v>34</v>
      </c>
      <c r="C107" s="182" t="s">
        <v>37</v>
      </c>
      <c r="D107" s="884">
        <v>85.3</v>
      </c>
      <c r="E107" s="890"/>
      <c r="F107" s="182" t="s">
        <v>27</v>
      </c>
      <c r="G107" s="182" t="s">
        <v>95</v>
      </c>
      <c r="H107" s="182">
        <v>65.63</v>
      </c>
      <c r="I107" s="31"/>
      <c r="J107" s="94" t="s">
        <v>34</v>
      </c>
      <c r="K107" s="7" t="s">
        <v>87</v>
      </c>
      <c r="L107" s="182">
        <v>65.16</v>
      </c>
      <c r="M107" s="31"/>
      <c r="N107" s="563" t="s">
        <v>34</v>
      </c>
      <c r="O107" s="300" t="s">
        <v>71</v>
      </c>
      <c r="P107" s="69">
        <v>61.58</v>
      </c>
      <c r="Q107" s="31"/>
      <c r="R107" s="258" t="s">
        <v>34</v>
      </c>
      <c r="S107" s="134" t="s">
        <v>37</v>
      </c>
      <c r="T107" s="26">
        <v>58.95</v>
      </c>
      <c r="U107" s="102"/>
      <c r="V107" s="258" t="s">
        <v>27</v>
      </c>
      <c r="W107" s="86" t="s">
        <v>31</v>
      </c>
      <c r="X107" s="93">
        <v>60.11</v>
      </c>
      <c r="Y107" s="102"/>
      <c r="Z107" s="106" t="s">
        <v>2</v>
      </c>
      <c r="AA107" s="20" t="s">
        <v>69</v>
      </c>
      <c r="AB107" s="93">
        <v>60.44</v>
      </c>
      <c r="AC107" s="112"/>
      <c r="AD107" s="10" t="e">
        <f>#REF!*#REF!</f>
        <v>#REF!</v>
      </c>
    </row>
    <row r="108" spans="1:30" ht="15" customHeight="1" x14ac:dyDescent="0.25">
      <c r="A108" s="22">
        <v>103</v>
      </c>
      <c r="B108" s="182" t="s">
        <v>34</v>
      </c>
      <c r="C108" s="182" t="s">
        <v>88</v>
      </c>
      <c r="D108" s="884">
        <v>85.3</v>
      </c>
      <c r="E108" s="890"/>
      <c r="F108" s="182" t="s">
        <v>27</v>
      </c>
      <c r="G108" s="182" t="s">
        <v>163</v>
      </c>
      <c r="H108" s="182">
        <v>65.63</v>
      </c>
      <c r="I108" s="31"/>
      <c r="J108" s="763" t="s">
        <v>27</v>
      </c>
      <c r="K108" s="82" t="s">
        <v>30</v>
      </c>
      <c r="L108" s="181">
        <v>65.16</v>
      </c>
      <c r="M108" s="249"/>
      <c r="N108" s="292" t="s">
        <v>34</v>
      </c>
      <c r="O108" s="293" t="s">
        <v>70</v>
      </c>
      <c r="P108" s="55">
        <v>61.58</v>
      </c>
      <c r="Q108" s="249"/>
      <c r="R108" s="255" t="s">
        <v>34</v>
      </c>
      <c r="S108" s="81" t="s">
        <v>88</v>
      </c>
      <c r="T108" s="26">
        <v>58.95</v>
      </c>
      <c r="U108" s="97"/>
      <c r="V108" s="259" t="s">
        <v>2</v>
      </c>
      <c r="W108" s="86" t="s">
        <v>69</v>
      </c>
      <c r="X108" s="91">
        <v>60.11</v>
      </c>
      <c r="Y108" s="97"/>
      <c r="Z108" s="29" t="s">
        <v>2</v>
      </c>
      <c r="AA108" s="20" t="s">
        <v>24</v>
      </c>
      <c r="AB108" s="91">
        <v>60.44</v>
      </c>
      <c r="AC108" s="103"/>
      <c r="AD108" s="10" t="e">
        <f>#REF!*#REF!</f>
        <v>#REF!</v>
      </c>
    </row>
    <row r="109" spans="1:30" ht="15" customHeight="1" x14ac:dyDescent="0.25">
      <c r="A109" s="22">
        <v>104</v>
      </c>
      <c r="B109" s="182" t="s">
        <v>27</v>
      </c>
      <c r="C109" s="182" t="s">
        <v>168</v>
      </c>
      <c r="D109" s="884">
        <v>85.3</v>
      </c>
      <c r="E109" s="890"/>
      <c r="F109" s="182" t="s">
        <v>27</v>
      </c>
      <c r="G109" s="182" t="s">
        <v>92</v>
      </c>
      <c r="H109" s="182">
        <v>65.63</v>
      </c>
      <c r="I109" s="31"/>
      <c r="J109" s="763" t="s">
        <v>27</v>
      </c>
      <c r="K109" s="82" t="s">
        <v>96</v>
      </c>
      <c r="L109" s="182">
        <v>65.16</v>
      </c>
      <c r="M109" s="31"/>
      <c r="N109" s="94" t="s">
        <v>34</v>
      </c>
      <c r="O109" s="7" t="s">
        <v>87</v>
      </c>
      <c r="P109" s="55">
        <v>61.58</v>
      </c>
      <c r="Q109" s="249"/>
      <c r="R109" s="29" t="s">
        <v>34</v>
      </c>
      <c r="S109" s="302" t="s">
        <v>33</v>
      </c>
      <c r="T109" s="26">
        <v>58.95</v>
      </c>
      <c r="U109" s="97"/>
      <c r="V109" s="258" t="s">
        <v>2</v>
      </c>
      <c r="W109" s="86" t="s">
        <v>14</v>
      </c>
      <c r="X109" s="91">
        <v>60.11</v>
      </c>
      <c r="Y109" s="97"/>
      <c r="Z109" s="29" t="s">
        <v>2</v>
      </c>
      <c r="AA109" s="20" t="s">
        <v>6</v>
      </c>
      <c r="AB109" s="91">
        <v>60.44</v>
      </c>
      <c r="AC109" s="103"/>
    </row>
    <row r="110" spans="1:30" ht="15" customHeight="1" x14ac:dyDescent="0.25">
      <c r="A110" s="22">
        <v>105</v>
      </c>
      <c r="B110" s="182" t="s">
        <v>27</v>
      </c>
      <c r="C110" s="182" t="s">
        <v>26</v>
      </c>
      <c r="D110" s="884">
        <v>85.3</v>
      </c>
      <c r="E110" s="890"/>
      <c r="F110" s="182" t="s">
        <v>27</v>
      </c>
      <c r="G110" s="182" t="s">
        <v>29</v>
      </c>
      <c r="H110" s="182">
        <v>65.63</v>
      </c>
      <c r="I110" s="31"/>
      <c r="J110" s="94" t="s">
        <v>27</v>
      </c>
      <c r="K110" s="81" t="s">
        <v>91</v>
      </c>
      <c r="L110" s="182">
        <v>65.16</v>
      </c>
      <c r="M110" s="31"/>
      <c r="N110" s="248" t="s">
        <v>27</v>
      </c>
      <c r="O110" s="89" t="s">
        <v>96</v>
      </c>
      <c r="P110" s="55">
        <v>61.58</v>
      </c>
      <c r="Q110" s="249"/>
      <c r="R110" s="255" t="s">
        <v>27</v>
      </c>
      <c r="S110" s="81" t="s">
        <v>91</v>
      </c>
      <c r="T110" s="26">
        <v>58.95</v>
      </c>
      <c r="U110" s="97"/>
      <c r="V110" s="258" t="s">
        <v>2</v>
      </c>
      <c r="W110" s="86" t="s">
        <v>3</v>
      </c>
      <c r="X110" s="91">
        <v>60.11</v>
      </c>
      <c r="Y110" s="97"/>
      <c r="Z110" s="107" t="s">
        <v>2</v>
      </c>
      <c r="AA110" s="19" t="s">
        <v>10</v>
      </c>
      <c r="AB110" s="91">
        <v>60.44</v>
      </c>
      <c r="AC110" s="103"/>
    </row>
    <row r="111" spans="1:30" ht="15" customHeight="1" x14ac:dyDescent="0.25">
      <c r="A111" s="22">
        <v>106</v>
      </c>
      <c r="B111" s="182" t="s">
        <v>27</v>
      </c>
      <c r="C111" s="182" t="s">
        <v>163</v>
      </c>
      <c r="D111" s="884">
        <v>85.3</v>
      </c>
      <c r="E111" s="890"/>
      <c r="F111" s="182" t="s">
        <v>2</v>
      </c>
      <c r="G111" s="182" t="s">
        <v>69</v>
      </c>
      <c r="H111" s="182">
        <v>65.63</v>
      </c>
      <c r="I111" s="31"/>
      <c r="J111" s="94" t="s">
        <v>2</v>
      </c>
      <c r="K111" s="6" t="s">
        <v>24</v>
      </c>
      <c r="L111" s="182">
        <v>65.16</v>
      </c>
      <c r="M111" s="31"/>
      <c r="N111" s="248" t="s">
        <v>2</v>
      </c>
      <c r="O111" s="86" t="s">
        <v>69</v>
      </c>
      <c r="P111" s="55">
        <v>61.58</v>
      </c>
      <c r="Q111" s="249"/>
      <c r="R111" s="258" t="s">
        <v>2</v>
      </c>
      <c r="S111" s="135" t="s">
        <v>12</v>
      </c>
      <c r="T111" s="37">
        <v>58.95</v>
      </c>
      <c r="U111" s="97"/>
      <c r="V111" s="258" t="s">
        <v>2</v>
      </c>
      <c r="W111" s="86" t="s">
        <v>17</v>
      </c>
      <c r="X111" s="91">
        <v>60.11</v>
      </c>
      <c r="Y111" s="97"/>
      <c r="Z111" s="29" t="s">
        <v>2</v>
      </c>
      <c r="AA111" s="20" t="s">
        <v>11</v>
      </c>
      <c r="AB111" s="91">
        <v>60.44</v>
      </c>
      <c r="AC111" s="109"/>
      <c r="AD111" s="10" t="e">
        <f>#REF!*#REF!</f>
        <v>#REF!</v>
      </c>
    </row>
    <row r="112" spans="1:30" ht="15" customHeight="1" x14ac:dyDescent="0.25">
      <c r="A112" s="21">
        <v>107</v>
      </c>
      <c r="B112" s="182" t="s">
        <v>27</v>
      </c>
      <c r="C112" s="182" t="s">
        <v>92</v>
      </c>
      <c r="D112" s="884">
        <v>85.3</v>
      </c>
      <c r="E112" s="890"/>
      <c r="F112" s="182" t="s">
        <v>2</v>
      </c>
      <c r="G112" s="182" t="s">
        <v>14</v>
      </c>
      <c r="H112" s="182">
        <v>65.63</v>
      </c>
      <c r="I112" s="31"/>
      <c r="J112" s="763" t="s">
        <v>2</v>
      </c>
      <c r="K112" s="86" t="s">
        <v>15</v>
      </c>
      <c r="L112" s="182">
        <v>65.16</v>
      </c>
      <c r="M112" s="31"/>
      <c r="N112" s="248" t="s">
        <v>2</v>
      </c>
      <c r="O112" s="237" t="s">
        <v>22</v>
      </c>
      <c r="P112" s="55">
        <v>61.58</v>
      </c>
      <c r="Q112" s="249"/>
      <c r="R112" s="255" t="s">
        <v>2</v>
      </c>
      <c r="S112" s="15" t="s">
        <v>20</v>
      </c>
      <c r="T112" s="26">
        <v>58.95</v>
      </c>
      <c r="U112" s="97"/>
      <c r="V112" s="258" t="s">
        <v>2</v>
      </c>
      <c r="W112" s="86" t="s">
        <v>11</v>
      </c>
      <c r="X112" s="93">
        <v>60.11</v>
      </c>
      <c r="Y112" s="97"/>
      <c r="Z112" s="29" t="s">
        <v>2</v>
      </c>
      <c r="AA112" s="20" t="s">
        <v>18</v>
      </c>
      <c r="AB112" s="93">
        <v>60.44</v>
      </c>
      <c r="AC112" s="112"/>
      <c r="AD112" s="10" t="e">
        <f>#REF!*#REF!</f>
        <v>#REF!</v>
      </c>
    </row>
    <row r="113" spans="1:33" s="496" customFormat="1" ht="15" customHeight="1" x14ac:dyDescent="0.25">
      <c r="A113" s="22">
        <v>108</v>
      </c>
      <c r="B113" s="182" t="s">
        <v>27</v>
      </c>
      <c r="C113" s="182" t="s">
        <v>29</v>
      </c>
      <c r="D113" s="884">
        <v>85.3</v>
      </c>
      <c r="E113" s="890"/>
      <c r="F113" s="182" t="s">
        <v>2</v>
      </c>
      <c r="G113" s="182" t="s">
        <v>24</v>
      </c>
      <c r="H113" s="182">
        <v>65.63</v>
      </c>
      <c r="I113" s="31"/>
      <c r="J113" s="763" t="s">
        <v>2</v>
      </c>
      <c r="K113" s="86" t="s">
        <v>18</v>
      </c>
      <c r="L113" s="182">
        <v>65.16</v>
      </c>
      <c r="M113" s="31"/>
      <c r="N113" s="248" t="s">
        <v>2</v>
      </c>
      <c r="O113" s="113" t="s">
        <v>25</v>
      </c>
      <c r="P113" s="55">
        <v>61.58</v>
      </c>
      <c r="Q113" s="249"/>
      <c r="R113" s="255" t="s">
        <v>2</v>
      </c>
      <c r="S113" s="15" t="s">
        <v>8</v>
      </c>
      <c r="T113" s="26">
        <v>58.95</v>
      </c>
      <c r="U113" s="97"/>
      <c r="V113" s="253" t="s">
        <v>0</v>
      </c>
      <c r="W113" s="19" t="s">
        <v>68</v>
      </c>
      <c r="X113" s="91">
        <v>60.11</v>
      </c>
      <c r="Y113" s="97"/>
      <c r="Z113" s="106" t="s">
        <v>0</v>
      </c>
      <c r="AA113" s="20" t="s">
        <v>68</v>
      </c>
      <c r="AB113" s="91">
        <v>60.44</v>
      </c>
      <c r="AC113" s="112"/>
      <c r="AD113" s="10"/>
      <c r="AE113" s="10"/>
      <c r="AF113" s="10"/>
      <c r="AG113" s="10"/>
    </row>
    <row r="114" spans="1:33" ht="15" customHeight="1" x14ac:dyDescent="0.25">
      <c r="A114" s="22">
        <v>109</v>
      </c>
      <c r="B114" s="182" t="s">
        <v>2</v>
      </c>
      <c r="C114" s="182" t="s">
        <v>198</v>
      </c>
      <c r="D114" s="884">
        <v>85.3</v>
      </c>
      <c r="E114" s="890"/>
      <c r="F114" s="182" t="s">
        <v>2</v>
      </c>
      <c r="G114" s="182" t="s">
        <v>3</v>
      </c>
      <c r="H114" s="182">
        <v>65.63</v>
      </c>
      <c r="I114" s="31"/>
      <c r="J114" s="182" t="s">
        <v>0</v>
      </c>
      <c r="K114" s="69" t="s">
        <v>143</v>
      </c>
      <c r="L114" s="182">
        <v>65.16</v>
      </c>
      <c r="M114" s="31"/>
      <c r="N114" s="255" t="s">
        <v>0</v>
      </c>
      <c r="O114" s="690" t="s">
        <v>156</v>
      </c>
      <c r="P114" s="55">
        <v>61.58</v>
      </c>
      <c r="Q114" s="249"/>
      <c r="R114" s="255" t="s">
        <v>0</v>
      </c>
      <c r="S114" s="690" t="s">
        <v>156</v>
      </c>
      <c r="T114" s="26">
        <v>58.95</v>
      </c>
      <c r="U114" s="104"/>
      <c r="V114" s="255" t="s">
        <v>0</v>
      </c>
      <c r="W114" s="81" t="s">
        <v>99</v>
      </c>
      <c r="X114" s="91">
        <v>60.11</v>
      </c>
      <c r="Y114" s="97"/>
      <c r="Z114" s="107" t="s">
        <v>0</v>
      </c>
      <c r="AA114" s="691" t="s">
        <v>156</v>
      </c>
      <c r="AB114" s="91">
        <v>60.44</v>
      </c>
      <c r="AC114" s="109"/>
      <c r="AD114" s="10" t="e">
        <f>#REF!*#REF!</f>
        <v>#REF!</v>
      </c>
    </row>
    <row r="115" spans="1:33" s="496" customFormat="1" ht="15" customHeight="1" x14ac:dyDescent="0.25">
      <c r="A115" s="21">
        <v>110</v>
      </c>
      <c r="B115" s="181" t="s">
        <v>2</v>
      </c>
      <c r="C115" s="181" t="s">
        <v>11</v>
      </c>
      <c r="D115" s="888">
        <v>85.3</v>
      </c>
      <c r="E115" s="894"/>
      <c r="F115" s="181" t="s">
        <v>2</v>
      </c>
      <c r="G115" s="181" t="s">
        <v>5</v>
      </c>
      <c r="H115" s="181">
        <v>65.63</v>
      </c>
      <c r="I115" s="249"/>
      <c r="J115" s="181" t="s">
        <v>0</v>
      </c>
      <c r="K115" s="55" t="s">
        <v>156</v>
      </c>
      <c r="L115" s="181">
        <v>65.16</v>
      </c>
      <c r="M115" s="249"/>
      <c r="N115" s="94"/>
      <c r="O115" s="690"/>
      <c r="P115" s="55"/>
      <c r="Q115" s="249"/>
      <c r="R115" s="255"/>
      <c r="S115" s="690"/>
      <c r="T115" s="26"/>
      <c r="U115" s="104"/>
      <c r="V115" s="255"/>
      <c r="W115" s="81"/>
      <c r="X115" s="91"/>
      <c r="Y115" s="97"/>
      <c r="Z115" s="107"/>
      <c r="AA115" s="691"/>
      <c r="AB115" s="91"/>
      <c r="AC115" s="109"/>
      <c r="AD115" s="10"/>
      <c r="AE115" s="10"/>
      <c r="AF115" s="10"/>
      <c r="AG115" s="10"/>
    </row>
    <row r="116" spans="1:33" s="496" customFormat="1" ht="15" customHeight="1" x14ac:dyDescent="0.25">
      <c r="A116" s="21">
        <v>111</v>
      </c>
      <c r="B116" s="181" t="s">
        <v>2</v>
      </c>
      <c r="C116" s="181" t="s">
        <v>69</v>
      </c>
      <c r="D116" s="888">
        <v>85.3</v>
      </c>
      <c r="E116" s="894"/>
      <c r="F116" s="181" t="s">
        <v>0</v>
      </c>
      <c r="G116" s="181" t="s">
        <v>143</v>
      </c>
      <c r="H116" s="181">
        <v>65.63</v>
      </c>
      <c r="I116" s="249"/>
      <c r="J116" s="181"/>
      <c r="K116" s="55"/>
      <c r="L116" s="181"/>
      <c r="M116" s="249"/>
      <c r="N116" s="94"/>
      <c r="O116" s="690"/>
      <c r="P116" s="55"/>
      <c r="Q116" s="249"/>
      <c r="R116" s="255"/>
      <c r="S116" s="690"/>
      <c r="T116" s="26"/>
      <c r="U116" s="104"/>
      <c r="V116" s="255"/>
      <c r="W116" s="81"/>
      <c r="X116" s="91"/>
      <c r="Y116" s="97"/>
      <c r="Z116" s="107"/>
      <c r="AA116" s="691"/>
      <c r="AB116" s="91"/>
      <c r="AC116" s="809"/>
      <c r="AD116" s="10"/>
      <c r="AE116" s="10"/>
      <c r="AF116" s="10"/>
      <c r="AG116" s="10"/>
    </row>
    <row r="117" spans="1:33" s="496" customFormat="1" ht="15" customHeight="1" x14ac:dyDescent="0.25">
      <c r="A117" s="21">
        <v>112</v>
      </c>
      <c r="B117" s="181" t="s">
        <v>2</v>
      </c>
      <c r="C117" s="181" t="s">
        <v>14</v>
      </c>
      <c r="D117" s="888">
        <v>85.3</v>
      </c>
      <c r="E117" s="894"/>
      <c r="F117" s="181" t="s">
        <v>0</v>
      </c>
      <c r="G117" s="181" t="s">
        <v>156</v>
      </c>
      <c r="H117" s="181">
        <v>65.63</v>
      </c>
      <c r="I117" s="249"/>
      <c r="J117" s="181"/>
      <c r="K117" s="55"/>
      <c r="L117" s="181"/>
      <c r="M117" s="249"/>
      <c r="N117" s="94"/>
      <c r="O117" s="690"/>
      <c r="P117" s="55"/>
      <c r="Q117" s="249"/>
      <c r="R117" s="255"/>
      <c r="S117" s="690"/>
      <c r="T117" s="26"/>
      <c r="U117" s="104"/>
      <c r="V117" s="255"/>
      <c r="W117" s="81"/>
      <c r="X117" s="91"/>
      <c r="Y117" s="97"/>
      <c r="Z117" s="107"/>
      <c r="AA117" s="691"/>
      <c r="AB117" s="91"/>
      <c r="AC117" s="109"/>
      <c r="AD117" s="10"/>
      <c r="AE117" s="10"/>
      <c r="AF117" s="10"/>
      <c r="AG117" s="10"/>
    </row>
    <row r="118" spans="1:33" s="496" customFormat="1" ht="15" customHeight="1" x14ac:dyDescent="0.25">
      <c r="A118" s="21">
        <v>113</v>
      </c>
      <c r="B118" s="181" t="s">
        <v>2</v>
      </c>
      <c r="C118" s="181" t="s">
        <v>1</v>
      </c>
      <c r="D118" s="888">
        <v>85.3</v>
      </c>
      <c r="E118" s="894"/>
      <c r="F118" s="181"/>
      <c r="G118" s="181"/>
      <c r="H118" s="181"/>
      <c r="I118" s="249"/>
      <c r="J118" s="181"/>
      <c r="K118" s="55"/>
      <c r="L118" s="181"/>
      <c r="M118" s="249"/>
      <c r="N118" s="94"/>
      <c r="O118" s="690"/>
      <c r="P118" s="55"/>
      <c r="Q118" s="249"/>
      <c r="R118" s="255"/>
      <c r="S118" s="690"/>
      <c r="T118" s="26"/>
      <c r="U118" s="104"/>
      <c r="V118" s="255"/>
      <c r="W118" s="81"/>
      <c r="X118" s="91"/>
      <c r="Y118" s="97"/>
      <c r="Z118" s="107"/>
      <c r="AA118" s="691"/>
      <c r="AB118" s="91"/>
      <c r="AC118" s="809"/>
      <c r="AD118" s="10"/>
      <c r="AE118" s="10"/>
      <c r="AF118" s="10"/>
      <c r="AG118" s="10"/>
    </row>
    <row r="119" spans="1:33" s="496" customFormat="1" ht="15" customHeight="1" x14ac:dyDescent="0.25">
      <c r="A119" s="22">
        <v>114</v>
      </c>
      <c r="B119" s="182" t="s">
        <v>0</v>
      </c>
      <c r="C119" s="182" t="s">
        <v>143</v>
      </c>
      <c r="D119" s="884">
        <v>85.3</v>
      </c>
      <c r="E119" s="890"/>
      <c r="F119" s="182"/>
      <c r="G119" s="182"/>
      <c r="H119" s="182"/>
      <c r="I119" s="31"/>
      <c r="J119" s="182"/>
      <c r="K119" s="69"/>
      <c r="L119" s="182"/>
      <c r="M119" s="31"/>
      <c r="N119" s="763"/>
      <c r="O119" s="1159"/>
      <c r="P119" s="69"/>
      <c r="Q119" s="31"/>
      <c r="R119" s="258"/>
      <c r="S119" s="1159"/>
      <c r="T119" s="37"/>
      <c r="U119" s="1160"/>
      <c r="V119" s="258"/>
      <c r="W119" s="134"/>
      <c r="X119" s="93"/>
      <c r="Y119" s="102"/>
      <c r="Z119" s="29"/>
      <c r="AA119" s="116"/>
      <c r="AB119" s="93"/>
      <c r="AC119" s="112"/>
      <c r="AD119" s="10"/>
      <c r="AE119" s="10"/>
      <c r="AF119" s="10"/>
      <c r="AG119" s="10"/>
    </row>
    <row r="120" spans="1:33" ht="15" customHeight="1" thickBot="1" x14ac:dyDescent="0.3">
      <c r="A120" s="38">
        <v>115</v>
      </c>
      <c r="B120" s="185" t="s">
        <v>0</v>
      </c>
      <c r="C120" s="185" t="s">
        <v>156</v>
      </c>
      <c r="D120" s="885">
        <v>85.3</v>
      </c>
      <c r="E120" s="891"/>
      <c r="F120" s="185"/>
      <c r="G120" s="185"/>
      <c r="H120" s="185"/>
      <c r="I120" s="32"/>
      <c r="J120" s="689"/>
      <c r="K120" s="571"/>
      <c r="L120" s="185"/>
      <c r="M120" s="32"/>
      <c r="N120" s="689"/>
      <c r="O120" s="571"/>
      <c r="P120" s="186"/>
      <c r="Q120" s="32"/>
      <c r="R120" s="324"/>
      <c r="S120" s="571"/>
      <c r="T120" s="287"/>
      <c r="U120" s="810"/>
      <c r="V120" s="324"/>
      <c r="W120" s="306"/>
      <c r="X120" s="649"/>
      <c r="Y120" s="810"/>
      <c r="Z120" s="33"/>
      <c r="AA120" s="183"/>
      <c r="AB120" s="649"/>
      <c r="AC120" s="1158"/>
      <c r="AD120" s="10" t="e">
        <f>#REF!*#REF!</f>
        <v>#REF!</v>
      </c>
    </row>
    <row r="121" spans="1:33" s="11" customFormat="1" x14ac:dyDescent="0.25">
      <c r="A121" s="17"/>
      <c r="B121" s="17"/>
      <c r="C121" s="882" t="s">
        <v>100</v>
      </c>
      <c r="D121" s="17"/>
      <c r="E121" s="131">
        <f>AVERAGE(E6:E120)</f>
        <v>70.030258538553326</v>
      </c>
      <c r="F121" s="17"/>
      <c r="G121" s="260"/>
      <c r="H121" s="17"/>
      <c r="I121" s="284">
        <f>AVERAGE(I6:I120)</f>
        <v>65.626724321430217</v>
      </c>
      <c r="J121" s="17"/>
      <c r="K121" s="260"/>
      <c r="L121" s="17"/>
      <c r="M121" s="284">
        <f>AVERAGE(M6:M120)</f>
        <v>63.663804347826087</v>
      </c>
      <c r="N121" s="17"/>
      <c r="P121" s="17"/>
      <c r="Q121" s="284">
        <f>AVERAGE(Q6:Q120)</f>
        <v>60.287709576584248</v>
      </c>
      <c r="R121" s="17"/>
      <c r="T121" s="131"/>
      <c r="U121" s="132">
        <f>AVERAGE(U6:U120)</f>
        <v>57.482717391304355</v>
      </c>
      <c r="V121" s="132"/>
      <c r="W121" s="132"/>
      <c r="X121" s="132"/>
      <c r="Y121" s="132">
        <f>AVERAGE(Y6:Y120)</f>
        <v>61.067934875202326</v>
      </c>
      <c r="Z121" s="132"/>
      <c r="AA121" s="132"/>
      <c r="AB121" s="133"/>
      <c r="AC121" s="132">
        <f>AVERAGE(AC6:AC120)</f>
        <v>60.999002066410235</v>
      </c>
      <c r="AD121" s="12"/>
      <c r="AE121" s="12"/>
      <c r="AF121" s="12"/>
      <c r="AG121" s="12"/>
    </row>
    <row r="122" spans="1:33" s="1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  <c r="Y122" s="18"/>
      <c r="Z122" s="17"/>
      <c r="AA122" s="17"/>
      <c r="AB122" s="5"/>
      <c r="AC122" s="5"/>
      <c r="AD122" s="12"/>
      <c r="AE122" s="12"/>
      <c r="AF122" s="12"/>
      <c r="AG122" s="12"/>
    </row>
    <row r="123" spans="1:33" s="1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7"/>
      <c r="Y123" s="18"/>
      <c r="Z123" s="17"/>
      <c r="AA123" s="17"/>
      <c r="AB123" s="5"/>
      <c r="AC123" s="5"/>
      <c r="AD123" s="12"/>
      <c r="AE123" s="12"/>
      <c r="AF123" s="12"/>
      <c r="AG123" s="12"/>
    </row>
  </sheetData>
  <sortState ref="F121:G147">
    <sortCondition ref="F121"/>
  </sortState>
  <mergeCells count="9">
    <mergeCell ref="N4:Q4"/>
    <mergeCell ref="A4:A5"/>
    <mergeCell ref="O2:Q2"/>
    <mergeCell ref="V4:Y4"/>
    <mergeCell ref="Z4:AC4"/>
    <mergeCell ref="R4:U4"/>
    <mergeCell ref="J4:M4"/>
    <mergeCell ref="F4:I4"/>
    <mergeCell ref="B4:E4"/>
  </mergeCells>
  <conditionalFormatting sqref="U6:U120">
    <cfRule type="containsBlanks" dxfId="180" priority="24" stopIfTrue="1">
      <formula>LEN(TRIM(U6))=0</formula>
    </cfRule>
    <cfRule type="cellIs" dxfId="179" priority="38" stopIfTrue="1" operator="lessThan">
      <formula>50</formula>
    </cfRule>
    <cfRule type="cellIs" dxfId="178" priority="39" stopIfTrue="1" operator="between">
      <formula>$U$121</formula>
      <formula>50</formula>
    </cfRule>
    <cfRule type="cellIs" dxfId="177" priority="40" stopIfTrue="1" operator="between">
      <formula>75</formula>
      <formula>$U$121</formula>
    </cfRule>
    <cfRule type="cellIs" dxfId="176" priority="41" stopIfTrue="1" operator="greaterThanOrEqual">
      <formula>75</formula>
    </cfRule>
  </conditionalFormatting>
  <conditionalFormatting sqref="Y6:Y120">
    <cfRule type="containsBlanks" dxfId="175" priority="23" stopIfTrue="1">
      <formula>LEN(TRIM(Y6))=0</formula>
    </cfRule>
    <cfRule type="cellIs" dxfId="174" priority="34" stopIfTrue="1" operator="lessThan">
      <formula>50</formula>
    </cfRule>
    <cfRule type="cellIs" dxfId="173" priority="35" stopIfTrue="1" operator="between">
      <formula>$Y$121</formula>
      <formula>50</formula>
    </cfRule>
    <cfRule type="cellIs" dxfId="172" priority="36" stopIfTrue="1" operator="between">
      <formula>75</formula>
      <formula>$Y$121</formula>
    </cfRule>
    <cfRule type="cellIs" dxfId="171" priority="37" stopIfTrue="1" operator="greaterThanOrEqual">
      <formula>75</formula>
    </cfRule>
  </conditionalFormatting>
  <conditionalFormatting sqref="AC6:AC120">
    <cfRule type="containsBlanks" dxfId="170" priority="25" stopIfTrue="1">
      <formula>LEN(TRIM(AC6))=0</formula>
    </cfRule>
    <cfRule type="cellIs" dxfId="169" priority="26" stopIfTrue="1" operator="lessThan">
      <formula>50</formula>
    </cfRule>
    <cfRule type="cellIs" dxfId="168" priority="27" stopIfTrue="1" operator="between">
      <formula>$AC$121</formula>
      <formula>50</formula>
    </cfRule>
    <cfRule type="cellIs" dxfId="167" priority="28" stopIfTrue="1" operator="between">
      <formula>75</formula>
      <formula>$AC$121</formula>
    </cfRule>
    <cfRule type="cellIs" dxfId="166" priority="29" stopIfTrue="1" operator="greaterThanOrEqual">
      <formula>75</formula>
    </cfRule>
  </conditionalFormatting>
  <conditionalFormatting sqref="Q6:Q120">
    <cfRule type="containsBlanks" dxfId="165" priority="18" stopIfTrue="1">
      <formula>LEN(TRIM(Q6))=0</formula>
    </cfRule>
    <cfRule type="cellIs" dxfId="164" priority="19" stopIfTrue="1" operator="lessThan">
      <formula>50</formula>
    </cfRule>
    <cfRule type="cellIs" dxfId="163" priority="20" stopIfTrue="1" operator="between">
      <formula>$Q$121</formula>
      <formula>50</formula>
    </cfRule>
    <cfRule type="cellIs" dxfId="162" priority="21" stopIfTrue="1" operator="greaterThanOrEqual">
      <formula>75</formula>
    </cfRule>
    <cfRule type="cellIs" dxfId="161" priority="22" stopIfTrue="1" operator="between">
      <formula>$Q$121</formula>
      <formula>75</formula>
    </cfRule>
  </conditionalFormatting>
  <conditionalFormatting sqref="M6:M96">
    <cfRule type="cellIs" dxfId="160" priority="13" stopIfTrue="1" operator="equal">
      <formula>$M$121</formula>
    </cfRule>
    <cfRule type="cellIs" dxfId="159" priority="14" stopIfTrue="1" operator="lessThan">
      <formula>50</formula>
    </cfRule>
    <cfRule type="cellIs" dxfId="158" priority="15" stopIfTrue="1" operator="between">
      <formula>$M$121</formula>
      <formula>50</formula>
    </cfRule>
    <cfRule type="cellIs" dxfId="157" priority="16" stopIfTrue="1" operator="greaterThanOrEqual">
      <formula>75</formula>
    </cfRule>
    <cfRule type="cellIs" dxfId="156" priority="17" stopIfTrue="1" operator="between">
      <formula>$M$121</formula>
      <formula>75</formula>
    </cfRule>
  </conditionalFormatting>
  <conditionalFormatting sqref="M6:M96 M98:M120">
    <cfRule type="containsBlanks" dxfId="155" priority="12" stopIfTrue="1">
      <formula>LEN(TRIM(M6))=0</formula>
    </cfRule>
  </conditionalFormatting>
  <conditionalFormatting sqref="I6:I90">
    <cfRule type="cellIs" dxfId="154" priority="6" operator="equal">
      <formula>75</formula>
    </cfRule>
    <cfRule type="containsBlanks" dxfId="153" priority="7">
      <formula>LEN(TRIM(I6))=0</formula>
    </cfRule>
    <cfRule type="cellIs" dxfId="152" priority="8" operator="lessThan">
      <formula>50</formula>
    </cfRule>
    <cfRule type="cellIs" dxfId="151" priority="9" operator="between">
      <formula>$I$121</formula>
      <formula>50</formula>
    </cfRule>
    <cfRule type="cellIs" dxfId="150" priority="10" operator="between">
      <formula>75</formula>
      <formula>$I$121</formula>
    </cfRule>
    <cfRule type="cellIs" dxfId="149" priority="11" operator="greaterThanOrEqual">
      <formula>75</formula>
    </cfRule>
  </conditionalFormatting>
  <conditionalFormatting sqref="E6:E94">
    <cfRule type="cellIs" dxfId="148" priority="1" operator="equal">
      <formula>75</formula>
    </cfRule>
    <cfRule type="cellIs" dxfId="147" priority="2" operator="lessThan">
      <formula>50</formula>
    </cfRule>
    <cfRule type="cellIs" dxfId="146" priority="3" operator="between">
      <formula>$E$121</formula>
      <formula>50</formula>
    </cfRule>
    <cfRule type="cellIs" dxfId="145" priority="4" operator="between">
      <formula>75</formula>
      <formula>$E$121</formula>
    </cfRule>
    <cfRule type="cellIs" dxfId="144" priority="5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2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4" sqref="C4:C5"/>
    </sheetView>
  </sheetViews>
  <sheetFormatPr defaultRowHeight="15" x14ac:dyDescent="0.25"/>
  <cols>
    <col min="1" max="1" width="5.5703125" customWidth="1"/>
    <col min="2" max="2" width="17.7109375" customWidth="1"/>
    <col min="3" max="3" width="31.7109375" customWidth="1"/>
    <col min="4" max="12" width="7.7109375" style="496" customWidth="1"/>
    <col min="13" max="23" width="7.7109375" customWidth="1"/>
    <col min="24" max="28" width="7.7109375" style="2" customWidth="1"/>
    <col min="29" max="29" width="7.7109375" customWidth="1"/>
    <col min="30" max="31" width="7.7109375" style="10" customWidth="1"/>
    <col min="32" max="32" width="8.7109375" style="10" customWidth="1"/>
  </cols>
  <sheetData>
    <row r="1" spans="1:36" x14ac:dyDescent="0.25">
      <c r="AH1" s="243"/>
      <c r="AI1" s="53" t="s">
        <v>122</v>
      </c>
    </row>
    <row r="2" spans="1:36" ht="15.75" x14ac:dyDescent="0.25">
      <c r="C2" s="191" t="s">
        <v>117</v>
      </c>
      <c r="D2" s="788"/>
      <c r="E2" s="788"/>
      <c r="F2" s="788"/>
      <c r="G2" s="753"/>
      <c r="H2" s="753"/>
      <c r="I2" s="753"/>
      <c r="J2" s="495"/>
      <c r="K2" s="495"/>
      <c r="L2" s="495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H2" s="198"/>
      <c r="AI2" s="53" t="s">
        <v>123</v>
      </c>
    </row>
    <row r="3" spans="1:36" s="1" customFormat="1" ht="15.75" thickBot="1" x14ac:dyDescent="0.3">
      <c r="X3" s="3"/>
      <c r="Y3" s="3"/>
      <c r="Z3" s="3"/>
      <c r="AA3" s="3"/>
      <c r="AB3" s="3"/>
      <c r="AD3" s="14"/>
      <c r="AE3" s="14"/>
      <c r="AF3" s="14"/>
      <c r="AH3" s="199"/>
      <c r="AI3" s="53" t="s">
        <v>124</v>
      </c>
    </row>
    <row r="4" spans="1:36" s="1" customFormat="1" ht="15.75" customHeight="1" thickBot="1" x14ac:dyDescent="0.3">
      <c r="A4" s="1196" t="s">
        <v>67</v>
      </c>
      <c r="B4" s="1198" t="s">
        <v>66</v>
      </c>
      <c r="C4" s="1200" t="s">
        <v>110</v>
      </c>
      <c r="D4" s="1202">
        <v>2021</v>
      </c>
      <c r="E4" s="1187"/>
      <c r="F4" s="1188"/>
      <c r="G4" s="1202">
        <v>2020</v>
      </c>
      <c r="H4" s="1187"/>
      <c r="I4" s="1188"/>
      <c r="J4" s="1202">
        <v>2019</v>
      </c>
      <c r="K4" s="1187"/>
      <c r="L4" s="1188"/>
      <c r="M4" s="1187">
        <v>2018</v>
      </c>
      <c r="N4" s="1187"/>
      <c r="O4" s="1188"/>
      <c r="P4" s="1189">
        <v>2017</v>
      </c>
      <c r="Q4" s="1190"/>
      <c r="R4" s="1191"/>
      <c r="S4" s="1192">
        <v>2016</v>
      </c>
      <c r="T4" s="1190"/>
      <c r="U4" s="1193"/>
      <c r="V4" s="1189">
        <v>2015</v>
      </c>
      <c r="W4" s="1190"/>
      <c r="X4" s="1190"/>
      <c r="Y4" s="1189" t="s">
        <v>113</v>
      </c>
      <c r="Z4" s="1190"/>
      <c r="AA4" s="1190"/>
      <c r="AB4" s="1190"/>
      <c r="AC4" s="1190"/>
      <c r="AD4" s="1190"/>
      <c r="AE4" s="1193"/>
      <c r="AF4" s="1194" t="s">
        <v>114</v>
      </c>
      <c r="AH4" s="200"/>
      <c r="AI4" s="53" t="s">
        <v>125</v>
      </c>
    </row>
    <row r="5" spans="1:36" s="1" customFormat="1" ht="48" customHeight="1" thickBot="1" x14ac:dyDescent="0.3">
      <c r="A5" s="1197"/>
      <c r="B5" s="1199"/>
      <c r="C5" s="1201"/>
      <c r="D5" s="570" t="s">
        <v>169</v>
      </c>
      <c r="E5" s="786" t="s">
        <v>154</v>
      </c>
      <c r="F5" s="784" t="s">
        <v>111</v>
      </c>
      <c r="G5" s="570" t="s">
        <v>169</v>
      </c>
      <c r="H5" s="751" t="s">
        <v>154</v>
      </c>
      <c r="I5" s="750" t="s">
        <v>111</v>
      </c>
      <c r="J5" s="570" t="s">
        <v>169</v>
      </c>
      <c r="K5" s="492" t="s">
        <v>154</v>
      </c>
      <c r="L5" s="491" t="s">
        <v>111</v>
      </c>
      <c r="M5" s="569" t="s">
        <v>169</v>
      </c>
      <c r="N5" s="190" t="s">
        <v>154</v>
      </c>
      <c r="O5" s="36" t="s">
        <v>111</v>
      </c>
      <c r="P5" s="35" t="s">
        <v>169</v>
      </c>
      <c r="Q5" s="190" t="s">
        <v>154</v>
      </c>
      <c r="R5" s="36" t="s">
        <v>111</v>
      </c>
      <c r="S5" s="35" t="s">
        <v>169</v>
      </c>
      <c r="T5" s="190" t="s">
        <v>154</v>
      </c>
      <c r="U5" s="36" t="s">
        <v>111</v>
      </c>
      <c r="V5" s="35" t="s">
        <v>169</v>
      </c>
      <c r="W5" s="190" t="s">
        <v>154</v>
      </c>
      <c r="X5" s="246" t="s">
        <v>111</v>
      </c>
      <c r="Y5" s="35">
        <v>2021</v>
      </c>
      <c r="Z5" s="569">
        <v>2020</v>
      </c>
      <c r="AA5" s="569">
        <v>2019</v>
      </c>
      <c r="AB5" s="648">
        <v>2018</v>
      </c>
      <c r="AC5" s="71">
        <v>2017</v>
      </c>
      <c r="AD5" s="72">
        <v>2016</v>
      </c>
      <c r="AE5" s="247">
        <v>2015</v>
      </c>
      <c r="AF5" s="1195"/>
    </row>
    <row r="6" spans="1:36" ht="15" customHeight="1" x14ac:dyDescent="0.25">
      <c r="A6" s="60">
        <v>1</v>
      </c>
      <c r="B6" s="141" t="s">
        <v>0</v>
      </c>
      <c r="C6" s="1161" t="s">
        <v>97</v>
      </c>
      <c r="D6" s="1167">
        <v>10</v>
      </c>
      <c r="E6" s="1168">
        <v>80.3</v>
      </c>
      <c r="F6" s="1169">
        <v>85.3</v>
      </c>
      <c r="G6" s="1057">
        <v>4</v>
      </c>
      <c r="H6" s="1170">
        <v>75</v>
      </c>
      <c r="I6" s="1172">
        <v>65.63</v>
      </c>
      <c r="J6" s="1057">
        <v>8</v>
      </c>
      <c r="K6" s="1170">
        <v>71</v>
      </c>
      <c r="L6" s="1172">
        <v>65.16</v>
      </c>
      <c r="M6" s="1071">
        <v>6</v>
      </c>
      <c r="N6" s="1078">
        <v>80</v>
      </c>
      <c r="O6" s="1095">
        <v>61.58</v>
      </c>
      <c r="P6" s="1096">
        <v>7</v>
      </c>
      <c r="Q6" s="589">
        <v>63.71</v>
      </c>
      <c r="R6" s="61">
        <v>58.95</v>
      </c>
      <c r="S6" s="590">
        <v>7</v>
      </c>
      <c r="T6" s="589">
        <v>66.571428571428569</v>
      </c>
      <c r="U6" s="61">
        <v>60.11</v>
      </c>
      <c r="V6" s="591">
        <v>5</v>
      </c>
      <c r="W6" s="592">
        <v>73.599999999999994</v>
      </c>
      <c r="X6" s="593">
        <v>60.44</v>
      </c>
      <c r="Y6" s="590">
        <v>19</v>
      </c>
      <c r="Z6" s="145">
        <v>16</v>
      </c>
      <c r="AA6" s="145">
        <v>24</v>
      </c>
      <c r="AB6" s="142">
        <v>2</v>
      </c>
      <c r="AC6" s="184">
        <v>24</v>
      </c>
      <c r="AD6" s="62">
        <v>22</v>
      </c>
      <c r="AE6" s="63">
        <v>8</v>
      </c>
      <c r="AF6" s="768">
        <f t="shared" ref="AF6:AF37" si="0">SUM(Y6:AE6)</f>
        <v>115</v>
      </c>
      <c r="AG6" s="1"/>
      <c r="AH6" s="1"/>
      <c r="AI6" s="1"/>
      <c r="AJ6" s="1"/>
    </row>
    <row r="7" spans="1:36" ht="15" customHeight="1" x14ac:dyDescent="0.25">
      <c r="A7" s="22">
        <v>2</v>
      </c>
      <c r="B7" s="19" t="s">
        <v>0</v>
      </c>
      <c r="C7" s="263" t="s">
        <v>98</v>
      </c>
      <c r="D7" s="804">
        <v>3</v>
      </c>
      <c r="E7" s="848">
        <v>82</v>
      </c>
      <c r="F7" s="904">
        <v>85.3</v>
      </c>
      <c r="G7" s="444">
        <v>14</v>
      </c>
      <c r="H7" s="213">
        <v>76.785714285714292</v>
      </c>
      <c r="I7" s="573">
        <v>65.63</v>
      </c>
      <c r="J7" s="444">
        <v>8</v>
      </c>
      <c r="K7" s="213">
        <v>70</v>
      </c>
      <c r="L7" s="573">
        <v>65.16</v>
      </c>
      <c r="M7" s="595">
        <v>5</v>
      </c>
      <c r="N7" s="374">
        <v>73</v>
      </c>
      <c r="O7" s="274">
        <v>61.58</v>
      </c>
      <c r="P7" s="598">
        <v>8</v>
      </c>
      <c r="Q7" s="599">
        <v>77.88</v>
      </c>
      <c r="R7" s="26">
        <v>58.95</v>
      </c>
      <c r="S7" s="418">
        <v>13</v>
      </c>
      <c r="T7" s="375">
        <v>61.07692307692308</v>
      </c>
      <c r="U7" s="26">
        <v>60.11</v>
      </c>
      <c r="V7" s="407">
        <v>10</v>
      </c>
      <c r="W7" s="23">
        <v>72.3</v>
      </c>
      <c r="X7" s="596">
        <v>60.44</v>
      </c>
      <c r="Y7" s="470">
        <v>13</v>
      </c>
      <c r="Z7" s="317">
        <v>13</v>
      </c>
      <c r="AA7" s="317">
        <v>28</v>
      </c>
      <c r="AB7" s="93">
        <v>7</v>
      </c>
      <c r="AC7" s="181">
        <v>3</v>
      </c>
      <c r="AD7" s="55">
        <v>42</v>
      </c>
      <c r="AE7" s="31">
        <v>10</v>
      </c>
      <c r="AF7" s="660">
        <f t="shared" si="0"/>
        <v>116</v>
      </c>
    </row>
    <row r="8" spans="1:36" ht="15" customHeight="1" x14ac:dyDescent="0.25">
      <c r="A8" s="22">
        <v>3</v>
      </c>
      <c r="B8" s="48" t="s">
        <v>34</v>
      </c>
      <c r="C8" s="1019" t="s">
        <v>106</v>
      </c>
      <c r="D8" s="835">
        <v>7</v>
      </c>
      <c r="E8" s="838">
        <v>91</v>
      </c>
      <c r="F8" s="1116">
        <v>85.3</v>
      </c>
      <c r="G8" s="444">
        <v>6</v>
      </c>
      <c r="H8" s="645">
        <v>74.666666666666671</v>
      </c>
      <c r="I8" s="575">
        <v>65.63</v>
      </c>
      <c r="J8" s="444">
        <v>10</v>
      </c>
      <c r="K8" s="645">
        <v>77</v>
      </c>
      <c r="L8" s="575">
        <v>65.16</v>
      </c>
      <c r="M8" s="597">
        <v>6</v>
      </c>
      <c r="N8" s="374">
        <v>67</v>
      </c>
      <c r="O8" s="273">
        <v>61.58</v>
      </c>
      <c r="P8" s="423">
        <v>5</v>
      </c>
      <c r="Q8" s="375">
        <v>60.4</v>
      </c>
      <c r="R8" s="26">
        <v>58.95</v>
      </c>
      <c r="S8" s="418">
        <v>4</v>
      </c>
      <c r="T8" s="375">
        <v>76.75</v>
      </c>
      <c r="U8" s="26">
        <v>60.11</v>
      </c>
      <c r="V8" s="407">
        <v>5</v>
      </c>
      <c r="W8" s="23">
        <v>62.2</v>
      </c>
      <c r="X8" s="596">
        <v>60.44</v>
      </c>
      <c r="Y8" s="470">
        <v>4</v>
      </c>
      <c r="Z8" s="317">
        <v>17</v>
      </c>
      <c r="AA8" s="317">
        <v>11</v>
      </c>
      <c r="AB8" s="93">
        <v>22</v>
      </c>
      <c r="AC8" s="181">
        <v>34</v>
      </c>
      <c r="AD8" s="55">
        <v>7</v>
      </c>
      <c r="AE8" s="31">
        <v>36</v>
      </c>
      <c r="AF8" s="660">
        <f t="shared" si="0"/>
        <v>131</v>
      </c>
    </row>
    <row r="9" spans="1:36" ht="15" customHeight="1" x14ac:dyDescent="0.25">
      <c r="A9" s="22">
        <v>4</v>
      </c>
      <c r="B9" s="48" t="s">
        <v>34</v>
      </c>
      <c r="C9" s="262" t="s">
        <v>90</v>
      </c>
      <c r="D9" s="594">
        <v>14</v>
      </c>
      <c r="E9" s="828">
        <v>84</v>
      </c>
      <c r="F9" s="905">
        <v>85.3</v>
      </c>
      <c r="G9" s="444">
        <v>13</v>
      </c>
      <c r="H9" s="645">
        <v>77.461538461538467</v>
      </c>
      <c r="I9" s="572">
        <v>65.63</v>
      </c>
      <c r="J9" s="444">
        <v>7</v>
      </c>
      <c r="K9" s="645">
        <v>80</v>
      </c>
      <c r="L9" s="572">
        <v>65.16</v>
      </c>
      <c r="M9" s="595">
        <v>13</v>
      </c>
      <c r="N9" s="374">
        <v>65</v>
      </c>
      <c r="O9" s="273">
        <v>61.58</v>
      </c>
      <c r="P9" s="423">
        <v>12</v>
      </c>
      <c r="Q9" s="375">
        <v>66.33</v>
      </c>
      <c r="R9" s="26">
        <v>58.95</v>
      </c>
      <c r="S9" s="418">
        <v>8</v>
      </c>
      <c r="T9" s="375">
        <v>59.25</v>
      </c>
      <c r="U9" s="26">
        <v>60.11</v>
      </c>
      <c r="V9" s="407">
        <v>11</v>
      </c>
      <c r="W9" s="23">
        <v>60.454545449999998</v>
      </c>
      <c r="X9" s="596">
        <v>60.44</v>
      </c>
      <c r="Y9" s="470">
        <v>9</v>
      </c>
      <c r="Z9" s="317">
        <v>9</v>
      </c>
      <c r="AA9" s="317">
        <v>5</v>
      </c>
      <c r="AB9" s="93">
        <v>33</v>
      </c>
      <c r="AC9" s="181">
        <v>16</v>
      </c>
      <c r="AD9" s="55">
        <v>46</v>
      </c>
      <c r="AE9" s="31">
        <v>45</v>
      </c>
      <c r="AF9" s="660">
        <f t="shared" si="0"/>
        <v>163</v>
      </c>
    </row>
    <row r="10" spans="1:36" ht="15" customHeight="1" x14ac:dyDescent="0.25">
      <c r="A10" s="22">
        <v>5</v>
      </c>
      <c r="B10" s="48" t="s">
        <v>34</v>
      </c>
      <c r="C10" s="433" t="s">
        <v>151</v>
      </c>
      <c r="D10" s="797">
        <v>6</v>
      </c>
      <c r="E10" s="233">
        <v>78.5</v>
      </c>
      <c r="F10" s="906">
        <v>85.3</v>
      </c>
      <c r="G10" s="444">
        <v>4</v>
      </c>
      <c r="H10" s="645">
        <v>87</v>
      </c>
      <c r="I10" s="577">
        <v>65.63</v>
      </c>
      <c r="J10" s="444">
        <v>2</v>
      </c>
      <c r="K10" s="645">
        <v>74.5</v>
      </c>
      <c r="L10" s="577">
        <v>65.16</v>
      </c>
      <c r="M10" s="595">
        <v>2</v>
      </c>
      <c r="N10" s="374">
        <v>57</v>
      </c>
      <c r="O10" s="1118">
        <v>61.58</v>
      </c>
      <c r="P10" s="423">
        <v>2</v>
      </c>
      <c r="Q10" s="652">
        <v>62.5</v>
      </c>
      <c r="R10" s="26">
        <v>58.95</v>
      </c>
      <c r="S10" s="418">
        <v>1</v>
      </c>
      <c r="T10" s="375">
        <v>72</v>
      </c>
      <c r="U10" s="26">
        <v>60.11</v>
      </c>
      <c r="V10" s="407">
        <v>3</v>
      </c>
      <c r="W10" s="23">
        <v>62</v>
      </c>
      <c r="X10" s="596">
        <v>60.44</v>
      </c>
      <c r="Y10" s="470">
        <v>24</v>
      </c>
      <c r="Z10" s="317">
        <v>4</v>
      </c>
      <c r="AA10" s="317">
        <v>13</v>
      </c>
      <c r="AB10" s="93">
        <v>62</v>
      </c>
      <c r="AC10" s="181">
        <v>29</v>
      </c>
      <c r="AD10" s="55">
        <v>13</v>
      </c>
      <c r="AE10" s="31">
        <v>37</v>
      </c>
      <c r="AF10" s="660">
        <f t="shared" si="0"/>
        <v>182</v>
      </c>
    </row>
    <row r="11" spans="1:36" ht="15" customHeight="1" x14ac:dyDescent="0.25">
      <c r="A11" s="22">
        <v>6</v>
      </c>
      <c r="B11" s="19" t="s">
        <v>0</v>
      </c>
      <c r="C11" s="265" t="s">
        <v>142</v>
      </c>
      <c r="D11" s="804">
        <v>7</v>
      </c>
      <c r="E11" s="848">
        <v>83.428571428571431</v>
      </c>
      <c r="F11" s="904">
        <v>85.3</v>
      </c>
      <c r="G11" s="444">
        <v>8</v>
      </c>
      <c r="H11" s="213">
        <v>69.5</v>
      </c>
      <c r="I11" s="573">
        <v>65.63</v>
      </c>
      <c r="J11" s="444">
        <v>11</v>
      </c>
      <c r="K11" s="213">
        <v>73</v>
      </c>
      <c r="L11" s="573">
        <v>65.16</v>
      </c>
      <c r="M11" s="595">
        <v>13</v>
      </c>
      <c r="N11" s="374">
        <v>53</v>
      </c>
      <c r="O11" s="274">
        <v>61.58</v>
      </c>
      <c r="P11" s="598">
        <v>14</v>
      </c>
      <c r="Q11" s="375">
        <v>70.430000000000007</v>
      </c>
      <c r="R11" s="26">
        <v>58.95</v>
      </c>
      <c r="S11" s="418">
        <v>6</v>
      </c>
      <c r="T11" s="375">
        <v>67.166666666666671</v>
      </c>
      <c r="U11" s="26">
        <v>60.11</v>
      </c>
      <c r="V11" s="407">
        <v>10</v>
      </c>
      <c r="W11" s="23">
        <v>62.6</v>
      </c>
      <c r="X11" s="596">
        <v>60.44</v>
      </c>
      <c r="Y11" s="470">
        <v>10</v>
      </c>
      <c r="Z11" s="317">
        <v>29</v>
      </c>
      <c r="AA11" s="317">
        <v>17</v>
      </c>
      <c r="AB11" s="93">
        <v>74</v>
      </c>
      <c r="AC11" s="181">
        <v>6</v>
      </c>
      <c r="AD11" s="55">
        <v>20</v>
      </c>
      <c r="AE11" s="31">
        <v>33</v>
      </c>
      <c r="AF11" s="660">
        <f t="shared" si="0"/>
        <v>189</v>
      </c>
    </row>
    <row r="12" spans="1:36" ht="15" customHeight="1" x14ac:dyDescent="0.25">
      <c r="A12" s="22">
        <v>7</v>
      </c>
      <c r="B12" s="48" t="s">
        <v>34</v>
      </c>
      <c r="C12" s="262" t="s">
        <v>105</v>
      </c>
      <c r="D12" s="594">
        <v>14</v>
      </c>
      <c r="E12" s="828">
        <v>81.7</v>
      </c>
      <c r="F12" s="905">
        <v>85.3</v>
      </c>
      <c r="G12" s="444">
        <v>9</v>
      </c>
      <c r="H12" s="645">
        <v>60.888888888888893</v>
      </c>
      <c r="I12" s="572">
        <v>65.63</v>
      </c>
      <c r="J12" s="444">
        <v>13</v>
      </c>
      <c r="K12" s="645">
        <v>73</v>
      </c>
      <c r="L12" s="572">
        <v>65.16</v>
      </c>
      <c r="M12" s="595">
        <v>15</v>
      </c>
      <c r="N12" s="374">
        <v>64</v>
      </c>
      <c r="O12" s="273">
        <v>61.58</v>
      </c>
      <c r="P12" s="423">
        <v>4</v>
      </c>
      <c r="Q12" s="375">
        <v>67</v>
      </c>
      <c r="R12" s="26">
        <v>58.95</v>
      </c>
      <c r="S12" s="418">
        <v>5</v>
      </c>
      <c r="T12" s="375">
        <v>60.8</v>
      </c>
      <c r="U12" s="26">
        <v>60.11</v>
      </c>
      <c r="V12" s="407">
        <v>8</v>
      </c>
      <c r="W12" s="23">
        <v>64.5</v>
      </c>
      <c r="X12" s="596">
        <v>60.44</v>
      </c>
      <c r="Y12" s="470">
        <v>15</v>
      </c>
      <c r="Z12" s="317">
        <v>59</v>
      </c>
      <c r="AA12" s="317">
        <v>16</v>
      </c>
      <c r="AB12" s="93">
        <v>36</v>
      </c>
      <c r="AC12" s="181">
        <v>11</v>
      </c>
      <c r="AD12" s="55">
        <v>43</v>
      </c>
      <c r="AE12" s="31">
        <v>23</v>
      </c>
      <c r="AF12" s="660">
        <f t="shared" si="0"/>
        <v>203</v>
      </c>
    </row>
    <row r="13" spans="1:36" ht="15" customHeight="1" x14ac:dyDescent="0.25">
      <c r="A13" s="22">
        <v>8</v>
      </c>
      <c r="B13" s="48" t="s">
        <v>27</v>
      </c>
      <c r="C13" s="1019" t="s">
        <v>195</v>
      </c>
      <c r="D13" s="594">
        <v>4</v>
      </c>
      <c r="E13" s="828">
        <v>75</v>
      </c>
      <c r="F13" s="905">
        <v>85.3</v>
      </c>
      <c r="G13" s="444">
        <v>8</v>
      </c>
      <c r="H13" s="645">
        <v>63.5</v>
      </c>
      <c r="I13" s="572">
        <v>65.63</v>
      </c>
      <c r="J13" s="444">
        <v>4</v>
      </c>
      <c r="K13" s="645">
        <v>62</v>
      </c>
      <c r="L13" s="572">
        <v>65.16</v>
      </c>
      <c r="M13" s="595">
        <v>2</v>
      </c>
      <c r="N13" s="374">
        <v>78</v>
      </c>
      <c r="O13" s="273">
        <v>61.58</v>
      </c>
      <c r="P13" s="423">
        <v>2</v>
      </c>
      <c r="Q13" s="375">
        <v>64</v>
      </c>
      <c r="R13" s="26">
        <v>58.95</v>
      </c>
      <c r="S13" s="418">
        <v>1</v>
      </c>
      <c r="T13" s="375">
        <v>65</v>
      </c>
      <c r="U13" s="26">
        <v>60.11</v>
      </c>
      <c r="V13" s="407">
        <v>2</v>
      </c>
      <c r="W13" s="23">
        <v>79.5</v>
      </c>
      <c r="X13" s="596">
        <v>60.44</v>
      </c>
      <c r="Y13" s="470">
        <v>31</v>
      </c>
      <c r="Z13" s="317">
        <v>53</v>
      </c>
      <c r="AA13" s="317">
        <v>60</v>
      </c>
      <c r="AB13" s="93">
        <v>4</v>
      </c>
      <c r="AC13" s="181">
        <v>22</v>
      </c>
      <c r="AD13" s="55">
        <v>31</v>
      </c>
      <c r="AE13" s="31">
        <v>2</v>
      </c>
      <c r="AF13" s="660">
        <f t="shared" si="0"/>
        <v>203</v>
      </c>
    </row>
    <row r="14" spans="1:36" ht="15" customHeight="1" x14ac:dyDescent="0.25">
      <c r="A14" s="22">
        <v>9</v>
      </c>
      <c r="B14" s="48" t="s">
        <v>2</v>
      </c>
      <c r="C14" s="803" t="s">
        <v>164</v>
      </c>
      <c r="D14" s="922">
        <v>3</v>
      </c>
      <c r="E14" s="928">
        <v>89</v>
      </c>
      <c r="F14" s="909">
        <v>85.3</v>
      </c>
      <c r="G14" s="444">
        <v>4</v>
      </c>
      <c r="H14" s="645">
        <v>74.5</v>
      </c>
      <c r="I14" s="572">
        <v>65.63</v>
      </c>
      <c r="J14" s="444">
        <v>6</v>
      </c>
      <c r="K14" s="645">
        <v>70</v>
      </c>
      <c r="L14" s="572">
        <v>65.16</v>
      </c>
      <c r="M14" s="616"/>
      <c r="N14" s="360"/>
      <c r="O14" s="273">
        <v>61.58</v>
      </c>
      <c r="P14" s="423">
        <v>4</v>
      </c>
      <c r="Q14" s="380">
        <v>62</v>
      </c>
      <c r="R14" s="26">
        <v>58.95</v>
      </c>
      <c r="S14" s="418">
        <v>2</v>
      </c>
      <c r="T14" s="375">
        <v>68.5</v>
      </c>
      <c r="U14" s="26">
        <v>60.11</v>
      </c>
      <c r="V14" s="407">
        <v>4</v>
      </c>
      <c r="W14" s="23">
        <v>69</v>
      </c>
      <c r="X14" s="596">
        <v>60.44</v>
      </c>
      <c r="Y14" s="470">
        <v>5</v>
      </c>
      <c r="Z14" s="317">
        <v>19</v>
      </c>
      <c r="AA14" s="317">
        <v>29</v>
      </c>
      <c r="AB14" s="93">
        <v>93</v>
      </c>
      <c r="AC14" s="181">
        <v>30</v>
      </c>
      <c r="AD14" s="55">
        <v>16</v>
      </c>
      <c r="AE14" s="31">
        <v>13</v>
      </c>
      <c r="AF14" s="660">
        <f t="shared" si="0"/>
        <v>205</v>
      </c>
    </row>
    <row r="15" spans="1:36" ht="15" customHeight="1" thickBot="1" x14ac:dyDescent="0.3">
      <c r="A15" s="38">
        <v>10</v>
      </c>
      <c r="B15" s="76" t="s">
        <v>2</v>
      </c>
      <c r="C15" s="1130" t="s">
        <v>140</v>
      </c>
      <c r="D15" s="1101">
        <v>25</v>
      </c>
      <c r="E15" s="1103">
        <v>81</v>
      </c>
      <c r="F15" s="1105">
        <v>85.3</v>
      </c>
      <c r="G15" s="674">
        <v>22</v>
      </c>
      <c r="H15" s="651">
        <v>74.454545454545453</v>
      </c>
      <c r="I15" s="1173">
        <v>65.63</v>
      </c>
      <c r="J15" s="674">
        <v>16</v>
      </c>
      <c r="K15" s="651">
        <v>72</v>
      </c>
      <c r="L15" s="1173">
        <v>65.16</v>
      </c>
      <c r="M15" s="1072">
        <v>17</v>
      </c>
      <c r="N15" s="602">
        <v>72.647058823529406</v>
      </c>
      <c r="O15" s="299">
        <v>61.58</v>
      </c>
      <c r="P15" s="425">
        <v>14</v>
      </c>
      <c r="Q15" s="383">
        <v>55.36</v>
      </c>
      <c r="R15" s="66">
        <v>58.95</v>
      </c>
      <c r="S15" s="419">
        <v>12</v>
      </c>
      <c r="T15" s="384">
        <v>53.916666666666664</v>
      </c>
      <c r="U15" s="66">
        <v>60.11</v>
      </c>
      <c r="V15" s="410">
        <v>11</v>
      </c>
      <c r="W15" s="385">
        <v>67.181818179999993</v>
      </c>
      <c r="X15" s="603">
        <v>60.44</v>
      </c>
      <c r="Y15" s="619">
        <v>18</v>
      </c>
      <c r="Z15" s="773">
        <v>20</v>
      </c>
      <c r="AA15" s="773">
        <v>20</v>
      </c>
      <c r="AB15" s="649">
        <v>8</v>
      </c>
      <c r="AC15" s="245">
        <v>58</v>
      </c>
      <c r="AD15" s="64">
        <v>69</v>
      </c>
      <c r="AE15" s="32">
        <v>17</v>
      </c>
      <c r="AF15" s="661">
        <f t="shared" si="0"/>
        <v>210</v>
      </c>
    </row>
    <row r="16" spans="1:36" ht="15" customHeight="1" x14ac:dyDescent="0.25">
      <c r="A16" s="22">
        <v>11</v>
      </c>
      <c r="B16" s="77" t="s">
        <v>54</v>
      </c>
      <c r="C16" s="1037" t="s">
        <v>63</v>
      </c>
      <c r="D16" s="1042">
        <v>6</v>
      </c>
      <c r="E16" s="1046">
        <v>72.2</v>
      </c>
      <c r="F16" s="1050">
        <v>85.3</v>
      </c>
      <c r="G16" s="1107">
        <v>2</v>
      </c>
      <c r="H16" s="944">
        <v>64.5</v>
      </c>
      <c r="I16" s="583">
        <v>65.63</v>
      </c>
      <c r="J16" s="1107">
        <v>4</v>
      </c>
      <c r="K16" s="944">
        <v>86</v>
      </c>
      <c r="L16" s="583">
        <v>65.16</v>
      </c>
      <c r="M16" s="605">
        <v>6</v>
      </c>
      <c r="N16" s="468">
        <v>55.83</v>
      </c>
      <c r="O16" s="1082">
        <v>61.58</v>
      </c>
      <c r="P16" s="461">
        <v>8</v>
      </c>
      <c r="Q16" s="641">
        <v>65</v>
      </c>
      <c r="R16" s="61">
        <v>58.95</v>
      </c>
      <c r="S16" s="590">
        <v>6</v>
      </c>
      <c r="T16" s="589">
        <v>65.166666666666671</v>
      </c>
      <c r="U16" s="61">
        <v>60.11</v>
      </c>
      <c r="V16" s="591">
        <v>1</v>
      </c>
      <c r="W16" s="592">
        <v>71</v>
      </c>
      <c r="X16" s="593">
        <v>60.44</v>
      </c>
      <c r="Y16" s="470">
        <v>38</v>
      </c>
      <c r="Z16" s="317">
        <v>50</v>
      </c>
      <c r="AA16" s="317">
        <v>3</v>
      </c>
      <c r="AB16" s="182">
        <v>66</v>
      </c>
      <c r="AC16" s="182">
        <v>18</v>
      </c>
      <c r="AD16" s="69">
        <v>29</v>
      </c>
      <c r="AE16" s="31">
        <v>12</v>
      </c>
      <c r="AF16" s="768">
        <f t="shared" si="0"/>
        <v>216</v>
      </c>
    </row>
    <row r="17" spans="1:32" ht="15" customHeight="1" x14ac:dyDescent="0.25">
      <c r="A17" s="22">
        <v>12</v>
      </c>
      <c r="B17" s="48" t="s">
        <v>27</v>
      </c>
      <c r="C17" s="262" t="s">
        <v>93</v>
      </c>
      <c r="D17" s="594">
        <v>5</v>
      </c>
      <c r="E17" s="828">
        <v>94.4</v>
      </c>
      <c r="F17" s="905">
        <v>85.3</v>
      </c>
      <c r="G17" s="444">
        <v>3</v>
      </c>
      <c r="H17" s="645">
        <v>86</v>
      </c>
      <c r="I17" s="576">
        <v>65.63</v>
      </c>
      <c r="J17" s="444">
        <v>5</v>
      </c>
      <c r="K17" s="645">
        <v>65</v>
      </c>
      <c r="L17" s="576">
        <v>65.16</v>
      </c>
      <c r="M17" s="607">
        <v>5</v>
      </c>
      <c r="N17" s="468">
        <v>61</v>
      </c>
      <c r="O17" s="273">
        <v>61.58</v>
      </c>
      <c r="P17" s="423">
        <v>4</v>
      </c>
      <c r="Q17" s="375">
        <v>60.25</v>
      </c>
      <c r="R17" s="26">
        <v>58.95</v>
      </c>
      <c r="S17" s="418">
        <v>2</v>
      </c>
      <c r="T17" s="375">
        <v>65.5</v>
      </c>
      <c r="U17" s="26">
        <v>60.11</v>
      </c>
      <c r="V17" s="407">
        <v>4</v>
      </c>
      <c r="W17" s="23">
        <v>55.5</v>
      </c>
      <c r="X17" s="596">
        <v>60.44</v>
      </c>
      <c r="Y17" s="470">
        <v>3</v>
      </c>
      <c r="Z17" s="317">
        <v>6</v>
      </c>
      <c r="AA17" s="317">
        <v>44</v>
      </c>
      <c r="AB17" s="93">
        <v>47</v>
      </c>
      <c r="AC17" s="181">
        <v>35</v>
      </c>
      <c r="AD17" s="55">
        <v>28</v>
      </c>
      <c r="AE17" s="31">
        <v>61</v>
      </c>
      <c r="AF17" s="660">
        <f t="shared" si="0"/>
        <v>224</v>
      </c>
    </row>
    <row r="18" spans="1:32" ht="15" customHeight="1" x14ac:dyDescent="0.25">
      <c r="A18" s="22">
        <v>13</v>
      </c>
      <c r="B18" s="48" t="s">
        <v>27</v>
      </c>
      <c r="C18" s="262" t="s">
        <v>32</v>
      </c>
      <c r="D18" s="594">
        <v>10</v>
      </c>
      <c r="E18" s="828">
        <v>63.3</v>
      </c>
      <c r="F18" s="905">
        <v>85.3</v>
      </c>
      <c r="G18" s="444">
        <v>5</v>
      </c>
      <c r="H18" s="645">
        <v>67</v>
      </c>
      <c r="I18" s="572">
        <v>65.63</v>
      </c>
      <c r="J18" s="444">
        <v>8</v>
      </c>
      <c r="K18" s="645">
        <v>67</v>
      </c>
      <c r="L18" s="572">
        <v>65.16</v>
      </c>
      <c r="M18" s="595">
        <v>3</v>
      </c>
      <c r="N18" s="374">
        <v>66</v>
      </c>
      <c r="O18" s="273">
        <v>61.58</v>
      </c>
      <c r="P18" s="423">
        <v>2</v>
      </c>
      <c r="Q18" s="375">
        <v>66.5</v>
      </c>
      <c r="R18" s="26">
        <v>58.95</v>
      </c>
      <c r="S18" s="418">
        <v>6</v>
      </c>
      <c r="T18" s="375">
        <v>67.333333333333329</v>
      </c>
      <c r="U18" s="26">
        <v>60.11</v>
      </c>
      <c r="V18" s="407">
        <v>5</v>
      </c>
      <c r="W18" s="23">
        <v>66</v>
      </c>
      <c r="X18" s="596">
        <v>60.44</v>
      </c>
      <c r="Y18" s="418">
        <v>67</v>
      </c>
      <c r="Z18" s="80">
        <v>38</v>
      </c>
      <c r="AA18" s="80">
        <v>40</v>
      </c>
      <c r="AB18" s="91">
        <v>28</v>
      </c>
      <c r="AC18" s="181">
        <v>14</v>
      </c>
      <c r="AD18" s="55">
        <v>19</v>
      </c>
      <c r="AE18" s="31">
        <v>19</v>
      </c>
      <c r="AF18" s="660">
        <f t="shared" si="0"/>
        <v>225</v>
      </c>
    </row>
    <row r="19" spans="1:32" ht="15" customHeight="1" x14ac:dyDescent="0.25">
      <c r="A19" s="22">
        <v>14</v>
      </c>
      <c r="B19" s="48" t="s">
        <v>34</v>
      </c>
      <c r="C19" s="262" t="s">
        <v>89</v>
      </c>
      <c r="D19" s="594">
        <v>16</v>
      </c>
      <c r="E19" s="828">
        <v>79</v>
      </c>
      <c r="F19" s="905">
        <v>85.3</v>
      </c>
      <c r="G19" s="444">
        <v>15</v>
      </c>
      <c r="H19" s="645">
        <v>71.533333333333331</v>
      </c>
      <c r="I19" s="572">
        <v>65.63</v>
      </c>
      <c r="J19" s="444">
        <v>18</v>
      </c>
      <c r="K19" s="645">
        <v>63</v>
      </c>
      <c r="L19" s="572">
        <v>65.16</v>
      </c>
      <c r="M19" s="597">
        <v>17</v>
      </c>
      <c r="N19" s="374">
        <v>58</v>
      </c>
      <c r="O19" s="273">
        <v>61.58</v>
      </c>
      <c r="P19" s="423">
        <v>25</v>
      </c>
      <c r="Q19" s="375">
        <v>59.84</v>
      </c>
      <c r="R19" s="26">
        <v>58.95</v>
      </c>
      <c r="S19" s="418">
        <v>20</v>
      </c>
      <c r="T19" s="375">
        <v>63</v>
      </c>
      <c r="U19" s="26">
        <v>60.11</v>
      </c>
      <c r="V19" s="407">
        <v>9</v>
      </c>
      <c r="W19" s="23">
        <v>73.444444439999998</v>
      </c>
      <c r="X19" s="596">
        <v>60.44</v>
      </c>
      <c r="Y19" s="418">
        <v>22</v>
      </c>
      <c r="Z19" s="80">
        <v>27</v>
      </c>
      <c r="AA19" s="80">
        <v>50</v>
      </c>
      <c r="AB19" s="91">
        <v>55</v>
      </c>
      <c r="AC19" s="181">
        <v>38</v>
      </c>
      <c r="AD19" s="55">
        <v>34</v>
      </c>
      <c r="AE19" s="31">
        <v>9</v>
      </c>
      <c r="AF19" s="660">
        <f t="shared" si="0"/>
        <v>235</v>
      </c>
    </row>
    <row r="20" spans="1:32" ht="15" customHeight="1" x14ac:dyDescent="0.25">
      <c r="A20" s="22">
        <v>15</v>
      </c>
      <c r="B20" s="48" t="s">
        <v>54</v>
      </c>
      <c r="C20" s="264" t="s">
        <v>62</v>
      </c>
      <c r="D20" s="793">
        <v>2</v>
      </c>
      <c r="E20" s="833">
        <v>69.5</v>
      </c>
      <c r="F20" s="907">
        <v>85.3</v>
      </c>
      <c r="G20" s="256">
        <v>3</v>
      </c>
      <c r="H20" s="213">
        <v>89</v>
      </c>
      <c r="I20" s="574">
        <v>65.63</v>
      </c>
      <c r="J20" s="256">
        <v>3</v>
      </c>
      <c r="K20" s="213">
        <v>65</v>
      </c>
      <c r="L20" s="574">
        <v>65.16</v>
      </c>
      <c r="M20" s="597">
        <v>4</v>
      </c>
      <c r="N20" s="374">
        <v>76.25</v>
      </c>
      <c r="O20" s="275">
        <v>61.58</v>
      </c>
      <c r="P20" s="423">
        <v>3</v>
      </c>
      <c r="Q20" s="380">
        <v>63.67</v>
      </c>
      <c r="R20" s="26">
        <v>58.95</v>
      </c>
      <c r="S20" s="418">
        <v>4</v>
      </c>
      <c r="T20" s="375">
        <v>62.5</v>
      </c>
      <c r="U20" s="26">
        <v>60.11</v>
      </c>
      <c r="V20" s="407"/>
      <c r="W20" s="23"/>
      <c r="X20" s="596">
        <v>60.44</v>
      </c>
      <c r="Y20" s="418">
        <v>49</v>
      </c>
      <c r="Z20" s="80">
        <v>3</v>
      </c>
      <c r="AA20" s="80">
        <v>45</v>
      </c>
      <c r="AB20" s="91">
        <v>5</v>
      </c>
      <c r="AC20" s="181">
        <v>25</v>
      </c>
      <c r="AD20" s="55">
        <v>37</v>
      </c>
      <c r="AE20" s="31">
        <v>79</v>
      </c>
      <c r="AF20" s="660">
        <f t="shared" si="0"/>
        <v>243</v>
      </c>
    </row>
    <row r="21" spans="1:32" ht="15" customHeight="1" x14ac:dyDescent="0.25">
      <c r="A21" s="22">
        <v>16</v>
      </c>
      <c r="B21" s="48" t="s">
        <v>54</v>
      </c>
      <c r="C21" s="435" t="s">
        <v>61</v>
      </c>
      <c r="D21" s="831">
        <v>1</v>
      </c>
      <c r="E21" s="834">
        <v>72</v>
      </c>
      <c r="F21" s="910">
        <v>85.3</v>
      </c>
      <c r="G21" s="256">
        <v>2</v>
      </c>
      <c r="H21" s="213">
        <v>61</v>
      </c>
      <c r="I21" s="578">
        <v>65.63</v>
      </c>
      <c r="J21" s="256">
        <v>5</v>
      </c>
      <c r="K21" s="213">
        <v>47</v>
      </c>
      <c r="L21" s="578">
        <v>65.16</v>
      </c>
      <c r="M21" s="595">
        <v>4</v>
      </c>
      <c r="N21" s="374">
        <v>66</v>
      </c>
      <c r="O21" s="296">
        <v>61.58</v>
      </c>
      <c r="P21" s="426">
        <v>6</v>
      </c>
      <c r="Q21" s="380">
        <v>68</v>
      </c>
      <c r="R21" s="26">
        <v>58.95</v>
      </c>
      <c r="S21" s="418">
        <v>1</v>
      </c>
      <c r="T21" s="375">
        <v>72</v>
      </c>
      <c r="U21" s="26">
        <v>60.11</v>
      </c>
      <c r="V21" s="407">
        <v>4</v>
      </c>
      <c r="W21" s="23">
        <v>64.5</v>
      </c>
      <c r="X21" s="596">
        <v>60.44</v>
      </c>
      <c r="Y21" s="470">
        <v>39</v>
      </c>
      <c r="Z21" s="317">
        <v>58</v>
      </c>
      <c r="AA21" s="317">
        <v>84</v>
      </c>
      <c r="AB21" s="182">
        <v>26</v>
      </c>
      <c r="AC21" s="181">
        <v>9</v>
      </c>
      <c r="AD21" s="55">
        <v>10</v>
      </c>
      <c r="AE21" s="31">
        <v>24</v>
      </c>
      <c r="AF21" s="660">
        <f t="shared" si="0"/>
        <v>250</v>
      </c>
    </row>
    <row r="22" spans="1:32" ht="15" customHeight="1" x14ac:dyDescent="0.25">
      <c r="A22" s="22">
        <v>17</v>
      </c>
      <c r="B22" s="48" t="s">
        <v>2</v>
      </c>
      <c r="C22" s="261" t="s">
        <v>4</v>
      </c>
      <c r="D22" s="594">
        <v>2</v>
      </c>
      <c r="E22" s="828">
        <v>82</v>
      </c>
      <c r="F22" s="905">
        <v>85.3</v>
      </c>
      <c r="G22" s="444">
        <v>1</v>
      </c>
      <c r="H22" s="645">
        <v>42</v>
      </c>
      <c r="I22" s="572">
        <v>65.63</v>
      </c>
      <c r="J22" s="444">
        <v>5</v>
      </c>
      <c r="K22" s="645">
        <v>71.599999999999994</v>
      </c>
      <c r="L22" s="572">
        <v>65.16</v>
      </c>
      <c r="M22" s="595">
        <v>4</v>
      </c>
      <c r="N22" s="374">
        <v>66</v>
      </c>
      <c r="O22" s="273">
        <v>61.58</v>
      </c>
      <c r="P22" s="423">
        <v>4</v>
      </c>
      <c r="Q22" s="380">
        <v>44.5</v>
      </c>
      <c r="R22" s="26">
        <v>58.95</v>
      </c>
      <c r="S22" s="418">
        <v>2</v>
      </c>
      <c r="T22" s="375">
        <v>76.5</v>
      </c>
      <c r="U22" s="26">
        <v>60.11</v>
      </c>
      <c r="V22" s="407">
        <v>2</v>
      </c>
      <c r="W22" s="23">
        <v>68.5</v>
      </c>
      <c r="X22" s="596">
        <v>60.44</v>
      </c>
      <c r="Y22" s="470">
        <v>12</v>
      </c>
      <c r="Z22" s="317">
        <v>84</v>
      </c>
      <c r="AA22" s="317">
        <v>23</v>
      </c>
      <c r="AB22" s="93">
        <v>27</v>
      </c>
      <c r="AC22" s="181">
        <v>83</v>
      </c>
      <c r="AD22" s="55">
        <v>8</v>
      </c>
      <c r="AE22" s="31">
        <v>15</v>
      </c>
      <c r="AF22" s="660">
        <f t="shared" si="0"/>
        <v>252</v>
      </c>
    </row>
    <row r="23" spans="1:32" ht="15" customHeight="1" x14ac:dyDescent="0.25">
      <c r="A23" s="22">
        <v>18</v>
      </c>
      <c r="B23" s="48" t="s">
        <v>43</v>
      </c>
      <c r="C23" s="261" t="s">
        <v>77</v>
      </c>
      <c r="D23" s="594">
        <v>6</v>
      </c>
      <c r="E23" s="828">
        <v>81.3</v>
      </c>
      <c r="F23" s="905">
        <v>85.3</v>
      </c>
      <c r="G23" s="667">
        <v>4</v>
      </c>
      <c r="H23" s="213">
        <v>92</v>
      </c>
      <c r="I23" s="572">
        <v>65.63</v>
      </c>
      <c r="J23" s="667">
        <v>1</v>
      </c>
      <c r="K23" s="213">
        <v>80</v>
      </c>
      <c r="L23" s="572">
        <v>65.16</v>
      </c>
      <c r="M23" s="1075">
        <v>4</v>
      </c>
      <c r="N23" s="374">
        <v>57</v>
      </c>
      <c r="O23" s="273">
        <v>61.58</v>
      </c>
      <c r="P23" s="423">
        <v>1</v>
      </c>
      <c r="Q23" s="375">
        <v>43</v>
      </c>
      <c r="R23" s="26">
        <v>58.95</v>
      </c>
      <c r="S23" s="418">
        <v>3</v>
      </c>
      <c r="T23" s="375">
        <v>55.333333333333336</v>
      </c>
      <c r="U23" s="26">
        <v>60.11</v>
      </c>
      <c r="V23" s="407">
        <v>2</v>
      </c>
      <c r="W23" s="23">
        <v>66</v>
      </c>
      <c r="X23" s="596">
        <v>60.44</v>
      </c>
      <c r="Y23" s="418">
        <v>16</v>
      </c>
      <c r="Z23" s="80">
        <v>1</v>
      </c>
      <c r="AA23" s="80">
        <v>8</v>
      </c>
      <c r="AB23" s="181">
        <v>61</v>
      </c>
      <c r="AC23" s="181">
        <v>85</v>
      </c>
      <c r="AD23" s="55">
        <v>62</v>
      </c>
      <c r="AE23" s="31">
        <v>21</v>
      </c>
      <c r="AF23" s="660">
        <f t="shared" si="0"/>
        <v>254</v>
      </c>
    </row>
    <row r="24" spans="1:32" ht="15" customHeight="1" x14ac:dyDescent="0.25">
      <c r="A24" s="22">
        <v>19</v>
      </c>
      <c r="B24" s="48" t="s">
        <v>64</v>
      </c>
      <c r="C24" s="262" t="s">
        <v>78</v>
      </c>
      <c r="D24" s="594">
        <v>3</v>
      </c>
      <c r="E24" s="828">
        <v>47</v>
      </c>
      <c r="F24" s="905">
        <v>85.3</v>
      </c>
      <c r="G24" s="654">
        <v>5</v>
      </c>
      <c r="H24" s="675">
        <v>61.4</v>
      </c>
      <c r="I24" s="572">
        <v>65.63</v>
      </c>
      <c r="J24" s="654">
        <v>3</v>
      </c>
      <c r="K24" s="675">
        <v>80</v>
      </c>
      <c r="L24" s="572">
        <v>65.16</v>
      </c>
      <c r="M24" s="1075">
        <v>5</v>
      </c>
      <c r="N24" s="233">
        <v>71</v>
      </c>
      <c r="O24" s="273">
        <v>61.58</v>
      </c>
      <c r="P24" s="423">
        <v>2</v>
      </c>
      <c r="Q24" s="376">
        <v>59</v>
      </c>
      <c r="R24" s="30">
        <v>58.95</v>
      </c>
      <c r="S24" s="417">
        <v>2</v>
      </c>
      <c r="T24" s="376">
        <v>65</v>
      </c>
      <c r="U24" s="30">
        <v>60.11</v>
      </c>
      <c r="V24" s="406">
        <v>2</v>
      </c>
      <c r="W24" s="377">
        <v>64</v>
      </c>
      <c r="X24" s="638">
        <v>60.44</v>
      </c>
      <c r="Y24" s="417">
        <v>85</v>
      </c>
      <c r="Z24" s="318">
        <v>56</v>
      </c>
      <c r="AA24" s="318">
        <v>6</v>
      </c>
      <c r="AB24" s="181">
        <v>11</v>
      </c>
      <c r="AC24" s="181">
        <v>44</v>
      </c>
      <c r="AD24" s="55">
        <v>30</v>
      </c>
      <c r="AE24" s="31">
        <v>28</v>
      </c>
      <c r="AF24" s="660">
        <f t="shared" si="0"/>
        <v>260</v>
      </c>
    </row>
    <row r="25" spans="1:32" ht="15" customHeight="1" thickBot="1" x14ac:dyDescent="0.3">
      <c r="A25" s="65">
        <v>20</v>
      </c>
      <c r="B25" s="1097" t="s">
        <v>0</v>
      </c>
      <c r="C25" s="1113" t="s">
        <v>103</v>
      </c>
      <c r="D25" s="1151">
        <v>17</v>
      </c>
      <c r="E25" s="1152">
        <v>67.82352941176471</v>
      </c>
      <c r="F25" s="1154">
        <v>85.3</v>
      </c>
      <c r="G25" s="1106">
        <v>11</v>
      </c>
      <c r="H25" s="679">
        <v>72.818181818181813</v>
      </c>
      <c r="I25" s="1108">
        <v>65.63</v>
      </c>
      <c r="J25" s="1106">
        <v>7</v>
      </c>
      <c r="K25" s="679">
        <v>56</v>
      </c>
      <c r="L25" s="1108">
        <v>65.16</v>
      </c>
      <c r="M25" s="1109">
        <v>14</v>
      </c>
      <c r="N25" s="602">
        <v>69</v>
      </c>
      <c r="O25" s="1111">
        <v>61.58</v>
      </c>
      <c r="P25" s="1112">
        <v>13</v>
      </c>
      <c r="Q25" s="609">
        <v>64.38</v>
      </c>
      <c r="R25" s="27">
        <v>58.95</v>
      </c>
      <c r="S25" s="610">
        <v>10</v>
      </c>
      <c r="T25" s="609">
        <v>66.099999999999994</v>
      </c>
      <c r="U25" s="27">
        <v>60.11</v>
      </c>
      <c r="V25" s="611">
        <v>9</v>
      </c>
      <c r="W25" s="612">
        <v>59.222222219999999</v>
      </c>
      <c r="X25" s="613">
        <v>60.44</v>
      </c>
      <c r="Y25" s="610">
        <v>56</v>
      </c>
      <c r="Z25" s="316">
        <v>25</v>
      </c>
      <c r="AA25" s="316">
        <v>73</v>
      </c>
      <c r="AB25" s="92">
        <v>15</v>
      </c>
      <c r="AC25" s="245">
        <v>21</v>
      </c>
      <c r="AD25" s="64">
        <v>25</v>
      </c>
      <c r="AE25" s="32">
        <v>48</v>
      </c>
      <c r="AF25" s="769">
        <f t="shared" si="0"/>
        <v>263</v>
      </c>
    </row>
    <row r="26" spans="1:32" ht="15" customHeight="1" x14ac:dyDescent="0.25">
      <c r="A26" s="60">
        <v>21</v>
      </c>
      <c r="B26" s="75" t="s">
        <v>34</v>
      </c>
      <c r="C26" s="1023" t="s">
        <v>194</v>
      </c>
      <c r="D26" s="926">
        <v>3</v>
      </c>
      <c r="E26" s="815">
        <v>87.7</v>
      </c>
      <c r="F26" s="917">
        <v>85.3</v>
      </c>
      <c r="G26" s="673">
        <v>2</v>
      </c>
      <c r="H26" s="676">
        <v>85.5</v>
      </c>
      <c r="I26" s="579">
        <v>65.63</v>
      </c>
      <c r="J26" s="673">
        <v>1</v>
      </c>
      <c r="K26" s="676">
        <v>63</v>
      </c>
      <c r="L26" s="579">
        <v>65.16</v>
      </c>
      <c r="M26" s="614">
        <v>2</v>
      </c>
      <c r="N26" s="615">
        <v>64.5</v>
      </c>
      <c r="O26" s="276">
        <v>61.58</v>
      </c>
      <c r="P26" s="461">
        <v>1</v>
      </c>
      <c r="Q26" s="589">
        <v>96</v>
      </c>
      <c r="R26" s="61">
        <v>58.95</v>
      </c>
      <c r="S26" s="590"/>
      <c r="T26" s="589"/>
      <c r="U26" s="61">
        <v>60.11</v>
      </c>
      <c r="V26" s="591"/>
      <c r="W26" s="592"/>
      <c r="X26" s="593">
        <v>60.44</v>
      </c>
      <c r="Y26" s="470">
        <v>6</v>
      </c>
      <c r="Z26" s="317">
        <v>7</v>
      </c>
      <c r="AA26" s="317">
        <v>52</v>
      </c>
      <c r="AB26" s="93">
        <v>35</v>
      </c>
      <c r="AC26" s="184">
        <v>1</v>
      </c>
      <c r="AD26" s="62">
        <v>87</v>
      </c>
      <c r="AE26" s="63">
        <v>79</v>
      </c>
      <c r="AF26" s="768">
        <f t="shared" si="0"/>
        <v>267</v>
      </c>
    </row>
    <row r="27" spans="1:32" ht="15" customHeight="1" x14ac:dyDescent="0.25">
      <c r="A27" s="22">
        <v>22</v>
      </c>
      <c r="B27" s="48" t="s">
        <v>34</v>
      </c>
      <c r="C27" s="1019" t="s">
        <v>182</v>
      </c>
      <c r="D27" s="594">
        <v>1</v>
      </c>
      <c r="E27" s="828">
        <v>68</v>
      </c>
      <c r="F27" s="905">
        <v>85.3</v>
      </c>
      <c r="G27" s="444">
        <v>4</v>
      </c>
      <c r="H27" s="645">
        <v>45</v>
      </c>
      <c r="I27" s="572">
        <v>65.63</v>
      </c>
      <c r="J27" s="444">
        <v>1</v>
      </c>
      <c r="K27" s="645">
        <v>69</v>
      </c>
      <c r="L27" s="572">
        <v>65.16</v>
      </c>
      <c r="M27" s="595">
        <v>1</v>
      </c>
      <c r="N27" s="374">
        <v>68</v>
      </c>
      <c r="O27" s="273">
        <v>61.58</v>
      </c>
      <c r="P27" s="423">
        <v>4</v>
      </c>
      <c r="Q27" s="375">
        <v>56.5</v>
      </c>
      <c r="R27" s="26">
        <v>58.95</v>
      </c>
      <c r="S27" s="418">
        <v>2</v>
      </c>
      <c r="T27" s="375">
        <v>67.5</v>
      </c>
      <c r="U27" s="26">
        <v>60.11</v>
      </c>
      <c r="V27" s="407">
        <v>2</v>
      </c>
      <c r="W27" s="23">
        <v>76</v>
      </c>
      <c r="X27" s="596">
        <v>60.44</v>
      </c>
      <c r="Y27" s="470">
        <v>52</v>
      </c>
      <c r="Z27" s="317">
        <v>82</v>
      </c>
      <c r="AA27" s="317">
        <v>35</v>
      </c>
      <c r="AB27" s="93">
        <v>20</v>
      </c>
      <c r="AC27" s="181">
        <v>54</v>
      </c>
      <c r="AD27" s="55">
        <v>18</v>
      </c>
      <c r="AE27" s="31">
        <v>6</v>
      </c>
      <c r="AF27" s="660">
        <f t="shared" si="0"/>
        <v>267</v>
      </c>
    </row>
    <row r="28" spans="1:32" ht="15" customHeight="1" x14ac:dyDescent="0.25">
      <c r="A28" s="22">
        <v>23</v>
      </c>
      <c r="B28" s="48" t="s">
        <v>34</v>
      </c>
      <c r="C28" s="262" t="s">
        <v>41</v>
      </c>
      <c r="D28" s="594">
        <v>4</v>
      </c>
      <c r="E28" s="828">
        <v>74.8</v>
      </c>
      <c r="F28" s="905">
        <v>85.3</v>
      </c>
      <c r="G28" s="444">
        <v>1</v>
      </c>
      <c r="H28" s="645">
        <v>65</v>
      </c>
      <c r="I28" s="572">
        <v>65.63</v>
      </c>
      <c r="J28" s="444">
        <v>1</v>
      </c>
      <c r="K28" s="645">
        <v>66</v>
      </c>
      <c r="L28" s="572">
        <v>65.16</v>
      </c>
      <c r="M28" s="595">
        <v>1</v>
      </c>
      <c r="N28" s="374">
        <v>94</v>
      </c>
      <c r="O28" s="273">
        <v>61.58</v>
      </c>
      <c r="P28" s="423">
        <v>4</v>
      </c>
      <c r="Q28" s="375">
        <v>55.5</v>
      </c>
      <c r="R28" s="26">
        <v>58.95</v>
      </c>
      <c r="S28" s="418">
        <v>1</v>
      </c>
      <c r="T28" s="375">
        <v>72</v>
      </c>
      <c r="U28" s="26">
        <v>60.11</v>
      </c>
      <c r="V28" s="407"/>
      <c r="W28" s="23"/>
      <c r="X28" s="596">
        <v>60.44</v>
      </c>
      <c r="Y28" s="470">
        <v>32</v>
      </c>
      <c r="Z28" s="317">
        <v>46</v>
      </c>
      <c r="AA28" s="317">
        <v>42</v>
      </c>
      <c r="AB28" s="93">
        <v>1</v>
      </c>
      <c r="AC28" s="181">
        <v>57</v>
      </c>
      <c r="AD28" s="55">
        <v>12</v>
      </c>
      <c r="AE28" s="31">
        <v>79</v>
      </c>
      <c r="AF28" s="660">
        <f t="shared" si="0"/>
        <v>269</v>
      </c>
    </row>
    <row r="29" spans="1:32" ht="15" customHeight="1" x14ac:dyDescent="0.25">
      <c r="A29" s="22">
        <v>24</v>
      </c>
      <c r="B29" s="48" t="s">
        <v>27</v>
      </c>
      <c r="C29" s="1019" t="s">
        <v>185</v>
      </c>
      <c r="D29" s="604">
        <v>11</v>
      </c>
      <c r="E29" s="843">
        <v>64</v>
      </c>
      <c r="F29" s="908">
        <v>85.3</v>
      </c>
      <c r="G29" s="467">
        <v>3</v>
      </c>
      <c r="H29" s="665">
        <v>55</v>
      </c>
      <c r="I29" s="572">
        <v>65.63</v>
      </c>
      <c r="J29" s="467">
        <v>3</v>
      </c>
      <c r="K29" s="665">
        <v>79</v>
      </c>
      <c r="L29" s="572">
        <v>65.16</v>
      </c>
      <c r="M29" s="595">
        <v>10</v>
      </c>
      <c r="N29" s="374">
        <v>61</v>
      </c>
      <c r="O29" s="273">
        <v>61.58</v>
      </c>
      <c r="P29" s="423">
        <v>1</v>
      </c>
      <c r="Q29" s="375">
        <v>68</v>
      </c>
      <c r="R29" s="26">
        <v>58.95</v>
      </c>
      <c r="S29" s="418">
        <v>4</v>
      </c>
      <c r="T29" s="375">
        <v>61.5</v>
      </c>
      <c r="U29" s="26">
        <v>60.11</v>
      </c>
      <c r="V29" s="407">
        <v>2</v>
      </c>
      <c r="W29" s="23">
        <v>64.5</v>
      </c>
      <c r="X29" s="596">
        <v>60.44</v>
      </c>
      <c r="Y29" s="470">
        <v>66</v>
      </c>
      <c r="Z29" s="317">
        <v>71</v>
      </c>
      <c r="AA29" s="317">
        <v>9</v>
      </c>
      <c r="AB29" s="93">
        <v>46</v>
      </c>
      <c r="AC29" s="181">
        <v>10</v>
      </c>
      <c r="AD29" s="55">
        <v>41</v>
      </c>
      <c r="AE29" s="31">
        <v>26</v>
      </c>
      <c r="AF29" s="660">
        <f t="shared" si="0"/>
        <v>269</v>
      </c>
    </row>
    <row r="30" spans="1:32" ht="15" customHeight="1" x14ac:dyDescent="0.25">
      <c r="A30" s="22">
        <v>25</v>
      </c>
      <c r="B30" s="48" t="s">
        <v>27</v>
      </c>
      <c r="C30" s="728" t="s">
        <v>158</v>
      </c>
      <c r="D30" s="858">
        <v>4</v>
      </c>
      <c r="E30" s="860">
        <v>67</v>
      </c>
      <c r="F30" s="1056">
        <v>85.3</v>
      </c>
      <c r="G30" s="444">
        <v>5</v>
      </c>
      <c r="H30" s="645">
        <v>72.8</v>
      </c>
      <c r="I30" s="572">
        <v>65.63</v>
      </c>
      <c r="J30" s="444">
        <v>7</v>
      </c>
      <c r="K30" s="645">
        <v>62</v>
      </c>
      <c r="L30" s="572">
        <v>65.16</v>
      </c>
      <c r="M30" s="595">
        <v>7</v>
      </c>
      <c r="N30" s="374">
        <v>57</v>
      </c>
      <c r="O30" s="273">
        <v>61.58</v>
      </c>
      <c r="P30" s="423">
        <v>4</v>
      </c>
      <c r="Q30" s="375">
        <v>58</v>
      </c>
      <c r="R30" s="26">
        <v>58.95</v>
      </c>
      <c r="S30" s="418">
        <v>4</v>
      </c>
      <c r="T30" s="375">
        <v>77</v>
      </c>
      <c r="U30" s="26">
        <v>60.11</v>
      </c>
      <c r="V30" s="407">
        <v>7</v>
      </c>
      <c r="W30" s="23">
        <v>68.285714290000001</v>
      </c>
      <c r="X30" s="596">
        <v>60.44</v>
      </c>
      <c r="Y30" s="470">
        <v>58</v>
      </c>
      <c r="Z30" s="317">
        <v>26</v>
      </c>
      <c r="AA30" s="317">
        <v>57</v>
      </c>
      <c r="AB30" s="93">
        <v>60</v>
      </c>
      <c r="AC30" s="181">
        <v>48</v>
      </c>
      <c r="AD30" s="55">
        <v>6</v>
      </c>
      <c r="AE30" s="31">
        <v>16</v>
      </c>
      <c r="AF30" s="660">
        <f t="shared" si="0"/>
        <v>271</v>
      </c>
    </row>
    <row r="31" spans="1:32" ht="15" customHeight="1" x14ac:dyDescent="0.25">
      <c r="A31" s="22">
        <v>26</v>
      </c>
      <c r="B31" s="48" t="s">
        <v>2</v>
      </c>
      <c r="C31" s="433" t="s">
        <v>139</v>
      </c>
      <c r="D31" s="797">
        <v>9</v>
      </c>
      <c r="E31" s="233">
        <v>82</v>
      </c>
      <c r="F31" s="906">
        <v>85.3</v>
      </c>
      <c r="G31" s="441">
        <v>14</v>
      </c>
      <c r="H31" s="645">
        <v>66.571428571428569</v>
      </c>
      <c r="I31" s="577">
        <v>65.63</v>
      </c>
      <c r="J31" s="441">
        <v>6</v>
      </c>
      <c r="K31" s="645">
        <v>77</v>
      </c>
      <c r="L31" s="577">
        <v>65.16</v>
      </c>
      <c r="M31" s="600">
        <v>8</v>
      </c>
      <c r="N31" s="374">
        <v>65.555555555555557</v>
      </c>
      <c r="O31" s="273">
        <v>61.58</v>
      </c>
      <c r="P31" s="423">
        <v>15</v>
      </c>
      <c r="Q31" s="380">
        <v>55.8</v>
      </c>
      <c r="R31" s="26">
        <v>58.95</v>
      </c>
      <c r="S31" s="418">
        <v>12</v>
      </c>
      <c r="T31" s="375">
        <v>60.416666666666664</v>
      </c>
      <c r="U31" s="26">
        <v>60.11</v>
      </c>
      <c r="V31" s="407">
        <v>8</v>
      </c>
      <c r="W31" s="23">
        <v>43.75</v>
      </c>
      <c r="X31" s="596">
        <v>60.44</v>
      </c>
      <c r="Y31" s="418">
        <v>14</v>
      </c>
      <c r="Z31" s="80">
        <v>41</v>
      </c>
      <c r="AA31" s="80">
        <v>12</v>
      </c>
      <c r="AB31" s="91">
        <v>32</v>
      </c>
      <c r="AC31" s="181">
        <v>56</v>
      </c>
      <c r="AD31" s="55">
        <v>44</v>
      </c>
      <c r="AE31" s="31">
        <v>74</v>
      </c>
      <c r="AF31" s="660">
        <f t="shared" si="0"/>
        <v>273</v>
      </c>
    </row>
    <row r="32" spans="1:32" ht="15" customHeight="1" x14ac:dyDescent="0.25">
      <c r="A32" s="22">
        <v>27</v>
      </c>
      <c r="B32" s="48" t="s">
        <v>43</v>
      </c>
      <c r="C32" s="261" t="s">
        <v>52</v>
      </c>
      <c r="D32" s="594">
        <v>4</v>
      </c>
      <c r="E32" s="828">
        <v>71.8</v>
      </c>
      <c r="F32" s="905">
        <v>85.3</v>
      </c>
      <c r="G32" s="423">
        <v>2</v>
      </c>
      <c r="H32" s="678">
        <v>59.5</v>
      </c>
      <c r="I32" s="576">
        <v>65.63</v>
      </c>
      <c r="J32" s="423"/>
      <c r="K32" s="678"/>
      <c r="L32" s="576">
        <v>65.16</v>
      </c>
      <c r="M32" s="607">
        <v>1</v>
      </c>
      <c r="N32" s="468">
        <v>66</v>
      </c>
      <c r="O32" s="273">
        <v>61.58</v>
      </c>
      <c r="P32" s="423">
        <v>1</v>
      </c>
      <c r="Q32" s="375">
        <v>72</v>
      </c>
      <c r="R32" s="26">
        <v>58.95</v>
      </c>
      <c r="S32" s="418">
        <v>5</v>
      </c>
      <c r="T32" s="375">
        <v>64</v>
      </c>
      <c r="U32" s="26">
        <v>60.11</v>
      </c>
      <c r="V32" s="407">
        <v>1</v>
      </c>
      <c r="W32" s="23">
        <v>69</v>
      </c>
      <c r="X32" s="596">
        <v>60.44</v>
      </c>
      <c r="Y32" s="470">
        <v>40</v>
      </c>
      <c r="Z32" s="317">
        <v>60</v>
      </c>
      <c r="AA32" s="317">
        <v>93</v>
      </c>
      <c r="AB32" s="182">
        <v>30</v>
      </c>
      <c r="AC32" s="181">
        <v>5</v>
      </c>
      <c r="AD32" s="55">
        <v>32</v>
      </c>
      <c r="AE32" s="31">
        <v>14</v>
      </c>
      <c r="AF32" s="660">
        <f t="shared" si="0"/>
        <v>274</v>
      </c>
    </row>
    <row r="33" spans="1:32" ht="15" customHeight="1" x14ac:dyDescent="0.25">
      <c r="A33" s="22">
        <v>28</v>
      </c>
      <c r="B33" s="48" t="s">
        <v>2</v>
      </c>
      <c r="C33" s="261" t="s">
        <v>6</v>
      </c>
      <c r="D33" s="594">
        <v>3</v>
      </c>
      <c r="E33" s="828">
        <v>76.3</v>
      </c>
      <c r="F33" s="905">
        <v>85.3</v>
      </c>
      <c r="G33" s="444">
        <v>4</v>
      </c>
      <c r="H33" s="645">
        <v>54.25</v>
      </c>
      <c r="I33" s="572">
        <v>65.63</v>
      </c>
      <c r="J33" s="444">
        <v>2</v>
      </c>
      <c r="K33" s="645">
        <v>73.5</v>
      </c>
      <c r="L33" s="572">
        <v>65.16</v>
      </c>
      <c r="M33" s="595">
        <v>4</v>
      </c>
      <c r="N33" s="374">
        <v>73.5</v>
      </c>
      <c r="O33" s="273">
        <v>61.58</v>
      </c>
      <c r="P33" s="423">
        <v>1</v>
      </c>
      <c r="Q33" s="380">
        <v>82</v>
      </c>
      <c r="R33" s="26">
        <v>58.95</v>
      </c>
      <c r="S33" s="418">
        <v>1</v>
      </c>
      <c r="T33" s="375">
        <v>52</v>
      </c>
      <c r="U33" s="26">
        <v>60.11</v>
      </c>
      <c r="V33" s="407"/>
      <c r="W33" s="23"/>
      <c r="X33" s="596">
        <v>60.44</v>
      </c>
      <c r="Y33" s="418">
        <v>27</v>
      </c>
      <c r="Z33" s="80">
        <v>72</v>
      </c>
      <c r="AA33" s="80">
        <v>15</v>
      </c>
      <c r="AB33" s="91">
        <v>6</v>
      </c>
      <c r="AC33" s="181">
        <v>2</v>
      </c>
      <c r="AD33" s="55">
        <v>75</v>
      </c>
      <c r="AE33" s="31">
        <v>79</v>
      </c>
      <c r="AF33" s="660">
        <f t="shared" si="0"/>
        <v>276</v>
      </c>
    </row>
    <row r="34" spans="1:32" ht="15" customHeight="1" x14ac:dyDescent="0.25">
      <c r="A34" s="22">
        <v>29</v>
      </c>
      <c r="B34" s="48" t="s">
        <v>27</v>
      </c>
      <c r="C34" s="262" t="s">
        <v>108</v>
      </c>
      <c r="D34" s="594">
        <v>8</v>
      </c>
      <c r="E34" s="828">
        <v>69.3</v>
      </c>
      <c r="F34" s="905">
        <v>85.3</v>
      </c>
      <c r="G34" s="669">
        <v>3</v>
      </c>
      <c r="H34" s="645">
        <v>64.666666666666671</v>
      </c>
      <c r="I34" s="572">
        <v>65.63</v>
      </c>
      <c r="J34" s="669">
        <v>6</v>
      </c>
      <c r="K34" s="645">
        <v>72.5</v>
      </c>
      <c r="L34" s="572">
        <v>65.16</v>
      </c>
      <c r="M34" s="597">
        <v>3</v>
      </c>
      <c r="N34" s="374">
        <v>65</v>
      </c>
      <c r="O34" s="273">
        <v>61.58</v>
      </c>
      <c r="P34" s="423">
        <v>6</v>
      </c>
      <c r="Q34" s="375">
        <v>66.83</v>
      </c>
      <c r="R34" s="26">
        <v>58.95</v>
      </c>
      <c r="S34" s="418">
        <v>4</v>
      </c>
      <c r="T34" s="375">
        <v>59</v>
      </c>
      <c r="U34" s="26">
        <v>60.11</v>
      </c>
      <c r="V34" s="407">
        <v>5</v>
      </c>
      <c r="W34" s="23">
        <v>51.4</v>
      </c>
      <c r="X34" s="596">
        <v>60.44</v>
      </c>
      <c r="Y34" s="418">
        <v>50</v>
      </c>
      <c r="Z34" s="80">
        <v>49</v>
      </c>
      <c r="AA34" s="80">
        <v>19</v>
      </c>
      <c r="AB34" s="91">
        <v>34</v>
      </c>
      <c r="AC34" s="181">
        <v>12</v>
      </c>
      <c r="AD34" s="55">
        <v>47</v>
      </c>
      <c r="AE34" s="249">
        <v>67</v>
      </c>
      <c r="AF34" s="660">
        <f t="shared" si="0"/>
        <v>278</v>
      </c>
    </row>
    <row r="35" spans="1:32" ht="15" customHeight="1" thickBot="1" x14ac:dyDescent="0.3">
      <c r="A35" s="38">
        <v>30</v>
      </c>
      <c r="B35" s="285" t="s">
        <v>64</v>
      </c>
      <c r="C35" s="1115" t="s">
        <v>82</v>
      </c>
      <c r="D35" s="813">
        <v>10</v>
      </c>
      <c r="E35" s="931">
        <v>79</v>
      </c>
      <c r="F35" s="913">
        <v>85.3</v>
      </c>
      <c r="G35" s="654">
        <v>12</v>
      </c>
      <c r="H35" s="675">
        <v>74.5</v>
      </c>
      <c r="I35" s="580">
        <v>65.63</v>
      </c>
      <c r="J35" s="654">
        <v>5</v>
      </c>
      <c r="K35" s="675">
        <v>63</v>
      </c>
      <c r="L35" s="580">
        <v>65.16</v>
      </c>
      <c r="M35" s="1072">
        <v>10</v>
      </c>
      <c r="N35" s="1103">
        <v>61</v>
      </c>
      <c r="O35" s="286">
        <v>61.58</v>
      </c>
      <c r="P35" s="617">
        <v>13</v>
      </c>
      <c r="Q35" s="620">
        <v>58</v>
      </c>
      <c r="R35" s="287">
        <v>58.95</v>
      </c>
      <c r="S35" s="619">
        <v>7</v>
      </c>
      <c r="T35" s="620">
        <v>54.714285714285715</v>
      </c>
      <c r="U35" s="287">
        <v>60.11</v>
      </c>
      <c r="V35" s="621">
        <v>5</v>
      </c>
      <c r="W35" s="622">
        <v>62.2</v>
      </c>
      <c r="X35" s="623">
        <v>60.44</v>
      </c>
      <c r="Y35" s="619">
        <v>21</v>
      </c>
      <c r="Z35" s="773">
        <v>18</v>
      </c>
      <c r="AA35" s="773">
        <v>51</v>
      </c>
      <c r="AB35" s="185">
        <v>45</v>
      </c>
      <c r="AC35" s="185">
        <v>47</v>
      </c>
      <c r="AD35" s="186">
        <v>65</v>
      </c>
      <c r="AE35" s="32">
        <v>35</v>
      </c>
      <c r="AF35" s="770">
        <f t="shared" si="0"/>
        <v>282</v>
      </c>
    </row>
    <row r="36" spans="1:32" ht="15" customHeight="1" x14ac:dyDescent="0.25">
      <c r="A36" s="22">
        <v>31</v>
      </c>
      <c r="B36" s="75" t="s">
        <v>43</v>
      </c>
      <c r="C36" s="478" t="s">
        <v>49</v>
      </c>
      <c r="D36" s="924">
        <v>3</v>
      </c>
      <c r="E36" s="930">
        <v>77</v>
      </c>
      <c r="F36" s="912">
        <v>85.3</v>
      </c>
      <c r="G36" s="942">
        <v>2</v>
      </c>
      <c r="H36" s="676">
        <v>71</v>
      </c>
      <c r="I36" s="581">
        <v>65.63</v>
      </c>
      <c r="J36" s="942">
        <v>3</v>
      </c>
      <c r="K36" s="676">
        <v>74</v>
      </c>
      <c r="L36" s="581">
        <v>65.16</v>
      </c>
      <c r="M36" s="637">
        <v>1</v>
      </c>
      <c r="N36" s="615">
        <v>55</v>
      </c>
      <c r="O36" s="276">
        <v>61.58</v>
      </c>
      <c r="P36" s="461">
        <v>1</v>
      </c>
      <c r="Q36" s="589">
        <v>54</v>
      </c>
      <c r="R36" s="61">
        <v>58.95</v>
      </c>
      <c r="S36" s="590">
        <v>1</v>
      </c>
      <c r="T36" s="589">
        <v>87</v>
      </c>
      <c r="U36" s="61">
        <v>60.11</v>
      </c>
      <c r="V36" s="591"/>
      <c r="W36" s="592"/>
      <c r="X36" s="593">
        <v>60.44</v>
      </c>
      <c r="Y36" s="590">
        <v>26</v>
      </c>
      <c r="Z36" s="145">
        <v>28</v>
      </c>
      <c r="AA36" s="145">
        <v>14</v>
      </c>
      <c r="AB36" s="142">
        <v>69</v>
      </c>
      <c r="AC36" s="184">
        <v>66</v>
      </c>
      <c r="AD36" s="62">
        <v>3</v>
      </c>
      <c r="AE36" s="63">
        <v>79</v>
      </c>
      <c r="AF36" s="768">
        <f t="shared" si="0"/>
        <v>285</v>
      </c>
    </row>
    <row r="37" spans="1:32" ht="15" customHeight="1" x14ac:dyDescent="0.25">
      <c r="A37" s="22">
        <v>32</v>
      </c>
      <c r="B37" s="77" t="s">
        <v>2</v>
      </c>
      <c r="C37" s="1022" t="s">
        <v>192</v>
      </c>
      <c r="D37" s="594">
        <v>3</v>
      </c>
      <c r="E37" s="828">
        <v>70.3</v>
      </c>
      <c r="F37" s="905">
        <v>85.3</v>
      </c>
      <c r="G37" s="669">
        <v>2</v>
      </c>
      <c r="H37" s="645">
        <v>58</v>
      </c>
      <c r="I37" s="572">
        <v>65.63</v>
      </c>
      <c r="J37" s="669">
        <v>4</v>
      </c>
      <c r="K37" s="645">
        <v>64</v>
      </c>
      <c r="L37" s="572">
        <v>65.16</v>
      </c>
      <c r="M37" s="595">
        <v>6</v>
      </c>
      <c r="N37" s="374">
        <v>70.5</v>
      </c>
      <c r="O37" s="278">
        <v>61.58</v>
      </c>
      <c r="P37" s="624">
        <v>4</v>
      </c>
      <c r="Q37" s="469">
        <v>59</v>
      </c>
      <c r="R37" s="37">
        <v>58.95</v>
      </c>
      <c r="S37" s="470">
        <v>6</v>
      </c>
      <c r="T37" s="471">
        <v>49.5</v>
      </c>
      <c r="U37" s="37">
        <v>60.11</v>
      </c>
      <c r="V37" s="472">
        <v>1</v>
      </c>
      <c r="W37" s="473">
        <v>96</v>
      </c>
      <c r="X37" s="625">
        <v>60.44</v>
      </c>
      <c r="Y37" s="470">
        <v>45</v>
      </c>
      <c r="Z37" s="317">
        <v>62</v>
      </c>
      <c r="AA37" s="317">
        <v>48</v>
      </c>
      <c r="AB37" s="93">
        <v>13</v>
      </c>
      <c r="AC37" s="182">
        <v>42</v>
      </c>
      <c r="AD37" s="69">
        <v>78</v>
      </c>
      <c r="AE37" s="31">
        <v>1</v>
      </c>
      <c r="AF37" s="659">
        <f t="shared" si="0"/>
        <v>289</v>
      </c>
    </row>
    <row r="38" spans="1:32" ht="15" customHeight="1" x14ac:dyDescent="0.25">
      <c r="A38" s="22">
        <v>33</v>
      </c>
      <c r="B38" s="48" t="s">
        <v>64</v>
      </c>
      <c r="C38" s="1019" t="s">
        <v>172</v>
      </c>
      <c r="D38" s="594">
        <v>11</v>
      </c>
      <c r="E38" s="828">
        <v>74.090909090909093</v>
      </c>
      <c r="F38" s="905">
        <v>85.3</v>
      </c>
      <c r="G38" s="667">
        <v>2</v>
      </c>
      <c r="H38" s="675">
        <v>75</v>
      </c>
      <c r="I38" s="572">
        <v>65.63</v>
      </c>
      <c r="J38" s="667">
        <v>12</v>
      </c>
      <c r="K38" s="675">
        <v>57</v>
      </c>
      <c r="L38" s="572">
        <v>65.16</v>
      </c>
      <c r="M38" s="600">
        <v>5</v>
      </c>
      <c r="N38" s="233">
        <v>66</v>
      </c>
      <c r="O38" s="273">
        <v>61.58</v>
      </c>
      <c r="P38" s="423">
        <v>7</v>
      </c>
      <c r="Q38" s="376">
        <v>65.430000000000007</v>
      </c>
      <c r="R38" s="30">
        <v>58.95</v>
      </c>
      <c r="S38" s="417">
        <v>7</v>
      </c>
      <c r="T38" s="376">
        <v>56.142857142857146</v>
      </c>
      <c r="U38" s="30">
        <v>60.11</v>
      </c>
      <c r="V38" s="406"/>
      <c r="W38" s="377"/>
      <c r="X38" s="638">
        <v>60.44</v>
      </c>
      <c r="Y38" s="650">
        <v>34</v>
      </c>
      <c r="Z38" s="772">
        <v>14</v>
      </c>
      <c r="AA38" s="772">
        <v>70</v>
      </c>
      <c r="AB38" s="182">
        <v>25</v>
      </c>
      <c r="AC38" s="181">
        <v>17</v>
      </c>
      <c r="AD38" s="55">
        <v>58</v>
      </c>
      <c r="AE38" s="31">
        <v>79</v>
      </c>
      <c r="AF38" s="660">
        <f t="shared" ref="AF38:AF69" si="1">SUM(Y38:AE38)</f>
        <v>297</v>
      </c>
    </row>
    <row r="39" spans="1:32" ht="15" customHeight="1" x14ac:dyDescent="0.25">
      <c r="A39" s="22">
        <v>34</v>
      </c>
      <c r="B39" s="48" t="s">
        <v>34</v>
      </c>
      <c r="C39" s="262" t="s">
        <v>39</v>
      </c>
      <c r="D39" s="594">
        <v>4</v>
      </c>
      <c r="E39" s="828">
        <v>68</v>
      </c>
      <c r="F39" s="905">
        <v>85.3</v>
      </c>
      <c r="G39" s="444">
        <v>9</v>
      </c>
      <c r="H39" s="645">
        <v>66</v>
      </c>
      <c r="I39" s="572">
        <v>65.63</v>
      </c>
      <c r="J39" s="444">
        <v>6</v>
      </c>
      <c r="K39" s="645">
        <v>68.83</v>
      </c>
      <c r="L39" s="572">
        <v>65.16</v>
      </c>
      <c r="M39" s="595">
        <v>7</v>
      </c>
      <c r="N39" s="374">
        <v>60.86</v>
      </c>
      <c r="O39" s="273">
        <v>61.58</v>
      </c>
      <c r="P39" s="423">
        <v>6</v>
      </c>
      <c r="Q39" s="375">
        <v>60.83</v>
      </c>
      <c r="R39" s="26">
        <v>58.95</v>
      </c>
      <c r="S39" s="418">
        <v>2</v>
      </c>
      <c r="T39" s="375">
        <v>74</v>
      </c>
      <c r="U39" s="26">
        <v>60.11</v>
      </c>
      <c r="V39" s="407"/>
      <c r="W39" s="23"/>
      <c r="X39" s="596">
        <v>60.44</v>
      </c>
      <c r="Y39" s="470">
        <v>54</v>
      </c>
      <c r="Z39" s="317">
        <v>43</v>
      </c>
      <c r="AA39" s="317">
        <v>36</v>
      </c>
      <c r="AB39" s="93">
        <v>48</v>
      </c>
      <c r="AC39" s="181">
        <v>33</v>
      </c>
      <c r="AD39" s="55">
        <v>9</v>
      </c>
      <c r="AE39" s="31">
        <v>79</v>
      </c>
      <c r="AF39" s="660">
        <f t="shared" si="1"/>
        <v>302</v>
      </c>
    </row>
    <row r="40" spans="1:32" ht="15" customHeight="1" x14ac:dyDescent="0.25">
      <c r="A40" s="22">
        <v>35</v>
      </c>
      <c r="B40" s="48" t="s">
        <v>43</v>
      </c>
      <c r="C40" s="434" t="s">
        <v>147</v>
      </c>
      <c r="D40" s="797">
        <v>8</v>
      </c>
      <c r="E40" s="233">
        <v>68</v>
      </c>
      <c r="F40" s="906">
        <v>85.3</v>
      </c>
      <c r="G40" s="667">
        <v>2</v>
      </c>
      <c r="H40" s="213">
        <v>55</v>
      </c>
      <c r="I40" s="577">
        <v>65.63</v>
      </c>
      <c r="J40" s="667">
        <v>9</v>
      </c>
      <c r="K40" s="213">
        <v>62.78</v>
      </c>
      <c r="L40" s="577">
        <v>65.16</v>
      </c>
      <c r="M40" s="1075">
        <v>3</v>
      </c>
      <c r="N40" s="374">
        <v>68</v>
      </c>
      <c r="O40" s="273">
        <v>61.58</v>
      </c>
      <c r="P40" s="423">
        <v>5</v>
      </c>
      <c r="Q40" s="375">
        <v>65</v>
      </c>
      <c r="R40" s="26">
        <v>58.95</v>
      </c>
      <c r="S40" s="418">
        <v>9</v>
      </c>
      <c r="T40" s="375">
        <v>59.666666666666664</v>
      </c>
      <c r="U40" s="26">
        <v>60.11</v>
      </c>
      <c r="V40" s="407">
        <v>2</v>
      </c>
      <c r="W40" s="23">
        <v>61</v>
      </c>
      <c r="X40" s="596">
        <v>60.44</v>
      </c>
      <c r="Y40" s="418">
        <v>55</v>
      </c>
      <c r="Z40" s="80">
        <v>70</v>
      </c>
      <c r="AA40" s="80">
        <v>54</v>
      </c>
      <c r="AB40" s="181">
        <v>16</v>
      </c>
      <c r="AC40" s="181">
        <v>19</v>
      </c>
      <c r="AD40" s="55">
        <v>45</v>
      </c>
      <c r="AE40" s="31">
        <v>43</v>
      </c>
      <c r="AF40" s="660">
        <f t="shared" si="1"/>
        <v>302</v>
      </c>
    </row>
    <row r="41" spans="1:32" ht="15" customHeight="1" x14ac:dyDescent="0.25">
      <c r="A41" s="22">
        <v>36</v>
      </c>
      <c r="B41" s="48" t="s">
        <v>27</v>
      </c>
      <c r="C41" s="568" t="s">
        <v>28</v>
      </c>
      <c r="D41" s="812">
        <v>5</v>
      </c>
      <c r="E41" s="840">
        <v>81</v>
      </c>
      <c r="F41" s="915">
        <v>85.3</v>
      </c>
      <c r="G41" s="441">
        <v>2</v>
      </c>
      <c r="H41" s="645">
        <v>64</v>
      </c>
      <c r="I41" s="586">
        <v>65.63</v>
      </c>
      <c r="J41" s="441">
        <v>4</v>
      </c>
      <c r="K41" s="645">
        <v>84</v>
      </c>
      <c r="L41" s="586">
        <v>65.16</v>
      </c>
      <c r="M41" s="600">
        <v>7</v>
      </c>
      <c r="N41" s="374">
        <v>51</v>
      </c>
      <c r="O41" s="297">
        <v>61.58</v>
      </c>
      <c r="P41" s="423">
        <v>2</v>
      </c>
      <c r="Q41" s="375">
        <v>68.5</v>
      </c>
      <c r="R41" s="26">
        <v>58.95</v>
      </c>
      <c r="S41" s="418"/>
      <c r="T41" s="375"/>
      <c r="U41" s="26">
        <v>60.11</v>
      </c>
      <c r="V41" s="407">
        <v>4</v>
      </c>
      <c r="W41" s="23">
        <v>56.5</v>
      </c>
      <c r="X41" s="596">
        <v>60.44</v>
      </c>
      <c r="Y41" s="470">
        <v>17</v>
      </c>
      <c r="Z41" s="317">
        <v>52</v>
      </c>
      <c r="AA41" s="317">
        <v>4</v>
      </c>
      <c r="AB41" s="93">
        <v>79</v>
      </c>
      <c r="AC41" s="181">
        <v>8</v>
      </c>
      <c r="AD41" s="55">
        <v>87</v>
      </c>
      <c r="AE41" s="31">
        <v>57</v>
      </c>
      <c r="AF41" s="660">
        <f t="shared" si="1"/>
        <v>304</v>
      </c>
    </row>
    <row r="42" spans="1:32" ht="15" customHeight="1" x14ac:dyDescent="0.25">
      <c r="A42" s="22">
        <v>37</v>
      </c>
      <c r="B42" s="48" t="s">
        <v>34</v>
      </c>
      <c r="C42" s="262" t="s">
        <v>40</v>
      </c>
      <c r="D42" s="594">
        <v>1</v>
      </c>
      <c r="E42" s="828">
        <v>80</v>
      </c>
      <c r="F42" s="905">
        <v>85.3</v>
      </c>
      <c r="G42" s="444">
        <v>6</v>
      </c>
      <c r="H42" s="645">
        <v>67.833333333333329</v>
      </c>
      <c r="I42" s="572">
        <v>65.63</v>
      </c>
      <c r="J42" s="444">
        <v>5</v>
      </c>
      <c r="K42" s="645">
        <v>69.599999999999994</v>
      </c>
      <c r="L42" s="572">
        <v>65.16</v>
      </c>
      <c r="M42" s="595">
        <v>2</v>
      </c>
      <c r="N42" s="374">
        <v>59.5</v>
      </c>
      <c r="O42" s="273">
        <v>61.58</v>
      </c>
      <c r="P42" s="423">
        <v>1</v>
      </c>
      <c r="Q42" s="375">
        <v>49</v>
      </c>
      <c r="R42" s="26">
        <v>58.95</v>
      </c>
      <c r="S42" s="418">
        <v>1</v>
      </c>
      <c r="T42" s="375">
        <v>69</v>
      </c>
      <c r="U42" s="26">
        <v>60.11</v>
      </c>
      <c r="V42" s="407"/>
      <c r="W42" s="23"/>
      <c r="X42" s="596">
        <v>60.44</v>
      </c>
      <c r="Y42" s="470">
        <v>20</v>
      </c>
      <c r="Z42" s="317">
        <v>35</v>
      </c>
      <c r="AA42" s="317">
        <v>30</v>
      </c>
      <c r="AB42" s="93">
        <v>53</v>
      </c>
      <c r="AC42" s="181">
        <v>77</v>
      </c>
      <c r="AD42" s="55">
        <v>15</v>
      </c>
      <c r="AE42" s="31">
        <v>79</v>
      </c>
      <c r="AF42" s="660">
        <f t="shared" si="1"/>
        <v>309</v>
      </c>
    </row>
    <row r="43" spans="1:32" ht="15" customHeight="1" x14ac:dyDescent="0.25">
      <c r="A43" s="22">
        <v>38</v>
      </c>
      <c r="B43" s="48" t="s">
        <v>2</v>
      </c>
      <c r="C43" s="261" t="s">
        <v>16</v>
      </c>
      <c r="D43" s="594">
        <v>10</v>
      </c>
      <c r="E43" s="828">
        <v>67</v>
      </c>
      <c r="F43" s="905">
        <v>85.3</v>
      </c>
      <c r="G43" s="441">
        <v>7</v>
      </c>
      <c r="H43" s="645">
        <v>74</v>
      </c>
      <c r="I43" s="572">
        <v>65.63</v>
      </c>
      <c r="J43" s="441">
        <v>9</v>
      </c>
      <c r="K43" s="645">
        <v>69</v>
      </c>
      <c r="L43" s="572">
        <v>65.16</v>
      </c>
      <c r="M43" s="600">
        <v>10</v>
      </c>
      <c r="N43" s="374">
        <v>60.4</v>
      </c>
      <c r="O43" s="273">
        <v>61.58</v>
      </c>
      <c r="P43" s="423">
        <v>5</v>
      </c>
      <c r="Q43" s="380">
        <v>51.8</v>
      </c>
      <c r="R43" s="26">
        <v>58.95</v>
      </c>
      <c r="S43" s="418">
        <v>6</v>
      </c>
      <c r="T43" s="375">
        <v>62.5</v>
      </c>
      <c r="U43" s="26">
        <v>60.11</v>
      </c>
      <c r="V43" s="407">
        <v>14</v>
      </c>
      <c r="W43" s="23">
        <v>61.142857139999997</v>
      </c>
      <c r="X43" s="596">
        <v>60.44</v>
      </c>
      <c r="Y43" s="418">
        <v>59</v>
      </c>
      <c r="Z43" s="80">
        <v>22</v>
      </c>
      <c r="AA43" s="80">
        <v>32</v>
      </c>
      <c r="AB43" s="91">
        <v>51</v>
      </c>
      <c r="AC43" s="181">
        <v>69</v>
      </c>
      <c r="AD43" s="55">
        <v>36</v>
      </c>
      <c r="AE43" s="31">
        <v>41</v>
      </c>
      <c r="AF43" s="660">
        <f t="shared" si="1"/>
        <v>310</v>
      </c>
    </row>
    <row r="44" spans="1:32" ht="15" customHeight="1" x14ac:dyDescent="0.25">
      <c r="A44" s="22">
        <v>39</v>
      </c>
      <c r="B44" s="48" t="s">
        <v>2</v>
      </c>
      <c r="C44" s="433" t="s">
        <v>157</v>
      </c>
      <c r="D44" s="816">
        <v>5</v>
      </c>
      <c r="E44" s="606">
        <v>85</v>
      </c>
      <c r="F44" s="1051">
        <v>85.3</v>
      </c>
      <c r="G44" s="668">
        <v>6</v>
      </c>
      <c r="H44" s="665">
        <v>68</v>
      </c>
      <c r="I44" s="577">
        <v>65.63</v>
      </c>
      <c r="J44" s="668">
        <v>5</v>
      </c>
      <c r="K44" s="665">
        <v>71</v>
      </c>
      <c r="L44" s="577">
        <v>65.16</v>
      </c>
      <c r="M44" s="600">
        <v>2</v>
      </c>
      <c r="N44" s="374">
        <v>55.5</v>
      </c>
      <c r="O44" s="273">
        <v>61.58</v>
      </c>
      <c r="P44" s="423">
        <v>5</v>
      </c>
      <c r="Q44" s="375">
        <v>57</v>
      </c>
      <c r="R44" s="26">
        <v>58.95</v>
      </c>
      <c r="S44" s="418">
        <v>6</v>
      </c>
      <c r="T44" s="375">
        <v>44.166666666666664</v>
      </c>
      <c r="U44" s="26">
        <v>60.11</v>
      </c>
      <c r="V44" s="407">
        <v>4</v>
      </c>
      <c r="W44" s="23">
        <v>60.75</v>
      </c>
      <c r="X44" s="596">
        <v>60.44</v>
      </c>
      <c r="Y44" s="418">
        <v>7</v>
      </c>
      <c r="Z44" s="80">
        <v>34</v>
      </c>
      <c r="AA44" s="80">
        <v>25</v>
      </c>
      <c r="AB44" s="91">
        <v>67</v>
      </c>
      <c r="AC44" s="181">
        <v>51</v>
      </c>
      <c r="AD44" s="55">
        <v>83</v>
      </c>
      <c r="AE44" s="31">
        <v>44</v>
      </c>
      <c r="AF44" s="660">
        <f t="shared" si="1"/>
        <v>311</v>
      </c>
    </row>
    <row r="45" spans="1:32" ht="15" customHeight="1" thickBot="1" x14ac:dyDescent="0.3">
      <c r="A45" s="65">
        <v>40</v>
      </c>
      <c r="B45" s="76" t="s">
        <v>34</v>
      </c>
      <c r="C45" s="267" t="s">
        <v>38</v>
      </c>
      <c r="D45" s="923">
        <v>2</v>
      </c>
      <c r="E45" s="929">
        <v>83</v>
      </c>
      <c r="F45" s="911">
        <v>85.3</v>
      </c>
      <c r="G45" s="656">
        <v>1</v>
      </c>
      <c r="H45" s="651">
        <v>73</v>
      </c>
      <c r="I45" s="580">
        <v>65.63</v>
      </c>
      <c r="J45" s="656">
        <v>6</v>
      </c>
      <c r="K45" s="651">
        <v>69.5</v>
      </c>
      <c r="L45" s="580">
        <v>65.16</v>
      </c>
      <c r="M45" s="1134"/>
      <c r="N45" s="1135"/>
      <c r="O45" s="277">
        <v>61.58</v>
      </c>
      <c r="P45" s="608">
        <v>2</v>
      </c>
      <c r="Q45" s="609">
        <v>61</v>
      </c>
      <c r="R45" s="27">
        <v>58.95</v>
      </c>
      <c r="S45" s="610">
        <v>3</v>
      </c>
      <c r="T45" s="609">
        <v>55.666666666666664</v>
      </c>
      <c r="U45" s="27">
        <v>60.11</v>
      </c>
      <c r="V45" s="611">
        <v>2</v>
      </c>
      <c r="W45" s="612">
        <v>54</v>
      </c>
      <c r="X45" s="613">
        <v>60.44</v>
      </c>
      <c r="Y45" s="610">
        <v>11</v>
      </c>
      <c r="Z45" s="316">
        <v>23</v>
      </c>
      <c r="AA45" s="316">
        <v>31</v>
      </c>
      <c r="AB45" s="92">
        <v>93</v>
      </c>
      <c r="AC45" s="245">
        <v>32</v>
      </c>
      <c r="AD45" s="64">
        <v>59</v>
      </c>
      <c r="AE45" s="32">
        <v>64</v>
      </c>
      <c r="AF45" s="769">
        <f t="shared" si="1"/>
        <v>313</v>
      </c>
    </row>
    <row r="46" spans="1:32" ht="15" customHeight="1" x14ac:dyDescent="0.25">
      <c r="A46" s="60">
        <v>41</v>
      </c>
      <c r="B46" s="75" t="s">
        <v>54</v>
      </c>
      <c r="C46" s="266" t="s">
        <v>58</v>
      </c>
      <c r="D46" s="924">
        <v>3</v>
      </c>
      <c r="E46" s="930">
        <v>78.3</v>
      </c>
      <c r="F46" s="912">
        <v>85.3</v>
      </c>
      <c r="G46" s="943">
        <v>2</v>
      </c>
      <c r="H46" s="944">
        <v>56</v>
      </c>
      <c r="I46" s="581">
        <v>65.63</v>
      </c>
      <c r="J46" s="943">
        <v>2</v>
      </c>
      <c r="K46" s="944">
        <v>64</v>
      </c>
      <c r="L46" s="581">
        <v>65.16</v>
      </c>
      <c r="M46" s="614">
        <v>4</v>
      </c>
      <c r="N46" s="615">
        <v>58.25</v>
      </c>
      <c r="O46" s="276">
        <v>61.58</v>
      </c>
      <c r="P46" s="461">
        <v>5</v>
      </c>
      <c r="Q46" s="641">
        <v>56.4</v>
      </c>
      <c r="R46" s="61">
        <v>58.95</v>
      </c>
      <c r="S46" s="590">
        <v>4</v>
      </c>
      <c r="T46" s="589">
        <v>57.75</v>
      </c>
      <c r="U46" s="61">
        <v>60.11</v>
      </c>
      <c r="V46" s="591">
        <v>4</v>
      </c>
      <c r="W46" s="592">
        <v>74</v>
      </c>
      <c r="X46" s="593">
        <v>60.44</v>
      </c>
      <c r="Y46" s="590">
        <v>25</v>
      </c>
      <c r="Z46" s="145">
        <v>65</v>
      </c>
      <c r="AA46" s="145">
        <v>49</v>
      </c>
      <c r="AB46" s="184">
        <v>65</v>
      </c>
      <c r="AC46" s="184">
        <v>55</v>
      </c>
      <c r="AD46" s="62">
        <v>50</v>
      </c>
      <c r="AE46" s="63">
        <v>7</v>
      </c>
      <c r="AF46" s="768">
        <f t="shared" si="1"/>
        <v>316</v>
      </c>
    </row>
    <row r="47" spans="1:32" ht="15" customHeight="1" x14ac:dyDescent="0.25">
      <c r="A47" s="22">
        <v>42</v>
      </c>
      <c r="B47" s="77" t="s">
        <v>0</v>
      </c>
      <c r="C47" s="567" t="s">
        <v>68</v>
      </c>
      <c r="D47" s="925">
        <v>3</v>
      </c>
      <c r="E47" s="932">
        <v>71</v>
      </c>
      <c r="F47" s="914">
        <v>85.3</v>
      </c>
      <c r="G47" s="444">
        <v>6</v>
      </c>
      <c r="H47" s="213">
        <v>74.166666666666671</v>
      </c>
      <c r="I47" s="585">
        <v>65.63</v>
      </c>
      <c r="J47" s="444">
        <v>1</v>
      </c>
      <c r="K47" s="213">
        <v>72</v>
      </c>
      <c r="L47" s="585">
        <v>65.16</v>
      </c>
      <c r="M47" s="595">
        <v>4</v>
      </c>
      <c r="N47" s="374">
        <v>62</v>
      </c>
      <c r="O47" s="280">
        <v>61.58</v>
      </c>
      <c r="P47" s="647">
        <v>5</v>
      </c>
      <c r="Q47" s="471">
        <v>63</v>
      </c>
      <c r="R47" s="37">
        <v>58.95</v>
      </c>
      <c r="S47" s="470"/>
      <c r="T47" s="471"/>
      <c r="U47" s="37">
        <v>60.11</v>
      </c>
      <c r="V47" s="472"/>
      <c r="W47" s="473"/>
      <c r="X47" s="625">
        <v>60.44</v>
      </c>
      <c r="Y47" s="470">
        <v>42</v>
      </c>
      <c r="Z47" s="317">
        <v>21</v>
      </c>
      <c r="AA47" s="317">
        <v>22</v>
      </c>
      <c r="AB47" s="93">
        <v>43</v>
      </c>
      <c r="AC47" s="182">
        <v>28</v>
      </c>
      <c r="AD47" s="69">
        <v>87</v>
      </c>
      <c r="AE47" s="31">
        <v>79</v>
      </c>
      <c r="AF47" s="659">
        <f t="shared" si="1"/>
        <v>322</v>
      </c>
    </row>
    <row r="48" spans="1:32" ht="15" customHeight="1" x14ac:dyDescent="0.25">
      <c r="A48" s="22">
        <v>43</v>
      </c>
      <c r="B48" s="48" t="s">
        <v>64</v>
      </c>
      <c r="C48" s="262" t="s">
        <v>79</v>
      </c>
      <c r="D48" s="594">
        <v>2</v>
      </c>
      <c r="E48" s="828">
        <v>62</v>
      </c>
      <c r="F48" s="905">
        <v>85.3</v>
      </c>
      <c r="G48" s="654">
        <v>3</v>
      </c>
      <c r="H48" s="675">
        <v>69.333333333333329</v>
      </c>
      <c r="I48" s="572">
        <v>65.63</v>
      </c>
      <c r="J48" s="654">
        <v>1</v>
      </c>
      <c r="K48" s="675">
        <v>80</v>
      </c>
      <c r="L48" s="572">
        <v>65.16</v>
      </c>
      <c r="M48" s="1075">
        <v>1</v>
      </c>
      <c r="N48" s="233">
        <v>66</v>
      </c>
      <c r="O48" s="273">
        <v>61.58</v>
      </c>
      <c r="P48" s="423">
        <v>2</v>
      </c>
      <c r="Q48" s="376">
        <v>48</v>
      </c>
      <c r="R48" s="30">
        <v>58.95</v>
      </c>
      <c r="S48" s="417"/>
      <c r="T48" s="30"/>
      <c r="U48" s="30">
        <v>60.11</v>
      </c>
      <c r="V48" s="406">
        <v>1</v>
      </c>
      <c r="W48" s="377">
        <v>65</v>
      </c>
      <c r="X48" s="638">
        <v>60.44</v>
      </c>
      <c r="Y48" s="417">
        <v>69</v>
      </c>
      <c r="Z48" s="318">
        <v>30</v>
      </c>
      <c r="AA48" s="318">
        <v>7</v>
      </c>
      <c r="AB48" s="181">
        <v>29</v>
      </c>
      <c r="AC48" s="181">
        <v>80</v>
      </c>
      <c r="AD48" s="55">
        <v>87</v>
      </c>
      <c r="AE48" s="31">
        <v>22</v>
      </c>
      <c r="AF48" s="660">
        <f t="shared" si="1"/>
        <v>324</v>
      </c>
    </row>
    <row r="49" spans="1:32" ht="15" customHeight="1" x14ac:dyDescent="0.25">
      <c r="A49" s="22">
        <v>44</v>
      </c>
      <c r="B49" s="48" t="s">
        <v>2</v>
      </c>
      <c r="C49" s="1022" t="s">
        <v>189</v>
      </c>
      <c r="D49" s="604">
        <v>8</v>
      </c>
      <c r="E49" s="843">
        <v>59.4</v>
      </c>
      <c r="F49" s="908">
        <v>85.3</v>
      </c>
      <c r="G49" s="467">
        <v>2</v>
      </c>
      <c r="H49" s="665">
        <v>69</v>
      </c>
      <c r="I49" s="572">
        <v>65.63</v>
      </c>
      <c r="J49" s="467">
        <v>3</v>
      </c>
      <c r="K49" s="665">
        <v>68.67</v>
      </c>
      <c r="L49" s="572">
        <v>65.16</v>
      </c>
      <c r="M49" s="595">
        <v>4</v>
      </c>
      <c r="N49" s="374">
        <v>72.25</v>
      </c>
      <c r="O49" s="273">
        <v>61.58</v>
      </c>
      <c r="P49" s="423">
        <v>5</v>
      </c>
      <c r="Q49" s="380">
        <v>55.2</v>
      </c>
      <c r="R49" s="26">
        <v>58.95</v>
      </c>
      <c r="S49" s="418">
        <v>6</v>
      </c>
      <c r="T49" s="375">
        <v>54.833333333333336</v>
      </c>
      <c r="U49" s="26">
        <v>60.11</v>
      </c>
      <c r="V49" s="407">
        <v>4</v>
      </c>
      <c r="W49" s="23">
        <v>55.75</v>
      </c>
      <c r="X49" s="596">
        <v>60.44</v>
      </c>
      <c r="Y49" s="418">
        <v>75</v>
      </c>
      <c r="Z49" s="80">
        <v>33</v>
      </c>
      <c r="AA49" s="80">
        <v>37</v>
      </c>
      <c r="AB49" s="91">
        <v>9</v>
      </c>
      <c r="AC49" s="181">
        <v>61</v>
      </c>
      <c r="AD49" s="55">
        <v>64</v>
      </c>
      <c r="AE49" s="31">
        <v>60</v>
      </c>
      <c r="AF49" s="660">
        <f t="shared" si="1"/>
        <v>339</v>
      </c>
    </row>
    <row r="50" spans="1:32" ht="15" customHeight="1" x14ac:dyDescent="0.25">
      <c r="A50" s="22">
        <v>45</v>
      </c>
      <c r="B50" s="48" t="s">
        <v>43</v>
      </c>
      <c r="C50" s="261" t="s">
        <v>85</v>
      </c>
      <c r="D50" s="594">
        <v>10</v>
      </c>
      <c r="E50" s="828">
        <v>65.2</v>
      </c>
      <c r="F50" s="905">
        <v>85.3</v>
      </c>
      <c r="G50" s="326">
        <v>6</v>
      </c>
      <c r="H50" s="681">
        <v>65.5</v>
      </c>
      <c r="I50" s="572">
        <v>65.63</v>
      </c>
      <c r="J50" s="326">
        <v>5</v>
      </c>
      <c r="K50" s="681">
        <v>61.6</v>
      </c>
      <c r="L50" s="572">
        <v>65.16</v>
      </c>
      <c r="M50" s="1110">
        <v>5</v>
      </c>
      <c r="N50" s="233">
        <v>54.2</v>
      </c>
      <c r="O50" s="273">
        <v>61.58</v>
      </c>
      <c r="P50" s="423">
        <v>5</v>
      </c>
      <c r="Q50" s="375">
        <v>63.4</v>
      </c>
      <c r="R50" s="26">
        <v>58.95</v>
      </c>
      <c r="S50" s="418">
        <v>8</v>
      </c>
      <c r="T50" s="375">
        <v>63.625</v>
      </c>
      <c r="U50" s="26">
        <v>60.11</v>
      </c>
      <c r="V50" s="407">
        <v>3</v>
      </c>
      <c r="W50" s="23">
        <v>61.333333330000002</v>
      </c>
      <c r="X50" s="596">
        <v>60.44</v>
      </c>
      <c r="Y50" s="418">
        <v>62</v>
      </c>
      <c r="Z50" s="80">
        <v>45</v>
      </c>
      <c r="AA50" s="80">
        <v>62</v>
      </c>
      <c r="AB50" s="181">
        <v>73</v>
      </c>
      <c r="AC50" s="181">
        <v>26</v>
      </c>
      <c r="AD50" s="55">
        <v>33</v>
      </c>
      <c r="AE50" s="31">
        <v>40</v>
      </c>
      <c r="AF50" s="660">
        <f t="shared" si="1"/>
        <v>341</v>
      </c>
    </row>
    <row r="51" spans="1:32" ht="15" customHeight="1" x14ac:dyDescent="0.25">
      <c r="A51" s="22">
        <v>46</v>
      </c>
      <c r="B51" s="48" t="s">
        <v>54</v>
      </c>
      <c r="C51" s="262" t="s">
        <v>60</v>
      </c>
      <c r="D51" s="594">
        <v>3</v>
      </c>
      <c r="E51" s="828">
        <v>68</v>
      </c>
      <c r="F51" s="905">
        <v>85.3</v>
      </c>
      <c r="G51" s="256">
        <v>9</v>
      </c>
      <c r="H51" s="213">
        <v>59.222222222222221</v>
      </c>
      <c r="I51" s="572">
        <v>65.63</v>
      </c>
      <c r="J51" s="256">
        <v>11</v>
      </c>
      <c r="K51" s="213">
        <v>68</v>
      </c>
      <c r="L51" s="572">
        <v>65.16</v>
      </c>
      <c r="M51" s="595">
        <v>9</v>
      </c>
      <c r="N51" s="374">
        <v>50.33</v>
      </c>
      <c r="O51" s="273">
        <v>61.58</v>
      </c>
      <c r="P51" s="423">
        <v>13</v>
      </c>
      <c r="Q51" s="380">
        <v>58.69</v>
      </c>
      <c r="R51" s="26">
        <v>58.95</v>
      </c>
      <c r="S51" s="418">
        <v>10</v>
      </c>
      <c r="T51" s="375">
        <v>66.5</v>
      </c>
      <c r="U51" s="26">
        <v>60.11</v>
      </c>
      <c r="V51" s="407">
        <v>3</v>
      </c>
      <c r="W51" s="23">
        <v>51</v>
      </c>
      <c r="X51" s="596">
        <v>60.44</v>
      </c>
      <c r="Y51" s="418">
        <v>53</v>
      </c>
      <c r="Z51" s="80">
        <v>61</v>
      </c>
      <c r="AA51" s="80">
        <v>38</v>
      </c>
      <c r="AB51" s="181">
        <v>54</v>
      </c>
      <c r="AC51" s="181">
        <v>46</v>
      </c>
      <c r="AD51" s="55">
        <v>23</v>
      </c>
      <c r="AE51" s="249">
        <v>68</v>
      </c>
      <c r="AF51" s="660">
        <f t="shared" si="1"/>
        <v>343</v>
      </c>
    </row>
    <row r="52" spans="1:32" ht="15" customHeight="1" x14ac:dyDescent="0.25">
      <c r="A52" s="22">
        <v>47</v>
      </c>
      <c r="B52" s="77" t="s">
        <v>27</v>
      </c>
      <c r="C52" s="464" t="s">
        <v>92</v>
      </c>
      <c r="D52" s="604"/>
      <c r="E52" s="843"/>
      <c r="F52" s="908">
        <v>85.3</v>
      </c>
      <c r="G52" s="655"/>
      <c r="H52" s="677"/>
      <c r="I52" s="576">
        <v>65.63</v>
      </c>
      <c r="J52" s="655">
        <v>1</v>
      </c>
      <c r="K52" s="677">
        <v>71</v>
      </c>
      <c r="L52" s="576">
        <v>65.16</v>
      </c>
      <c r="M52" s="595">
        <v>3</v>
      </c>
      <c r="N52" s="374">
        <v>67</v>
      </c>
      <c r="O52" s="278">
        <v>61.58</v>
      </c>
      <c r="P52" s="624">
        <v>3</v>
      </c>
      <c r="Q52" s="471">
        <v>64.67</v>
      </c>
      <c r="R52" s="37">
        <v>58.95</v>
      </c>
      <c r="S52" s="470">
        <v>6</v>
      </c>
      <c r="T52" s="471">
        <v>55.166666666666664</v>
      </c>
      <c r="U52" s="37">
        <v>60.11</v>
      </c>
      <c r="V52" s="472">
        <v>1</v>
      </c>
      <c r="W52" s="473">
        <v>62</v>
      </c>
      <c r="X52" s="625">
        <v>60.44</v>
      </c>
      <c r="Y52" s="470">
        <v>90</v>
      </c>
      <c r="Z52" s="317">
        <v>86</v>
      </c>
      <c r="AA52" s="317">
        <v>27</v>
      </c>
      <c r="AB52" s="93">
        <v>23</v>
      </c>
      <c r="AC52" s="182">
        <v>20</v>
      </c>
      <c r="AD52" s="69">
        <v>63</v>
      </c>
      <c r="AE52" s="31">
        <v>38</v>
      </c>
      <c r="AF52" s="659">
        <f t="shared" si="1"/>
        <v>347</v>
      </c>
    </row>
    <row r="53" spans="1:32" ht="15" customHeight="1" x14ac:dyDescent="0.25">
      <c r="A53" s="22">
        <v>48</v>
      </c>
      <c r="B53" s="48" t="s">
        <v>2</v>
      </c>
      <c r="C53" s="261" t="s">
        <v>3</v>
      </c>
      <c r="D53" s="594">
        <v>4</v>
      </c>
      <c r="E53" s="828">
        <v>72.25</v>
      </c>
      <c r="F53" s="905">
        <v>85.3</v>
      </c>
      <c r="G53" s="444"/>
      <c r="H53" s="645"/>
      <c r="I53" s="572">
        <v>65.63</v>
      </c>
      <c r="J53" s="444">
        <v>1</v>
      </c>
      <c r="K53" s="645">
        <v>63</v>
      </c>
      <c r="L53" s="572">
        <v>65.16</v>
      </c>
      <c r="M53" s="597">
        <v>1</v>
      </c>
      <c r="N53" s="374">
        <v>71</v>
      </c>
      <c r="O53" s="273">
        <v>61.58</v>
      </c>
      <c r="P53" s="423">
        <v>1</v>
      </c>
      <c r="Q53" s="380">
        <v>60</v>
      </c>
      <c r="R53" s="26">
        <v>58.95</v>
      </c>
      <c r="S53" s="418"/>
      <c r="T53" s="375"/>
      <c r="U53" s="26">
        <v>60.11</v>
      </c>
      <c r="V53" s="407">
        <v>1</v>
      </c>
      <c r="W53" s="23">
        <v>62</v>
      </c>
      <c r="X53" s="596">
        <v>60.44</v>
      </c>
      <c r="Y53" s="418">
        <v>37</v>
      </c>
      <c r="Z53" s="80">
        <v>86</v>
      </c>
      <c r="AA53" s="80">
        <v>53</v>
      </c>
      <c r="AB53" s="91">
        <v>12</v>
      </c>
      <c r="AC53" s="181">
        <v>37</v>
      </c>
      <c r="AD53" s="55">
        <v>87</v>
      </c>
      <c r="AE53" s="31">
        <v>39</v>
      </c>
      <c r="AF53" s="660">
        <f t="shared" si="1"/>
        <v>351</v>
      </c>
    </row>
    <row r="54" spans="1:32" ht="15" customHeight="1" x14ac:dyDescent="0.25">
      <c r="A54" s="22">
        <v>49</v>
      </c>
      <c r="B54" s="48" t="s">
        <v>43</v>
      </c>
      <c r="C54" s="261" t="s">
        <v>42</v>
      </c>
      <c r="D54" s="594">
        <v>6</v>
      </c>
      <c r="E54" s="828">
        <v>61.7</v>
      </c>
      <c r="F54" s="905">
        <v>85.3</v>
      </c>
      <c r="G54" s="669">
        <v>5</v>
      </c>
      <c r="H54" s="645">
        <v>69</v>
      </c>
      <c r="I54" s="572">
        <v>65.63</v>
      </c>
      <c r="J54" s="669">
        <v>7</v>
      </c>
      <c r="K54" s="645">
        <v>59.29</v>
      </c>
      <c r="L54" s="572">
        <v>65.16</v>
      </c>
      <c r="M54" s="597">
        <v>8</v>
      </c>
      <c r="N54" s="374">
        <v>63.5</v>
      </c>
      <c r="O54" s="273">
        <v>61.58</v>
      </c>
      <c r="P54" s="423">
        <v>1</v>
      </c>
      <c r="Q54" s="375">
        <v>60</v>
      </c>
      <c r="R54" s="26">
        <v>58.95</v>
      </c>
      <c r="S54" s="418">
        <v>3</v>
      </c>
      <c r="T54" s="375">
        <v>57</v>
      </c>
      <c r="U54" s="26">
        <v>60.11</v>
      </c>
      <c r="V54" s="407">
        <v>5</v>
      </c>
      <c r="W54" s="23">
        <v>58.2</v>
      </c>
      <c r="X54" s="596">
        <v>60.44</v>
      </c>
      <c r="Y54" s="418">
        <v>72</v>
      </c>
      <c r="Z54" s="80">
        <v>32</v>
      </c>
      <c r="AA54" s="80">
        <v>67</v>
      </c>
      <c r="AB54" s="181">
        <v>39</v>
      </c>
      <c r="AC54" s="181">
        <v>36</v>
      </c>
      <c r="AD54" s="55">
        <v>54</v>
      </c>
      <c r="AE54" s="31">
        <v>52</v>
      </c>
      <c r="AF54" s="660">
        <f t="shared" si="1"/>
        <v>352</v>
      </c>
    </row>
    <row r="55" spans="1:32" ht="15" customHeight="1" thickBot="1" x14ac:dyDescent="0.3">
      <c r="A55" s="38">
        <v>50</v>
      </c>
      <c r="B55" s="76" t="s">
        <v>27</v>
      </c>
      <c r="C55" s="1163" t="s">
        <v>168</v>
      </c>
      <c r="D55" s="1090"/>
      <c r="E55" s="1091"/>
      <c r="F55" s="1092">
        <v>85.3</v>
      </c>
      <c r="G55" s="617">
        <v>2</v>
      </c>
      <c r="H55" s="618">
        <v>75</v>
      </c>
      <c r="I55" s="299">
        <v>65.63</v>
      </c>
      <c r="J55" s="617"/>
      <c r="K55" s="1174"/>
      <c r="L55" s="299">
        <v>65.16</v>
      </c>
      <c r="M55" s="601">
        <v>3</v>
      </c>
      <c r="N55" s="602">
        <v>68</v>
      </c>
      <c r="O55" s="277">
        <v>61.58</v>
      </c>
      <c r="P55" s="608">
        <v>1</v>
      </c>
      <c r="Q55" s="609">
        <v>43</v>
      </c>
      <c r="R55" s="27">
        <v>58.95</v>
      </c>
      <c r="S55" s="610">
        <v>3</v>
      </c>
      <c r="T55" s="609">
        <v>66.333333333333329</v>
      </c>
      <c r="U55" s="27">
        <v>60.11</v>
      </c>
      <c r="V55" s="611">
        <v>1</v>
      </c>
      <c r="W55" s="612">
        <v>63</v>
      </c>
      <c r="X55" s="613">
        <v>60.44</v>
      </c>
      <c r="Y55" s="610">
        <v>90</v>
      </c>
      <c r="Z55" s="316">
        <v>15</v>
      </c>
      <c r="AA55" s="316">
        <v>93</v>
      </c>
      <c r="AB55" s="92">
        <v>18</v>
      </c>
      <c r="AC55" s="245">
        <v>86</v>
      </c>
      <c r="AD55" s="64">
        <v>24</v>
      </c>
      <c r="AE55" s="32">
        <v>31</v>
      </c>
      <c r="AF55" s="769">
        <f t="shared" si="1"/>
        <v>357</v>
      </c>
    </row>
    <row r="56" spans="1:32" ht="15" customHeight="1" x14ac:dyDescent="0.25">
      <c r="A56" s="60">
        <v>51</v>
      </c>
      <c r="B56" s="75" t="s">
        <v>2</v>
      </c>
      <c r="C56" s="478" t="s">
        <v>1</v>
      </c>
      <c r="D56" s="924"/>
      <c r="E56" s="930"/>
      <c r="F56" s="912">
        <v>85.3</v>
      </c>
      <c r="G56" s="673">
        <v>3</v>
      </c>
      <c r="H56" s="676">
        <v>65.666666666666671</v>
      </c>
      <c r="I56" s="581">
        <v>65.63</v>
      </c>
      <c r="J56" s="673">
        <v>2</v>
      </c>
      <c r="K56" s="676">
        <v>58.5</v>
      </c>
      <c r="L56" s="581">
        <v>65.16</v>
      </c>
      <c r="M56" s="962">
        <v>3</v>
      </c>
      <c r="N56" s="615">
        <v>60.666666666666664</v>
      </c>
      <c r="O56" s="276">
        <v>61.58</v>
      </c>
      <c r="P56" s="461">
        <v>2</v>
      </c>
      <c r="Q56" s="641">
        <v>66.5</v>
      </c>
      <c r="R56" s="61">
        <v>58.95</v>
      </c>
      <c r="S56" s="590">
        <v>1</v>
      </c>
      <c r="T56" s="589">
        <v>62</v>
      </c>
      <c r="U56" s="61">
        <v>60.11</v>
      </c>
      <c r="V56" s="591">
        <v>6</v>
      </c>
      <c r="W56" s="592">
        <v>57.666666669999998</v>
      </c>
      <c r="X56" s="593">
        <v>60.44</v>
      </c>
      <c r="Y56" s="590">
        <v>90</v>
      </c>
      <c r="Z56" s="145">
        <v>44</v>
      </c>
      <c r="AA56" s="145">
        <v>68</v>
      </c>
      <c r="AB56" s="142">
        <v>49</v>
      </c>
      <c r="AC56" s="184">
        <v>15</v>
      </c>
      <c r="AD56" s="62">
        <v>39</v>
      </c>
      <c r="AE56" s="63">
        <v>55</v>
      </c>
      <c r="AF56" s="768">
        <f t="shared" si="1"/>
        <v>360</v>
      </c>
    </row>
    <row r="57" spans="1:32" ht="15" customHeight="1" x14ac:dyDescent="0.25">
      <c r="A57" s="22">
        <v>52</v>
      </c>
      <c r="B57" s="48" t="s">
        <v>43</v>
      </c>
      <c r="C57" s="1022" t="s">
        <v>178</v>
      </c>
      <c r="D57" s="594">
        <v>6</v>
      </c>
      <c r="E57" s="828">
        <v>70.3</v>
      </c>
      <c r="F57" s="905">
        <v>85.3</v>
      </c>
      <c r="G57" s="658">
        <v>3</v>
      </c>
      <c r="H57" s="683">
        <v>61.333333333333343</v>
      </c>
      <c r="I57" s="572">
        <v>65.63</v>
      </c>
      <c r="J57" s="658">
        <v>2</v>
      </c>
      <c r="K57" s="683">
        <v>60</v>
      </c>
      <c r="L57" s="572">
        <v>65.16</v>
      </c>
      <c r="M57" s="626">
        <v>3</v>
      </c>
      <c r="N57" s="232">
        <v>54.3</v>
      </c>
      <c r="O57" s="273">
        <v>61.58</v>
      </c>
      <c r="P57" s="423">
        <v>5</v>
      </c>
      <c r="Q57" s="375">
        <v>61.6</v>
      </c>
      <c r="R57" s="26">
        <v>58.95</v>
      </c>
      <c r="S57" s="418">
        <v>1</v>
      </c>
      <c r="T57" s="375">
        <v>72</v>
      </c>
      <c r="U57" s="26">
        <v>60.11</v>
      </c>
      <c r="V57" s="407"/>
      <c r="W57" s="23"/>
      <c r="X57" s="596">
        <v>60.44</v>
      </c>
      <c r="Y57" s="418">
        <v>46</v>
      </c>
      <c r="Z57" s="80">
        <v>57</v>
      </c>
      <c r="AA57" s="80">
        <v>65</v>
      </c>
      <c r="AB57" s="181">
        <v>72</v>
      </c>
      <c r="AC57" s="181">
        <v>31</v>
      </c>
      <c r="AD57" s="55">
        <v>11</v>
      </c>
      <c r="AE57" s="249">
        <v>79</v>
      </c>
      <c r="AF57" s="660">
        <f t="shared" si="1"/>
        <v>361</v>
      </c>
    </row>
    <row r="58" spans="1:32" ht="15" customHeight="1" x14ac:dyDescent="0.25">
      <c r="A58" s="22">
        <v>53</v>
      </c>
      <c r="B58" s="77" t="s">
        <v>43</v>
      </c>
      <c r="C58" s="1026" t="s">
        <v>181</v>
      </c>
      <c r="D58" s="604">
        <v>2</v>
      </c>
      <c r="E58" s="843">
        <v>74</v>
      </c>
      <c r="F58" s="908">
        <v>85.3</v>
      </c>
      <c r="G58" s="444">
        <v>2</v>
      </c>
      <c r="H58" s="645">
        <v>51</v>
      </c>
      <c r="I58" s="576">
        <v>65.63</v>
      </c>
      <c r="J58" s="444">
        <v>1</v>
      </c>
      <c r="K58" s="645">
        <v>73</v>
      </c>
      <c r="L58" s="576">
        <v>65.16</v>
      </c>
      <c r="M58" s="607">
        <v>4</v>
      </c>
      <c r="N58" s="468">
        <v>67.8</v>
      </c>
      <c r="O58" s="278">
        <v>61.58</v>
      </c>
      <c r="P58" s="624">
        <v>2</v>
      </c>
      <c r="Q58" s="471">
        <v>54.5</v>
      </c>
      <c r="R58" s="37">
        <v>58.95</v>
      </c>
      <c r="S58" s="470">
        <v>2</v>
      </c>
      <c r="T58" s="471">
        <v>43</v>
      </c>
      <c r="U58" s="37">
        <v>60.11</v>
      </c>
      <c r="V58" s="472">
        <v>2</v>
      </c>
      <c r="W58" s="473">
        <v>50</v>
      </c>
      <c r="X58" s="625">
        <v>60.44</v>
      </c>
      <c r="Y58" s="470">
        <v>35</v>
      </c>
      <c r="Z58" s="317">
        <v>77</v>
      </c>
      <c r="AA58" s="317">
        <v>18</v>
      </c>
      <c r="AB58" s="182">
        <v>21</v>
      </c>
      <c r="AC58" s="182">
        <v>63</v>
      </c>
      <c r="AD58" s="69">
        <v>84</v>
      </c>
      <c r="AE58" s="31">
        <v>69</v>
      </c>
      <c r="AF58" s="659">
        <f t="shared" si="1"/>
        <v>367</v>
      </c>
    </row>
    <row r="59" spans="1:32" ht="15" customHeight="1" x14ac:dyDescent="0.25">
      <c r="A59" s="22">
        <v>54</v>
      </c>
      <c r="B59" s="48" t="s">
        <v>2</v>
      </c>
      <c r="C59" s="433" t="s">
        <v>141</v>
      </c>
      <c r="D59" s="1120">
        <v>5</v>
      </c>
      <c r="E59" s="1122">
        <v>74.8</v>
      </c>
      <c r="F59" s="1124">
        <v>85.3</v>
      </c>
      <c r="G59" s="466">
        <v>7</v>
      </c>
      <c r="H59" s="682">
        <v>53.285714285714278</v>
      </c>
      <c r="I59" s="577">
        <v>65.63</v>
      </c>
      <c r="J59" s="466">
        <v>2</v>
      </c>
      <c r="K59" s="682">
        <v>78</v>
      </c>
      <c r="L59" s="577">
        <v>65.16</v>
      </c>
      <c r="M59" s="595">
        <v>3</v>
      </c>
      <c r="N59" s="374">
        <v>46.666666666666664</v>
      </c>
      <c r="O59" s="273">
        <v>61.58</v>
      </c>
      <c r="P59" s="423">
        <v>9</v>
      </c>
      <c r="Q59" s="380">
        <v>63.22</v>
      </c>
      <c r="R59" s="26">
        <v>58.95</v>
      </c>
      <c r="S59" s="418">
        <v>7</v>
      </c>
      <c r="T59" s="375">
        <v>50.285714285714285</v>
      </c>
      <c r="U59" s="26">
        <v>60.11</v>
      </c>
      <c r="V59" s="407">
        <v>4</v>
      </c>
      <c r="W59" s="23">
        <v>55</v>
      </c>
      <c r="X59" s="596">
        <v>60.44</v>
      </c>
      <c r="Y59" s="418">
        <v>33</v>
      </c>
      <c r="Z59" s="80">
        <v>74</v>
      </c>
      <c r="AA59" s="80">
        <v>10</v>
      </c>
      <c r="AB59" s="91">
        <v>86</v>
      </c>
      <c r="AC59" s="181">
        <v>27</v>
      </c>
      <c r="AD59" s="55">
        <v>76</v>
      </c>
      <c r="AE59" s="31">
        <v>62</v>
      </c>
      <c r="AF59" s="660">
        <f t="shared" si="1"/>
        <v>368</v>
      </c>
    </row>
    <row r="60" spans="1:32" ht="15" customHeight="1" x14ac:dyDescent="0.25">
      <c r="A60" s="22">
        <v>55</v>
      </c>
      <c r="B60" s="48" t="s">
        <v>54</v>
      </c>
      <c r="C60" s="264" t="s">
        <v>65</v>
      </c>
      <c r="D60" s="793">
        <v>4</v>
      </c>
      <c r="E60" s="833">
        <v>75.3</v>
      </c>
      <c r="F60" s="907">
        <v>85.3</v>
      </c>
      <c r="G60" s="654"/>
      <c r="H60" s="213"/>
      <c r="I60" s="574">
        <v>65.63</v>
      </c>
      <c r="J60" s="654">
        <v>7</v>
      </c>
      <c r="K60" s="213">
        <v>65</v>
      </c>
      <c r="L60" s="574">
        <v>65.16</v>
      </c>
      <c r="M60" s="600">
        <v>1</v>
      </c>
      <c r="N60" s="374">
        <v>51</v>
      </c>
      <c r="O60" s="275">
        <v>61.58</v>
      </c>
      <c r="P60" s="423">
        <v>1</v>
      </c>
      <c r="Q60" s="380">
        <v>43</v>
      </c>
      <c r="R60" s="26">
        <v>58.95</v>
      </c>
      <c r="S60" s="418">
        <v>1</v>
      </c>
      <c r="T60" s="375">
        <v>66</v>
      </c>
      <c r="U60" s="26">
        <v>60.11</v>
      </c>
      <c r="V60" s="407">
        <v>2</v>
      </c>
      <c r="W60" s="23">
        <v>64.5</v>
      </c>
      <c r="X60" s="596">
        <v>60.44</v>
      </c>
      <c r="Y60" s="418">
        <v>30</v>
      </c>
      <c r="Z60" s="80">
        <v>86</v>
      </c>
      <c r="AA60" s="80">
        <v>43</v>
      </c>
      <c r="AB60" s="181">
        <v>80</v>
      </c>
      <c r="AC60" s="181">
        <v>84</v>
      </c>
      <c r="AD60" s="55">
        <v>26</v>
      </c>
      <c r="AE60" s="31">
        <v>25</v>
      </c>
      <c r="AF60" s="660">
        <f t="shared" si="1"/>
        <v>374</v>
      </c>
    </row>
    <row r="61" spans="1:32" ht="15" customHeight="1" x14ac:dyDescent="0.25">
      <c r="A61" s="22">
        <v>56</v>
      </c>
      <c r="B61" s="48" t="s">
        <v>43</v>
      </c>
      <c r="C61" s="261" t="s">
        <v>75</v>
      </c>
      <c r="D61" s="594">
        <v>3</v>
      </c>
      <c r="E61" s="828">
        <v>62</v>
      </c>
      <c r="F61" s="905">
        <v>85.3</v>
      </c>
      <c r="G61" s="256">
        <v>3</v>
      </c>
      <c r="H61" s="213">
        <v>54</v>
      </c>
      <c r="I61" s="572">
        <v>65.63</v>
      </c>
      <c r="J61" s="256">
        <v>3</v>
      </c>
      <c r="K61" s="213">
        <v>71</v>
      </c>
      <c r="L61" s="572">
        <v>65.16</v>
      </c>
      <c r="M61" s="595">
        <v>3</v>
      </c>
      <c r="N61" s="374">
        <v>57.33</v>
      </c>
      <c r="O61" s="273">
        <v>61.58</v>
      </c>
      <c r="P61" s="423">
        <v>4</v>
      </c>
      <c r="Q61" s="375">
        <v>51.75</v>
      </c>
      <c r="R61" s="26">
        <v>58.95</v>
      </c>
      <c r="S61" s="418">
        <v>7</v>
      </c>
      <c r="T61" s="375">
        <v>66.857142857142861</v>
      </c>
      <c r="U61" s="26">
        <v>60.11</v>
      </c>
      <c r="V61" s="407">
        <v>2</v>
      </c>
      <c r="W61" s="23">
        <v>57.5</v>
      </c>
      <c r="X61" s="596">
        <v>60.44</v>
      </c>
      <c r="Y61" s="418">
        <v>70</v>
      </c>
      <c r="Z61" s="80">
        <v>73</v>
      </c>
      <c r="AA61" s="80">
        <v>26</v>
      </c>
      <c r="AB61" s="181">
        <v>59</v>
      </c>
      <c r="AC61" s="181">
        <v>70</v>
      </c>
      <c r="AD61" s="55">
        <v>21</v>
      </c>
      <c r="AE61" s="31">
        <v>56</v>
      </c>
      <c r="AF61" s="660">
        <f t="shared" si="1"/>
        <v>375</v>
      </c>
    </row>
    <row r="62" spans="1:32" ht="15" customHeight="1" x14ac:dyDescent="0.25">
      <c r="A62" s="22">
        <v>57</v>
      </c>
      <c r="B62" s="48" t="s">
        <v>2</v>
      </c>
      <c r="C62" s="433" t="s">
        <v>144</v>
      </c>
      <c r="D62" s="797">
        <v>4</v>
      </c>
      <c r="E62" s="233">
        <v>73.5</v>
      </c>
      <c r="F62" s="906">
        <v>85.3</v>
      </c>
      <c r="G62" s="444">
        <v>8</v>
      </c>
      <c r="H62" s="645">
        <v>66.625</v>
      </c>
      <c r="I62" s="577">
        <v>65.63</v>
      </c>
      <c r="J62" s="444">
        <v>3</v>
      </c>
      <c r="K62" s="645">
        <v>54</v>
      </c>
      <c r="L62" s="577">
        <v>65.16</v>
      </c>
      <c r="M62" s="595">
        <v>12</v>
      </c>
      <c r="N62" s="374">
        <v>62.75</v>
      </c>
      <c r="O62" s="273">
        <v>61.58</v>
      </c>
      <c r="P62" s="423">
        <v>10</v>
      </c>
      <c r="Q62" s="380">
        <v>46.5</v>
      </c>
      <c r="R62" s="26">
        <v>58.95</v>
      </c>
      <c r="S62" s="418">
        <v>7</v>
      </c>
      <c r="T62" s="375">
        <v>56.285714285714285</v>
      </c>
      <c r="U62" s="26">
        <v>60.11</v>
      </c>
      <c r="V62" s="407">
        <v>13</v>
      </c>
      <c r="W62" s="23">
        <v>61.07692308</v>
      </c>
      <c r="X62" s="596">
        <v>60.44</v>
      </c>
      <c r="Y62" s="418">
        <v>36</v>
      </c>
      <c r="Z62" s="80">
        <v>40</v>
      </c>
      <c r="AA62" s="80">
        <v>78</v>
      </c>
      <c r="AB62" s="91">
        <v>42</v>
      </c>
      <c r="AC62" s="181">
        <v>81</v>
      </c>
      <c r="AD62" s="55">
        <v>57</v>
      </c>
      <c r="AE62" s="249">
        <v>42</v>
      </c>
      <c r="AF62" s="660">
        <f t="shared" si="1"/>
        <v>376</v>
      </c>
    </row>
    <row r="63" spans="1:32" ht="15" customHeight="1" x14ac:dyDescent="0.25">
      <c r="A63" s="22">
        <v>58</v>
      </c>
      <c r="B63" s="77" t="s">
        <v>2</v>
      </c>
      <c r="C63" s="953" t="s">
        <v>167</v>
      </c>
      <c r="D63" s="955">
        <v>1</v>
      </c>
      <c r="E63" s="957">
        <v>97</v>
      </c>
      <c r="F63" s="959">
        <v>85.3</v>
      </c>
      <c r="G63" s="423">
        <v>8</v>
      </c>
      <c r="H63" s="380">
        <v>61.875</v>
      </c>
      <c r="I63" s="576">
        <v>65.63</v>
      </c>
      <c r="J63" s="423"/>
      <c r="K63" s="678"/>
      <c r="L63" s="576">
        <v>65.16</v>
      </c>
      <c r="M63" s="595">
        <v>5</v>
      </c>
      <c r="N63" s="374">
        <v>56.4</v>
      </c>
      <c r="O63" s="278">
        <v>61.58</v>
      </c>
      <c r="P63" s="624">
        <v>4</v>
      </c>
      <c r="Q63" s="469">
        <v>57.75</v>
      </c>
      <c r="R63" s="37">
        <v>58.95</v>
      </c>
      <c r="S63" s="470">
        <v>1</v>
      </c>
      <c r="T63" s="471">
        <v>62</v>
      </c>
      <c r="U63" s="37">
        <v>60.11</v>
      </c>
      <c r="V63" s="472"/>
      <c r="W63" s="473"/>
      <c r="X63" s="625">
        <v>60.44</v>
      </c>
      <c r="Y63" s="470">
        <v>2</v>
      </c>
      <c r="Z63" s="317">
        <v>55</v>
      </c>
      <c r="AA63" s="317">
        <v>93</v>
      </c>
      <c r="AB63" s="93">
        <v>63</v>
      </c>
      <c r="AC63" s="182">
        <v>49</v>
      </c>
      <c r="AD63" s="69">
        <v>40</v>
      </c>
      <c r="AE63" s="31">
        <v>79</v>
      </c>
      <c r="AF63" s="659">
        <f t="shared" si="1"/>
        <v>381</v>
      </c>
    </row>
    <row r="64" spans="1:32" ht="15" customHeight="1" x14ac:dyDescent="0.25">
      <c r="A64" s="22">
        <v>59</v>
      </c>
      <c r="B64" s="48" t="s">
        <v>64</v>
      </c>
      <c r="C64" s="434" t="s">
        <v>146</v>
      </c>
      <c r="D64" s="797">
        <v>2</v>
      </c>
      <c r="E64" s="233">
        <v>67</v>
      </c>
      <c r="F64" s="906">
        <v>85.3</v>
      </c>
      <c r="G64" s="654">
        <v>1</v>
      </c>
      <c r="H64" s="675">
        <v>51</v>
      </c>
      <c r="I64" s="577">
        <v>65.63</v>
      </c>
      <c r="J64" s="654">
        <v>1</v>
      </c>
      <c r="K64" s="675">
        <v>62</v>
      </c>
      <c r="L64" s="577">
        <v>65.16</v>
      </c>
      <c r="M64" s="600">
        <v>2</v>
      </c>
      <c r="N64" s="378">
        <v>68</v>
      </c>
      <c r="O64" s="273">
        <v>61.58</v>
      </c>
      <c r="P64" s="423">
        <v>1</v>
      </c>
      <c r="Q64" s="375">
        <v>49</v>
      </c>
      <c r="R64" s="26">
        <v>58.95</v>
      </c>
      <c r="S64" s="418"/>
      <c r="T64" s="375"/>
      <c r="U64" s="26">
        <v>60.11</v>
      </c>
      <c r="V64" s="407">
        <v>1</v>
      </c>
      <c r="W64" s="23">
        <v>72</v>
      </c>
      <c r="X64" s="596">
        <v>60.44</v>
      </c>
      <c r="Y64" s="418">
        <v>57</v>
      </c>
      <c r="Z64" s="80">
        <v>76</v>
      </c>
      <c r="AA64" s="80">
        <v>55</v>
      </c>
      <c r="AB64" s="181">
        <v>19</v>
      </c>
      <c r="AC64" s="181">
        <v>76</v>
      </c>
      <c r="AD64" s="55">
        <v>87</v>
      </c>
      <c r="AE64" s="249">
        <v>11</v>
      </c>
      <c r="AF64" s="660">
        <f t="shared" si="1"/>
        <v>381</v>
      </c>
    </row>
    <row r="65" spans="1:32" ht="15" customHeight="1" thickBot="1" x14ac:dyDescent="0.3">
      <c r="A65" s="38">
        <v>60</v>
      </c>
      <c r="B65" s="285" t="s">
        <v>34</v>
      </c>
      <c r="C65" s="666" t="s">
        <v>37</v>
      </c>
      <c r="D65" s="927"/>
      <c r="E65" s="933"/>
      <c r="F65" s="921">
        <v>85.3</v>
      </c>
      <c r="G65" s="656">
        <v>1</v>
      </c>
      <c r="H65" s="651">
        <v>64</v>
      </c>
      <c r="I65" s="671">
        <v>65.63</v>
      </c>
      <c r="J65" s="656">
        <v>1</v>
      </c>
      <c r="K65" s="651">
        <v>72</v>
      </c>
      <c r="L65" s="671">
        <v>65.16</v>
      </c>
      <c r="M65" s="628">
        <v>1</v>
      </c>
      <c r="N65" s="629">
        <v>70</v>
      </c>
      <c r="O65" s="672">
        <v>61.58</v>
      </c>
      <c r="P65" s="646"/>
      <c r="Q65" s="620"/>
      <c r="R65" s="287">
        <v>58.95</v>
      </c>
      <c r="S65" s="619"/>
      <c r="T65" s="620"/>
      <c r="U65" s="287">
        <v>60.11</v>
      </c>
      <c r="V65" s="621">
        <v>2</v>
      </c>
      <c r="W65" s="622">
        <v>62.5</v>
      </c>
      <c r="X65" s="623">
        <v>60.44</v>
      </c>
      <c r="Y65" s="619">
        <v>90</v>
      </c>
      <c r="Z65" s="773">
        <v>51</v>
      </c>
      <c r="AA65" s="773">
        <v>21</v>
      </c>
      <c r="AB65" s="649">
        <v>14</v>
      </c>
      <c r="AC65" s="185">
        <v>93</v>
      </c>
      <c r="AD65" s="186">
        <v>87</v>
      </c>
      <c r="AE65" s="32">
        <v>34</v>
      </c>
      <c r="AF65" s="770">
        <f t="shared" si="1"/>
        <v>390</v>
      </c>
    </row>
    <row r="66" spans="1:32" ht="15" customHeight="1" x14ac:dyDescent="0.25">
      <c r="A66" s="22">
        <v>61</v>
      </c>
      <c r="B66" s="77" t="s">
        <v>2</v>
      </c>
      <c r="C66" s="1040" t="s">
        <v>12</v>
      </c>
      <c r="D66" s="1043">
        <v>6</v>
      </c>
      <c r="E66" s="1047">
        <v>70</v>
      </c>
      <c r="F66" s="1052">
        <v>85.3</v>
      </c>
      <c r="G66" s="657">
        <v>1</v>
      </c>
      <c r="H66" s="676">
        <v>80</v>
      </c>
      <c r="I66" s="898">
        <v>65.63</v>
      </c>
      <c r="J66" s="657">
        <v>6</v>
      </c>
      <c r="K66" s="676">
        <v>62</v>
      </c>
      <c r="L66" s="898">
        <v>65.16</v>
      </c>
      <c r="M66" s="607">
        <v>2</v>
      </c>
      <c r="N66" s="468">
        <v>61.5</v>
      </c>
      <c r="O66" s="1084">
        <v>61.58</v>
      </c>
      <c r="P66" s="1088"/>
      <c r="Q66" s="469"/>
      <c r="R66" s="37">
        <v>58.95</v>
      </c>
      <c r="S66" s="470">
        <v>1</v>
      </c>
      <c r="T66" s="471">
        <v>54</v>
      </c>
      <c r="U66" s="37">
        <v>60.11</v>
      </c>
      <c r="V66" s="472">
        <v>4</v>
      </c>
      <c r="W66" s="473">
        <v>31</v>
      </c>
      <c r="X66" s="625">
        <v>60.44</v>
      </c>
      <c r="Y66" s="470">
        <v>48</v>
      </c>
      <c r="Z66" s="317">
        <v>8</v>
      </c>
      <c r="AA66" s="317">
        <v>58</v>
      </c>
      <c r="AB66" s="93">
        <v>44</v>
      </c>
      <c r="AC66" s="182">
        <v>93</v>
      </c>
      <c r="AD66" s="69">
        <v>68</v>
      </c>
      <c r="AE66" s="31">
        <v>78</v>
      </c>
      <c r="AF66" s="659">
        <f t="shared" si="1"/>
        <v>397</v>
      </c>
    </row>
    <row r="67" spans="1:32" ht="15" customHeight="1" x14ac:dyDescent="0.25">
      <c r="A67" s="22">
        <v>62</v>
      </c>
      <c r="B67" s="48" t="s">
        <v>2</v>
      </c>
      <c r="C67" s="261" t="s">
        <v>14</v>
      </c>
      <c r="D67" s="594"/>
      <c r="E67" s="828"/>
      <c r="F67" s="905">
        <v>85.3</v>
      </c>
      <c r="G67" s="669"/>
      <c r="H67" s="645"/>
      <c r="I67" s="572">
        <v>65.63</v>
      </c>
      <c r="J67" s="669">
        <v>2</v>
      </c>
      <c r="K67" s="645">
        <v>60</v>
      </c>
      <c r="L67" s="572">
        <v>65.16</v>
      </c>
      <c r="M67" s="595">
        <v>3</v>
      </c>
      <c r="N67" s="374">
        <v>67</v>
      </c>
      <c r="O67" s="273">
        <v>61.58</v>
      </c>
      <c r="P67" s="423">
        <v>5</v>
      </c>
      <c r="Q67" s="380">
        <v>59.6</v>
      </c>
      <c r="R67" s="26">
        <v>58.95</v>
      </c>
      <c r="S67" s="418"/>
      <c r="T67" s="375"/>
      <c r="U67" s="26">
        <v>60.11</v>
      </c>
      <c r="V67" s="407">
        <v>1</v>
      </c>
      <c r="W67" s="23">
        <v>78</v>
      </c>
      <c r="X67" s="596">
        <v>60.44</v>
      </c>
      <c r="Y67" s="418">
        <v>90</v>
      </c>
      <c r="Z67" s="80">
        <v>86</v>
      </c>
      <c r="AA67" s="80">
        <v>66</v>
      </c>
      <c r="AB67" s="91">
        <v>24</v>
      </c>
      <c r="AC67" s="181">
        <v>40</v>
      </c>
      <c r="AD67" s="55">
        <v>87</v>
      </c>
      <c r="AE67" s="249">
        <v>5</v>
      </c>
      <c r="AF67" s="660">
        <f t="shared" si="1"/>
        <v>398</v>
      </c>
    </row>
    <row r="68" spans="1:32" ht="15" customHeight="1" x14ac:dyDescent="0.25">
      <c r="A68" s="22">
        <v>63</v>
      </c>
      <c r="B68" s="77" t="s">
        <v>2</v>
      </c>
      <c r="C68" s="1026" t="s">
        <v>190</v>
      </c>
      <c r="D68" s="604">
        <v>8</v>
      </c>
      <c r="E68" s="843">
        <v>56</v>
      </c>
      <c r="F68" s="908">
        <v>85.3</v>
      </c>
      <c r="G68" s="664">
        <v>2</v>
      </c>
      <c r="H68" s="665">
        <v>67</v>
      </c>
      <c r="I68" s="576">
        <v>65.63</v>
      </c>
      <c r="J68" s="664">
        <v>3</v>
      </c>
      <c r="K68" s="665">
        <v>61</v>
      </c>
      <c r="L68" s="576">
        <v>65.16</v>
      </c>
      <c r="M68" s="597">
        <v>10</v>
      </c>
      <c r="N68" s="374">
        <v>62.9</v>
      </c>
      <c r="O68" s="278">
        <v>61.58</v>
      </c>
      <c r="P68" s="624">
        <v>6</v>
      </c>
      <c r="Q68" s="469">
        <v>55.33</v>
      </c>
      <c r="R68" s="37">
        <v>58.95</v>
      </c>
      <c r="S68" s="470">
        <v>2</v>
      </c>
      <c r="T68" s="471">
        <v>52.5</v>
      </c>
      <c r="U68" s="37">
        <v>60.11</v>
      </c>
      <c r="V68" s="472">
        <v>3</v>
      </c>
      <c r="W68" s="473">
        <v>59.666666669999998</v>
      </c>
      <c r="X68" s="625">
        <v>60.44</v>
      </c>
      <c r="Y68" s="470">
        <v>79</v>
      </c>
      <c r="Z68" s="317">
        <v>39</v>
      </c>
      <c r="AA68" s="317">
        <v>63</v>
      </c>
      <c r="AB68" s="93">
        <v>41</v>
      </c>
      <c r="AC68" s="182">
        <v>59</v>
      </c>
      <c r="AD68" s="69">
        <v>72</v>
      </c>
      <c r="AE68" s="31">
        <v>46</v>
      </c>
      <c r="AF68" s="659">
        <f t="shared" si="1"/>
        <v>399</v>
      </c>
    </row>
    <row r="69" spans="1:32" ht="15" customHeight="1" x14ac:dyDescent="0.25">
      <c r="A69" s="22">
        <v>64</v>
      </c>
      <c r="B69" s="48" t="s">
        <v>64</v>
      </c>
      <c r="C69" s="433" t="s">
        <v>83</v>
      </c>
      <c r="D69" s="797">
        <v>3</v>
      </c>
      <c r="E69" s="233">
        <v>70.7</v>
      </c>
      <c r="F69" s="906">
        <v>85.3</v>
      </c>
      <c r="G69" s="654">
        <v>3</v>
      </c>
      <c r="H69" s="675">
        <v>57.666666666666657</v>
      </c>
      <c r="I69" s="584">
        <v>65.63</v>
      </c>
      <c r="J69" s="654">
        <v>1</v>
      </c>
      <c r="K69" s="675">
        <v>65</v>
      </c>
      <c r="L69" s="584">
        <v>65.16</v>
      </c>
      <c r="M69" s="639"/>
      <c r="N69" s="477"/>
      <c r="O69" s="273">
        <v>61.58</v>
      </c>
      <c r="P69" s="423">
        <v>2</v>
      </c>
      <c r="Q69" s="375">
        <v>39.5</v>
      </c>
      <c r="R69" s="26">
        <v>58.95</v>
      </c>
      <c r="S69" s="418">
        <v>1</v>
      </c>
      <c r="T69" s="375">
        <v>96</v>
      </c>
      <c r="U69" s="26">
        <v>60.11</v>
      </c>
      <c r="V69" s="407">
        <v>1</v>
      </c>
      <c r="W69" s="23">
        <v>44</v>
      </c>
      <c r="X69" s="596">
        <v>60.44</v>
      </c>
      <c r="Y69" s="418">
        <v>43</v>
      </c>
      <c r="Z69" s="80">
        <v>64</v>
      </c>
      <c r="AA69" s="80">
        <v>46</v>
      </c>
      <c r="AB69" s="181">
        <v>93</v>
      </c>
      <c r="AC69" s="181">
        <v>88</v>
      </c>
      <c r="AD69" s="55">
        <v>1</v>
      </c>
      <c r="AE69" s="31">
        <v>73</v>
      </c>
      <c r="AF69" s="660">
        <f t="shared" si="1"/>
        <v>408</v>
      </c>
    </row>
    <row r="70" spans="1:32" ht="15" customHeight="1" x14ac:dyDescent="0.25">
      <c r="A70" s="22">
        <v>65</v>
      </c>
      <c r="B70" s="41" t="s">
        <v>34</v>
      </c>
      <c r="C70" s="268" t="s">
        <v>86</v>
      </c>
      <c r="D70" s="836"/>
      <c r="E70" s="839"/>
      <c r="F70" s="918">
        <v>85.3</v>
      </c>
      <c r="G70" s="444">
        <v>5</v>
      </c>
      <c r="H70" s="645">
        <v>65</v>
      </c>
      <c r="I70" s="799">
        <v>65.63</v>
      </c>
      <c r="J70" s="444">
        <v>1</v>
      </c>
      <c r="K70" s="645">
        <v>54</v>
      </c>
      <c r="L70" s="799">
        <v>65.16</v>
      </c>
      <c r="M70" s="595">
        <v>5</v>
      </c>
      <c r="N70" s="374">
        <v>58</v>
      </c>
      <c r="O70" s="800">
        <v>61.58</v>
      </c>
      <c r="P70" s="423">
        <v>4</v>
      </c>
      <c r="Q70" s="375">
        <v>59.75</v>
      </c>
      <c r="R70" s="26">
        <v>58.95</v>
      </c>
      <c r="S70" s="418">
        <v>2</v>
      </c>
      <c r="T70" s="375">
        <v>65.5</v>
      </c>
      <c r="U70" s="26">
        <v>60.11</v>
      </c>
      <c r="V70" s="407">
        <v>2</v>
      </c>
      <c r="W70" s="23">
        <v>49.5</v>
      </c>
      <c r="X70" s="596">
        <v>60.44</v>
      </c>
      <c r="Y70" s="418">
        <v>90</v>
      </c>
      <c r="Z70" s="80">
        <v>47</v>
      </c>
      <c r="AA70" s="80">
        <v>79</v>
      </c>
      <c r="AB70" s="91">
        <v>56</v>
      </c>
      <c r="AC70" s="181">
        <v>39</v>
      </c>
      <c r="AD70" s="55">
        <v>27</v>
      </c>
      <c r="AE70" s="249">
        <v>70</v>
      </c>
      <c r="AF70" s="660">
        <f t="shared" ref="AF70:AF101" si="2">SUM(Y70:AE70)</f>
        <v>408</v>
      </c>
    </row>
    <row r="71" spans="1:32" ht="15" customHeight="1" x14ac:dyDescent="0.25">
      <c r="A71" s="22">
        <v>66</v>
      </c>
      <c r="B71" s="48" t="s">
        <v>0</v>
      </c>
      <c r="C71" s="269" t="s">
        <v>99</v>
      </c>
      <c r="D71" s="811">
        <v>5</v>
      </c>
      <c r="E71" s="829">
        <v>71.400000000000006</v>
      </c>
      <c r="F71" s="916">
        <v>85.3</v>
      </c>
      <c r="G71" s="444">
        <v>4</v>
      </c>
      <c r="H71" s="213">
        <v>67.5</v>
      </c>
      <c r="I71" s="582">
        <v>65.63</v>
      </c>
      <c r="J71" s="444">
        <v>8</v>
      </c>
      <c r="K71" s="213">
        <v>62</v>
      </c>
      <c r="L71" s="582">
        <v>65.16</v>
      </c>
      <c r="M71" s="595">
        <v>1</v>
      </c>
      <c r="N71" s="374">
        <v>49</v>
      </c>
      <c r="O71" s="279">
        <v>61.58</v>
      </c>
      <c r="P71" s="424">
        <v>6</v>
      </c>
      <c r="Q71" s="375">
        <v>48.83</v>
      </c>
      <c r="R71" s="26">
        <v>58.95</v>
      </c>
      <c r="S71" s="418"/>
      <c r="T71" s="375"/>
      <c r="U71" s="26">
        <v>60.11</v>
      </c>
      <c r="V71" s="407">
        <v>2</v>
      </c>
      <c r="W71" s="23">
        <v>63.5</v>
      </c>
      <c r="X71" s="596">
        <v>60.44</v>
      </c>
      <c r="Y71" s="418">
        <v>41</v>
      </c>
      <c r="Z71" s="80">
        <v>37</v>
      </c>
      <c r="AA71" s="80">
        <v>56</v>
      </c>
      <c r="AB71" s="91">
        <v>85</v>
      </c>
      <c r="AC71" s="181">
        <v>78</v>
      </c>
      <c r="AD71" s="55">
        <v>87</v>
      </c>
      <c r="AE71" s="31">
        <v>30</v>
      </c>
      <c r="AF71" s="660">
        <f t="shared" si="2"/>
        <v>414</v>
      </c>
    </row>
    <row r="72" spans="1:32" ht="15" customHeight="1" x14ac:dyDescent="0.25">
      <c r="A72" s="22">
        <v>67</v>
      </c>
      <c r="B72" s="77" t="s">
        <v>2</v>
      </c>
      <c r="C72" s="1026" t="s">
        <v>188</v>
      </c>
      <c r="D72" s="604">
        <v>5</v>
      </c>
      <c r="E72" s="843">
        <v>64</v>
      </c>
      <c r="F72" s="908">
        <v>85.3</v>
      </c>
      <c r="G72" s="441">
        <v>2</v>
      </c>
      <c r="H72" s="645">
        <v>55.5</v>
      </c>
      <c r="I72" s="576">
        <v>65.63</v>
      </c>
      <c r="J72" s="441">
        <v>2</v>
      </c>
      <c r="K72" s="645">
        <v>54.5</v>
      </c>
      <c r="L72" s="576">
        <v>65.16</v>
      </c>
      <c r="M72" s="600">
        <v>6</v>
      </c>
      <c r="N72" s="374">
        <v>60.5</v>
      </c>
      <c r="O72" s="278">
        <v>61.58</v>
      </c>
      <c r="P72" s="624">
        <v>7</v>
      </c>
      <c r="Q72" s="469">
        <v>48</v>
      </c>
      <c r="R72" s="37">
        <v>58.95</v>
      </c>
      <c r="S72" s="470">
        <v>4</v>
      </c>
      <c r="T72" s="471">
        <v>58</v>
      </c>
      <c r="U72" s="37">
        <v>60.11</v>
      </c>
      <c r="V72" s="472">
        <v>3</v>
      </c>
      <c r="W72" s="473">
        <v>64</v>
      </c>
      <c r="X72" s="625">
        <v>60.44</v>
      </c>
      <c r="Y72" s="470">
        <v>65</v>
      </c>
      <c r="Z72" s="317">
        <v>68</v>
      </c>
      <c r="AA72" s="317">
        <v>76</v>
      </c>
      <c r="AB72" s="93">
        <v>50</v>
      </c>
      <c r="AC72" s="182">
        <v>79</v>
      </c>
      <c r="AD72" s="69">
        <v>49</v>
      </c>
      <c r="AE72" s="31">
        <v>27</v>
      </c>
      <c r="AF72" s="659">
        <f t="shared" si="2"/>
        <v>414</v>
      </c>
    </row>
    <row r="73" spans="1:32" ht="15" customHeight="1" x14ac:dyDescent="0.25">
      <c r="A73" s="22">
        <v>68</v>
      </c>
      <c r="B73" s="48" t="s">
        <v>2</v>
      </c>
      <c r="C73" s="1022" t="s">
        <v>196</v>
      </c>
      <c r="D73" s="594">
        <v>4</v>
      </c>
      <c r="E73" s="828">
        <v>38.799999999999997</v>
      </c>
      <c r="F73" s="905">
        <v>85.3</v>
      </c>
      <c r="G73" s="444">
        <v>1</v>
      </c>
      <c r="H73" s="645">
        <v>77</v>
      </c>
      <c r="I73" s="572">
        <v>65.63</v>
      </c>
      <c r="J73" s="444">
        <v>2</v>
      </c>
      <c r="K73" s="645">
        <v>54.5</v>
      </c>
      <c r="L73" s="572">
        <v>65.16</v>
      </c>
      <c r="M73" s="595"/>
      <c r="N73" s="374"/>
      <c r="O73" s="273">
        <v>61.58</v>
      </c>
      <c r="P73" s="423">
        <v>1</v>
      </c>
      <c r="Q73" s="380">
        <v>35</v>
      </c>
      <c r="R73" s="26">
        <v>58.95</v>
      </c>
      <c r="S73" s="418">
        <v>2</v>
      </c>
      <c r="T73" s="375">
        <v>62.5</v>
      </c>
      <c r="U73" s="26">
        <v>60.11</v>
      </c>
      <c r="V73" s="407">
        <v>2</v>
      </c>
      <c r="W73" s="23">
        <v>66</v>
      </c>
      <c r="X73" s="596">
        <v>60.44</v>
      </c>
      <c r="Y73" s="418">
        <v>88</v>
      </c>
      <c r="Z73" s="80">
        <v>10</v>
      </c>
      <c r="AA73" s="80">
        <v>77</v>
      </c>
      <c r="AB73" s="91">
        <v>93</v>
      </c>
      <c r="AC73" s="181">
        <v>90</v>
      </c>
      <c r="AD73" s="55">
        <v>38</v>
      </c>
      <c r="AE73" s="31">
        <v>20</v>
      </c>
      <c r="AF73" s="660">
        <f t="shared" si="2"/>
        <v>416</v>
      </c>
    </row>
    <row r="74" spans="1:32" ht="15" customHeight="1" x14ac:dyDescent="0.25">
      <c r="A74" s="22">
        <v>69</v>
      </c>
      <c r="B74" s="48" t="s">
        <v>64</v>
      </c>
      <c r="C74" s="1020" t="s">
        <v>173</v>
      </c>
      <c r="D74" s="925">
        <v>1</v>
      </c>
      <c r="E74" s="932">
        <v>57</v>
      </c>
      <c r="F74" s="914">
        <v>85.3</v>
      </c>
      <c r="G74" s="670">
        <v>2</v>
      </c>
      <c r="H74" s="1066">
        <v>55.5</v>
      </c>
      <c r="I74" s="582">
        <v>65.63</v>
      </c>
      <c r="J74" s="670">
        <v>5</v>
      </c>
      <c r="K74" s="1066">
        <v>51</v>
      </c>
      <c r="L74" s="582">
        <v>65.16</v>
      </c>
      <c r="M74" s="600">
        <v>8</v>
      </c>
      <c r="N74" s="378">
        <v>64</v>
      </c>
      <c r="O74" s="279">
        <v>61.58</v>
      </c>
      <c r="P74" s="424"/>
      <c r="Q74" s="375"/>
      <c r="R74" s="26">
        <v>58.95</v>
      </c>
      <c r="S74" s="418">
        <v>1</v>
      </c>
      <c r="T74" s="375">
        <v>82</v>
      </c>
      <c r="U74" s="26">
        <v>60.11</v>
      </c>
      <c r="V74" s="407">
        <v>2</v>
      </c>
      <c r="W74" s="23">
        <v>56.5</v>
      </c>
      <c r="X74" s="596">
        <v>60.44</v>
      </c>
      <c r="Y74" s="418">
        <v>78</v>
      </c>
      <c r="Z74" s="80">
        <v>67</v>
      </c>
      <c r="AA74" s="80">
        <v>80</v>
      </c>
      <c r="AB74" s="181">
        <v>37</v>
      </c>
      <c r="AC74" s="181">
        <v>93</v>
      </c>
      <c r="AD74" s="55">
        <v>4</v>
      </c>
      <c r="AE74" s="249">
        <v>58</v>
      </c>
      <c r="AF74" s="660">
        <f t="shared" si="2"/>
        <v>417</v>
      </c>
    </row>
    <row r="75" spans="1:32" ht="15" customHeight="1" thickBot="1" x14ac:dyDescent="0.3">
      <c r="A75" s="65">
        <v>70</v>
      </c>
      <c r="B75" s="653" t="s">
        <v>43</v>
      </c>
      <c r="C75" s="1114" t="s">
        <v>47</v>
      </c>
      <c r="D75" s="813">
        <v>1</v>
      </c>
      <c r="E75" s="931">
        <v>48</v>
      </c>
      <c r="F75" s="913">
        <v>85.3</v>
      </c>
      <c r="G75" s="1142"/>
      <c r="H75" s="1062"/>
      <c r="I75" s="580">
        <v>65.63</v>
      </c>
      <c r="J75" s="1142">
        <v>1</v>
      </c>
      <c r="K75" s="1062">
        <v>68</v>
      </c>
      <c r="L75" s="580">
        <v>65.16</v>
      </c>
      <c r="M75" s="630">
        <v>2</v>
      </c>
      <c r="N75" s="631">
        <v>78</v>
      </c>
      <c r="O75" s="1081">
        <v>61.58</v>
      </c>
      <c r="P75" s="1087">
        <v>2</v>
      </c>
      <c r="Q75" s="632">
        <v>51</v>
      </c>
      <c r="R75" s="304">
        <v>58.95</v>
      </c>
      <c r="S75" s="633"/>
      <c r="T75" s="632"/>
      <c r="U75" s="304">
        <v>60.11</v>
      </c>
      <c r="V75" s="634">
        <v>2</v>
      </c>
      <c r="W75" s="635">
        <v>59</v>
      </c>
      <c r="X75" s="636">
        <v>60.44</v>
      </c>
      <c r="Y75" s="633">
        <v>84</v>
      </c>
      <c r="Z75" s="774">
        <v>86</v>
      </c>
      <c r="AA75" s="774">
        <v>39</v>
      </c>
      <c r="AB75" s="310">
        <v>3</v>
      </c>
      <c r="AC75" s="305">
        <v>71</v>
      </c>
      <c r="AD75" s="188">
        <v>87</v>
      </c>
      <c r="AE75" s="68">
        <v>49</v>
      </c>
      <c r="AF75" s="771">
        <f t="shared" si="2"/>
        <v>419</v>
      </c>
    </row>
    <row r="76" spans="1:32" ht="15" customHeight="1" x14ac:dyDescent="0.25">
      <c r="A76" s="60">
        <v>71</v>
      </c>
      <c r="B76" s="289" t="s">
        <v>0</v>
      </c>
      <c r="C76" s="1098" t="s">
        <v>162</v>
      </c>
      <c r="D76" s="1100">
        <v>5</v>
      </c>
      <c r="E76" s="1102">
        <v>78.599999999999994</v>
      </c>
      <c r="F76" s="1104">
        <v>85.3</v>
      </c>
      <c r="G76" s="960">
        <v>10</v>
      </c>
      <c r="H76" s="944">
        <v>57.7</v>
      </c>
      <c r="I76" s="1093">
        <v>65.63</v>
      </c>
      <c r="J76" s="960">
        <v>17</v>
      </c>
      <c r="K76" s="944">
        <v>64</v>
      </c>
      <c r="L76" s="1093">
        <v>65.16</v>
      </c>
      <c r="M76" s="637">
        <v>4</v>
      </c>
      <c r="N76" s="615">
        <v>56</v>
      </c>
      <c r="O76" s="1094">
        <v>61.58</v>
      </c>
      <c r="P76" s="461">
        <v>5</v>
      </c>
      <c r="Q76" s="589">
        <v>54.2</v>
      </c>
      <c r="R76" s="61">
        <v>58.95</v>
      </c>
      <c r="S76" s="590"/>
      <c r="T76" s="589"/>
      <c r="U76" s="61">
        <v>60.11</v>
      </c>
      <c r="V76" s="591"/>
      <c r="W76" s="592"/>
      <c r="X76" s="593">
        <v>60.44</v>
      </c>
      <c r="Y76" s="590">
        <v>23</v>
      </c>
      <c r="Z76" s="145">
        <v>63</v>
      </c>
      <c r="AA76" s="145">
        <v>47</v>
      </c>
      <c r="AB76" s="142">
        <v>64</v>
      </c>
      <c r="AC76" s="184">
        <v>64</v>
      </c>
      <c r="AD76" s="62">
        <v>87</v>
      </c>
      <c r="AE76" s="63">
        <v>79</v>
      </c>
      <c r="AF76" s="768">
        <f t="shared" si="2"/>
        <v>427</v>
      </c>
    </row>
    <row r="77" spans="1:32" ht="15" customHeight="1" x14ac:dyDescent="0.25">
      <c r="A77" s="22">
        <v>72</v>
      </c>
      <c r="B77" s="48" t="s">
        <v>2</v>
      </c>
      <c r="C77" s="261" t="s">
        <v>15</v>
      </c>
      <c r="D77" s="594">
        <v>1</v>
      </c>
      <c r="E77" s="828">
        <v>59</v>
      </c>
      <c r="F77" s="905">
        <v>85.3</v>
      </c>
      <c r="G77" s="423">
        <v>1</v>
      </c>
      <c r="H77" s="380">
        <v>32</v>
      </c>
      <c r="I77" s="572">
        <v>65.63</v>
      </c>
      <c r="J77" s="423"/>
      <c r="K77" s="678"/>
      <c r="L77" s="572">
        <v>65.16</v>
      </c>
      <c r="M77" s="595">
        <v>2</v>
      </c>
      <c r="N77" s="374">
        <v>24</v>
      </c>
      <c r="O77" s="273">
        <v>61.58</v>
      </c>
      <c r="P77" s="423">
        <v>4</v>
      </c>
      <c r="Q77" s="380">
        <v>68.75</v>
      </c>
      <c r="R77" s="26">
        <v>58.95</v>
      </c>
      <c r="S77" s="418">
        <v>3</v>
      </c>
      <c r="T77" s="375">
        <v>70.333333333333329</v>
      </c>
      <c r="U77" s="26">
        <v>60.11</v>
      </c>
      <c r="V77" s="407">
        <v>2</v>
      </c>
      <c r="W77" s="23">
        <v>55</v>
      </c>
      <c r="X77" s="596">
        <v>60.44</v>
      </c>
      <c r="Y77" s="418">
        <v>77</v>
      </c>
      <c r="Z77" s="80">
        <v>85</v>
      </c>
      <c r="AA77" s="80">
        <v>93</v>
      </c>
      <c r="AB77" s="91">
        <v>92</v>
      </c>
      <c r="AC77" s="181">
        <v>7</v>
      </c>
      <c r="AD77" s="55">
        <v>14</v>
      </c>
      <c r="AE77" s="249">
        <v>63</v>
      </c>
      <c r="AF77" s="660">
        <f t="shared" si="2"/>
        <v>431</v>
      </c>
    </row>
    <row r="78" spans="1:32" ht="15" customHeight="1" x14ac:dyDescent="0.25">
      <c r="A78" s="22">
        <v>73</v>
      </c>
      <c r="B78" s="128" t="s">
        <v>34</v>
      </c>
      <c r="C78" s="464" t="s">
        <v>71</v>
      </c>
      <c r="D78" s="604"/>
      <c r="E78" s="843"/>
      <c r="F78" s="908">
        <v>85.3</v>
      </c>
      <c r="G78" s="1125"/>
      <c r="H78" s="1065"/>
      <c r="I78" s="576">
        <v>65.63</v>
      </c>
      <c r="J78" s="1125">
        <v>1</v>
      </c>
      <c r="K78" s="1065">
        <v>90</v>
      </c>
      <c r="L78" s="576">
        <v>65.16</v>
      </c>
      <c r="M78" s="616"/>
      <c r="N78" s="360"/>
      <c r="O78" s="278">
        <v>61.58</v>
      </c>
      <c r="P78" s="624">
        <v>1</v>
      </c>
      <c r="Q78" s="471">
        <v>53</v>
      </c>
      <c r="R78" s="37">
        <v>58.95</v>
      </c>
      <c r="S78" s="470">
        <v>1</v>
      </c>
      <c r="T78" s="471">
        <v>68</v>
      </c>
      <c r="U78" s="37">
        <v>60.11</v>
      </c>
      <c r="V78" s="472"/>
      <c r="W78" s="473"/>
      <c r="X78" s="625">
        <v>60.44</v>
      </c>
      <c r="Y78" s="470">
        <v>90</v>
      </c>
      <c r="Z78" s="317">
        <v>86</v>
      </c>
      <c r="AA78" s="317">
        <v>1</v>
      </c>
      <c r="AB78" s="93">
        <v>93</v>
      </c>
      <c r="AC78" s="182">
        <v>67</v>
      </c>
      <c r="AD78" s="69">
        <v>17</v>
      </c>
      <c r="AE78" s="31">
        <v>79</v>
      </c>
      <c r="AF78" s="659">
        <f t="shared" si="2"/>
        <v>433</v>
      </c>
    </row>
    <row r="79" spans="1:32" ht="15" customHeight="1" x14ac:dyDescent="0.25">
      <c r="A79" s="22">
        <v>74</v>
      </c>
      <c r="B79" s="48" t="s">
        <v>2</v>
      </c>
      <c r="C79" s="261" t="s">
        <v>17</v>
      </c>
      <c r="D79" s="594">
        <v>1</v>
      </c>
      <c r="E79" s="828">
        <v>52</v>
      </c>
      <c r="F79" s="905">
        <v>85.3</v>
      </c>
      <c r="G79" s="444">
        <v>1</v>
      </c>
      <c r="H79" s="645">
        <v>73</v>
      </c>
      <c r="I79" s="576">
        <v>65.63</v>
      </c>
      <c r="J79" s="444">
        <v>1</v>
      </c>
      <c r="K79" s="645">
        <v>58</v>
      </c>
      <c r="L79" s="576">
        <v>65.16</v>
      </c>
      <c r="M79" s="607">
        <v>2</v>
      </c>
      <c r="N79" s="468">
        <v>60</v>
      </c>
      <c r="O79" s="273">
        <v>61.58</v>
      </c>
      <c r="P79" s="423">
        <v>2</v>
      </c>
      <c r="Q79" s="380">
        <v>49.5</v>
      </c>
      <c r="R79" s="26">
        <v>58.95</v>
      </c>
      <c r="S79" s="418"/>
      <c r="T79" s="375"/>
      <c r="U79" s="26">
        <v>60.11</v>
      </c>
      <c r="V79" s="407">
        <v>2</v>
      </c>
      <c r="W79" s="23">
        <v>59</v>
      </c>
      <c r="X79" s="596">
        <v>60.44</v>
      </c>
      <c r="Y79" s="418">
        <v>81</v>
      </c>
      <c r="Z79" s="80">
        <v>24</v>
      </c>
      <c r="AA79" s="80">
        <v>69</v>
      </c>
      <c r="AB79" s="91">
        <v>52</v>
      </c>
      <c r="AC79" s="181">
        <v>74</v>
      </c>
      <c r="AD79" s="55">
        <v>87</v>
      </c>
      <c r="AE79" s="31">
        <v>50</v>
      </c>
      <c r="AF79" s="660">
        <f t="shared" si="2"/>
        <v>437</v>
      </c>
    </row>
    <row r="80" spans="1:32" ht="15" customHeight="1" x14ac:dyDescent="0.25">
      <c r="A80" s="22">
        <v>75</v>
      </c>
      <c r="B80" s="19" t="s">
        <v>0</v>
      </c>
      <c r="C80" s="265" t="s">
        <v>143</v>
      </c>
      <c r="D80" s="804"/>
      <c r="E80" s="848"/>
      <c r="F80" s="904">
        <v>85.3</v>
      </c>
      <c r="G80" s="598"/>
      <c r="H80" s="712"/>
      <c r="I80" s="573">
        <v>65.63</v>
      </c>
      <c r="J80" s="598"/>
      <c r="K80" s="712"/>
      <c r="L80" s="573">
        <v>65.16</v>
      </c>
      <c r="M80" s="595">
        <v>6</v>
      </c>
      <c r="N80" s="374">
        <v>63</v>
      </c>
      <c r="O80" s="274">
        <v>61.58</v>
      </c>
      <c r="P80" s="598">
        <v>4</v>
      </c>
      <c r="Q80" s="375">
        <v>66.5</v>
      </c>
      <c r="R80" s="26">
        <v>58.95</v>
      </c>
      <c r="S80" s="418">
        <v>9</v>
      </c>
      <c r="T80" s="375">
        <v>53.666666666666664</v>
      </c>
      <c r="U80" s="26">
        <v>60.11</v>
      </c>
      <c r="V80" s="407">
        <v>11</v>
      </c>
      <c r="W80" s="23">
        <v>58.636363639999999</v>
      </c>
      <c r="X80" s="596">
        <v>60.44</v>
      </c>
      <c r="Y80" s="418">
        <v>90</v>
      </c>
      <c r="Z80" s="80">
        <v>86</v>
      </c>
      <c r="AA80" s="80">
        <v>93</v>
      </c>
      <c r="AB80" s="91">
        <v>40</v>
      </c>
      <c r="AC80" s="181">
        <v>13</v>
      </c>
      <c r="AD80" s="55">
        <v>70</v>
      </c>
      <c r="AE80" s="249">
        <v>51</v>
      </c>
      <c r="AF80" s="660">
        <f t="shared" si="2"/>
        <v>443</v>
      </c>
    </row>
    <row r="81" spans="1:32" ht="15" customHeight="1" x14ac:dyDescent="0.25">
      <c r="A81" s="22">
        <v>76</v>
      </c>
      <c r="B81" s="77" t="s">
        <v>43</v>
      </c>
      <c r="C81" s="566" t="s">
        <v>50</v>
      </c>
      <c r="D81" s="604">
        <v>3</v>
      </c>
      <c r="E81" s="843">
        <v>75.3</v>
      </c>
      <c r="F81" s="908">
        <v>85.3</v>
      </c>
      <c r="G81" s="256">
        <v>3</v>
      </c>
      <c r="H81" s="213">
        <v>48.666666666666657</v>
      </c>
      <c r="I81" s="576">
        <v>65.63</v>
      </c>
      <c r="J81" s="256">
        <v>2</v>
      </c>
      <c r="K81" s="213">
        <v>47.5</v>
      </c>
      <c r="L81" s="576">
        <v>65.16</v>
      </c>
      <c r="M81" s="595">
        <v>1</v>
      </c>
      <c r="N81" s="374">
        <v>58</v>
      </c>
      <c r="O81" s="278">
        <v>61.58</v>
      </c>
      <c r="P81" s="624">
        <v>4</v>
      </c>
      <c r="Q81" s="471">
        <v>57</v>
      </c>
      <c r="R81" s="37">
        <v>58.95</v>
      </c>
      <c r="S81" s="470">
        <v>2</v>
      </c>
      <c r="T81" s="471">
        <v>53</v>
      </c>
      <c r="U81" s="37">
        <v>60.11</v>
      </c>
      <c r="V81" s="472"/>
      <c r="W81" s="473"/>
      <c r="X81" s="625">
        <v>60.44</v>
      </c>
      <c r="Y81" s="470">
        <v>29</v>
      </c>
      <c r="Z81" s="317">
        <v>81</v>
      </c>
      <c r="AA81" s="317">
        <v>83</v>
      </c>
      <c r="AB81" s="182">
        <v>57</v>
      </c>
      <c r="AC81" s="182">
        <v>52</v>
      </c>
      <c r="AD81" s="69">
        <v>71</v>
      </c>
      <c r="AE81" s="31">
        <v>79</v>
      </c>
      <c r="AF81" s="659">
        <f t="shared" si="2"/>
        <v>452</v>
      </c>
    </row>
    <row r="82" spans="1:32" ht="15" customHeight="1" x14ac:dyDescent="0.25">
      <c r="A82" s="22">
        <v>77</v>
      </c>
      <c r="B82" s="48" t="s">
        <v>27</v>
      </c>
      <c r="C82" s="261" t="s">
        <v>29</v>
      </c>
      <c r="D82" s="594"/>
      <c r="E82" s="828"/>
      <c r="F82" s="905">
        <v>85.3</v>
      </c>
      <c r="G82" s="444"/>
      <c r="H82" s="645"/>
      <c r="I82" s="572">
        <v>65.63</v>
      </c>
      <c r="J82" s="444">
        <v>5</v>
      </c>
      <c r="K82" s="645">
        <v>62</v>
      </c>
      <c r="L82" s="572">
        <v>65.16</v>
      </c>
      <c r="M82" s="595">
        <v>4</v>
      </c>
      <c r="N82" s="374">
        <v>41</v>
      </c>
      <c r="O82" s="273">
        <v>61.58</v>
      </c>
      <c r="P82" s="423">
        <v>2</v>
      </c>
      <c r="Q82" s="375">
        <v>64</v>
      </c>
      <c r="R82" s="26">
        <v>58.95</v>
      </c>
      <c r="S82" s="418">
        <v>3</v>
      </c>
      <c r="T82" s="375">
        <v>62.666666666666664</v>
      </c>
      <c r="U82" s="26">
        <v>60.11</v>
      </c>
      <c r="V82" s="407">
        <v>3</v>
      </c>
      <c r="W82" s="23">
        <v>46.666666669999998</v>
      </c>
      <c r="X82" s="596">
        <v>60.44</v>
      </c>
      <c r="Y82" s="418">
        <v>90</v>
      </c>
      <c r="Z82" s="80">
        <v>86</v>
      </c>
      <c r="AA82" s="80">
        <v>59</v>
      </c>
      <c r="AB82" s="91">
        <v>87</v>
      </c>
      <c r="AC82" s="181">
        <v>23</v>
      </c>
      <c r="AD82" s="55">
        <v>35</v>
      </c>
      <c r="AE82" s="31">
        <v>72</v>
      </c>
      <c r="AF82" s="660">
        <f t="shared" si="2"/>
        <v>452</v>
      </c>
    </row>
    <row r="83" spans="1:32" ht="15" customHeight="1" x14ac:dyDescent="0.25">
      <c r="A83" s="22">
        <v>78</v>
      </c>
      <c r="B83" s="48" t="s">
        <v>34</v>
      </c>
      <c r="C83" s="269" t="s">
        <v>88</v>
      </c>
      <c r="D83" s="811"/>
      <c r="E83" s="829"/>
      <c r="F83" s="916">
        <v>85.3</v>
      </c>
      <c r="G83" s="444">
        <v>1</v>
      </c>
      <c r="H83" s="645">
        <v>51</v>
      </c>
      <c r="I83" s="582">
        <v>65.63</v>
      </c>
      <c r="J83" s="444">
        <v>1</v>
      </c>
      <c r="K83" s="645">
        <v>56</v>
      </c>
      <c r="L83" s="582">
        <v>65.16</v>
      </c>
      <c r="M83" s="595">
        <v>1</v>
      </c>
      <c r="N83" s="374">
        <v>66</v>
      </c>
      <c r="O83" s="279">
        <v>61.58</v>
      </c>
      <c r="P83" s="424"/>
      <c r="Q83" s="375"/>
      <c r="R83" s="26">
        <v>58.95</v>
      </c>
      <c r="S83" s="418">
        <v>2</v>
      </c>
      <c r="T83" s="375">
        <v>55.5</v>
      </c>
      <c r="U83" s="26">
        <v>60.11</v>
      </c>
      <c r="V83" s="407">
        <v>3</v>
      </c>
      <c r="W83" s="23">
        <v>63.666666669999998</v>
      </c>
      <c r="X83" s="596">
        <v>60.44</v>
      </c>
      <c r="Y83" s="418">
        <v>90</v>
      </c>
      <c r="Z83" s="80">
        <v>78</v>
      </c>
      <c r="AA83" s="80">
        <v>74</v>
      </c>
      <c r="AB83" s="91">
        <v>31</v>
      </c>
      <c r="AC83" s="181">
        <v>93</v>
      </c>
      <c r="AD83" s="55">
        <v>60</v>
      </c>
      <c r="AE83" s="31">
        <v>29</v>
      </c>
      <c r="AF83" s="660">
        <f t="shared" si="2"/>
        <v>455</v>
      </c>
    </row>
    <row r="84" spans="1:32" ht="15" customHeight="1" x14ac:dyDescent="0.25">
      <c r="A84" s="22">
        <v>79</v>
      </c>
      <c r="B84" s="48" t="s">
        <v>43</v>
      </c>
      <c r="C84" s="269" t="s">
        <v>74</v>
      </c>
      <c r="D84" s="811">
        <v>1</v>
      </c>
      <c r="E84" s="829">
        <v>84</v>
      </c>
      <c r="F84" s="916">
        <v>85.3</v>
      </c>
      <c r="G84" s="444"/>
      <c r="H84" s="645"/>
      <c r="I84" s="582">
        <v>65.63</v>
      </c>
      <c r="J84" s="444">
        <v>1</v>
      </c>
      <c r="K84" s="645">
        <v>69</v>
      </c>
      <c r="L84" s="582">
        <v>65.16</v>
      </c>
      <c r="M84" s="595">
        <v>2</v>
      </c>
      <c r="N84" s="374">
        <v>54.5</v>
      </c>
      <c r="O84" s="279">
        <v>61.58</v>
      </c>
      <c r="P84" s="424"/>
      <c r="Q84" s="375"/>
      <c r="R84" s="26">
        <v>58.95</v>
      </c>
      <c r="S84" s="418">
        <v>1</v>
      </c>
      <c r="T84" s="375">
        <v>40</v>
      </c>
      <c r="U84" s="26">
        <v>60.11</v>
      </c>
      <c r="V84" s="418"/>
      <c r="W84" s="26"/>
      <c r="X84" s="596">
        <v>60.44</v>
      </c>
      <c r="Y84" s="418">
        <v>8</v>
      </c>
      <c r="Z84" s="80">
        <v>86</v>
      </c>
      <c r="AA84" s="80">
        <v>34</v>
      </c>
      <c r="AB84" s="181">
        <v>71</v>
      </c>
      <c r="AC84" s="181">
        <v>93</v>
      </c>
      <c r="AD84" s="55">
        <v>85</v>
      </c>
      <c r="AE84" s="249">
        <v>79</v>
      </c>
      <c r="AF84" s="660">
        <f t="shared" si="2"/>
        <v>456</v>
      </c>
    </row>
    <row r="85" spans="1:32" ht="15" customHeight="1" thickBot="1" x14ac:dyDescent="0.3">
      <c r="A85" s="38">
        <v>80</v>
      </c>
      <c r="B85" s="881" t="s">
        <v>54</v>
      </c>
      <c r="C85" s="1150" t="s">
        <v>177</v>
      </c>
      <c r="D85" s="1044">
        <v>1</v>
      </c>
      <c r="E85" s="1048">
        <v>66</v>
      </c>
      <c r="F85" s="1053">
        <v>85.3</v>
      </c>
      <c r="G85" s="1058">
        <v>2</v>
      </c>
      <c r="H85" s="627">
        <v>90</v>
      </c>
      <c r="I85" s="1069">
        <v>65.63</v>
      </c>
      <c r="J85" s="1058"/>
      <c r="K85" s="1063"/>
      <c r="L85" s="1069">
        <v>65.16</v>
      </c>
      <c r="M85" s="628">
        <v>2</v>
      </c>
      <c r="N85" s="629">
        <v>52.5</v>
      </c>
      <c r="O85" s="1085">
        <v>61.58</v>
      </c>
      <c r="P85" s="617">
        <v>3</v>
      </c>
      <c r="Q85" s="618">
        <v>55.33</v>
      </c>
      <c r="R85" s="287">
        <v>58.95</v>
      </c>
      <c r="S85" s="619"/>
      <c r="T85" s="620"/>
      <c r="U85" s="287">
        <v>60.11</v>
      </c>
      <c r="V85" s="621"/>
      <c r="W85" s="622"/>
      <c r="X85" s="623">
        <v>60.44</v>
      </c>
      <c r="Y85" s="619">
        <v>60</v>
      </c>
      <c r="Z85" s="773">
        <v>2</v>
      </c>
      <c r="AA85" s="773">
        <v>93</v>
      </c>
      <c r="AB85" s="185">
        <v>76</v>
      </c>
      <c r="AC85" s="185">
        <v>60</v>
      </c>
      <c r="AD85" s="186">
        <v>87</v>
      </c>
      <c r="AE85" s="32">
        <v>79</v>
      </c>
      <c r="AF85" s="770">
        <f t="shared" si="2"/>
        <v>457</v>
      </c>
    </row>
    <row r="86" spans="1:32" ht="15" customHeight="1" x14ac:dyDescent="0.25">
      <c r="A86" s="60">
        <v>81</v>
      </c>
      <c r="B86" s="75" t="s">
        <v>27</v>
      </c>
      <c r="C86" s="1035" t="s">
        <v>187</v>
      </c>
      <c r="D86" s="924">
        <v>3</v>
      </c>
      <c r="E86" s="930">
        <v>75.7</v>
      </c>
      <c r="F86" s="912">
        <v>85.3</v>
      </c>
      <c r="G86" s="657">
        <v>5</v>
      </c>
      <c r="H86" s="676">
        <v>62.8</v>
      </c>
      <c r="I86" s="581">
        <v>65.63</v>
      </c>
      <c r="J86" s="657">
        <v>5</v>
      </c>
      <c r="K86" s="676">
        <v>55.4</v>
      </c>
      <c r="L86" s="581">
        <v>65.16</v>
      </c>
      <c r="M86" s="614">
        <v>3</v>
      </c>
      <c r="N86" s="615">
        <v>55</v>
      </c>
      <c r="O86" s="276">
        <v>61.58</v>
      </c>
      <c r="P86" s="461">
        <v>3</v>
      </c>
      <c r="Q86" s="589">
        <v>49</v>
      </c>
      <c r="R86" s="61">
        <v>58.95</v>
      </c>
      <c r="S86" s="590"/>
      <c r="T86" s="589"/>
      <c r="U86" s="61">
        <v>60.11</v>
      </c>
      <c r="V86" s="591"/>
      <c r="W86" s="592"/>
      <c r="X86" s="593">
        <v>60.44</v>
      </c>
      <c r="Y86" s="590">
        <v>28</v>
      </c>
      <c r="Z86" s="145">
        <v>54</v>
      </c>
      <c r="AA86" s="145">
        <v>75</v>
      </c>
      <c r="AB86" s="142">
        <v>68</v>
      </c>
      <c r="AC86" s="184">
        <v>75</v>
      </c>
      <c r="AD86" s="62">
        <v>87</v>
      </c>
      <c r="AE86" s="63">
        <v>79</v>
      </c>
      <c r="AF86" s="768">
        <f t="shared" si="2"/>
        <v>466</v>
      </c>
    </row>
    <row r="87" spans="1:32" ht="15" customHeight="1" x14ac:dyDescent="0.25">
      <c r="A87" s="22">
        <v>82</v>
      </c>
      <c r="B87" s="48" t="s">
        <v>27</v>
      </c>
      <c r="C87" s="262" t="s">
        <v>26</v>
      </c>
      <c r="D87" s="594"/>
      <c r="E87" s="828"/>
      <c r="F87" s="905">
        <v>85.3</v>
      </c>
      <c r="G87" s="669">
        <v>1</v>
      </c>
      <c r="H87" s="645">
        <v>87</v>
      </c>
      <c r="I87" s="572">
        <v>65.63</v>
      </c>
      <c r="J87" s="669">
        <v>1</v>
      </c>
      <c r="K87" s="645">
        <v>35</v>
      </c>
      <c r="L87" s="572">
        <v>65.16</v>
      </c>
      <c r="M87" s="595">
        <v>3</v>
      </c>
      <c r="N87" s="374">
        <v>52</v>
      </c>
      <c r="O87" s="273">
        <v>61.58</v>
      </c>
      <c r="P87" s="423">
        <v>2</v>
      </c>
      <c r="Q87" s="375">
        <v>59.5</v>
      </c>
      <c r="R87" s="26">
        <v>58.95</v>
      </c>
      <c r="S87" s="418"/>
      <c r="T87" s="375"/>
      <c r="U87" s="26">
        <v>60.11</v>
      </c>
      <c r="V87" s="407"/>
      <c r="W87" s="23"/>
      <c r="X87" s="596">
        <v>60.44</v>
      </c>
      <c r="Y87" s="418">
        <v>90</v>
      </c>
      <c r="Z87" s="80">
        <v>5</v>
      </c>
      <c r="AA87" s="80">
        <v>90</v>
      </c>
      <c r="AB87" s="91">
        <v>77</v>
      </c>
      <c r="AC87" s="181">
        <v>41</v>
      </c>
      <c r="AD87" s="55">
        <v>87</v>
      </c>
      <c r="AE87" s="249">
        <v>79</v>
      </c>
      <c r="AF87" s="660">
        <f t="shared" si="2"/>
        <v>469</v>
      </c>
    </row>
    <row r="88" spans="1:32" ht="15" customHeight="1" x14ac:dyDescent="0.25">
      <c r="A88" s="22">
        <v>83</v>
      </c>
      <c r="B88" s="77" t="s">
        <v>64</v>
      </c>
      <c r="C88" s="1024" t="s">
        <v>174</v>
      </c>
      <c r="D88" s="604">
        <v>1</v>
      </c>
      <c r="E88" s="843">
        <v>59</v>
      </c>
      <c r="F88" s="908">
        <v>85.3</v>
      </c>
      <c r="G88" s="654"/>
      <c r="H88" s="675"/>
      <c r="I88" s="576">
        <v>65.63</v>
      </c>
      <c r="J88" s="654">
        <v>1</v>
      </c>
      <c r="K88" s="675">
        <v>69</v>
      </c>
      <c r="L88" s="576">
        <v>65.16</v>
      </c>
      <c r="M88" s="600">
        <v>2</v>
      </c>
      <c r="N88" s="233">
        <v>53</v>
      </c>
      <c r="O88" s="278">
        <v>61.58</v>
      </c>
      <c r="P88" s="624">
        <v>1</v>
      </c>
      <c r="Q88" s="471">
        <v>52</v>
      </c>
      <c r="R88" s="37">
        <v>58.95</v>
      </c>
      <c r="S88" s="470">
        <v>3</v>
      </c>
      <c r="T88" s="471">
        <v>44.666666666666664</v>
      </c>
      <c r="U88" s="37">
        <v>60.11</v>
      </c>
      <c r="V88" s="472">
        <v>2</v>
      </c>
      <c r="W88" s="473">
        <v>58</v>
      </c>
      <c r="X88" s="625">
        <v>60.44</v>
      </c>
      <c r="Y88" s="470">
        <v>76</v>
      </c>
      <c r="Z88" s="317">
        <v>86</v>
      </c>
      <c r="AA88" s="317">
        <v>33</v>
      </c>
      <c r="AB88" s="182">
        <v>75</v>
      </c>
      <c r="AC88" s="182">
        <v>68</v>
      </c>
      <c r="AD88" s="69">
        <v>82</v>
      </c>
      <c r="AE88" s="31">
        <v>53</v>
      </c>
      <c r="AF88" s="659">
        <f t="shared" si="2"/>
        <v>473</v>
      </c>
    </row>
    <row r="89" spans="1:32" ht="15" customHeight="1" x14ac:dyDescent="0.25">
      <c r="A89" s="22">
        <v>84</v>
      </c>
      <c r="B89" s="48" t="s">
        <v>2</v>
      </c>
      <c r="C89" s="1022" t="s">
        <v>198</v>
      </c>
      <c r="D89" s="604"/>
      <c r="E89" s="843"/>
      <c r="F89" s="908">
        <v>85.3</v>
      </c>
      <c r="G89" s="467">
        <v>4</v>
      </c>
      <c r="H89" s="665">
        <v>67.5</v>
      </c>
      <c r="I89" s="572">
        <v>65.63</v>
      </c>
      <c r="J89" s="467">
        <v>1</v>
      </c>
      <c r="K89" s="665">
        <v>61</v>
      </c>
      <c r="L89" s="572">
        <v>65.16</v>
      </c>
      <c r="M89" s="595">
        <v>2</v>
      </c>
      <c r="N89" s="374">
        <v>25</v>
      </c>
      <c r="O89" s="273">
        <v>61.58</v>
      </c>
      <c r="P89" s="423">
        <v>3</v>
      </c>
      <c r="Q89" s="380">
        <v>57.67</v>
      </c>
      <c r="R89" s="26">
        <v>58.95</v>
      </c>
      <c r="S89" s="418">
        <v>3</v>
      </c>
      <c r="T89" s="375">
        <v>54.333333333333336</v>
      </c>
      <c r="U89" s="26">
        <v>60.11</v>
      </c>
      <c r="V89" s="407"/>
      <c r="W89" s="23"/>
      <c r="X89" s="596">
        <v>60.44</v>
      </c>
      <c r="Y89" s="418">
        <v>90</v>
      </c>
      <c r="Z89" s="80">
        <v>36</v>
      </c>
      <c r="AA89" s="80">
        <v>64</v>
      </c>
      <c r="AB89" s="91">
        <v>91</v>
      </c>
      <c r="AC89" s="181">
        <v>50</v>
      </c>
      <c r="AD89" s="55">
        <v>66</v>
      </c>
      <c r="AE89" s="249">
        <v>79</v>
      </c>
      <c r="AF89" s="660">
        <f t="shared" si="2"/>
        <v>476</v>
      </c>
    </row>
    <row r="90" spans="1:32" ht="15" customHeight="1" x14ac:dyDescent="0.25">
      <c r="A90" s="22">
        <v>85</v>
      </c>
      <c r="B90" s="48" t="s">
        <v>54</v>
      </c>
      <c r="C90" s="264" t="s">
        <v>56</v>
      </c>
      <c r="D90" s="793"/>
      <c r="E90" s="833"/>
      <c r="F90" s="907">
        <v>85.3</v>
      </c>
      <c r="G90" s="654"/>
      <c r="H90" s="213"/>
      <c r="I90" s="574">
        <v>65.63</v>
      </c>
      <c r="J90" s="654">
        <v>2</v>
      </c>
      <c r="K90" s="213">
        <v>45</v>
      </c>
      <c r="L90" s="574">
        <v>65.16</v>
      </c>
      <c r="M90" s="275"/>
      <c r="N90" s="361"/>
      <c r="O90" s="275">
        <v>61.58</v>
      </c>
      <c r="P90" s="423">
        <v>3</v>
      </c>
      <c r="Q90" s="380">
        <v>55</v>
      </c>
      <c r="R90" s="26">
        <v>58.95</v>
      </c>
      <c r="S90" s="418">
        <v>1</v>
      </c>
      <c r="T90" s="375">
        <v>87</v>
      </c>
      <c r="U90" s="26">
        <v>60.11</v>
      </c>
      <c r="V90" s="407">
        <v>1</v>
      </c>
      <c r="W90" s="23">
        <v>56</v>
      </c>
      <c r="X90" s="596">
        <v>60.44</v>
      </c>
      <c r="Y90" s="418">
        <v>90</v>
      </c>
      <c r="Z90" s="80">
        <v>86</v>
      </c>
      <c r="AA90" s="80">
        <v>85</v>
      </c>
      <c r="AB90" s="91">
        <v>93</v>
      </c>
      <c r="AC90" s="181">
        <v>62</v>
      </c>
      <c r="AD90" s="55">
        <v>2</v>
      </c>
      <c r="AE90" s="31">
        <v>59</v>
      </c>
      <c r="AF90" s="660">
        <f t="shared" si="2"/>
        <v>477</v>
      </c>
    </row>
    <row r="91" spans="1:32" ht="15" customHeight="1" x14ac:dyDescent="0.25">
      <c r="A91" s="22">
        <v>86</v>
      </c>
      <c r="B91" s="77" t="s">
        <v>54</v>
      </c>
      <c r="C91" s="1037" t="s">
        <v>57</v>
      </c>
      <c r="D91" s="1042"/>
      <c r="E91" s="1046"/>
      <c r="F91" s="1050">
        <v>85.3</v>
      </c>
      <c r="G91" s="1042"/>
      <c r="H91" s="684"/>
      <c r="I91" s="583">
        <v>65.63</v>
      </c>
      <c r="J91" s="1042"/>
      <c r="K91" s="684"/>
      <c r="L91" s="583">
        <v>65.16</v>
      </c>
      <c r="M91" s="1175"/>
      <c r="N91" s="1176"/>
      <c r="O91" s="1082">
        <v>61.58</v>
      </c>
      <c r="P91" s="624">
        <v>2</v>
      </c>
      <c r="Q91" s="469">
        <v>59</v>
      </c>
      <c r="R91" s="37">
        <v>58.95</v>
      </c>
      <c r="S91" s="470">
        <v>1</v>
      </c>
      <c r="T91" s="471">
        <v>78</v>
      </c>
      <c r="U91" s="37">
        <v>60.11</v>
      </c>
      <c r="V91" s="472">
        <v>1</v>
      </c>
      <c r="W91" s="473">
        <v>54</v>
      </c>
      <c r="X91" s="625">
        <v>60.44</v>
      </c>
      <c r="Y91" s="470">
        <v>90</v>
      </c>
      <c r="Z91" s="317">
        <v>86</v>
      </c>
      <c r="AA91" s="317">
        <v>93</v>
      </c>
      <c r="AB91" s="93">
        <v>93</v>
      </c>
      <c r="AC91" s="182">
        <v>45</v>
      </c>
      <c r="AD91" s="69">
        <v>5</v>
      </c>
      <c r="AE91" s="31">
        <v>65</v>
      </c>
      <c r="AF91" s="659">
        <f t="shared" si="2"/>
        <v>477</v>
      </c>
    </row>
    <row r="92" spans="1:32" ht="15" customHeight="1" x14ac:dyDescent="0.25">
      <c r="A92" s="22">
        <v>87</v>
      </c>
      <c r="B92" s="48" t="s">
        <v>27</v>
      </c>
      <c r="C92" s="1020" t="s">
        <v>186</v>
      </c>
      <c r="D92" s="811">
        <v>2</v>
      </c>
      <c r="E92" s="829">
        <v>65.5</v>
      </c>
      <c r="F92" s="916">
        <v>85.3</v>
      </c>
      <c r="G92" s="424">
        <v>3</v>
      </c>
      <c r="H92" s="806">
        <v>49.333333333333343</v>
      </c>
      <c r="I92" s="582">
        <v>65.63</v>
      </c>
      <c r="J92" s="424"/>
      <c r="K92" s="480"/>
      <c r="L92" s="582">
        <v>65.16</v>
      </c>
      <c r="M92" s="595">
        <v>1</v>
      </c>
      <c r="N92" s="374">
        <v>49</v>
      </c>
      <c r="O92" s="279">
        <v>61.58</v>
      </c>
      <c r="P92" s="424"/>
      <c r="Q92" s="375"/>
      <c r="R92" s="26">
        <v>58.95</v>
      </c>
      <c r="S92" s="418">
        <v>3</v>
      </c>
      <c r="T92" s="375">
        <v>57.666666666666664</v>
      </c>
      <c r="U92" s="26">
        <v>60.11</v>
      </c>
      <c r="V92" s="407">
        <v>2</v>
      </c>
      <c r="W92" s="23">
        <v>66.5</v>
      </c>
      <c r="X92" s="596">
        <v>60.44</v>
      </c>
      <c r="Y92" s="418">
        <v>61</v>
      </c>
      <c r="Z92" s="80">
        <v>80</v>
      </c>
      <c r="AA92" s="80">
        <v>93</v>
      </c>
      <c r="AB92" s="91">
        <v>83</v>
      </c>
      <c r="AC92" s="181">
        <v>93</v>
      </c>
      <c r="AD92" s="55">
        <v>51</v>
      </c>
      <c r="AE92" s="31">
        <v>18</v>
      </c>
      <c r="AF92" s="660">
        <f t="shared" si="2"/>
        <v>479</v>
      </c>
    </row>
    <row r="93" spans="1:32" ht="15" customHeight="1" x14ac:dyDescent="0.25">
      <c r="A93" s="22">
        <v>88</v>
      </c>
      <c r="B93" s="48" t="s">
        <v>2</v>
      </c>
      <c r="C93" s="261" t="s">
        <v>9</v>
      </c>
      <c r="D93" s="594">
        <v>2</v>
      </c>
      <c r="E93" s="828">
        <v>46</v>
      </c>
      <c r="F93" s="905">
        <v>85.3</v>
      </c>
      <c r="G93" s="444">
        <v>6</v>
      </c>
      <c r="H93" s="213">
        <v>55.166666666666657</v>
      </c>
      <c r="I93" s="572">
        <v>65.63</v>
      </c>
      <c r="J93" s="444">
        <v>2</v>
      </c>
      <c r="K93" s="213">
        <v>50</v>
      </c>
      <c r="L93" s="572">
        <v>65.16</v>
      </c>
      <c r="M93" s="595">
        <v>6</v>
      </c>
      <c r="N93" s="374">
        <v>57.5</v>
      </c>
      <c r="O93" s="273">
        <v>61.58</v>
      </c>
      <c r="P93" s="423">
        <v>8</v>
      </c>
      <c r="Q93" s="380">
        <v>45.5</v>
      </c>
      <c r="R93" s="26">
        <v>58.95</v>
      </c>
      <c r="S93" s="418">
        <v>4</v>
      </c>
      <c r="T93" s="375">
        <v>57.5</v>
      </c>
      <c r="U93" s="26">
        <v>60.11</v>
      </c>
      <c r="V93" s="407">
        <v>11</v>
      </c>
      <c r="W93" s="23">
        <v>57.727272730000003</v>
      </c>
      <c r="X93" s="596">
        <v>60.44</v>
      </c>
      <c r="Y93" s="418">
        <v>87</v>
      </c>
      <c r="Z93" s="80">
        <v>69</v>
      </c>
      <c r="AA93" s="80">
        <v>82</v>
      </c>
      <c r="AB93" s="91">
        <v>58</v>
      </c>
      <c r="AC93" s="181">
        <v>82</v>
      </c>
      <c r="AD93" s="55">
        <v>52</v>
      </c>
      <c r="AE93" s="31">
        <v>54</v>
      </c>
      <c r="AF93" s="660">
        <f t="shared" si="2"/>
        <v>484</v>
      </c>
    </row>
    <row r="94" spans="1:32" ht="15" customHeight="1" x14ac:dyDescent="0.25">
      <c r="A94" s="22">
        <v>89</v>
      </c>
      <c r="B94" s="48" t="s">
        <v>2</v>
      </c>
      <c r="C94" s="261" t="s">
        <v>24</v>
      </c>
      <c r="D94" s="594">
        <v>1</v>
      </c>
      <c r="E94" s="828">
        <v>97</v>
      </c>
      <c r="F94" s="905">
        <v>85.3</v>
      </c>
      <c r="G94" s="423"/>
      <c r="H94" s="678"/>
      <c r="I94" s="572">
        <v>65.63</v>
      </c>
      <c r="J94" s="423"/>
      <c r="K94" s="678"/>
      <c r="L94" s="572">
        <v>65.16</v>
      </c>
      <c r="M94" s="597">
        <v>3</v>
      </c>
      <c r="N94" s="374">
        <v>33.666666666666664</v>
      </c>
      <c r="O94" s="273">
        <v>61.58</v>
      </c>
      <c r="P94" s="423">
        <v>4</v>
      </c>
      <c r="Q94" s="380">
        <v>54</v>
      </c>
      <c r="R94" s="26">
        <v>58.95</v>
      </c>
      <c r="S94" s="418">
        <v>1</v>
      </c>
      <c r="T94" s="375">
        <v>52</v>
      </c>
      <c r="U94" s="26">
        <v>60.11</v>
      </c>
      <c r="V94" s="418"/>
      <c r="W94" s="26"/>
      <c r="X94" s="596">
        <v>60.44</v>
      </c>
      <c r="Y94" s="418">
        <v>1</v>
      </c>
      <c r="Z94" s="80">
        <v>86</v>
      </c>
      <c r="AA94" s="80">
        <v>93</v>
      </c>
      <c r="AB94" s="91">
        <v>90</v>
      </c>
      <c r="AC94" s="181">
        <v>65</v>
      </c>
      <c r="AD94" s="55">
        <v>74</v>
      </c>
      <c r="AE94" s="249">
        <v>79</v>
      </c>
      <c r="AF94" s="660">
        <f t="shared" si="2"/>
        <v>488</v>
      </c>
    </row>
    <row r="95" spans="1:32" ht="15" customHeight="1" thickBot="1" x14ac:dyDescent="0.3">
      <c r="A95" s="38">
        <v>90</v>
      </c>
      <c r="B95" s="285" t="s">
        <v>2</v>
      </c>
      <c r="C95" s="1136" t="s">
        <v>197</v>
      </c>
      <c r="D95" s="1137">
        <v>3</v>
      </c>
      <c r="E95" s="1138">
        <v>60</v>
      </c>
      <c r="F95" s="1139">
        <v>85.3</v>
      </c>
      <c r="G95" s="656">
        <v>2</v>
      </c>
      <c r="H95" s="651">
        <v>66.5</v>
      </c>
      <c r="I95" s="1133">
        <v>65.63</v>
      </c>
      <c r="J95" s="656">
        <v>5</v>
      </c>
      <c r="K95" s="651">
        <v>56.8</v>
      </c>
      <c r="L95" s="1133">
        <v>65.16</v>
      </c>
      <c r="M95" s="628">
        <v>1</v>
      </c>
      <c r="N95" s="1062">
        <v>49</v>
      </c>
      <c r="O95" s="1140">
        <v>61.58</v>
      </c>
      <c r="P95" s="1141"/>
      <c r="Q95" s="618"/>
      <c r="R95" s="287">
        <v>58.95</v>
      </c>
      <c r="S95" s="619">
        <v>3</v>
      </c>
      <c r="T95" s="620">
        <v>50</v>
      </c>
      <c r="U95" s="287">
        <v>60.11</v>
      </c>
      <c r="V95" s="621">
        <v>2</v>
      </c>
      <c r="W95" s="622">
        <v>59.5</v>
      </c>
      <c r="X95" s="623">
        <v>60.44</v>
      </c>
      <c r="Y95" s="619">
        <v>74</v>
      </c>
      <c r="Z95" s="773">
        <v>42</v>
      </c>
      <c r="AA95" s="773">
        <v>72</v>
      </c>
      <c r="AB95" s="649">
        <v>84</v>
      </c>
      <c r="AC95" s="185">
        <v>93</v>
      </c>
      <c r="AD95" s="186">
        <v>77</v>
      </c>
      <c r="AE95" s="32">
        <v>47</v>
      </c>
      <c r="AF95" s="770">
        <f t="shared" si="2"/>
        <v>489</v>
      </c>
    </row>
    <row r="96" spans="1:32" ht="15" customHeight="1" x14ac:dyDescent="0.25">
      <c r="A96" s="60">
        <v>91</v>
      </c>
      <c r="B96" s="75" t="s">
        <v>43</v>
      </c>
      <c r="C96" s="934" t="s">
        <v>45</v>
      </c>
      <c r="D96" s="935"/>
      <c r="E96" s="937"/>
      <c r="F96" s="939">
        <v>85.3</v>
      </c>
      <c r="G96" s="952"/>
      <c r="H96" s="1157"/>
      <c r="I96" s="945">
        <v>65.63</v>
      </c>
      <c r="J96" s="952"/>
      <c r="K96" s="1157"/>
      <c r="L96" s="945">
        <v>65.16</v>
      </c>
      <c r="M96" s="637">
        <v>1</v>
      </c>
      <c r="N96" s="615">
        <v>51</v>
      </c>
      <c r="O96" s="950">
        <v>61.58</v>
      </c>
      <c r="P96" s="952"/>
      <c r="Q96" s="61"/>
      <c r="R96" s="61">
        <v>58.95</v>
      </c>
      <c r="S96" s="590">
        <v>3</v>
      </c>
      <c r="T96" s="589">
        <v>58.666666666666664</v>
      </c>
      <c r="U96" s="61">
        <v>60.11</v>
      </c>
      <c r="V96" s="591">
        <v>1</v>
      </c>
      <c r="W96" s="592">
        <v>78</v>
      </c>
      <c r="X96" s="593">
        <v>60.44</v>
      </c>
      <c r="Y96" s="590">
        <v>90</v>
      </c>
      <c r="Z96" s="145">
        <v>86</v>
      </c>
      <c r="AA96" s="145">
        <v>93</v>
      </c>
      <c r="AB96" s="142">
        <v>81</v>
      </c>
      <c r="AC96" s="184">
        <v>93</v>
      </c>
      <c r="AD96" s="62">
        <v>48</v>
      </c>
      <c r="AE96" s="63">
        <v>3</v>
      </c>
      <c r="AF96" s="768">
        <f t="shared" si="2"/>
        <v>494</v>
      </c>
    </row>
    <row r="97" spans="1:32" ht="15" customHeight="1" x14ac:dyDescent="0.25">
      <c r="A97" s="22">
        <v>92</v>
      </c>
      <c r="B97" s="48" t="s">
        <v>2</v>
      </c>
      <c r="C97" s="261" t="s">
        <v>5</v>
      </c>
      <c r="D97" s="594">
        <v>2</v>
      </c>
      <c r="E97" s="828">
        <v>52.5</v>
      </c>
      <c r="F97" s="905">
        <v>85.3</v>
      </c>
      <c r="G97" s="441"/>
      <c r="H97" s="645"/>
      <c r="I97" s="572">
        <v>65.63</v>
      </c>
      <c r="J97" s="441">
        <v>2</v>
      </c>
      <c r="K97" s="645">
        <v>45</v>
      </c>
      <c r="L97" s="572">
        <v>65.16</v>
      </c>
      <c r="M97" s="600">
        <v>3</v>
      </c>
      <c r="N97" s="374">
        <v>49.333333333333336</v>
      </c>
      <c r="O97" s="273">
        <v>61.58</v>
      </c>
      <c r="P97" s="423">
        <v>3</v>
      </c>
      <c r="Q97" s="380">
        <v>57</v>
      </c>
      <c r="R97" s="26">
        <v>58.95</v>
      </c>
      <c r="S97" s="418">
        <v>2</v>
      </c>
      <c r="T97" s="375">
        <v>48</v>
      </c>
      <c r="U97" s="26">
        <v>60.11</v>
      </c>
      <c r="V97" s="407">
        <v>1</v>
      </c>
      <c r="W97" s="23">
        <v>63</v>
      </c>
      <c r="X97" s="596">
        <v>60.44</v>
      </c>
      <c r="Y97" s="418">
        <v>80</v>
      </c>
      <c r="Z97" s="80">
        <v>86</v>
      </c>
      <c r="AA97" s="80">
        <v>86</v>
      </c>
      <c r="AB97" s="91">
        <v>82</v>
      </c>
      <c r="AC97" s="181">
        <v>53</v>
      </c>
      <c r="AD97" s="55">
        <v>79</v>
      </c>
      <c r="AE97" s="249">
        <v>32</v>
      </c>
      <c r="AF97" s="660">
        <f t="shared" si="2"/>
        <v>498</v>
      </c>
    </row>
    <row r="98" spans="1:32" ht="15" customHeight="1" x14ac:dyDescent="0.25">
      <c r="A98" s="22">
        <v>93</v>
      </c>
      <c r="B98" s="77" t="s">
        <v>2</v>
      </c>
      <c r="C98" s="1099" t="s">
        <v>199</v>
      </c>
      <c r="D98" s="925">
        <v>2</v>
      </c>
      <c r="E98" s="932">
        <v>70</v>
      </c>
      <c r="F98" s="914">
        <v>85.3</v>
      </c>
      <c r="G98" s="664">
        <v>3</v>
      </c>
      <c r="H98" s="680">
        <v>77</v>
      </c>
      <c r="I98" s="585">
        <v>65.63</v>
      </c>
      <c r="J98" s="664"/>
      <c r="K98" s="680"/>
      <c r="L98" s="585">
        <v>65.16</v>
      </c>
      <c r="M98" s="595"/>
      <c r="N98" s="374"/>
      <c r="O98" s="280">
        <v>61.58</v>
      </c>
      <c r="P98" s="647"/>
      <c r="Q98" s="471"/>
      <c r="R98" s="37">
        <v>58.95</v>
      </c>
      <c r="S98" s="470"/>
      <c r="T98" s="471"/>
      <c r="U98" s="37">
        <v>60.11</v>
      </c>
      <c r="V98" s="472"/>
      <c r="W98" s="473"/>
      <c r="X98" s="625">
        <v>60.44</v>
      </c>
      <c r="Y98" s="470">
        <v>47</v>
      </c>
      <c r="Z98" s="317">
        <v>12</v>
      </c>
      <c r="AA98" s="317">
        <v>93</v>
      </c>
      <c r="AB98" s="93">
        <v>93</v>
      </c>
      <c r="AC98" s="182">
        <v>93</v>
      </c>
      <c r="AD98" s="69">
        <v>87</v>
      </c>
      <c r="AE98" s="31">
        <v>79</v>
      </c>
      <c r="AF98" s="659">
        <f t="shared" si="2"/>
        <v>504</v>
      </c>
    </row>
    <row r="99" spans="1:32" ht="15" customHeight="1" x14ac:dyDescent="0.25">
      <c r="A99" s="22">
        <v>94</v>
      </c>
      <c r="B99" s="48" t="s">
        <v>2</v>
      </c>
      <c r="C99" s="1128" t="s">
        <v>191</v>
      </c>
      <c r="D99" s="841">
        <v>2</v>
      </c>
      <c r="E99" s="842">
        <v>70.5</v>
      </c>
      <c r="F99" s="919">
        <v>85.3</v>
      </c>
      <c r="G99" s="444">
        <v>5</v>
      </c>
      <c r="H99" s="645">
        <v>52.8</v>
      </c>
      <c r="I99" s="587">
        <v>65.63</v>
      </c>
      <c r="J99" s="444">
        <v>3</v>
      </c>
      <c r="K99" s="645">
        <v>43</v>
      </c>
      <c r="L99" s="587">
        <v>65.16</v>
      </c>
      <c r="M99" s="595">
        <v>3</v>
      </c>
      <c r="N99" s="374">
        <v>51.333333333333336</v>
      </c>
      <c r="O99" s="281">
        <v>61.58</v>
      </c>
      <c r="P99" s="640"/>
      <c r="Q99" s="644"/>
      <c r="R99" s="26">
        <v>58.95</v>
      </c>
      <c r="S99" s="418">
        <v>5</v>
      </c>
      <c r="T99" s="375">
        <v>55.4</v>
      </c>
      <c r="U99" s="26">
        <v>60.11</v>
      </c>
      <c r="V99" s="407">
        <v>1</v>
      </c>
      <c r="W99" s="23">
        <v>54</v>
      </c>
      <c r="X99" s="596">
        <v>60.44</v>
      </c>
      <c r="Y99" s="418">
        <v>44</v>
      </c>
      <c r="Z99" s="80">
        <v>75</v>
      </c>
      <c r="AA99" s="80">
        <v>88</v>
      </c>
      <c r="AB99" s="91">
        <v>78</v>
      </c>
      <c r="AC99" s="181">
        <v>93</v>
      </c>
      <c r="AD99" s="55">
        <v>61</v>
      </c>
      <c r="AE99" s="249">
        <v>66</v>
      </c>
      <c r="AF99" s="660">
        <f t="shared" si="2"/>
        <v>505</v>
      </c>
    </row>
    <row r="100" spans="1:32" ht="15" customHeight="1" x14ac:dyDescent="0.25">
      <c r="A100" s="22">
        <v>95</v>
      </c>
      <c r="B100" s="41" t="s">
        <v>34</v>
      </c>
      <c r="C100" s="436" t="s">
        <v>35</v>
      </c>
      <c r="D100" s="798">
        <v>1</v>
      </c>
      <c r="E100" s="856">
        <v>69</v>
      </c>
      <c r="F100" s="1054">
        <v>85.3</v>
      </c>
      <c r="G100" s="736"/>
      <c r="H100" s="713"/>
      <c r="I100" s="796">
        <v>65.63</v>
      </c>
      <c r="J100" s="736"/>
      <c r="K100" s="713"/>
      <c r="L100" s="796">
        <v>65.16</v>
      </c>
      <c r="M100" s="595">
        <v>3</v>
      </c>
      <c r="N100" s="374">
        <v>68</v>
      </c>
      <c r="O100" s="275">
        <v>61.58</v>
      </c>
      <c r="P100" s="423"/>
      <c r="Q100" s="375"/>
      <c r="R100" s="26">
        <v>58.95</v>
      </c>
      <c r="S100" s="418"/>
      <c r="T100" s="375"/>
      <c r="U100" s="26">
        <v>60.11</v>
      </c>
      <c r="V100" s="407"/>
      <c r="W100" s="23"/>
      <c r="X100" s="596">
        <v>60.44</v>
      </c>
      <c r="Y100" s="418">
        <v>51</v>
      </c>
      <c r="Z100" s="80">
        <v>86</v>
      </c>
      <c r="AA100" s="80">
        <v>93</v>
      </c>
      <c r="AB100" s="91">
        <v>17</v>
      </c>
      <c r="AC100" s="181">
        <v>93</v>
      </c>
      <c r="AD100" s="55">
        <v>87</v>
      </c>
      <c r="AE100" s="31">
        <v>79</v>
      </c>
      <c r="AF100" s="660">
        <f t="shared" si="2"/>
        <v>506</v>
      </c>
    </row>
    <row r="101" spans="1:32" ht="15" customHeight="1" x14ac:dyDescent="0.25">
      <c r="A101" s="22">
        <v>96</v>
      </c>
      <c r="B101" s="89" t="s">
        <v>43</v>
      </c>
      <c r="C101" s="1026" t="s">
        <v>180</v>
      </c>
      <c r="D101" s="816">
        <v>3</v>
      </c>
      <c r="E101" s="606">
        <v>64.7</v>
      </c>
      <c r="F101" s="1051">
        <v>85.3</v>
      </c>
      <c r="G101" s="1059"/>
      <c r="H101" s="1064"/>
      <c r="I101" s="584">
        <v>65.63</v>
      </c>
      <c r="J101" s="1059"/>
      <c r="K101" s="1064"/>
      <c r="L101" s="584">
        <v>65.16</v>
      </c>
      <c r="M101" s="600">
        <v>4</v>
      </c>
      <c r="N101" s="374">
        <v>71.25</v>
      </c>
      <c r="O101" s="280">
        <v>61.58</v>
      </c>
      <c r="P101" s="647"/>
      <c r="Q101" s="37"/>
      <c r="R101" s="37">
        <v>58.95</v>
      </c>
      <c r="S101" s="470"/>
      <c r="T101" s="471"/>
      <c r="U101" s="37">
        <v>60.11</v>
      </c>
      <c r="V101" s="472"/>
      <c r="W101" s="473"/>
      <c r="X101" s="625">
        <v>60.44</v>
      </c>
      <c r="Y101" s="470">
        <v>64</v>
      </c>
      <c r="Z101" s="317">
        <v>86</v>
      </c>
      <c r="AA101" s="317">
        <v>93</v>
      </c>
      <c r="AB101" s="93">
        <v>10</v>
      </c>
      <c r="AC101" s="182">
        <v>93</v>
      </c>
      <c r="AD101" s="69">
        <v>87</v>
      </c>
      <c r="AE101" s="31">
        <v>79</v>
      </c>
      <c r="AF101" s="659">
        <f t="shared" si="2"/>
        <v>512</v>
      </c>
    </row>
    <row r="102" spans="1:32" ht="15" customHeight="1" x14ac:dyDescent="0.25">
      <c r="A102" s="22">
        <v>97</v>
      </c>
      <c r="B102" s="48" t="s">
        <v>54</v>
      </c>
      <c r="C102" s="271" t="s">
        <v>59</v>
      </c>
      <c r="D102" s="830"/>
      <c r="E102" s="832"/>
      <c r="F102" s="920">
        <v>85.3</v>
      </c>
      <c r="G102" s="654"/>
      <c r="H102" s="213"/>
      <c r="I102" s="1070">
        <v>65.63</v>
      </c>
      <c r="J102" s="654">
        <v>1</v>
      </c>
      <c r="K102" s="213">
        <v>87</v>
      </c>
      <c r="L102" s="1070">
        <v>65.16</v>
      </c>
      <c r="M102" s="605">
        <v>1</v>
      </c>
      <c r="N102" s="468">
        <v>41</v>
      </c>
      <c r="O102" s="282">
        <v>61.58</v>
      </c>
      <c r="P102" s="427"/>
      <c r="Q102" s="380"/>
      <c r="R102" s="26">
        <v>58.95</v>
      </c>
      <c r="S102" s="418">
        <v>1</v>
      </c>
      <c r="T102" s="375">
        <v>52</v>
      </c>
      <c r="U102" s="26">
        <v>60.11</v>
      </c>
      <c r="V102" s="407"/>
      <c r="W102" s="23"/>
      <c r="X102" s="596">
        <v>60.44</v>
      </c>
      <c r="Y102" s="418">
        <v>90</v>
      </c>
      <c r="Z102" s="80">
        <v>86</v>
      </c>
      <c r="AA102" s="80">
        <v>2</v>
      </c>
      <c r="AB102" s="181">
        <v>89</v>
      </c>
      <c r="AC102" s="181">
        <v>93</v>
      </c>
      <c r="AD102" s="55">
        <v>73</v>
      </c>
      <c r="AE102" s="31">
        <v>79</v>
      </c>
      <c r="AF102" s="660">
        <f t="shared" ref="AF102:AF133" si="3">SUM(Y102:AE102)</f>
        <v>512</v>
      </c>
    </row>
    <row r="103" spans="1:32" ht="15" customHeight="1" x14ac:dyDescent="0.25">
      <c r="A103" s="22">
        <v>98</v>
      </c>
      <c r="B103" s="48" t="s">
        <v>34</v>
      </c>
      <c r="C103" s="272" t="s">
        <v>33</v>
      </c>
      <c r="D103" s="837">
        <v>4</v>
      </c>
      <c r="E103" s="857">
        <v>47</v>
      </c>
      <c r="F103" s="940">
        <v>85.3</v>
      </c>
      <c r="G103" s="444">
        <v>1</v>
      </c>
      <c r="H103" s="645">
        <v>65</v>
      </c>
      <c r="I103" s="795">
        <v>65.63</v>
      </c>
      <c r="J103" s="444"/>
      <c r="K103" s="645"/>
      <c r="L103" s="795">
        <v>65.16</v>
      </c>
      <c r="M103" s="595">
        <v>1</v>
      </c>
      <c r="N103" s="374">
        <v>64</v>
      </c>
      <c r="O103" s="951">
        <v>61.58</v>
      </c>
      <c r="P103" s="642"/>
      <c r="Q103" s="643"/>
      <c r="R103" s="26">
        <v>58.95</v>
      </c>
      <c r="S103" s="418"/>
      <c r="T103" s="375"/>
      <c r="U103" s="26">
        <v>60.11</v>
      </c>
      <c r="V103" s="407">
        <v>2</v>
      </c>
      <c r="W103" s="23">
        <v>47.5</v>
      </c>
      <c r="X103" s="596">
        <v>60.44</v>
      </c>
      <c r="Y103" s="418">
        <v>86</v>
      </c>
      <c r="Z103" s="80">
        <v>48</v>
      </c>
      <c r="AA103" s="80">
        <v>92</v>
      </c>
      <c r="AB103" s="91">
        <v>38</v>
      </c>
      <c r="AC103" s="181">
        <v>93</v>
      </c>
      <c r="AD103" s="55">
        <v>87</v>
      </c>
      <c r="AE103" s="31">
        <v>71</v>
      </c>
      <c r="AF103" s="660">
        <f t="shared" si="3"/>
        <v>515</v>
      </c>
    </row>
    <row r="104" spans="1:32" ht="15" customHeight="1" x14ac:dyDescent="0.25">
      <c r="A104" s="22">
        <v>99</v>
      </c>
      <c r="B104" s="48" t="s">
        <v>43</v>
      </c>
      <c r="C104" s="261" t="s">
        <v>48</v>
      </c>
      <c r="D104" s="594"/>
      <c r="E104" s="828"/>
      <c r="F104" s="905">
        <v>85.3</v>
      </c>
      <c r="G104" s="423">
        <v>3</v>
      </c>
      <c r="H104" s="380">
        <v>56</v>
      </c>
      <c r="I104" s="572">
        <v>65.63</v>
      </c>
      <c r="J104" s="423"/>
      <c r="K104" s="678"/>
      <c r="L104" s="572">
        <v>65.16</v>
      </c>
      <c r="M104" s="616"/>
      <c r="N104" s="360"/>
      <c r="O104" s="273">
        <v>61.58</v>
      </c>
      <c r="P104" s="423">
        <v>3</v>
      </c>
      <c r="Q104" s="375">
        <v>59</v>
      </c>
      <c r="R104" s="26">
        <v>58.95</v>
      </c>
      <c r="S104" s="418">
        <v>5</v>
      </c>
      <c r="T104" s="375">
        <v>56.4</v>
      </c>
      <c r="U104" s="26">
        <v>60.11</v>
      </c>
      <c r="V104" s="407"/>
      <c r="W104" s="23"/>
      <c r="X104" s="596">
        <v>60.44</v>
      </c>
      <c r="Y104" s="418">
        <v>90</v>
      </c>
      <c r="Z104" s="80">
        <v>66</v>
      </c>
      <c r="AA104" s="80">
        <v>93</v>
      </c>
      <c r="AB104" s="91">
        <v>93</v>
      </c>
      <c r="AC104" s="181">
        <v>43</v>
      </c>
      <c r="AD104" s="55">
        <v>56</v>
      </c>
      <c r="AE104" s="249">
        <v>79</v>
      </c>
      <c r="AF104" s="660">
        <f t="shared" si="3"/>
        <v>520</v>
      </c>
    </row>
    <row r="105" spans="1:32" ht="15" customHeight="1" thickBot="1" x14ac:dyDescent="0.3">
      <c r="A105" s="38">
        <v>100</v>
      </c>
      <c r="B105" s="881" t="s">
        <v>34</v>
      </c>
      <c r="C105" s="1038" t="s">
        <v>70</v>
      </c>
      <c r="D105" s="1044"/>
      <c r="E105" s="1048"/>
      <c r="F105" s="1053">
        <v>85.3</v>
      </c>
      <c r="G105" s="1131"/>
      <c r="H105" s="1132"/>
      <c r="I105" s="1069">
        <v>65.63</v>
      </c>
      <c r="J105" s="1131">
        <v>3</v>
      </c>
      <c r="K105" s="1132">
        <v>50</v>
      </c>
      <c r="L105" s="1069">
        <v>65.16</v>
      </c>
      <c r="M105" s="1074"/>
      <c r="N105" s="1079"/>
      <c r="O105" s="1085">
        <v>61.58</v>
      </c>
      <c r="P105" s="617">
        <v>1</v>
      </c>
      <c r="Q105" s="620">
        <v>73</v>
      </c>
      <c r="R105" s="287">
        <v>58.95</v>
      </c>
      <c r="S105" s="619"/>
      <c r="T105" s="620"/>
      <c r="U105" s="287">
        <v>60.11</v>
      </c>
      <c r="V105" s="621"/>
      <c r="W105" s="622"/>
      <c r="X105" s="623">
        <v>60.44</v>
      </c>
      <c r="Y105" s="619">
        <v>90</v>
      </c>
      <c r="Z105" s="773">
        <v>86</v>
      </c>
      <c r="AA105" s="773">
        <v>81</v>
      </c>
      <c r="AB105" s="649">
        <v>93</v>
      </c>
      <c r="AC105" s="185">
        <v>4</v>
      </c>
      <c r="AD105" s="186">
        <v>87</v>
      </c>
      <c r="AE105" s="32">
        <v>79</v>
      </c>
      <c r="AF105" s="770">
        <f t="shared" si="3"/>
        <v>520</v>
      </c>
    </row>
    <row r="106" spans="1:32" ht="15" customHeight="1" x14ac:dyDescent="0.25">
      <c r="A106" s="60">
        <v>101</v>
      </c>
      <c r="B106" s="75" t="s">
        <v>2</v>
      </c>
      <c r="C106" s="478" t="s">
        <v>11</v>
      </c>
      <c r="D106" s="924"/>
      <c r="E106" s="930"/>
      <c r="F106" s="912">
        <v>85.3</v>
      </c>
      <c r="G106" s="657">
        <v>1</v>
      </c>
      <c r="H106" s="676">
        <v>77</v>
      </c>
      <c r="I106" s="581">
        <v>65.63</v>
      </c>
      <c r="J106" s="657">
        <v>3</v>
      </c>
      <c r="K106" s="676">
        <v>34</v>
      </c>
      <c r="L106" s="581">
        <v>65.16</v>
      </c>
      <c r="M106" s="614">
        <v>1</v>
      </c>
      <c r="N106" s="615">
        <v>55</v>
      </c>
      <c r="O106" s="276">
        <v>61.58</v>
      </c>
      <c r="P106" s="461">
        <v>1</v>
      </c>
      <c r="Q106" s="641">
        <v>28</v>
      </c>
      <c r="R106" s="61">
        <v>58.95</v>
      </c>
      <c r="S106" s="590"/>
      <c r="T106" s="589"/>
      <c r="U106" s="61">
        <v>60.11</v>
      </c>
      <c r="V106" s="590"/>
      <c r="W106" s="61"/>
      <c r="X106" s="593">
        <v>60.44</v>
      </c>
      <c r="Y106" s="590">
        <v>90</v>
      </c>
      <c r="Z106" s="145">
        <v>11</v>
      </c>
      <c r="AA106" s="145">
        <v>91</v>
      </c>
      <c r="AB106" s="142">
        <v>70</v>
      </c>
      <c r="AC106" s="184">
        <v>92</v>
      </c>
      <c r="AD106" s="62">
        <v>87</v>
      </c>
      <c r="AE106" s="63">
        <v>79</v>
      </c>
      <c r="AF106" s="768">
        <f t="shared" si="3"/>
        <v>520</v>
      </c>
    </row>
    <row r="107" spans="1:32" ht="15" customHeight="1" x14ac:dyDescent="0.25">
      <c r="A107" s="22">
        <v>102</v>
      </c>
      <c r="B107" s="48" t="s">
        <v>43</v>
      </c>
      <c r="C107" s="261" t="s">
        <v>44</v>
      </c>
      <c r="D107" s="594"/>
      <c r="E107" s="828"/>
      <c r="F107" s="905">
        <v>85.3</v>
      </c>
      <c r="G107" s="423"/>
      <c r="H107" s="678"/>
      <c r="I107" s="572">
        <v>65.63</v>
      </c>
      <c r="J107" s="423"/>
      <c r="K107" s="678"/>
      <c r="L107" s="572">
        <v>65.16</v>
      </c>
      <c r="M107" s="616"/>
      <c r="N107" s="360"/>
      <c r="O107" s="273">
        <v>61.58</v>
      </c>
      <c r="P107" s="423">
        <v>1</v>
      </c>
      <c r="Q107" s="375">
        <v>35</v>
      </c>
      <c r="R107" s="26">
        <v>58.95</v>
      </c>
      <c r="S107" s="418">
        <v>2</v>
      </c>
      <c r="T107" s="375">
        <v>54</v>
      </c>
      <c r="U107" s="26">
        <v>60.11</v>
      </c>
      <c r="V107" s="407">
        <v>1</v>
      </c>
      <c r="W107" s="23">
        <v>78</v>
      </c>
      <c r="X107" s="596">
        <v>60.44</v>
      </c>
      <c r="Y107" s="418">
        <v>90</v>
      </c>
      <c r="Z107" s="80">
        <v>86</v>
      </c>
      <c r="AA107" s="80">
        <v>93</v>
      </c>
      <c r="AB107" s="150">
        <v>93</v>
      </c>
      <c r="AC107" s="244">
        <v>89</v>
      </c>
      <c r="AD107" s="67">
        <v>67</v>
      </c>
      <c r="AE107" s="564">
        <v>4</v>
      </c>
      <c r="AF107" s="660">
        <f t="shared" si="3"/>
        <v>522</v>
      </c>
    </row>
    <row r="108" spans="1:32" ht="15" customHeight="1" x14ac:dyDescent="0.25">
      <c r="A108" s="22">
        <v>103</v>
      </c>
      <c r="B108" s="77" t="s">
        <v>54</v>
      </c>
      <c r="C108" s="1162" t="s">
        <v>176</v>
      </c>
      <c r="D108" s="1045">
        <v>1</v>
      </c>
      <c r="E108" s="1049">
        <v>63</v>
      </c>
      <c r="F108" s="1055">
        <v>85.3</v>
      </c>
      <c r="G108" s="734">
        <v>1</v>
      </c>
      <c r="H108" s="717">
        <v>69</v>
      </c>
      <c r="I108" s="1070">
        <v>65.63</v>
      </c>
      <c r="J108" s="734">
        <v>2</v>
      </c>
      <c r="K108" s="717">
        <v>39.5</v>
      </c>
      <c r="L108" s="1070">
        <v>65.16</v>
      </c>
      <c r="M108" s="1077"/>
      <c r="N108" s="368"/>
      <c r="O108" s="1086">
        <v>61.58</v>
      </c>
      <c r="P108" s="1089"/>
      <c r="Q108" s="469"/>
      <c r="R108" s="37">
        <v>58.95</v>
      </c>
      <c r="S108" s="470"/>
      <c r="T108" s="471"/>
      <c r="U108" s="37">
        <v>60.11</v>
      </c>
      <c r="V108" s="472">
        <v>2</v>
      </c>
      <c r="W108" s="473">
        <v>42</v>
      </c>
      <c r="X108" s="625">
        <v>60.44</v>
      </c>
      <c r="Y108" s="470">
        <v>68</v>
      </c>
      <c r="Z108" s="317">
        <v>31</v>
      </c>
      <c r="AA108" s="765">
        <v>89</v>
      </c>
      <c r="AB108" s="25">
        <v>93</v>
      </c>
      <c r="AC108" s="55">
        <v>93</v>
      </c>
      <c r="AD108" s="55">
        <v>87</v>
      </c>
      <c r="AE108" s="411">
        <v>75</v>
      </c>
      <c r="AF108" s="659">
        <f t="shared" si="3"/>
        <v>536</v>
      </c>
    </row>
    <row r="109" spans="1:32" ht="15" customHeight="1" x14ac:dyDescent="0.25">
      <c r="A109" s="22">
        <v>104</v>
      </c>
      <c r="B109" s="77" t="s">
        <v>27</v>
      </c>
      <c r="C109" s="1041" t="s">
        <v>95</v>
      </c>
      <c r="D109" s="604">
        <v>3</v>
      </c>
      <c r="E109" s="843">
        <v>62</v>
      </c>
      <c r="F109" s="908">
        <v>85.3</v>
      </c>
      <c r="G109" s="664"/>
      <c r="H109" s="665"/>
      <c r="I109" s="576">
        <v>65.63</v>
      </c>
      <c r="J109" s="664">
        <v>3</v>
      </c>
      <c r="K109" s="665">
        <v>66</v>
      </c>
      <c r="L109" s="576">
        <v>65.16</v>
      </c>
      <c r="M109" s="595">
        <v>1</v>
      </c>
      <c r="N109" s="374">
        <v>40</v>
      </c>
      <c r="O109" s="278">
        <v>61.58</v>
      </c>
      <c r="P109" s="423">
        <v>1</v>
      </c>
      <c r="Q109" s="375">
        <v>28</v>
      </c>
      <c r="R109" s="26">
        <v>58.95</v>
      </c>
      <c r="S109" s="418">
        <v>3</v>
      </c>
      <c r="T109" s="375">
        <v>45.666666666666664</v>
      </c>
      <c r="U109" s="26">
        <v>60.11</v>
      </c>
      <c r="V109" s="407"/>
      <c r="W109" s="23"/>
      <c r="X109" s="596">
        <v>60.44</v>
      </c>
      <c r="Y109" s="418">
        <v>71</v>
      </c>
      <c r="Z109" s="80">
        <v>86</v>
      </c>
      <c r="AA109" s="766">
        <v>41</v>
      </c>
      <c r="AB109" s="25">
        <v>88</v>
      </c>
      <c r="AC109" s="55">
        <v>91</v>
      </c>
      <c r="AD109" s="55">
        <v>80</v>
      </c>
      <c r="AE109" s="411">
        <v>79</v>
      </c>
      <c r="AF109" s="660">
        <f t="shared" si="3"/>
        <v>536</v>
      </c>
    </row>
    <row r="110" spans="1:32" ht="15" customHeight="1" x14ac:dyDescent="0.25">
      <c r="A110" s="22">
        <v>105</v>
      </c>
      <c r="B110" s="41" t="s">
        <v>2</v>
      </c>
      <c r="C110" s="1039" t="s">
        <v>69</v>
      </c>
      <c r="D110" s="594"/>
      <c r="E110" s="828"/>
      <c r="F110" s="905">
        <v>85.3</v>
      </c>
      <c r="G110" s="663"/>
      <c r="H110" s="677"/>
      <c r="I110" s="572">
        <v>65.63</v>
      </c>
      <c r="J110" s="663">
        <v>1</v>
      </c>
      <c r="K110" s="677">
        <v>62</v>
      </c>
      <c r="L110" s="572">
        <v>65.16</v>
      </c>
      <c r="M110" s="616"/>
      <c r="N110" s="360"/>
      <c r="O110" s="273">
        <v>61.58</v>
      </c>
      <c r="P110" s="423">
        <v>3</v>
      </c>
      <c r="Q110" s="380">
        <v>41.33</v>
      </c>
      <c r="R110" s="26">
        <v>58.95</v>
      </c>
      <c r="S110" s="418"/>
      <c r="T110" s="375"/>
      <c r="U110" s="26">
        <v>60.11</v>
      </c>
      <c r="V110" s="407"/>
      <c r="W110" s="23"/>
      <c r="X110" s="596">
        <v>60.44</v>
      </c>
      <c r="Y110" s="418">
        <v>90</v>
      </c>
      <c r="Z110" s="80">
        <v>86</v>
      </c>
      <c r="AA110" s="766">
        <v>61</v>
      </c>
      <c r="AB110" s="25">
        <v>93</v>
      </c>
      <c r="AC110" s="55">
        <v>87</v>
      </c>
      <c r="AD110" s="55">
        <v>87</v>
      </c>
      <c r="AE110" s="411">
        <v>79</v>
      </c>
      <c r="AF110" s="660">
        <f t="shared" si="3"/>
        <v>583</v>
      </c>
    </row>
    <row r="111" spans="1:32" ht="15" customHeight="1" x14ac:dyDescent="0.25">
      <c r="A111" s="22">
        <v>106</v>
      </c>
      <c r="B111" s="77" t="s">
        <v>54</v>
      </c>
      <c r="C111" s="1165" t="s">
        <v>55</v>
      </c>
      <c r="D111" s="1045"/>
      <c r="E111" s="1049"/>
      <c r="F111" s="1055">
        <v>85.3</v>
      </c>
      <c r="G111" s="427"/>
      <c r="H111" s="366"/>
      <c r="I111" s="1070">
        <v>65.63</v>
      </c>
      <c r="J111" s="427"/>
      <c r="K111" s="366"/>
      <c r="L111" s="1070">
        <v>65.16</v>
      </c>
      <c r="M111" s="1077"/>
      <c r="N111" s="368"/>
      <c r="O111" s="1086">
        <v>61.58</v>
      </c>
      <c r="P111" s="1089"/>
      <c r="Q111" s="469"/>
      <c r="R111" s="37">
        <v>58.95</v>
      </c>
      <c r="S111" s="470">
        <v>2</v>
      </c>
      <c r="T111" s="471">
        <v>57</v>
      </c>
      <c r="U111" s="37">
        <v>60.11</v>
      </c>
      <c r="V111" s="472">
        <v>2</v>
      </c>
      <c r="W111" s="473">
        <v>33</v>
      </c>
      <c r="X111" s="625">
        <v>60.44</v>
      </c>
      <c r="Y111" s="470">
        <v>90</v>
      </c>
      <c r="Z111" s="317">
        <v>86</v>
      </c>
      <c r="AA111" s="765">
        <v>93</v>
      </c>
      <c r="AB111" s="25">
        <v>93</v>
      </c>
      <c r="AC111" s="55">
        <v>93</v>
      </c>
      <c r="AD111" s="55">
        <v>55</v>
      </c>
      <c r="AE111" s="411">
        <v>77</v>
      </c>
      <c r="AF111" s="659">
        <f t="shared" si="3"/>
        <v>587</v>
      </c>
    </row>
    <row r="112" spans="1:32" ht="15" customHeight="1" x14ac:dyDescent="0.25">
      <c r="A112" s="21">
        <v>107</v>
      </c>
      <c r="B112" s="77" t="s">
        <v>0</v>
      </c>
      <c r="C112" s="1166" t="s">
        <v>156</v>
      </c>
      <c r="D112" s="1119"/>
      <c r="E112" s="1121"/>
      <c r="F112" s="1123">
        <v>85.3</v>
      </c>
      <c r="G112" s="1119"/>
      <c r="H112" s="1126"/>
      <c r="I112" s="1068">
        <v>65.63</v>
      </c>
      <c r="J112" s="1119"/>
      <c r="K112" s="1126"/>
      <c r="L112" s="1068">
        <v>65.16</v>
      </c>
      <c r="M112" s="1083"/>
      <c r="N112" s="489"/>
      <c r="O112" s="1127">
        <v>61.58</v>
      </c>
      <c r="P112" s="424"/>
      <c r="Q112" s="375"/>
      <c r="R112" s="26">
        <v>58.95</v>
      </c>
      <c r="S112" s="418">
        <v>2</v>
      </c>
      <c r="T112" s="375">
        <v>57.5</v>
      </c>
      <c r="U112" s="26">
        <v>60.11</v>
      </c>
      <c r="V112" s="407"/>
      <c r="W112" s="23"/>
      <c r="X112" s="596">
        <v>60.44</v>
      </c>
      <c r="Y112" s="418">
        <v>90</v>
      </c>
      <c r="Z112" s="80">
        <v>86</v>
      </c>
      <c r="AA112" s="766">
        <v>93</v>
      </c>
      <c r="AB112" s="25">
        <v>93</v>
      </c>
      <c r="AC112" s="55">
        <v>93</v>
      </c>
      <c r="AD112" s="55">
        <v>53</v>
      </c>
      <c r="AE112" s="411">
        <v>79</v>
      </c>
      <c r="AF112" s="660">
        <f t="shared" si="3"/>
        <v>587</v>
      </c>
    </row>
    <row r="113" spans="1:32" ht="15" customHeight="1" x14ac:dyDescent="0.25">
      <c r="A113" s="22">
        <v>108</v>
      </c>
      <c r="B113" s="48" t="s">
        <v>43</v>
      </c>
      <c r="C113" s="271" t="s">
        <v>179</v>
      </c>
      <c r="D113" s="830">
        <v>1</v>
      </c>
      <c r="E113" s="832">
        <v>65</v>
      </c>
      <c r="F113" s="920">
        <v>85.3</v>
      </c>
      <c r="G113" s="256"/>
      <c r="H113" s="213"/>
      <c r="I113" s="1070">
        <v>65.63</v>
      </c>
      <c r="J113" s="256"/>
      <c r="K113" s="213"/>
      <c r="L113" s="1070">
        <v>65.16</v>
      </c>
      <c r="M113" s="1076"/>
      <c r="N113" s="1080"/>
      <c r="O113" s="282">
        <v>61.58</v>
      </c>
      <c r="P113" s="427"/>
      <c r="Q113" s="380"/>
      <c r="R113" s="26">
        <v>58.95</v>
      </c>
      <c r="S113" s="418"/>
      <c r="T113" s="375"/>
      <c r="U113" s="26">
        <v>60.11</v>
      </c>
      <c r="V113" s="407"/>
      <c r="W113" s="23"/>
      <c r="X113" s="596">
        <v>60.44</v>
      </c>
      <c r="Y113" s="418">
        <v>63</v>
      </c>
      <c r="Z113" s="80">
        <v>86</v>
      </c>
      <c r="AA113" s="766">
        <v>93</v>
      </c>
      <c r="AB113" s="25">
        <v>93</v>
      </c>
      <c r="AC113" s="55">
        <v>93</v>
      </c>
      <c r="AD113" s="55">
        <v>87</v>
      </c>
      <c r="AE113" s="411">
        <v>79</v>
      </c>
      <c r="AF113" s="660">
        <f t="shared" si="3"/>
        <v>594</v>
      </c>
    </row>
    <row r="114" spans="1:32" s="496" customFormat="1" ht="15" customHeight="1" x14ac:dyDescent="0.25">
      <c r="A114" s="21">
        <v>109</v>
      </c>
      <c r="B114" s="48" t="s">
        <v>27</v>
      </c>
      <c r="C114" s="262" t="s">
        <v>96</v>
      </c>
      <c r="D114" s="604">
        <v>2</v>
      </c>
      <c r="E114" s="843">
        <v>34</v>
      </c>
      <c r="F114" s="908">
        <v>85.3</v>
      </c>
      <c r="G114" s="604">
        <v>2</v>
      </c>
      <c r="H114" s="469">
        <v>44</v>
      </c>
      <c r="I114" s="572">
        <v>65.63</v>
      </c>
      <c r="J114" s="604"/>
      <c r="K114" s="684"/>
      <c r="L114" s="572">
        <v>65.16</v>
      </c>
      <c r="M114" s="273"/>
      <c r="N114" s="360"/>
      <c r="O114" s="1117">
        <v>61.58</v>
      </c>
      <c r="P114" s="425">
        <v>3</v>
      </c>
      <c r="Q114" s="384">
        <v>50</v>
      </c>
      <c r="R114" s="66">
        <v>58.95</v>
      </c>
      <c r="S114" s="419">
        <v>1</v>
      </c>
      <c r="T114" s="384">
        <v>32</v>
      </c>
      <c r="U114" s="66">
        <v>60.11</v>
      </c>
      <c r="V114" s="419"/>
      <c r="W114" s="66"/>
      <c r="X114" s="603">
        <v>60.44</v>
      </c>
      <c r="Y114" s="419">
        <v>89</v>
      </c>
      <c r="Z114" s="319">
        <v>83</v>
      </c>
      <c r="AA114" s="767">
        <v>93</v>
      </c>
      <c r="AB114" s="25">
        <v>93</v>
      </c>
      <c r="AC114" s="55">
        <v>72</v>
      </c>
      <c r="AD114" s="55">
        <v>86</v>
      </c>
      <c r="AE114" s="411">
        <v>79</v>
      </c>
      <c r="AF114" s="661">
        <f t="shared" si="3"/>
        <v>595</v>
      </c>
    </row>
    <row r="115" spans="1:32" s="496" customFormat="1" ht="15" customHeight="1" thickBot="1" x14ac:dyDescent="0.3">
      <c r="A115" s="38">
        <v>110</v>
      </c>
      <c r="B115" s="76" t="s">
        <v>54</v>
      </c>
      <c r="C115" s="954" t="s">
        <v>53</v>
      </c>
      <c r="D115" s="936">
        <v>1</v>
      </c>
      <c r="E115" s="938">
        <v>49</v>
      </c>
      <c r="F115" s="941">
        <v>85.3</v>
      </c>
      <c r="G115" s="1156"/>
      <c r="H115" s="794"/>
      <c r="I115" s="946">
        <v>65.63</v>
      </c>
      <c r="J115" s="1156">
        <v>1</v>
      </c>
      <c r="K115" s="794">
        <v>44</v>
      </c>
      <c r="L115" s="946">
        <v>65.16</v>
      </c>
      <c r="M115" s="947"/>
      <c r="N115" s="949"/>
      <c r="O115" s="961">
        <v>61.58</v>
      </c>
      <c r="P115" s="963"/>
      <c r="Q115" s="627"/>
      <c r="R115" s="27">
        <v>58.95</v>
      </c>
      <c r="S115" s="610">
        <v>2</v>
      </c>
      <c r="T115" s="609">
        <v>45.5</v>
      </c>
      <c r="U115" s="27">
        <v>60.11</v>
      </c>
      <c r="V115" s="611">
        <v>1</v>
      </c>
      <c r="W115" s="612">
        <v>38</v>
      </c>
      <c r="X115" s="613">
        <v>60.44</v>
      </c>
      <c r="Y115" s="610">
        <v>83</v>
      </c>
      <c r="Z115" s="316">
        <v>86</v>
      </c>
      <c r="AA115" s="899">
        <v>87</v>
      </c>
      <c r="AB115" s="900">
        <v>93</v>
      </c>
      <c r="AC115" s="185">
        <v>93</v>
      </c>
      <c r="AD115" s="186">
        <v>81</v>
      </c>
      <c r="AE115" s="32">
        <v>76</v>
      </c>
      <c r="AF115" s="769">
        <f t="shared" si="3"/>
        <v>599</v>
      </c>
    </row>
    <row r="116" spans="1:32" s="496" customFormat="1" ht="15" customHeight="1" x14ac:dyDescent="0.25">
      <c r="A116" s="22">
        <v>111</v>
      </c>
      <c r="B116" s="89" t="s">
        <v>27</v>
      </c>
      <c r="C116" s="1164" t="s">
        <v>163</v>
      </c>
      <c r="D116" s="1061"/>
      <c r="E116" s="1153"/>
      <c r="F116" s="1155">
        <v>85.3</v>
      </c>
      <c r="G116" s="1061"/>
      <c r="H116" s="1065"/>
      <c r="I116" s="903">
        <v>65.63</v>
      </c>
      <c r="J116" s="1061">
        <v>3</v>
      </c>
      <c r="K116" s="1065">
        <v>57</v>
      </c>
      <c r="L116" s="903">
        <v>65.16</v>
      </c>
      <c r="M116" s="948"/>
      <c r="N116" s="468"/>
      <c r="O116" s="903">
        <v>61.58</v>
      </c>
      <c r="P116" s="964"/>
      <c r="Q116" s="632"/>
      <c r="R116" s="304">
        <v>58.95</v>
      </c>
      <c r="S116" s="633"/>
      <c r="T116" s="632"/>
      <c r="U116" s="304">
        <v>60.11</v>
      </c>
      <c r="V116" s="634"/>
      <c r="W116" s="635"/>
      <c r="X116" s="636">
        <v>60.44</v>
      </c>
      <c r="Y116" s="633">
        <v>90</v>
      </c>
      <c r="Z116" s="774">
        <v>86</v>
      </c>
      <c r="AA116" s="896">
        <v>71</v>
      </c>
      <c r="AB116" s="897">
        <v>93</v>
      </c>
      <c r="AC116" s="182">
        <v>93</v>
      </c>
      <c r="AD116" s="69">
        <v>87</v>
      </c>
      <c r="AE116" s="31">
        <v>79</v>
      </c>
      <c r="AF116" s="771">
        <f t="shared" si="3"/>
        <v>599</v>
      </c>
    </row>
    <row r="117" spans="1:32" s="496" customFormat="1" ht="15" customHeight="1" x14ac:dyDescent="0.25">
      <c r="A117" s="65">
        <v>112</v>
      </c>
      <c r="B117" s="653" t="s">
        <v>34</v>
      </c>
      <c r="C117" s="1036" t="s">
        <v>87</v>
      </c>
      <c r="D117" s="813"/>
      <c r="E117" s="931"/>
      <c r="F117" s="913">
        <v>85.3</v>
      </c>
      <c r="G117" s="813"/>
      <c r="H117" s="1171"/>
      <c r="I117" s="1067">
        <v>65.63</v>
      </c>
      <c r="J117" s="813"/>
      <c r="K117" s="1171"/>
      <c r="L117" s="1067">
        <v>65.16</v>
      </c>
      <c r="M117" s="1081"/>
      <c r="N117" s="1177"/>
      <c r="O117" s="1081">
        <v>61.58</v>
      </c>
      <c r="P117" s="425">
        <v>1</v>
      </c>
      <c r="Q117" s="384">
        <v>50</v>
      </c>
      <c r="R117" s="66">
        <v>58.95</v>
      </c>
      <c r="S117" s="419"/>
      <c r="T117" s="384"/>
      <c r="U117" s="66">
        <v>60.11</v>
      </c>
      <c r="V117" s="419"/>
      <c r="W117" s="66"/>
      <c r="X117" s="603">
        <v>60.44</v>
      </c>
      <c r="Y117" s="419">
        <v>90</v>
      </c>
      <c r="Z117" s="319">
        <v>86</v>
      </c>
      <c r="AA117" s="767">
        <v>93</v>
      </c>
      <c r="AB117" s="802">
        <v>93</v>
      </c>
      <c r="AC117" s="305">
        <v>73</v>
      </c>
      <c r="AD117" s="188">
        <v>87</v>
      </c>
      <c r="AE117" s="68">
        <v>79</v>
      </c>
      <c r="AF117" s="661">
        <f t="shared" si="3"/>
        <v>601</v>
      </c>
    </row>
    <row r="118" spans="1:32" s="496" customFormat="1" ht="15" customHeight="1" x14ac:dyDescent="0.25">
      <c r="A118" s="21">
        <v>113</v>
      </c>
      <c r="B118" s="48" t="s">
        <v>0</v>
      </c>
      <c r="C118" s="1021" t="s">
        <v>200</v>
      </c>
      <c r="D118" s="830">
        <v>3</v>
      </c>
      <c r="E118" s="832">
        <v>61</v>
      </c>
      <c r="F118" s="920">
        <v>85.3</v>
      </c>
      <c r="G118" s="814"/>
      <c r="H118" s="213"/>
      <c r="I118" s="588">
        <v>65.63</v>
      </c>
      <c r="J118" s="814"/>
      <c r="K118" s="213"/>
      <c r="L118" s="588">
        <v>65.16</v>
      </c>
      <c r="M118" s="282"/>
      <c r="N118" s="368"/>
      <c r="O118" s="282">
        <v>61.58</v>
      </c>
      <c r="P118" s="427"/>
      <c r="Q118" s="380"/>
      <c r="R118" s="26">
        <v>58.95</v>
      </c>
      <c r="S118" s="418"/>
      <c r="T118" s="375"/>
      <c r="U118" s="26">
        <v>60.11</v>
      </c>
      <c r="V118" s="407"/>
      <c r="W118" s="23"/>
      <c r="X118" s="596">
        <v>60.44</v>
      </c>
      <c r="Y118" s="418">
        <v>73</v>
      </c>
      <c r="Z118" s="80">
        <v>86</v>
      </c>
      <c r="AA118" s="766">
        <v>93</v>
      </c>
      <c r="AB118" s="25">
        <v>93</v>
      </c>
      <c r="AC118" s="181">
        <v>93</v>
      </c>
      <c r="AD118" s="55">
        <v>87</v>
      </c>
      <c r="AE118" s="249">
        <v>79</v>
      </c>
      <c r="AF118" s="660">
        <f t="shared" si="3"/>
        <v>604</v>
      </c>
    </row>
    <row r="119" spans="1:32" s="496" customFormat="1" ht="15" customHeight="1" x14ac:dyDescent="0.25">
      <c r="A119" s="21">
        <v>114</v>
      </c>
      <c r="B119" s="48" t="s">
        <v>2</v>
      </c>
      <c r="C119" s="271" t="s">
        <v>193</v>
      </c>
      <c r="D119" s="830">
        <v>4</v>
      </c>
      <c r="E119" s="832">
        <v>51.5</v>
      </c>
      <c r="F119" s="920">
        <v>85.3</v>
      </c>
      <c r="G119" s="814"/>
      <c r="H119" s="213"/>
      <c r="I119" s="588">
        <v>65.63</v>
      </c>
      <c r="J119" s="814"/>
      <c r="K119" s="213"/>
      <c r="L119" s="588">
        <v>65.16</v>
      </c>
      <c r="M119" s="282"/>
      <c r="N119" s="368"/>
      <c r="O119" s="282">
        <v>61.58</v>
      </c>
      <c r="P119" s="427"/>
      <c r="Q119" s="380"/>
      <c r="R119" s="26">
        <v>58.95</v>
      </c>
      <c r="S119" s="418"/>
      <c r="T119" s="375"/>
      <c r="U119" s="26">
        <v>60.11</v>
      </c>
      <c r="V119" s="407"/>
      <c r="W119" s="23"/>
      <c r="X119" s="596">
        <v>60.44</v>
      </c>
      <c r="Y119" s="418">
        <v>82</v>
      </c>
      <c r="Z119" s="80">
        <v>86</v>
      </c>
      <c r="AA119" s="26">
        <v>93</v>
      </c>
      <c r="AB119" s="91">
        <v>93</v>
      </c>
      <c r="AC119" s="181">
        <v>93</v>
      </c>
      <c r="AD119" s="55">
        <v>87</v>
      </c>
      <c r="AE119" s="249">
        <v>79</v>
      </c>
      <c r="AF119" s="660">
        <f t="shared" si="3"/>
        <v>613</v>
      </c>
    </row>
    <row r="120" spans="1:32" ht="15" customHeight="1" thickBot="1" x14ac:dyDescent="0.3">
      <c r="A120" s="38">
        <v>115</v>
      </c>
      <c r="B120" s="285" t="s">
        <v>54</v>
      </c>
      <c r="C120" s="666" t="s">
        <v>166</v>
      </c>
      <c r="D120" s="927"/>
      <c r="E120" s="933"/>
      <c r="F120" s="921">
        <v>85.3</v>
      </c>
      <c r="G120" s="1060">
        <v>2</v>
      </c>
      <c r="H120" s="794">
        <v>50</v>
      </c>
      <c r="I120" s="671">
        <v>65.63</v>
      </c>
      <c r="J120" s="1060"/>
      <c r="K120" s="794"/>
      <c r="L120" s="671">
        <v>65.16</v>
      </c>
      <c r="M120" s="1073"/>
      <c r="N120" s="629"/>
      <c r="O120" s="672">
        <v>61.58</v>
      </c>
      <c r="P120" s="646"/>
      <c r="Q120" s="620"/>
      <c r="R120" s="287">
        <v>58.95</v>
      </c>
      <c r="S120" s="619"/>
      <c r="T120" s="620"/>
      <c r="U120" s="287">
        <v>60.11</v>
      </c>
      <c r="V120" s="621"/>
      <c r="W120" s="622"/>
      <c r="X120" s="623">
        <v>60.44</v>
      </c>
      <c r="Y120" s="619">
        <v>90</v>
      </c>
      <c r="Z120" s="773">
        <v>79</v>
      </c>
      <c r="AA120" s="773">
        <v>93</v>
      </c>
      <c r="AB120" s="649">
        <v>93</v>
      </c>
      <c r="AC120" s="185">
        <v>93</v>
      </c>
      <c r="AD120" s="186">
        <v>87</v>
      </c>
      <c r="AE120" s="32">
        <v>79</v>
      </c>
      <c r="AF120" s="770">
        <f t="shared" si="3"/>
        <v>614</v>
      </c>
    </row>
    <row r="121" spans="1:32" ht="15" customHeight="1" x14ac:dyDescent="0.25">
      <c r="C121" s="56" t="s">
        <v>100</v>
      </c>
      <c r="D121" s="56"/>
      <c r="E121" s="303">
        <f>AVERAGE(E6:E120)</f>
        <v>70.030258538553326</v>
      </c>
      <c r="F121" s="56"/>
      <c r="G121" s="56"/>
      <c r="H121" s="303">
        <f>AVERAGE(H6:H120)</f>
        <v>65.626724321430217</v>
      </c>
      <c r="I121" s="56"/>
      <c r="J121" s="56"/>
      <c r="K121" s="685">
        <f>AVERAGE(K6:K120)</f>
        <v>64.363406593406594</v>
      </c>
      <c r="L121" s="56"/>
      <c r="M121" s="56"/>
      <c r="N121" s="303">
        <f>AVERAGE(N6:N120)</f>
        <v>60.287709576584255</v>
      </c>
      <c r="O121" s="56"/>
      <c r="Q121" s="59">
        <f>AVERAGE(Q6:Q120)</f>
        <v>57.482717391304348</v>
      </c>
      <c r="T121" s="59">
        <f>AVERAGE(T6:T120)</f>
        <v>61.067934875202312</v>
      </c>
      <c r="W121" s="59">
        <f>AVERAGE(W6:W120)</f>
        <v>60.999002066410249</v>
      </c>
    </row>
    <row r="122" spans="1:32" x14ac:dyDescent="0.25">
      <c r="C122" s="57" t="s">
        <v>126</v>
      </c>
      <c r="D122" s="57"/>
      <c r="E122" s="901">
        <v>85.3</v>
      </c>
      <c r="F122" s="57"/>
      <c r="G122" s="57"/>
      <c r="H122" s="57">
        <v>65.63</v>
      </c>
      <c r="I122" s="57"/>
      <c r="J122" s="57"/>
      <c r="K122" s="686">
        <v>65.16</v>
      </c>
      <c r="L122" s="57"/>
      <c r="M122" s="57"/>
      <c r="N122" s="57">
        <v>61.58</v>
      </c>
      <c r="O122" s="57"/>
      <c r="Q122" s="13">
        <v>58.95</v>
      </c>
      <c r="R122" s="13"/>
      <c r="S122" s="13"/>
      <c r="T122" s="13">
        <v>60.11</v>
      </c>
      <c r="U122" s="13"/>
      <c r="V122" s="13"/>
      <c r="W122" s="13">
        <v>60.44</v>
      </c>
      <c r="X122" s="58"/>
      <c r="Y122" s="58"/>
      <c r="Z122" s="58"/>
      <c r="AA122" s="58"/>
      <c r="AB122" s="58"/>
    </row>
  </sheetData>
  <sortState ref="A7:AF122">
    <sortCondition ref="AF6"/>
  </sortState>
  <mergeCells count="12">
    <mergeCell ref="C4:C5"/>
    <mergeCell ref="B4:B5"/>
    <mergeCell ref="A4:A5"/>
    <mergeCell ref="AF4:AF5"/>
    <mergeCell ref="P4:R4"/>
    <mergeCell ref="V4:X4"/>
    <mergeCell ref="M4:O4"/>
    <mergeCell ref="S4:U4"/>
    <mergeCell ref="J4:L4"/>
    <mergeCell ref="G4:I4"/>
    <mergeCell ref="D4:F4"/>
    <mergeCell ref="Y4:AE4"/>
  </mergeCells>
  <conditionalFormatting sqref="N6:N122">
    <cfRule type="cellIs" dxfId="143" priority="484" stopIfTrue="1" operator="equal">
      <formula>$N$121</formula>
    </cfRule>
    <cfRule type="containsBlanks" dxfId="142" priority="485" stopIfTrue="1">
      <formula>LEN(TRIM(N6))=0</formula>
    </cfRule>
    <cfRule type="cellIs" dxfId="141" priority="486" stopIfTrue="1" operator="lessThan">
      <formula>50</formula>
    </cfRule>
    <cfRule type="cellIs" dxfId="140" priority="487" stopIfTrue="1" operator="between">
      <formula>$N$121</formula>
      <formula>50</formula>
    </cfRule>
    <cfRule type="cellIs" dxfId="139" priority="488" stopIfTrue="1" operator="greaterThanOrEqual">
      <formula>75</formula>
    </cfRule>
    <cfRule type="cellIs" dxfId="138" priority="489" stopIfTrue="1" operator="between">
      <formula>$N$121</formula>
      <formula>75</formula>
    </cfRule>
  </conditionalFormatting>
  <conditionalFormatting sqref="Q6:Q122">
    <cfRule type="cellIs" dxfId="137" priority="496" stopIfTrue="1" operator="equal">
      <formula>$Q$121</formula>
    </cfRule>
    <cfRule type="containsBlanks" dxfId="136" priority="497" stopIfTrue="1">
      <formula>LEN(TRIM(Q6))=0</formula>
    </cfRule>
    <cfRule type="cellIs" dxfId="135" priority="498" stopIfTrue="1" operator="lessThan">
      <formula>50</formula>
    </cfRule>
    <cfRule type="cellIs" dxfId="134" priority="499" stopIfTrue="1" operator="between">
      <formula>$Q$121</formula>
      <formula>50</formula>
    </cfRule>
    <cfRule type="cellIs" dxfId="133" priority="500" stopIfTrue="1" operator="between">
      <formula>75</formula>
      <formula>$Q$121</formula>
    </cfRule>
    <cfRule type="cellIs" dxfId="132" priority="501" stopIfTrue="1" operator="greaterThanOrEqual">
      <formula>75</formula>
    </cfRule>
  </conditionalFormatting>
  <conditionalFormatting sqref="T6:T122">
    <cfRule type="cellIs" dxfId="131" priority="508" stopIfTrue="1" operator="equal">
      <formula>$T$121</formula>
    </cfRule>
    <cfRule type="containsBlanks" dxfId="130" priority="509" stopIfTrue="1">
      <formula>LEN(TRIM(T6))=0</formula>
    </cfRule>
    <cfRule type="cellIs" dxfId="129" priority="510" stopIfTrue="1" operator="lessThan">
      <formula>50</formula>
    </cfRule>
    <cfRule type="cellIs" dxfId="128" priority="511" stopIfTrue="1" operator="between">
      <formula>75</formula>
      <formula>$T$121</formula>
    </cfRule>
    <cfRule type="cellIs" dxfId="127" priority="512" stopIfTrue="1" operator="between">
      <formula>$T$121</formula>
      <formula>50</formula>
    </cfRule>
    <cfRule type="cellIs" dxfId="126" priority="513" stopIfTrue="1" operator="greaterThanOrEqual">
      <formula>75</formula>
    </cfRule>
  </conditionalFormatting>
  <conditionalFormatting sqref="W6:W122">
    <cfRule type="cellIs" dxfId="125" priority="520" stopIfTrue="1" operator="equal">
      <formula>$W$121</formula>
    </cfRule>
    <cfRule type="containsBlanks" dxfId="124" priority="521" stopIfTrue="1">
      <formula>LEN(TRIM(W6))=0</formula>
    </cfRule>
    <cfRule type="cellIs" dxfId="123" priority="522" stopIfTrue="1" operator="lessThan">
      <formula>50</formula>
    </cfRule>
    <cfRule type="cellIs" dxfId="122" priority="523" stopIfTrue="1" operator="between">
      <formula>$W$121</formula>
      <formula>50</formula>
    </cfRule>
    <cfRule type="cellIs" dxfId="121" priority="524" stopIfTrue="1" operator="between">
      <formula>75</formula>
      <formula>$W$121</formula>
    </cfRule>
    <cfRule type="cellIs" dxfId="120" priority="525" stopIfTrue="1" operator="greaterThanOrEqual">
      <formula>75</formula>
    </cfRule>
  </conditionalFormatting>
  <conditionalFormatting sqref="K6:K122">
    <cfRule type="containsBlanks" dxfId="119" priority="532" stopIfTrue="1">
      <formula>LEN(TRIM(K6))=0</formula>
    </cfRule>
    <cfRule type="cellIs" dxfId="118" priority="533" stopIfTrue="1" operator="equal">
      <formula>$K$121</formula>
    </cfRule>
    <cfRule type="cellIs" dxfId="117" priority="534" stopIfTrue="1" operator="lessThan">
      <formula>50</formula>
    </cfRule>
    <cfRule type="cellIs" dxfId="116" priority="535" stopIfTrue="1" operator="between">
      <formula>$K$121</formula>
      <formula>50</formula>
    </cfRule>
    <cfRule type="cellIs" dxfId="115" priority="536" stopIfTrue="1" operator="between">
      <formula>$K$121</formula>
      <formula>75</formula>
    </cfRule>
    <cfRule type="cellIs" dxfId="114" priority="537" stopIfTrue="1" operator="greaterThanOrEqual">
      <formula>75</formula>
    </cfRule>
  </conditionalFormatting>
  <conditionalFormatting sqref="H6:H122">
    <cfRule type="cellIs" dxfId="113" priority="544" operator="between">
      <formula>$H$121</formula>
      <formula>65.63</formula>
    </cfRule>
    <cfRule type="cellIs" dxfId="112" priority="545" operator="equal">
      <formula>75</formula>
    </cfRule>
    <cfRule type="containsBlanks" dxfId="111" priority="546">
      <formula>LEN(TRIM(H6))=0</formula>
    </cfRule>
    <cfRule type="cellIs" dxfId="110" priority="547" operator="lessThan">
      <formula>50</formula>
    </cfRule>
    <cfRule type="cellIs" dxfId="109" priority="548" operator="between">
      <formula>$H$121</formula>
      <formula>50</formula>
    </cfRule>
    <cfRule type="cellIs" dxfId="108" priority="549" operator="between">
      <formula>$H$121</formula>
      <formula>75</formula>
    </cfRule>
    <cfRule type="cellIs" dxfId="107" priority="550" operator="greaterThanOrEqual">
      <formula>75</formula>
    </cfRule>
  </conditionalFormatting>
  <conditionalFormatting sqref="E6:E122">
    <cfRule type="cellIs" dxfId="106" priority="1" operator="equal">
      <formula>75</formula>
    </cfRule>
    <cfRule type="cellIs" dxfId="105" priority="2" operator="equal">
      <formula>$E$121</formula>
    </cfRule>
    <cfRule type="containsBlanks" dxfId="104" priority="3">
      <formula>LEN(TRIM(E6))=0</formula>
    </cfRule>
    <cfRule type="cellIs" dxfId="103" priority="4" operator="lessThan">
      <formula>50</formula>
    </cfRule>
    <cfRule type="cellIs" dxfId="102" priority="5" operator="between">
      <formula>$E$121</formula>
      <formula>50</formula>
    </cfRule>
    <cfRule type="cellIs" dxfId="101" priority="6" operator="between">
      <formula>75</formula>
      <formula>$E$121</formula>
    </cfRule>
    <cfRule type="cellIs" dxfId="100" priority="7" operator="greaterThanOrEqual">
      <formula>75</formula>
    </cfRule>
  </conditionalFormatting>
  <pageMargins left="0.62992125984251968" right="0.11811023622047244" top="0.15748031496062992" bottom="0.15748031496062992" header="0.31496062992125984" footer="0.31496062992125984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style="4" customWidth="1"/>
    <col min="3" max="3" width="31.7109375" style="4" customWidth="1"/>
    <col min="4" max="5" width="8.7109375" style="4" customWidth="1"/>
    <col min="6" max="6" width="0" hidden="1" customWidth="1"/>
    <col min="7" max="7" width="6.7109375" customWidth="1"/>
    <col min="8" max="8" width="9.7109375" customWidth="1"/>
  </cols>
  <sheetData>
    <row r="1" spans="1:9" x14ac:dyDescent="0.25">
      <c r="H1" s="197"/>
      <c r="I1" s="53" t="s">
        <v>122</v>
      </c>
    </row>
    <row r="2" spans="1:9" ht="15.75" x14ac:dyDescent="0.25">
      <c r="A2" s="49"/>
      <c r="B2" s="50"/>
      <c r="C2" s="1211" t="s">
        <v>117</v>
      </c>
      <c r="D2" s="1211"/>
      <c r="E2" s="51">
        <v>2021</v>
      </c>
      <c r="F2" s="49"/>
      <c r="G2" s="49"/>
      <c r="H2" s="198"/>
      <c r="I2" s="53" t="s">
        <v>123</v>
      </c>
    </row>
    <row r="3" spans="1:9" x14ac:dyDescent="0.25">
      <c r="A3" s="49"/>
      <c r="B3" s="50"/>
      <c r="C3" s="50"/>
      <c r="D3" s="50"/>
      <c r="E3" s="50"/>
      <c r="F3" s="49"/>
      <c r="G3" s="49"/>
      <c r="H3" s="199"/>
      <c r="I3" s="53" t="s">
        <v>124</v>
      </c>
    </row>
    <row r="4" spans="1:9" ht="15.6" customHeight="1" thickBot="1" x14ac:dyDescent="0.3">
      <c r="F4" s="49"/>
      <c r="G4" s="49"/>
      <c r="H4" s="200"/>
      <c r="I4" s="53" t="s">
        <v>125</v>
      </c>
    </row>
    <row r="5" spans="1:9" ht="30" customHeight="1" thickBot="1" x14ac:dyDescent="0.3">
      <c r="A5" s="54" t="s">
        <v>67</v>
      </c>
      <c r="B5" s="195" t="s">
        <v>66</v>
      </c>
      <c r="C5" s="195" t="s">
        <v>110</v>
      </c>
      <c r="D5" s="139" t="s">
        <v>101</v>
      </c>
      <c r="E5" s="196" t="s">
        <v>152</v>
      </c>
      <c r="F5" s="49"/>
      <c r="G5" s="49"/>
      <c r="H5" s="49"/>
      <c r="I5" s="5"/>
    </row>
    <row r="6" spans="1:9" ht="15" customHeight="1" thickBot="1" x14ac:dyDescent="0.3">
      <c r="A6" s="194"/>
      <c r="B6" s="1209" t="s">
        <v>149</v>
      </c>
      <c r="C6" s="1210"/>
      <c r="D6" s="216">
        <f>SUM(D7:D95)</f>
        <v>422</v>
      </c>
      <c r="E6" s="240">
        <f>AVERAGE(E7:E95)</f>
        <v>70.030258538553326</v>
      </c>
      <c r="F6" s="49"/>
      <c r="G6" s="49"/>
      <c r="H6" s="49"/>
      <c r="I6" s="5"/>
    </row>
    <row r="7" spans="1:9" ht="15" customHeight="1" x14ac:dyDescent="0.25">
      <c r="A7" s="60">
        <v>1</v>
      </c>
      <c r="B7" s="783" t="s">
        <v>2</v>
      </c>
      <c r="C7" s="1144" t="s">
        <v>24</v>
      </c>
      <c r="D7" s="1031">
        <v>1</v>
      </c>
      <c r="E7" s="1034">
        <v>97</v>
      </c>
      <c r="F7" s="49"/>
      <c r="G7" s="49"/>
      <c r="H7" s="49"/>
      <c r="I7" s="5"/>
    </row>
    <row r="8" spans="1:9" ht="15" customHeight="1" x14ac:dyDescent="0.25">
      <c r="A8" s="22">
        <v>2</v>
      </c>
      <c r="B8" s="113" t="s">
        <v>2</v>
      </c>
      <c r="C8" s="41" t="s">
        <v>167</v>
      </c>
      <c r="D8" s="519">
        <v>1</v>
      </c>
      <c r="E8" s="520">
        <v>97</v>
      </c>
      <c r="F8" s="49">
        <f t="shared" ref="F8:F24" si="0">E8*D8</f>
        <v>97</v>
      </c>
      <c r="G8" s="49"/>
      <c r="H8" s="49"/>
      <c r="I8" s="5"/>
    </row>
    <row r="9" spans="1:9" ht="15" customHeight="1" x14ac:dyDescent="0.25">
      <c r="A9" s="22">
        <v>3</v>
      </c>
      <c r="B9" s="113" t="s">
        <v>27</v>
      </c>
      <c r="C9" s="9" t="s">
        <v>93</v>
      </c>
      <c r="D9" s="504">
        <v>5</v>
      </c>
      <c r="E9" s="520">
        <v>94.4</v>
      </c>
      <c r="F9" s="49">
        <f t="shared" si="0"/>
        <v>472</v>
      </c>
      <c r="G9" s="49"/>
      <c r="H9" s="49"/>
      <c r="I9" s="5"/>
    </row>
    <row r="10" spans="1:9" ht="15" customHeight="1" x14ac:dyDescent="0.25">
      <c r="A10" s="22">
        <v>4</v>
      </c>
      <c r="B10" s="113" t="s">
        <v>34</v>
      </c>
      <c r="C10" s="42" t="s">
        <v>106</v>
      </c>
      <c r="D10" s="519">
        <v>7</v>
      </c>
      <c r="E10" s="520">
        <v>91</v>
      </c>
      <c r="F10" s="49">
        <f t="shared" si="0"/>
        <v>637</v>
      </c>
      <c r="G10" s="49"/>
      <c r="H10" s="49"/>
      <c r="I10" s="5"/>
    </row>
    <row r="11" spans="1:9" ht="15" customHeight="1" x14ac:dyDescent="0.25">
      <c r="A11" s="22">
        <v>5</v>
      </c>
      <c r="B11" s="113" t="s">
        <v>2</v>
      </c>
      <c r="C11" s="756" t="s">
        <v>164</v>
      </c>
      <c r="D11" s="541">
        <v>3</v>
      </c>
      <c r="E11" s="542">
        <v>89</v>
      </c>
      <c r="F11" s="49">
        <f t="shared" si="0"/>
        <v>267</v>
      </c>
      <c r="G11" s="49"/>
      <c r="H11" s="49"/>
      <c r="I11" s="5"/>
    </row>
    <row r="12" spans="1:9" ht="15" customHeight="1" x14ac:dyDescent="0.25">
      <c r="A12" s="22">
        <v>6</v>
      </c>
      <c r="B12" s="113" t="s">
        <v>34</v>
      </c>
      <c r="C12" s="215" t="s">
        <v>183</v>
      </c>
      <c r="D12" s="519">
        <v>3</v>
      </c>
      <c r="E12" s="520">
        <v>87.7</v>
      </c>
      <c r="F12" s="49">
        <f t="shared" si="0"/>
        <v>263.10000000000002</v>
      </c>
      <c r="G12" s="49"/>
      <c r="H12" s="49"/>
      <c r="I12" s="5"/>
    </row>
    <row r="13" spans="1:9" s="496" customFormat="1" ht="15" customHeight="1" x14ac:dyDescent="0.25">
      <c r="A13" s="22">
        <v>7</v>
      </c>
      <c r="B13" s="113" t="s">
        <v>2</v>
      </c>
      <c r="C13" s="1027" t="s">
        <v>157</v>
      </c>
      <c r="D13" s="504">
        <v>5</v>
      </c>
      <c r="E13" s="520">
        <v>85</v>
      </c>
      <c r="F13" s="49"/>
      <c r="G13" s="49"/>
      <c r="H13" s="49"/>
      <c r="I13" s="5"/>
    </row>
    <row r="14" spans="1:9" ht="15" customHeight="1" x14ac:dyDescent="0.25">
      <c r="A14" s="22">
        <v>8</v>
      </c>
      <c r="B14" s="113" t="s">
        <v>43</v>
      </c>
      <c r="C14" s="41" t="s">
        <v>74</v>
      </c>
      <c r="D14" s="41">
        <v>1</v>
      </c>
      <c r="E14" s="121">
        <v>84</v>
      </c>
      <c r="F14" s="49">
        <f t="shared" si="0"/>
        <v>84</v>
      </c>
      <c r="G14" s="49"/>
      <c r="H14" s="49"/>
      <c r="I14" s="5"/>
    </row>
    <row r="15" spans="1:9" ht="15" customHeight="1" x14ac:dyDescent="0.25">
      <c r="A15" s="22">
        <v>9</v>
      </c>
      <c r="B15" s="113" t="s">
        <v>34</v>
      </c>
      <c r="C15" s="215" t="s">
        <v>90</v>
      </c>
      <c r="D15" s="519">
        <v>14</v>
      </c>
      <c r="E15" s="520">
        <v>84</v>
      </c>
      <c r="F15" s="49">
        <f t="shared" si="0"/>
        <v>1176</v>
      </c>
      <c r="G15" s="49"/>
      <c r="H15" s="49"/>
      <c r="I15" s="5"/>
    </row>
    <row r="16" spans="1:9" ht="15" customHeight="1" thickBot="1" x14ac:dyDescent="0.3">
      <c r="A16" s="40">
        <v>10</v>
      </c>
      <c r="B16" s="159" t="s">
        <v>0</v>
      </c>
      <c r="C16" s="79" t="s">
        <v>142</v>
      </c>
      <c r="D16" s="515">
        <v>7</v>
      </c>
      <c r="E16" s="123">
        <v>83.428571428571431</v>
      </c>
      <c r="F16" s="49">
        <f t="shared" si="0"/>
        <v>584</v>
      </c>
      <c r="G16" s="49"/>
      <c r="H16" s="49"/>
      <c r="I16" s="5"/>
    </row>
    <row r="17" spans="1:9" ht="15" customHeight="1" x14ac:dyDescent="0.25">
      <c r="A17" s="60">
        <v>11</v>
      </c>
      <c r="B17" s="158" t="s">
        <v>34</v>
      </c>
      <c r="C17" s="125" t="s">
        <v>38</v>
      </c>
      <c r="D17" s="521">
        <v>2</v>
      </c>
      <c r="E17" s="522">
        <v>83</v>
      </c>
      <c r="F17" s="49">
        <f t="shared" si="0"/>
        <v>166</v>
      </c>
      <c r="G17" s="49"/>
      <c r="H17" s="49"/>
      <c r="I17" s="5"/>
    </row>
    <row r="18" spans="1:9" ht="15" customHeight="1" x14ac:dyDescent="0.25">
      <c r="A18" s="21">
        <v>12</v>
      </c>
      <c r="B18" s="113" t="s">
        <v>2</v>
      </c>
      <c r="C18" s="42" t="s">
        <v>4</v>
      </c>
      <c r="D18" s="519">
        <v>2</v>
      </c>
      <c r="E18" s="520">
        <v>82</v>
      </c>
      <c r="F18" s="49">
        <f t="shared" si="0"/>
        <v>164</v>
      </c>
      <c r="G18" s="49"/>
      <c r="H18" s="49"/>
      <c r="I18" s="5"/>
    </row>
    <row r="19" spans="1:9" ht="15" customHeight="1" x14ac:dyDescent="0.25">
      <c r="A19" s="21">
        <v>13</v>
      </c>
      <c r="B19" s="113" t="s">
        <v>0</v>
      </c>
      <c r="C19" s="214" t="s">
        <v>98</v>
      </c>
      <c r="D19" s="519">
        <v>3</v>
      </c>
      <c r="E19" s="520">
        <v>82</v>
      </c>
      <c r="F19" s="49">
        <f t="shared" si="0"/>
        <v>246</v>
      </c>
      <c r="G19" s="49"/>
      <c r="H19" s="49"/>
      <c r="I19" s="5"/>
    </row>
    <row r="20" spans="1:9" ht="15" customHeight="1" x14ac:dyDescent="0.25">
      <c r="A20" s="21">
        <v>14</v>
      </c>
      <c r="B20" s="113" t="s">
        <v>2</v>
      </c>
      <c r="C20" s="214" t="s">
        <v>139</v>
      </c>
      <c r="D20" s="519">
        <v>9</v>
      </c>
      <c r="E20" s="520">
        <v>82</v>
      </c>
      <c r="F20" s="49">
        <f t="shared" si="0"/>
        <v>738</v>
      </c>
      <c r="G20" s="49"/>
      <c r="H20" s="49"/>
      <c r="I20" s="5"/>
    </row>
    <row r="21" spans="1:9" ht="15" customHeight="1" x14ac:dyDescent="0.25">
      <c r="A21" s="21">
        <v>15</v>
      </c>
      <c r="B21" s="113" t="s">
        <v>34</v>
      </c>
      <c r="C21" s="42" t="s">
        <v>105</v>
      </c>
      <c r="D21" s="519">
        <v>14</v>
      </c>
      <c r="E21" s="520">
        <v>81.7</v>
      </c>
      <c r="F21" s="49">
        <f t="shared" si="0"/>
        <v>1143.8</v>
      </c>
      <c r="G21" s="49"/>
      <c r="H21" s="49"/>
      <c r="I21" s="5"/>
    </row>
    <row r="22" spans="1:9" s="496" customFormat="1" ht="15" customHeight="1" x14ac:dyDescent="0.25">
      <c r="A22" s="21">
        <v>16</v>
      </c>
      <c r="B22" s="113" t="s">
        <v>43</v>
      </c>
      <c r="C22" s="530" t="s">
        <v>77</v>
      </c>
      <c r="D22" s="528">
        <v>6</v>
      </c>
      <c r="E22" s="121">
        <v>81.3</v>
      </c>
      <c r="F22" s="49"/>
      <c r="G22" s="49"/>
      <c r="H22" s="49"/>
      <c r="I22" s="5"/>
    </row>
    <row r="23" spans="1:9" s="496" customFormat="1" ht="15" customHeight="1" x14ac:dyDescent="0.25">
      <c r="A23" s="21">
        <v>17</v>
      </c>
      <c r="B23" s="113" t="s">
        <v>27</v>
      </c>
      <c r="C23" s="9" t="s">
        <v>28</v>
      </c>
      <c r="D23" s="519">
        <v>5</v>
      </c>
      <c r="E23" s="520">
        <v>81</v>
      </c>
      <c r="F23" s="49"/>
      <c r="G23" s="49"/>
      <c r="H23" s="49"/>
      <c r="I23" s="5"/>
    </row>
    <row r="24" spans="1:9" ht="15" customHeight="1" x14ac:dyDescent="0.25">
      <c r="A24" s="21">
        <v>18</v>
      </c>
      <c r="B24" s="113" t="s">
        <v>2</v>
      </c>
      <c r="C24" s="214" t="s">
        <v>140</v>
      </c>
      <c r="D24" s="504">
        <v>25</v>
      </c>
      <c r="E24" s="520">
        <v>81</v>
      </c>
      <c r="F24" s="49">
        <f t="shared" si="0"/>
        <v>2025</v>
      </c>
      <c r="G24" s="49"/>
      <c r="H24" s="49"/>
      <c r="I24" s="5"/>
    </row>
    <row r="25" spans="1:9" ht="15" customHeight="1" x14ac:dyDescent="0.25">
      <c r="A25" s="21">
        <v>19</v>
      </c>
      <c r="B25" s="113" t="s">
        <v>0</v>
      </c>
      <c r="C25" s="214" t="s">
        <v>97</v>
      </c>
      <c r="D25" s="519">
        <v>10</v>
      </c>
      <c r="E25" s="520">
        <v>80.3</v>
      </c>
      <c r="F25" s="49"/>
      <c r="G25" s="49"/>
      <c r="H25" s="49"/>
      <c r="I25" s="5"/>
    </row>
    <row r="26" spans="1:9" ht="15" customHeight="1" thickBot="1" x14ac:dyDescent="0.3">
      <c r="A26" s="40">
        <v>20</v>
      </c>
      <c r="B26" s="159" t="s">
        <v>34</v>
      </c>
      <c r="C26" s="298" t="s">
        <v>40</v>
      </c>
      <c r="D26" s="515">
        <v>1</v>
      </c>
      <c r="E26" s="516">
        <v>80</v>
      </c>
      <c r="F26" s="49">
        <f>E26*D26</f>
        <v>80</v>
      </c>
      <c r="G26" s="49"/>
      <c r="H26" s="49"/>
      <c r="I26" s="5"/>
    </row>
    <row r="27" spans="1:9" ht="15" customHeight="1" x14ac:dyDescent="0.25">
      <c r="A27" s="60">
        <v>21</v>
      </c>
      <c r="B27" s="158" t="s">
        <v>64</v>
      </c>
      <c r="C27" s="125" t="s">
        <v>82</v>
      </c>
      <c r="D27" s="548">
        <v>10</v>
      </c>
      <c r="E27" s="500">
        <v>79</v>
      </c>
      <c r="F27" s="49">
        <f>E27*D27</f>
        <v>790</v>
      </c>
      <c r="G27" s="49"/>
      <c r="H27" s="49"/>
      <c r="I27" s="5"/>
    </row>
    <row r="28" spans="1:9" ht="15" customHeight="1" x14ac:dyDescent="0.25">
      <c r="A28" s="21">
        <v>22</v>
      </c>
      <c r="B28" s="113" t="s">
        <v>34</v>
      </c>
      <c r="C28" s="42" t="s">
        <v>89</v>
      </c>
      <c r="D28" s="519">
        <v>16</v>
      </c>
      <c r="E28" s="520">
        <v>79</v>
      </c>
      <c r="F28" s="49">
        <f>E29*D29</f>
        <v>393</v>
      </c>
      <c r="G28" s="49"/>
      <c r="H28" s="49"/>
      <c r="I28" s="5"/>
    </row>
    <row r="29" spans="1:9" ht="15" customHeight="1" x14ac:dyDescent="0.25">
      <c r="A29" s="21">
        <v>23</v>
      </c>
      <c r="B29" s="113" t="s">
        <v>0</v>
      </c>
      <c r="C29" s="41" t="s">
        <v>162</v>
      </c>
      <c r="D29" s="519">
        <v>5</v>
      </c>
      <c r="E29" s="121">
        <v>78.599999999999994</v>
      </c>
      <c r="F29" s="49"/>
      <c r="G29" s="49"/>
      <c r="H29" s="49"/>
      <c r="I29" s="5"/>
    </row>
    <row r="30" spans="1:9" ht="15" customHeight="1" x14ac:dyDescent="0.25">
      <c r="A30" s="21">
        <v>24</v>
      </c>
      <c r="B30" s="113" t="s">
        <v>34</v>
      </c>
      <c r="C30" s="229" t="s">
        <v>151</v>
      </c>
      <c r="D30" s="519">
        <v>6</v>
      </c>
      <c r="E30" s="520">
        <v>78.5</v>
      </c>
      <c r="F30" s="49">
        <f>E30*D30</f>
        <v>471</v>
      </c>
      <c r="G30" s="49"/>
      <c r="H30" s="49"/>
      <c r="I30" s="5"/>
    </row>
    <row r="31" spans="1:9" ht="15" customHeight="1" x14ac:dyDescent="0.25">
      <c r="A31" s="21">
        <v>25</v>
      </c>
      <c r="B31" s="113" t="s">
        <v>54</v>
      </c>
      <c r="C31" s="225" t="s">
        <v>58</v>
      </c>
      <c r="D31" s="528">
        <v>3</v>
      </c>
      <c r="E31" s="121">
        <v>78.3</v>
      </c>
      <c r="F31" s="49"/>
      <c r="G31" s="49"/>
      <c r="H31" s="49"/>
      <c r="I31" s="5"/>
    </row>
    <row r="32" spans="1:9" ht="15" customHeight="1" x14ac:dyDescent="0.25">
      <c r="A32" s="21">
        <v>26</v>
      </c>
      <c r="B32" s="113" t="s">
        <v>43</v>
      </c>
      <c r="C32" s="214" t="s">
        <v>49</v>
      </c>
      <c r="D32" s="519">
        <v>3</v>
      </c>
      <c r="E32" s="520">
        <v>77</v>
      </c>
      <c r="F32" s="49">
        <f>E32*D32</f>
        <v>231</v>
      </c>
      <c r="G32" s="49"/>
      <c r="H32" s="49"/>
      <c r="I32" s="5"/>
    </row>
    <row r="33" spans="1:9" ht="15" customHeight="1" x14ac:dyDescent="0.25">
      <c r="A33" s="21">
        <v>27</v>
      </c>
      <c r="B33" s="113" t="s">
        <v>2</v>
      </c>
      <c r="C33" s="41" t="s">
        <v>6</v>
      </c>
      <c r="D33" s="504">
        <v>3</v>
      </c>
      <c r="E33" s="520">
        <v>76.3</v>
      </c>
      <c r="F33" s="49">
        <f>E33*D33</f>
        <v>228.89999999999998</v>
      </c>
      <c r="G33" s="49"/>
      <c r="H33" s="49"/>
      <c r="I33" s="5"/>
    </row>
    <row r="34" spans="1:9" ht="15" customHeight="1" x14ac:dyDescent="0.25">
      <c r="A34" s="21">
        <v>28</v>
      </c>
      <c r="B34" s="113" t="s">
        <v>27</v>
      </c>
      <c r="C34" s="41" t="s">
        <v>187</v>
      </c>
      <c r="D34" s="519">
        <v>3</v>
      </c>
      <c r="E34" s="520">
        <v>75.7</v>
      </c>
      <c r="F34" s="49">
        <f>E34*D34</f>
        <v>227.10000000000002</v>
      </c>
      <c r="G34" s="49"/>
      <c r="H34" s="49"/>
      <c r="I34" s="5"/>
    </row>
    <row r="35" spans="1:9" ht="15" customHeight="1" x14ac:dyDescent="0.25">
      <c r="A35" s="21">
        <v>29</v>
      </c>
      <c r="B35" s="113" t="s">
        <v>43</v>
      </c>
      <c r="C35" s="215" t="s">
        <v>50</v>
      </c>
      <c r="D35" s="519">
        <v>3</v>
      </c>
      <c r="E35" s="520">
        <v>75.3</v>
      </c>
      <c r="F35" s="49"/>
      <c r="G35" s="49"/>
      <c r="H35" s="49"/>
      <c r="I35" s="5"/>
    </row>
    <row r="36" spans="1:9" ht="15" customHeight="1" thickBot="1" x14ac:dyDescent="0.3">
      <c r="A36" s="38">
        <v>30</v>
      </c>
      <c r="B36" s="89" t="s">
        <v>54</v>
      </c>
      <c r="C36" s="129" t="s">
        <v>65</v>
      </c>
      <c r="D36" s="128">
        <v>4</v>
      </c>
      <c r="E36" s="179">
        <v>75.3</v>
      </c>
      <c r="F36" s="49">
        <f>E35*D35</f>
        <v>225.89999999999998</v>
      </c>
      <c r="G36" s="49"/>
      <c r="H36" s="49"/>
      <c r="I36" s="5"/>
    </row>
    <row r="37" spans="1:9" ht="15" customHeight="1" x14ac:dyDescent="0.25">
      <c r="A37" s="60">
        <v>31</v>
      </c>
      <c r="B37" s="158" t="s">
        <v>27</v>
      </c>
      <c r="C37" s="1145" t="s">
        <v>195</v>
      </c>
      <c r="D37" s="1147">
        <v>4</v>
      </c>
      <c r="E37" s="549">
        <v>75</v>
      </c>
      <c r="F37" s="49">
        <f t="shared" ref="F37:F42" si="1">E37*D37</f>
        <v>300</v>
      </c>
      <c r="G37" s="49"/>
      <c r="H37" s="49"/>
      <c r="I37" s="5"/>
    </row>
    <row r="38" spans="1:9" ht="15" customHeight="1" x14ac:dyDescent="0.25">
      <c r="A38" s="21">
        <v>32</v>
      </c>
      <c r="B38" s="113" t="s">
        <v>34</v>
      </c>
      <c r="C38" s="42" t="s">
        <v>41</v>
      </c>
      <c r="D38" s="519">
        <v>4</v>
      </c>
      <c r="E38" s="520">
        <v>74.8</v>
      </c>
      <c r="F38" s="49">
        <f t="shared" si="1"/>
        <v>299.2</v>
      </c>
      <c r="G38" s="49"/>
      <c r="H38" s="49"/>
      <c r="I38" s="5"/>
    </row>
    <row r="39" spans="1:9" ht="15" customHeight="1" x14ac:dyDescent="0.25">
      <c r="A39" s="21">
        <v>33</v>
      </c>
      <c r="B39" s="215" t="s">
        <v>2</v>
      </c>
      <c r="C39" s="42" t="s">
        <v>141</v>
      </c>
      <c r="D39" s="519">
        <v>5</v>
      </c>
      <c r="E39" s="520">
        <v>74.8</v>
      </c>
      <c r="F39" s="49">
        <f t="shared" si="1"/>
        <v>374</v>
      </c>
      <c r="G39" s="49"/>
      <c r="H39" s="49"/>
      <c r="I39" s="5"/>
    </row>
    <row r="40" spans="1:9" ht="15" customHeight="1" x14ac:dyDescent="0.25">
      <c r="A40" s="21">
        <v>34</v>
      </c>
      <c r="B40" s="113" t="s">
        <v>64</v>
      </c>
      <c r="C40" s="42" t="s">
        <v>172</v>
      </c>
      <c r="D40" s="528">
        <v>11</v>
      </c>
      <c r="E40" s="222">
        <v>74.090909090909093</v>
      </c>
      <c r="F40" s="49">
        <f t="shared" si="1"/>
        <v>815</v>
      </c>
      <c r="G40" s="49"/>
      <c r="H40" s="49"/>
      <c r="I40" s="5"/>
    </row>
    <row r="41" spans="1:9" s="496" customFormat="1" ht="15" customHeight="1" x14ac:dyDescent="0.25">
      <c r="A41" s="21">
        <v>35</v>
      </c>
      <c r="B41" s="531" t="s">
        <v>43</v>
      </c>
      <c r="C41" s="9" t="s">
        <v>181</v>
      </c>
      <c r="D41" s="541">
        <v>2</v>
      </c>
      <c r="E41" s="542">
        <v>74</v>
      </c>
      <c r="F41" s="49"/>
      <c r="G41" s="49"/>
      <c r="H41" s="49"/>
      <c r="I41" s="5"/>
    </row>
    <row r="42" spans="1:9" ht="15" customHeight="1" x14ac:dyDescent="0.25">
      <c r="A42" s="21">
        <v>36</v>
      </c>
      <c r="B42" s="113" t="s">
        <v>2</v>
      </c>
      <c r="C42" s="41" t="s">
        <v>144</v>
      </c>
      <c r="D42" s="517">
        <v>4</v>
      </c>
      <c r="E42" s="518">
        <v>73.5</v>
      </c>
      <c r="F42" s="49">
        <f t="shared" si="1"/>
        <v>294</v>
      </c>
      <c r="G42" s="49"/>
      <c r="H42" s="49"/>
      <c r="I42" s="5"/>
    </row>
    <row r="43" spans="1:9" ht="15" customHeight="1" x14ac:dyDescent="0.25">
      <c r="A43" s="21">
        <v>37</v>
      </c>
      <c r="B43" s="113" t="s">
        <v>2</v>
      </c>
      <c r="C43" s="214" t="s">
        <v>3</v>
      </c>
      <c r="D43" s="504">
        <v>4</v>
      </c>
      <c r="E43" s="520">
        <v>72.25</v>
      </c>
      <c r="F43" s="49"/>
      <c r="G43" s="49"/>
      <c r="H43" s="49"/>
      <c r="I43" s="5"/>
    </row>
    <row r="44" spans="1:9" ht="15" customHeight="1" x14ac:dyDescent="0.25">
      <c r="A44" s="21">
        <v>38</v>
      </c>
      <c r="B44" s="215" t="s">
        <v>54</v>
      </c>
      <c r="C44" s="44" t="s">
        <v>63</v>
      </c>
      <c r="D44" s="41">
        <v>6</v>
      </c>
      <c r="E44" s="121">
        <v>72.2</v>
      </c>
      <c r="F44" s="49">
        <f t="shared" ref="F44:F51" si="2">E44*D44</f>
        <v>433.20000000000005</v>
      </c>
      <c r="G44" s="49"/>
      <c r="H44" s="49"/>
      <c r="I44" s="5"/>
    </row>
    <row r="45" spans="1:9" s="496" customFormat="1" ht="15" customHeight="1" x14ac:dyDescent="0.25">
      <c r="A45" s="21">
        <v>39</v>
      </c>
      <c r="B45" s="113" t="s">
        <v>54</v>
      </c>
      <c r="C45" s="44" t="s">
        <v>61</v>
      </c>
      <c r="D45" s="528">
        <v>1</v>
      </c>
      <c r="E45" s="121">
        <v>72</v>
      </c>
      <c r="F45" s="49"/>
      <c r="G45" s="49"/>
      <c r="H45" s="49"/>
      <c r="I45" s="5"/>
    </row>
    <row r="46" spans="1:9" ht="15" customHeight="1" thickBot="1" x14ac:dyDescent="0.3">
      <c r="A46" s="40">
        <v>40</v>
      </c>
      <c r="B46" s="159" t="s">
        <v>43</v>
      </c>
      <c r="C46" s="1030" t="s">
        <v>52</v>
      </c>
      <c r="D46" s="1033">
        <v>4</v>
      </c>
      <c r="E46" s="1149">
        <v>71.8</v>
      </c>
      <c r="F46" s="49">
        <f t="shared" si="2"/>
        <v>287.2</v>
      </c>
      <c r="G46" s="49"/>
      <c r="H46" s="49"/>
      <c r="I46" s="5"/>
    </row>
    <row r="47" spans="1:9" ht="15" customHeight="1" x14ac:dyDescent="0.25">
      <c r="A47" s="60">
        <v>41</v>
      </c>
      <c r="B47" s="158" t="s">
        <v>0</v>
      </c>
      <c r="C47" s="78" t="s">
        <v>99</v>
      </c>
      <c r="D47" s="521">
        <v>5</v>
      </c>
      <c r="E47" s="120">
        <v>71.400000000000006</v>
      </c>
      <c r="F47" s="49">
        <f t="shared" si="2"/>
        <v>357</v>
      </c>
      <c r="G47" s="49"/>
      <c r="H47" s="49"/>
      <c r="I47" s="5"/>
    </row>
    <row r="48" spans="1:9" ht="15" customHeight="1" x14ac:dyDescent="0.25">
      <c r="A48" s="21">
        <v>42</v>
      </c>
      <c r="B48" s="113" t="s">
        <v>0</v>
      </c>
      <c r="C48" s="41" t="s">
        <v>68</v>
      </c>
      <c r="D48" s="519">
        <v>3</v>
      </c>
      <c r="E48" s="121">
        <v>71</v>
      </c>
      <c r="F48" s="49">
        <f t="shared" si="2"/>
        <v>213</v>
      </c>
      <c r="G48" s="49"/>
      <c r="H48" s="49"/>
      <c r="I48" s="5"/>
    </row>
    <row r="49" spans="1:9" ht="15" customHeight="1" x14ac:dyDescent="0.25">
      <c r="A49" s="21">
        <v>43</v>
      </c>
      <c r="B49" s="113" t="s">
        <v>64</v>
      </c>
      <c r="C49" s="42" t="s">
        <v>83</v>
      </c>
      <c r="D49" s="528">
        <v>3</v>
      </c>
      <c r="E49" s="222">
        <v>70.7</v>
      </c>
      <c r="F49" s="49">
        <f t="shared" si="2"/>
        <v>212.10000000000002</v>
      </c>
      <c r="G49" s="49"/>
      <c r="H49" s="49"/>
      <c r="I49" s="5"/>
    </row>
    <row r="50" spans="1:9" ht="15" customHeight="1" x14ac:dyDescent="0.25">
      <c r="A50" s="21">
        <v>44</v>
      </c>
      <c r="B50" s="113" t="s">
        <v>2</v>
      </c>
      <c r="C50" s="214" t="s">
        <v>191</v>
      </c>
      <c r="D50" s="533">
        <v>2</v>
      </c>
      <c r="E50" s="514">
        <v>70.5</v>
      </c>
      <c r="F50" s="49">
        <f t="shared" si="2"/>
        <v>141</v>
      </c>
      <c r="G50" s="49"/>
      <c r="H50" s="49"/>
      <c r="I50" s="5"/>
    </row>
    <row r="51" spans="1:9" ht="15" customHeight="1" x14ac:dyDescent="0.25">
      <c r="A51" s="21">
        <v>45</v>
      </c>
      <c r="B51" s="113" t="s">
        <v>2</v>
      </c>
      <c r="C51" s="41" t="s">
        <v>192</v>
      </c>
      <c r="D51" s="519">
        <v>3</v>
      </c>
      <c r="E51" s="520">
        <v>70.3</v>
      </c>
      <c r="F51" s="49">
        <f t="shared" si="2"/>
        <v>210.89999999999998</v>
      </c>
      <c r="G51" s="49"/>
      <c r="H51" s="49"/>
      <c r="I51" s="5"/>
    </row>
    <row r="52" spans="1:9" ht="15" customHeight="1" x14ac:dyDescent="0.25">
      <c r="A52" s="21">
        <v>46</v>
      </c>
      <c r="B52" s="113" t="s">
        <v>43</v>
      </c>
      <c r="C52" s="41" t="s">
        <v>178</v>
      </c>
      <c r="D52" s="528">
        <v>6</v>
      </c>
      <c r="E52" s="121">
        <v>70.3</v>
      </c>
      <c r="F52" s="49"/>
      <c r="G52" s="49"/>
      <c r="H52" s="49"/>
      <c r="I52" s="5"/>
    </row>
    <row r="53" spans="1:9" ht="15" customHeight="1" x14ac:dyDescent="0.25">
      <c r="A53" s="21">
        <v>47</v>
      </c>
      <c r="B53" s="113" t="s">
        <v>2</v>
      </c>
      <c r="C53" s="1027" t="s">
        <v>199</v>
      </c>
      <c r="D53" s="519">
        <v>2</v>
      </c>
      <c r="E53" s="520">
        <v>70</v>
      </c>
      <c r="F53" s="49">
        <f>E53*D53</f>
        <v>140</v>
      </c>
      <c r="G53" s="49"/>
      <c r="H53" s="49"/>
      <c r="I53" s="5"/>
    </row>
    <row r="54" spans="1:9" ht="15" customHeight="1" x14ac:dyDescent="0.25">
      <c r="A54" s="21">
        <v>48</v>
      </c>
      <c r="B54" s="113" t="s">
        <v>2</v>
      </c>
      <c r="C54" s="41" t="s">
        <v>12</v>
      </c>
      <c r="D54" s="519">
        <v>6</v>
      </c>
      <c r="E54" s="520">
        <v>70</v>
      </c>
      <c r="F54" s="49"/>
      <c r="G54" s="49"/>
      <c r="H54" s="49"/>
      <c r="I54" s="5"/>
    </row>
    <row r="55" spans="1:9" ht="15" customHeight="1" x14ac:dyDescent="0.25">
      <c r="A55" s="21">
        <v>49</v>
      </c>
      <c r="B55" s="113" t="s">
        <v>54</v>
      </c>
      <c r="C55" s="42" t="s">
        <v>62</v>
      </c>
      <c r="D55" s="41">
        <v>2</v>
      </c>
      <c r="E55" s="121">
        <v>69.5</v>
      </c>
      <c r="F55" s="49">
        <f t="shared" ref="F55:F63" si="3">E55*D55</f>
        <v>139</v>
      </c>
      <c r="G55" s="49"/>
      <c r="H55" s="49"/>
      <c r="I55" s="5"/>
    </row>
    <row r="56" spans="1:9" ht="15" customHeight="1" thickBot="1" x14ac:dyDescent="0.3">
      <c r="A56" s="40">
        <v>50</v>
      </c>
      <c r="B56" s="159" t="s">
        <v>27</v>
      </c>
      <c r="C56" s="126" t="s">
        <v>108</v>
      </c>
      <c r="D56" s="515">
        <v>8</v>
      </c>
      <c r="E56" s="516">
        <v>69.3</v>
      </c>
      <c r="F56" s="49">
        <f t="shared" si="3"/>
        <v>554.4</v>
      </c>
      <c r="G56" s="49"/>
      <c r="H56" s="49"/>
      <c r="I56" s="5"/>
    </row>
    <row r="57" spans="1:9" ht="15" customHeight="1" x14ac:dyDescent="0.25">
      <c r="A57" s="60">
        <v>51</v>
      </c>
      <c r="B57" s="251" t="s">
        <v>34</v>
      </c>
      <c r="C57" s="125" t="s">
        <v>35</v>
      </c>
      <c r="D57" s="521">
        <v>1</v>
      </c>
      <c r="E57" s="522">
        <v>69</v>
      </c>
      <c r="F57" s="49">
        <f t="shared" si="3"/>
        <v>69</v>
      </c>
      <c r="G57" s="49"/>
      <c r="H57" s="49"/>
      <c r="I57" s="5"/>
    </row>
    <row r="58" spans="1:9" ht="15" customHeight="1" x14ac:dyDescent="0.25">
      <c r="A58" s="21">
        <v>52</v>
      </c>
      <c r="B58" s="113" t="s">
        <v>34</v>
      </c>
      <c r="C58" s="215" t="s">
        <v>182</v>
      </c>
      <c r="D58" s="519">
        <v>1</v>
      </c>
      <c r="E58" s="520">
        <v>68</v>
      </c>
      <c r="F58" s="49">
        <f t="shared" si="3"/>
        <v>68</v>
      </c>
      <c r="G58" s="49"/>
      <c r="H58" s="49"/>
      <c r="I58" s="5"/>
    </row>
    <row r="59" spans="1:9" ht="15" customHeight="1" x14ac:dyDescent="0.25">
      <c r="A59" s="21">
        <v>53</v>
      </c>
      <c r="B59" s="113" t="s">
        <v>54</v>
      </c>
      <c r="C59" s="214" t="s">
        <v>60</v>
      </c>
      <c r="D59" s="528">
        <v>3</v>
      </c>
      <c r="E59" s="223">
        <v>68</v>
      </c>
      <c r="F59" s="49">
        <f t="shared" si="3"/>
        <v>204</v>
      </c>
      <c r="G59" s="49"/>
      <c r="H59" s="49"/>
      <c r="I59" s="5"/>
    </row>
    <row r="60" spans="1:9" ht="15" customHeight="1" x14ac:dyDescent="0.25">
      <c r="A60" s="21">
        <v>54</v>
      </c>
      <c r="B60" s="113" t="s">
        <v>34</v>
      </c>
      <c r="C60" s="42" t="s">
        <v>39</v>
      </c>
      <c r="D60" s="519">
        <v>4</v>
      </c>
      <c r="E60" s="520">
        <v>68</v>
      </c>
      <c r="F60" s="49">
        <f t="shared" si="3"/>
        <v>272</v>
      </c>
      <c r="G60" s="49"/>
      <c r="H60" s="49"/>
      <c r="I60" s="5"/>
    </row>
    <row r="61" spans="1:9" ht="15" customHeight="1" x14ac:dyDescent="0.25">
      <c r="A61" s="21">
        <v>55</v>
      </c>
      <c r="B61" s="113" t="s">
        <v>43</v>
      </c>
      <c r="C61" s="41" t="s">
        <v>147</v>
      </c>
      <c r="D61" s="214">
        <v>8</v>
      </c>
      <c r="E61" s="234">
        <v>68</v>
      </c>
      <c r="F61" s="49">
        <f t="shared" si="3"/>
        <v>544</v>
      </c>
      <c r="G61" s="49"/>
      <c r="H61" s="49"/>
      <c r="I61" s="5"/>
    </row>
    <row r="62" spans="1:9" ht="15" customHeight="1" x14ac:dyDescent="0.25">
      <c r="A62" s="21">
        <v>56</v>
      </c>
      <c r="B62" s="113" t="s">
        <v>0</v>
      </c>
      <c r="C62" s="41" t="s">
        <v>103</v>
      </c>
      <c r="D62" s="504">
        <v>17</v>
      </c>
      <c r="E62" s="520">
        <v>67.82352941176471</v>
      </c>
      <c r="F62" s="49">
        <f t="shared" si="3"/>
        <v>1153</v>
      </c>
      <c r="G62" s="49"/>
      <c r="H62" s="49"/>
      <c r="I62" s="5"/>
    </row>
    <row r="63" spans="1:9" ht="15" customHeight="1" x14ac:dyDescent="0.25">
      <c r="A63" s="21">
        <v>57</v>
      </c>
      <c r="B63" s="113" t="s">
        <v>64</v>
      </c>
      <c r="C63" s="44" t="s">
        <v>146</v>
      </c>
      <c r="D63" s="528">
        <v>2</v>
      </c>
      <c r="E63" s="121">
        <v>67</v>
      </c>
      <c r="F63" s="49">
        <f t="shared" si="3"/>
        <v>134</v>
      </c>
      <c r="G63" s="49"/>
      <c r="H63" s="49"/>
      <c r="I63" s="5"/>
    </row>
    <row r="64" spans="1:9" ht="15" customHeight="1" x14ac:dyDescent="0.25">
      <c r="A64" s="21">
        <v>58</v>
      </c>
      <c r="B64" s="113" t="s">
        <v>27</v>
      </c>
      <c r="C64" s="129" t="s">
        <v>107</v>
      </c>
      <c r="D64" s="517">
        <v>4</v>
      </c>
      <c r="E64" s="518">
        <v>67</v>
      </c>
      <c r="F64" s="49"/>
      <c r="G64" s="49"/>
      <c r="H64" s="49"/>
      <c r="I64" s="5"/>
    </row>
    <row r="65" spans="1:9" ht="15" customHeight="1" x14ac:dyDescent="0.25">
      <c r="A65" s="21">
        <v>59</v>
      </c>
      <c r="B65" s="215" t="s">
        <v>2</v>
      </c>
      <c r="C65" s="41" t="s">
        <v>16</v>
      </c>
      <c r="D65" s="519">
        <v>10</v>
      </c>
      <c r="E65" s="520">
        <v>67</v>
      </c>
      <c r="F65" s="49">
        <f>E65*D65</f>
        <v>670</v>
      </c>
      <c r="G65" s="49"/>
      <c r="H65" s="49"/>
      <c r="I65" s="5"/>
    </row>
    <row r="66" spans="1:9" ht="15" customHeight="1" thickBot="1" x14ac:dyDescent="0.3">
      <c r="A66" s="40">
        <v>60</v>
      </c>
      <c r="B66" s="159" t="s">
        <v>54</v>
      </c>
      <c r="C66" s="1129" t="s">
        <v>177</v>
      </c>
      <c r="D66" s="79">
        <v>1</v>
      </c>
      <c r="E66" s="123">
        <v>66</v>
      </c>
      <c r="F66" s="49">
        <f>E66*D66</f>
        <v>66</v>
      </c>
      <c r="G66" s="49"/>
      <c r="H66" s="49"/>
      <c r="I66" s="5"/>
    </row>
    <row r="67" spans="1:9" ht="15" customHeight="1" x14ac:dyDescent="0.25">
      <c r="A67" s="60">
        <v>61</v>
      </c>
      <c r="B67" s="158" t="s">
        <v>27</v>
      </c>
      <c r="C67" s="78" t="s">
        <v>186</v>
      </c>
      <c r="D67" s="521">
        <v>2</v>
      </c>
      <c r="E67" s="522">
        <v>65.5</v>
      </c>
      <c r="F67" s="49"/>
      <c r="G67" s="49"/>
      <c r="H67" s="49"/>
      <c r="I67" s="5"/>
    </row>
    <row r="68" spans="1:9" ht="15" customHeight="1" x14ac:dyDescent="0.25">
      <c r="A68" s="21">
        <v>62</v>
      </c>
      <c r="B68" s="113" t="s">
        <v>43</v>
      </c>
      <c r="C68" s="41" t="s">
        <v>85</v>
      </c>
      <c r="D68" s="41">
        <v>10</v>
      </c>
      <c r="E68" s="520">
        <v>65.2</v>
      </c>
      <c r="F68" s="49">
        <f t="shared" ref="F68:F74" si="4">E68*D68</f>
        <v>652</v>
      </c>
      <c r="G68" s="49"/>
      <c r="H68" s="49"/>
      <c r="I68" s="5"/>
    </row>
    <row r="69" spans="1:9" ht="15" customHeight="1" x14ac:dyDescent="0.25">
      <c r="A69" s="21">
        <v>63</v>
      </c>
      <c r="B69" s="215" t="s">
        <v>43</v>
      </c>
      <c r="C69" s="41" t="s">
        <v>179</v>
      </c>
      <c r="D69" s="528">
        <v>1</v>
      </c>
      <c r="E69" s="520">
        <v>65</v>
      </c>
      <c r="F69" s="49">
        <f t="shared" si="4"/>
        <v>65</v>
      </c>
      <c r="G69" s="49"/>
      <c r="H69" s="49"/>
      <c r="I69" s="5"/>
    </row>
    <row r="70" spans="1:9" ht="15" customHeight="1" x14ac:dyDescent="0.25">
      <c r="A70" s="21">
        <v>64</v>
      </c>
      <c r="B70" s="113" t="s">
        <v>43</v>
      </c>
      <c r="C70" s="215" t="s">
        <v>180</v>
      </c>
      <c r="D70" s="528">
        <v>3</v>
      </c>
      <c r="E70" s="121">
        <v>64.7</v>
      </c>
      <c r="F70" s="49">
        <f t="shared" si="4"/>
        <v>194.10000000000002</v>
      </c>
      <c r="G70" s="49"/>
      <c r="H70" s="49"/>
      <c r="I70" s="5"/>
    </row>
    <row r="71" spans="1:9" ht="15" customHeight="1" x14ac:dyDescent="0.25">
      <c r="A71" s="21">
        <v>65</v>
      </c>
      <c r="B71" s="113" t="s">
        <v>2</v>
      </c>
      <c r="C71" s="214" t="s">
        <v>188</v>
      </c>
      <c r="D71" s="519">
        <v>5</v>
      </c>
      <c r="E71" s="520">
        <v>64</v>
      </c>
      <c r="F71" s="49">
        <f t="shared" si="4"/>
        <v>320</v>
      </c>
      <c r="G71" s="49"/>
      <c r="H71" s="49"/>
      <c r="I71" s="5"/>
    </row>
    <row r="72" spans="1:9" ht="15" customHeight="1" x14ac:dyDescent="0.25">
      <c r="A72" s="21">
        <v>66</v>
      </c>
      <c r="B72" s="113" t="s">
        <v>27</v>
      </c>
      <c r="C72" s="42" t="s">
        <v>185</v>
      </c>
      <c r="D72" s="519">
        <v>11</v>
      </c>
      <c r="E72" s="518">
        <v>64</v>
      </c>
      <c r="F72" s="49">
        <f t="shared" si="4"/>
        <v>704</v>
      </c>
      <c r="G72" s="49"/>
      <c r="H72" s="49"/>
      <c r="I72" s="5"/>
    </row>
    <row r="73" spans="1:9" s="496" customFormat="1" ht="15" customHeight="1" x14ac:dyDescent="0.25">
      <c r="A73" s="21">
        <v>67</v>
      </c>
      <c r="B73" s="113" t="s">
        <v>27</v>
      </c>
      <c r="C73" s="42" t="s">
        <v>32</v>
      </c>
      <c r="D73" s="519">
        <v>10</v>
      </c>
      <c r="E73" s="520">
        <v>63.3</v>
      </c>
      <c r="F73" s="49"/>
      <c r="G73" s="49"/>
      <c r="H73" s="49"/>
      <c r="I73" s="5"/>
    </row>
    <row r="74" spans="1:9" ht="15" customHeight="1" x14ac:dyDescent="0.25">
      <c r="A74" s="21">
        <v>68</v>
      </c>
      <c r="B74" s="113" t="s">
        <v>54</v>
      </c>
      <c r="C74" s="42" t="s">
        <v>176</v>
      </c>
      <c r="D74" s="41">
        <v>1</v>
      </c>
      <c r="E74" s="121">
        <v>63</v>
      </c>
      <c r="F74" s="49">
        <f t="shared" si="4"/>
        <v>63</v>
      </c>
      <c r="G74" s="49"/>
      <c r="H74" s="49"/>
      <c r="I74" s="5"/>
    </row>
    <row r="75" spans="1:9" ht="15" customHeight="1" x14ac:dyDescent="0.25">
      <c r="A75" s="21">
        <v>69</v>
      </c>
      <c r="B75" s="215" t="s">
        <v>64</v>
      </c>
      <c r="C75" s="42" t="s">
        <v>79</v>
      </c>
      <c r="D75" s="528">
        <v>2</v>
      </c>
      <c r="E75" s="222">
        <v>62</v>
      </c>
      <c r="F75" s="49"/>
      <c r="G75" s="49"/>
      <c r="H75" s="49"/>
      <c r="I75" s="5"/>
    </row>
    <row r="76" spans="1:9" ht="15" customHeight="1" thickBot="1" x14ac:dyDescent="0.3">
      <c r="A76" s="40">
        <v>70</v>
      </c>
      <c r="B76" s="159" t="s">
        <v>43</v>
      </c>
      <c r="C76" s="79" t="s">
        <v>75</v>
      </c>
      <c r="D76" s="515">
        <v>3</v>
      </c>
      <c r="E76" s="516">
        <v>62</v>
      </c>
      <c r="F76" s="49">
        <f>E76*D76</f>
        <v>186</v>
      </c>
      <c r="G76" s="49"/>
      <c r="H76" s="49"/>
      <c r="I76" s="5"/>
    </row>
    <row r="77" spans="1:9" ht="15" customHeight="1" x14ac:dyDescent="0.25">
      <c r="A77" s="60">
        <v>71</v>
      </c>
      <c r="B77" s="158" t="s">
        <v>27</v>
      </c>
      <c r="C77" s="125" t="s">
        <v>95</v>
      </c>
      <c r="D77" s="521">
        <v>3</v>
      </c>
      <c r="E77" s="522">
        <v>62</v>
      </c>
      <c r="F77" s="49">
        <f>E77*D77</f>
        <v>186</v>
      </c>
      <c r="G77" s="49"/>
      <c r="H77" s="49"/>
      <c r="I77" s="5"/>
    </row>
    <row r="78" spans="1:9" ht="15" customHeight="1" x14ac:dyDescent="0.25">
      <c r="A78" s="21">
        <v>72</v>
      </c>
      <c r="B78" s="113" t="s">
        <v>43</v>
      </c>
      <c r="C78" s="1029" t="s">
        <v>42</v>
      </c>
      <c r="D78" s="519">
        <v>6</v>
      </c>
      <c r="E78" s="520">
        <v>61.7</v>
      </c>
      <c r="F78" s="49">
        <f>E78*D78</f>
        <v>370.20000000000005</v>
      </c>
      <c r="G78" s="49"/>
      <c r="H78" s="49"/>
      <c r="I78" s="5"/>
    </row>
    <row r="79" spans="1:9" ht="15" customHeight="1" x14ac:dyDescent="0.25">
      <c r="A79" s="21">
        <v>73</v>
      </c>
      <c r="B79" s="113" t="s">
        <v>0</v>
      </c>
      <c r="C79" s="1027" t="s">
        <v>200</v>
      </c>
      <c r="D79" s="519">
        <v>3</v>
      </c>
      <c r="E79" s="121">
        <v>61</v>
      </c>
      <c r="F79" s="49">
        <f>E79*D79</f>
        <v>183</v>
      </c>
      <c r="G79" s="49"/>
      <c r="H79" s="49"/>
      <c r="I79" s="5"/>
    </row>
    <row r="80" spans="1:9" ht="15" customHeight="1" x14ac:dyDescent="0.25">
      <c r="A80" s="21">
        <v>74</v>
      </c>
      <c r="B80" s="113" t="s">
        <v>2</v>
      </c>
      <c r="C80" s="1027" t="s">
        <v>197</v>
      </c>
      <c r="D80" s="519">
        <v>3</v>
      </c>
      <c r="E80" s="529">
        <v>60</v>
      </c>
      <c r="F80" s="49">
        <f>E80*D80</f>
        <v>180</v>
      </c>
      <c r="G80" s="49"/>
      <c r="H80" s="49"/>
      <c r="I80" s="5"/>
    </row>
    <row r="81" spans="1:9" ht="15" customHeight="1" x14ac:dyDescent="0.25">
      <c r="A81" s="21">
        <v>75</v>
      </c>
      <c r="B81" s="113" t="s">
        <v>2</v>
      </c>
      <c r="C81" s="41" t="s">
        <v>189</v>
      </c>
      <c r="D81" s="519">
        <v>8</v>
      </c>
      <c r="E81" s="520">
        <v>59.4</v>
      </c>
      <c r="F81" s="49"/>
      <c r="G81" s="49"/>
      <c r="H81" s="49"/>
      <c r="I81" s="5"/>
    </row>
    <row r="82" spans="1:9" ht="15" customHeight="1" x14ac:dyDescent="0.25">
      <c r="A82" s="21">
        <v>76</v>
      </c>
      <c r="B82" s="113" t="s">
        <v>64</v>
      </c>
      <c r="C82" s="214" t="s">
        <v>174</v>
      </c>
      <c r="D82" s="528">
        <v>1</v>
      </c>
      <c r="E82" s="223">
        <v>59</v>
      </c>
      <c r="F82" s="49">
        <f t="shared" ref="F82:F91" si="5">E82*D82</f>
        <v>59</v>
      </c>
      <c r="G82" s="49"/>
      <c r="H82" s="49"/>
      <c r="I82" s="5"/>
    </row>
    <row r="83" spans="1:9" ht="15" customHeight="1" x14ac:dyDescent="0.25">
      <c r="A83" s="21">
        <v>77</v>
      </c>
      <c r="B83" s="113" t="s">
        <v>2</v>
      </c>
      <c r="C83" s="41" t="s">
        <v>15</v>
      </c>
      <c r="D83" s="519">
        <v>1</v>
      </c>
      <c r="E83" s="520">
        <v>59</v>
      </c>
      <c r="F83" s="49">
        <f t="shared" si="5"/>
        <v>59</v>
      </c>
      <c r="G83" s="49"/>
      <c r="H83" s="49"/>
      <c r="I83" s="5"/>
    </row>
    <row r="84" spans="1:9" ht="15" customHeight="1" x14ac:dyDescent="0.25">
      <c r="A84" s="21">
        <v>78</v>
      </c>
      <c r="B84" s="113" t="s">
        <v>64</v>
      </c>
      <c r="C84" s="42" t="s">
        <v>173</v>
      </c>
      <c r="D84" s="528">
        <v>1</v>
      </c>
      <c r="E84" s="222">
        <v>57</v>
      </c>
      <c r="F84" s="49">
        <f t="shared" si="5"/>
        <v>57</v>
      </c>
      <c r="G84" s="49"/>
      <c r="H84" s="49"/>
      <c r="I84" s="5"/>
    </row>
    <row r="85" spans="1:9" ht="15" customHeight="1" x14ac:dyDescent="0.25">
      <c r="A85" s="21">
        <v>79</v>
      </c>
      <c r="B85" s="113" t="s">
        <v>2</v>
      </c>
      <c r="C85" s="41" t="s">
        <v>190</v>
      </c>
      <c r="D85" s="519">
        <v>8</v>
      </c>
      <c r="E85" s="520">
        <v>56</v>
      </c>
      <c r="F85" s="49">
        <f t="shared" si="5"/>
        <v>448</v>
      </c>
      <c r="G85" s="49"/>
      <c r="H85" s="49"/>
      <c r="I85" s="5"/>
    </row>
    <row r="86" spans="1:9" ht="15" customHeight="1" thickBot="1" x14ac:dyDescent="0.3">
      <c r="A86" s="40">
        <v>80</v>
      </c>
      <c r="B86" s="159" t="s">
        <v>2</v>
      </c>
      <c r="C86" s="79" t="s">
        <v>5</v>
      </c>
      <c r="D86" s="515">
        <v>2</v>
      </c>
      <c r="E86" s="543">
        <v>52.5</v>
      </c>
      <c r="F86" s="49">
        <f t="shared" si="5"/>
        <v>105</v>
      </c>
      <c r="G86" s="49"/>
      <c r="H86" s="49"/>
      <c r="I86" s="5"/>
    </row>
    <row r="87" spans="1:9" ht="15" customHeight="1" x14ac:dyDescent="0.25">
      <c r="A87" s="60">
        <v>81</v>
      </c>
      <c r="B87" s="158" t="s">
        <v>2</v>
      </c>
      <c r="C87" s="1146" t="s">
        <v>17</v>
      </c>
      <c r="D87" s="521">
        <v>1</v>
      </c>
      <c r="E87" s="522">
        <v>52</v>
      </c>
      <c r="F87" s="49">
        <f t="shared" si="5"/>
        <v>52</v>
      </c>
      <c r="G87" s="49"/>
      <c r="H87" s="49"/>
      <c r="I87" s="5"/>
    </row>
    <row r="88" spans="1:9" ht="15" customHeight="1" x14ac:dyDescent="0.25">
      <c r="A88" s="21">
        <v>82</v>
      </c>
      <c r="B88" s="113" t="s">
        <v>2</v>
      </c>
      <c r="C88" s="538" t="s">
        <v>193</v>
      </c>
      <c r="D88" s="519">
        <v>4</v>
      </c>
      <c r="E88" s="520">
        <v>51.5</v>
      </c>
      <c r="F88" s="49">
        <f t="shared" si="5"/>
        <v>206</v>
      </c>
      <c r="G88" s="49"/>
      <c r="H88" s="49"/>
      <c r="I88" s="5"/>
    </row>
    <row r="89" spans="1:9" ht="15" customHeight="1" x14ac:dyDescent="0.25">
      <c r="A89" s="21">
        <v>83</v>
      </c>
      <c r="B89" s="113" t="s">
        <v>54</v>
      </c>
      <c r="C89" s="540" t="s">
        <v>53</v>
      </c>
      <c r="D89" s="876">
        <v>1</v>
      </c>
      <c r="E89" s="544">
        <v>49</v>
      </c>
      <c r="F89" s="49">
        <f t="shared" si="5"/>
        <v>49</v>
      </c>
      <c r="G89" s="49"/>
      <c r="H89" s="49"/>
      <c r="I89" s="5"/>
    </row>
    <row r="90" spans="1:9" ht="15" customHeight="1" x14ac:dyDescent="0.25">
      <c r="A90" s="21">
        <v>84</v>
      </c>
      <c r="B90" s="113" t="s">
        <v>43</v>
      </c>
      <c r="C90" s="41" t="s">
        <v>47</v>
      </c>
      <c r="D90" s="41">
        <v>1</v>
      </c>
      <c r="E90" s="121">
        <v>48</v>
      </c>
      <c r="F90" s="49">
        <f t="shared" si="5"/>
        <v>48</v>
      </c>
      <c r="G90" s="49"/>
      <c r="H90" s="49"/>
      <c r="I90" s="5"/>
    </row>
    <row r="91" spans="1:9" ht="15" customHeight="1" x14ac:dyDescent="0.25">
      <c r="A91" s="70">
        <v>85</v>
      </c>
      <c r="B91" s="880" t="s">
        <v>64</v>
      </c>
      <c r="C91" s="230" t="s">
        <v>78</v>
      </c>
      <c r="D91" s="1032">
        <v>3</v>
      </c>
      <c r="E91" s="1148">
        <v>47</v>
      </c>
      <c r="F91" s="49">
        <f t="shared" si="5"/>
        <v>141</v>
      </c>
      <c r="G91" s="49"/>
      <c r="H91" s="49"/>
      <c r="I91" s="5"/>
    </row>
    <row r="92" spans="1:9" s="496" customFormat="1" ht="15" customHeight="1" x14ac:dyDescent="0.25">
      <c r="A92" s="21">
        <v>86</v>
      </c>
      <c r="B92" s="113" t="s">
        <v>34</v>
      </c>
      <c r="C92" s="42" t="s">
        <v>150</v>
      </c>
      <c r="D92" s="519">
        <v>4</v>
      </c>
      <c r="E92" s="520">
        <v>47</v>
      </c>
      <c r="F92" s="49"/>
      <c r="G92" s="49"/>
      <c r="H92" s="49"/>
      <c r="I92" s="5"/>
    </row>
    <row r="93" spans="1:9" s="496" customFormat="1" ht="15" customHeight="1" x14ac:dyDescent="0.25">
      <c r="A93" s="21">
        <v>87</v>
      </c>
      <c r="B93" s="113" t="s">
        <v>2</v>
      </c>
      <c r="C93" s="756" t="s">
        <v>9</v>
      </c>
      <c r="D93" s="782">
        <v>2</v>
      </c>
      <c r="E93" s="542">
        <v>46</v>
      </c>
      <c r="F93" s="49"/>
      <c r="G93" s="49"/>
      <c r="H93" s="49"/>
      <c r="I93" s="5"/>
    </row>
    <row r="94" spans="1:9" s="496" customFormat="1" ht="15" customHeight="1" x14ac:dyDescent="0.25">
      <c r="A94" s="21">
        <v>88</v>
      </c>
      <c r="B94" s="113" t="s">
        <v>2</v>
      </c>
      <c r="C94" s="1027" t="s">
        <v>196</v>
      </c>
      <c r="D94" s="519">
        <v>4</v>
      </c>
      <c r="E94" s="520">
        <v>38.799999999999997</v>
      </c>
      <c r="F94" s="49"/>
      <c r="G94" s="49"/>
      <c r="H94" s="49"/>
      <c r="I94" s="5"/>
    </row>
    <row r="95" spans="1:9" s="496" customFormat="1" ht="15" customHeight="1" thickBot="1" x14ac:dyDescent="0.3">
      <c r="A95" s="40">
        <v>89</v>
      </c>
      <c r="B95" s="159" t="s">
        <v>27</v>
      </c>
      <c r="C95" s="1028" t="s">
        <v>96</v>
      </c>
      <c r="D95" s="877">
        <v>2</v>
      </c>
      <c r="E95" s="878">
        <v>34</v>
      </c>
      <c r="F95" s="49"/>
      <c r="G95" s="49"/>
      <c r="H95" s="49"/>
      <c r="I95" s="5"/>
    </row>
    <row r="96" spans="1:9" x14ac:dyDescent="0.25">
      <c r="A96" s="178"/>
      <c r="B96" s="46"/>
      <c r="C96" s="46"/>
      <c r="D96" s="239" t="s">
        <v>153</v>
      </c>
      <c r="E96" s="124">
        <f>AVERAGE(E7:E95)</f>
        <v>70.030258538553326</v>
      </c>
      <c r="F96" s="49"/>
      <c r="G96" s="49"/>
      <c r="H96" s="49"/>
      <c r="I96" s="5"/>
    </row>
    <row r="97" spans="1:9" x14ac:dyDescent="0.25">
      <c r="A97" s="178"/>
      <c r="B97" s="50"/>
      <c r="C97" s="50"/>
      <c r="D97" s="241" t="s">
        <v>121</v>
      </c>
      <c r="E97" s="879">
        <v>85.3</v>
      </c>
      <c r="F97" s="45"/>
      <c r="G97" s="45"/>
      <c r="H97" s="49"/>
      <c r="I97" s="5"/>
    </row>
  </sheetData>
  <sortState ref="A34:F38">
    <sortCondition descending="1" ref="D33"/>
  </sortState>
  <mergeCells count="2">
    <mergeCell ref="B6:C6"/>
    <mergeCell ref="C2:D2"/>
  </mergeCells>
  <conditionalFormatting sqref="E6:E97">
    <cfRule type="cellIs" dxfId="99" priority="471" stopIfTrue="1" operator="equal">
      <formula>75</formula>
    </cfRule>
    <cfRule type="cellIs" dxfId="98" priority="472" stopIfTrue="1" operator="equal">
      <formula>$E$96</formula>
    </cfRule>
    <cfRule type="cellIs" dxfId="97" priority="473" stopIfTrue="1" operator="lessThan">
      <formula>50</formula>
    </cfRule>
    <cfRule type="cellIs" dxfId="96" priority="474" stopIfTrue="1" operator="between">
      <formula>$E$96</formula>
      <formula>50</formula>
    </cfRule>
    <cfRule type="cellIs" dxfId="95" priority="475" stopIfTrue="1" operator="between">
      <formula>$E$96</formula>
      <formula>75</formula>
    </cfRule>
    <cfRule type="cellIs" dxfId="94" priority="476" stopIfTrue="1" operator="greaterThanOrEqual">
      <formula>75</formula>
    </cfRule>
  </conditionalFormatting>
  <pageMargins left="0" right="0" top="0" bottom="0" header="0.31496062992125984" footer="0.31496062992125984"/>
  <pageSetup paperSize="9" scale="54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9.85546875" style="4" customWidth="1"/>
    <col min="3" max="3" width="31.42578125" style="4" customWidth="1"/>
    <col min="4" max="4" width="8.7109375" style="4" customWidth="1"/>
    <col min="5" max="9" width="7.7109375" style="4" customWidth="1"/>
    <col min="10" max="10" width="8.7109375" style="4" customWidth="1"/>
    <col min="11" max="11" width="0" hidden="1" customWidth="1"/>
    <col min="12" max="12" width="6.5703125" customWidth="1"/>
    <col min="13" max="13" width="9.7109375" customWidth="1"/>
  </cols>
  <sheetData>
    <row r="1" spans="1:14" x14ac:dyDescent="0.25">
      <c r="M1" s="197"/>
      <c r="N1" s="53" t="s">
        <v>122</v>
      </c>
    </row>
    <row r="2" spans="1:14" ht="15.75" x14ac:dyDescent="0.25">
      <c r="A2" s="49"/>
      <c r="B2" s="50"/>
      <c r="C2" s="495" t="s">
        <v>117</v>
      </c>
      <c r="D2" s="52"/>
      <c r="E2" s="52"/>
      <c r="F2" s="52"/>
      <c r="G2" s="52"/>
      <c r="H2" s="52"/>
      <c r="I2" s="52"/>
      <c r="J2" s="51">
        <v>2021</v>
      </c>
      <c r="K2" s="49"/>
      <c r="L2" s="49"/>
      <c r="M2" s="198"/>
      <c r="N2" s="53" t="s">
        <v>123</v>
      </c>
    </row>
    <row r="3" spans="1:14" ht="15.75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49"/>
      <c r="L3" s="49"/>
      <c r="M3" s="199"/>
      <c r="N3" s="53" t="s">
        <v>124</v>
      </c>
    </row>
    <row r="4" spans="1:14" ht="15.6" customHeight="1" x14ac:dyDescent="0.25">
      <c r="A4" s="1205" t="s">
        <v>67</v>
      </c>
      <c r="B4" s="1198" t="s">
        <v>115</v>
      </c>
      <c r="C4" s="1198" t="s">
        <v>110</v>
      </c>
      <c r="D4" s="1219" t="s">
        <v>101</v>
      </c>
      <c r="E4" s="1215" t="s">
        <v>119</v>
      </c>
      <c r="F4" s="1216"/>
      <c r="G4" s="1216"/>
      <c r="H4" s="1216"/>
      <c r="I4" s="1216"/>
      <c r="J4" s="1217" t="s">
        <v>131</v>
      </c>
      <c r="K4" s="49"/>
      <c r="L4" s="49"/>
      <c r="M4" s="200"/>
      <c r="N4" s="53" t="s">
        <v>125</v>
      </c>
    </row>
    <row r="5" spans="1:14" ht="27" customHeight="1" thickBot="1" x14ac:dyDescent="0.3">
      <c r="A5" s="1206"/>
      <c r="B5" s="1199"/>
      <c r="C5" s="1199"/>
      <c r="D5" s="1220"/>
      <c r="E5" s="493" t="s">
        <v>118</v>
      </c>
      <c r="F5" s="497" t="s">
        <v>170</v>
      </c>
      <c r="G5" s="497" t="s">
        <v>171</v>
      </c>
      <c r="H5" s="130" t="s">
        <v>102</v>
      </c>
      <c r="I5" s="130">
        <v>100</v>
      </c>
      <c r="J5" s="1218"/>
      <c r="K5" s="49"/>
      <c r="L5" s="49"/>
      <c r="M5" s="49"/>
      <c r="N5" s="5"/>
    </row>
    <row r="6" spans="1:14" ht="15" customHeight="1" thickBot="1" x14ac:dyDescent="0.3">
      <c r="A6" s="194"/>
      <c r="B6" s="1213" t="s">
        <v>149</v>
      </c>
      <c r="C6" s="1214"/>
      <c r="D6" s="216">
        <f t="shared" ref="D6:I6" si="0">D7+D8+D17+D27+D42+D56+D67+D94</f>
        <v>422</v>
      </c>
      <c r="E6" s="217">
        <f t="shared" si="0"/>
        <v>11</v>
      </c>
      <c r="F6" s="216">
        <f t="shared" si="0"/>
        <v>180</v>
      </c>
      <c r="G6" s="216">
        <f t="shared" si="0"/>
        <v>64</v>
      </c>
      <c r="H6" s="216">
        <f t="shared" si="0"/>
        <v>138</v>
      </c>
      <c r="I6" s="218">
        <f t="shared" si="0"/>
        <v>29</v>
      </c>
      <c r="J6" s="240">
        <v>85.3</v>
      </c>
      <c r="K6" s="49"/>
      <c r="L6" s="49"/>
      <c r="M6" s="49"/>
      <c r="N6" s="5"/>
    </row>
    <row r="7" spans="1:14" ht="15" customHeight="1" thickBot="1" x14ac:dyDescent="0.3">
      <c r="A7" s="219">
        <v>1</v>
      </c>
      <c r="B7" s="209">
        <v>50050</v>
      </c>
      <c r="C7" s="220" t="s">
        <v>28</v>
      </c>
      <c r="D7" s="525">
        <v>5</v>
      </c>
      <c r="E7" s="525"/>
      <c r="F7" s="525"/>
      <c r="G7" s="526">
        <v>2</v>
      </c>
      <c r="H7" s="526">
        <v>3</v>
      </c>
      <c r="I7" s="526"/>
      <c r="J7" s="527">
        <v>81</v>
      </c>
      <c r="K7" s="49"/>
      <c r="L7" s="49"/>
      <c r="M7" s="49"/>
      <c r="N7" s="5"/>
    </row>
    <row r="8" spans="1:14" ht="15" customHeight="1" thickBot="1" x14ac:dyDescent="0.3">
      <c r="A8" s="54"/>
      <c r="B8" s="202" t="s">
        <v>132</v>
      </c>
      <c r="C8" s="204"/>
      <c r="D8" s="203">
        <f t="shared" ref="D8:I8" si="1">SUM(D9:D16)</f>
        <v>33</v>
      </c>
      <c r="E8" s="201">
        <f t="shared" si="1"/>
        <v>0</v>
      </c>
      <c r="F8" s="202">
        <f t="shared" si="1"/>
        <v>16</v>
      </c>
      <c r="G8" s="202">
        <f t="shared" si="1"/>
        <v>6</v>
      </c>
      <c r="H8" s="202">
        <f t="shared" si="1"/>
        <v>11</v>
      </c>
      <c r="I8" s="203">
        <f t="shared" si="1"/>
        <v>0</v>
      </c>
      <c r="J8" s="224">
        <f>AVERAGE(J9:J16)</f>
        <v>64.473863636363632</v>
      </c>
      <c r="K8" s="49"/>
      <c r="L8" s="49"/>
      <c r="M8" s="49"/>
      <c r="N8" s="5"/>
    </row>
    <row r="9" spans="1:14" ht="15" customHeight="1" x14ac:dyDescent="0.25">
      <c r="A9" s="60">
        <v>1</v>
      </c>
      <c r="B9" s="119">
        <v>10002</v>
      </c>
      <c r="C9" s="865" t="s">
        <v>172</v>
      </c>
      <c r="D9" s="776">
        <v>11</v>
      </c>
      <c r="E9" s="501"/>
      <c r="F9" s="501">
        <v>3</v>
      </c>
      <c r="G9" s="501">
        <v>2</v>
      </c>
      <c r="H9" s="502">
        <v>6</v>
      </c>
      <c r="I9" s="501"/>
      <c r="J9" s="503">
        <v>74.090909090909093</v>
      </c>
      <c r="K9" s="49">
        <f>J12*D12</f>
        <v>124</v>
      </c>
      <c r="L9" s="49"/>
      <c r="M9" s="49"/>
      <c r="N9" s="5"/>
    </row>
    <row r="10" spans="1:14" ht="15" customHeight="1" x14ac:dyDescent="0.25">
      <c r="A10" s="21">
        <v>2</v>
      </c>
      <c r="B10" s="43">
        <v>10090</v>
      </c>
      <c r="C10" s="42" t="s">
        <v>82</v>
      </c>
      <c r="D10" s="776">
        <v>10</v>
      </c>
      <c r="E10" s="504"/>
      <c r="F10" s="504">
        <v>2</v>
      </c>
      <c r="G10" s="504">
        <v>4</v>
      </c>
      <c r="H10" s="505">
        <v>4</v>
      </c>
      <c r="I10" s="505"/>
      <c r="J10" s="234">
        <v>79</v>
      </c>
      <c r="K10" s="49">
        <f>J9*D9</f>
        <v>815</v>
      </c>
      <c r="L10" s="49"/>
      <c r="M10" s="49"/>
      <c r="N10" s="5"/>
    </row>
    <row r="11" spans="1:14" ht="15" customHeight="1" x14ac:dyDescent="0.25">
      <c r="A11" s="21">
        <v>3</v>
      </c>
      <c r="B11" s="43">
        <v>10004</v>
      </c>
      <c r="C11" s="42" t="s">
        <v>78</v>
      </c>
      <c r="D11" s="777">
        <v>3</v>
      </c>
      <c r="E11" s="504"/>
      <c r="F11" s="504">
        <v>3</v>
      </c>
      <c r="G11" s="504"/>
      <c r="H11" s="505"/>
      <c r="I11" s="504"/>
      <c r="J11" s="234">
        <v>47</v>
      </c>
      <c r="K11" s="49">
        <f>J11*D11</f>
        <v>141</v>
      </c>
      <c r="L11" s="49"/>
      <c r="M11" s="49"/>
      <c r="N11" s="5"/>
    </row>
    <row r="12" spans="1:14" ht="15" customHeight="1" x14ac:dyDescent="0.25">
      <c r="A12" s="21">
        <v>4</v>
      </c>
      <c r="B12" s="193">
        <v>10001</v>
      </c>
      <c r="C12" s="129" t="s">
        <v>79</v>
      </c>
      <c r="D12" s="777">
        <v>2</v>
      </c>
      <c r="E12" s="504"/>
      <c r="F12" s="504">
        <v>2</v>
      </c>
      <c r="G12" s="504"/>
      <c r="H12" s="506"/>
      <c r="I12" s="504"/>
      <c r="J12" s="228">
        <v>62</v>
      </c>
      <c r="K12" s="49">
        <f>J10*D10</f>
        <v>790</v>
      </c>
      <c r="L12" s="49"/>
      <c r="M12" s="49"/>
      <c r="N12" s="5"/>
    </row>
    <row r="13" spans="1:14" s="496" customFormat="1" ht="15" customHeight="1" x14ac:dyDescent="0.25">
      <c r="A13" s="21">
        <v>5</v>
      </c>
      <c r="B13" s="193">
        <v>10120</v>
      </c>
      <c r="C13" s="867" t="s">
        <v>174</v>
      </c>
      <c r="D13" s="777">
        <v>1</v>
      </c>
      <c r="E13" s="504"/>
      <c r="F13" s="504">
        <v>1</v>
      </c>
      <c r="G13" s="504"/>
      <c r="H13" s="506"/>
      <c r="I13" s="504"/>
      <c r="J13" s="228">
        <v>59</v>
      </c>
      <c r="K13" s="49"/>
      <c r="L13" s="49"/>
      <c r="M13" s="49"/>
      <c r="N13" s="5"/>
    </row>
    <row r="14" spans="1:14" s="496" customFormat="1" ht="15" customHeight="1" x14ac:dyDescent="0.25">
      <c r="A14" s="21">
        <v>6</v>
      </c>
      <c r="B14" s="43">
        <v>10190</v>
      </c>
      <c r="C14" s="866" t="s">
        <v>173</v>
      </c>
      <c r="D14" s="777">
        <v>1</v>
      </c>
      <c r="E14" s="504"/>
      <c r="F14" s="504">
        <v>1</v>
      </c>
      <c r="G14" s="504"/>
      <c r="H14" s="504"/>
      <c r="I14" s="505"/>
      <c r="J14" s="507">
        <v>57</v>
      </c>
      <c r="K14" s="49"/>
      <c r="L14" s="49"/>
      <c r="M14" s="49"/>
      <c r="N14" s="5"/>
    </row>
    <row r="15" spans="1:14" ht="15" customHeight="1" x14ac:dyDescent="0.25">
      <c r="A15" s="21">
        <v>7</v>
      </c>
      <c r="B15" s="43">
        <v>10320</v>
      </c>
      <c r="C15" s="499" t="s">
        <v>83</v>
      </c>
      <c r="D15" s="778">
        <v>3</v>
      </c>
      <c r="E15" s="508"/>
      <c r="F15" s="508">
        <v>2</v>
      </c>
      <c r="G15" s="508"/>
      <c r="H15" s="508">
        <v>1</v>
      </c>
      <c r="I15" s="508"/>
      <c r="J15" s="512">
        <v>70.7</v>
      </c>
      <c r="K15" s="49" t="e">
        <f>#REF!*#REF!</f>
        <v>#REF!</v>
      </c>
      <c r="L15" s="49"/>
      <c r="M15" s="49"/>
      <c r="N15" s="5"/>
    </row>
    <row r="16" spans="1:14" ht="15" customHeight="1" thickBot="1" x14ac:dyDescent="0.3">
      <c r="A16" s="40">
        <v>8</v>
      </c>
      <c r="B16" s="122">
        <v>10860</v>
      </c>
      <c r="C16" s="298" t="s">
        <v>146</v>
      </c>
      <c r="D16" s="779">
        <v>2</v>
      </c>
      <c r="E16" s="509"/>
      <c r="F16" s="509">
        <v>2</v>
      </c>
      <c r="G16" s="509"/>
      <c r="H16" s="510"/>
      <c r="I16" s="510"/>
      <c r="J16" s="511">
        <v>67</v>
      </c>
      <c r="K16" s="49">
        <f>J16*D16</f>
        <v>134</v>
      </c>
      <c r="L16" s="49"/>
      <c r="M16" s="49"/>
      <c r="N16" s="5"/>
    </row>
    <row r="17" spans="1:14" ht="15" customHeight="1" thickBot="1" x14ac:dyDescent="0.3">
      <c r="A17" s="205"/>
      <c r="B17" s="206" t="s">
        <v>133</v>
      </c>
      <c r="C17" s="207"/>
      <c r="D17" s="206">
        <f t="shared" ref="D17:I17" si="2">SUM(D18:D26)</f>
        <v>22</v>
      </c>
      <c r="E17" s="206">
        <f t="shared" si="2"/>
        <v>1</v>
      </c>
      <c r="F17" s="206">
        <f t="shared" si="2"/>
        <v>7</v>
      </c>
      <c r="G17" s="206">
        <f t="shared" si="2"/>
        <v>7</v>
      </c>
      <c r="H17" s="206">
        <f t="shared" si="2"/>
        <v>6</v>
      </c>
      <c r="I17" s="206">
        <f t="shared" si="2"/>
        <v>1</v>
      </c>
      <c r="J17" s="208">
        <f>AVERAGE(J18:J26)</f>
        <v>68.144444444444446</v>
      </c>
      <c r="K17" s="49"/>
      <c r="L17" s="49"/>
      <c r="M17" s="49"/>
      <c r="N17" s="5"/>
    </row>
    <row r="18" spans="1:14" ht="15" customHeight="1" x14ac:dyDescent="0.25">
      <c r="A18" s="60">
        <v>1</v>
      </c>
      <c r="B18" s="119">
        <v>20040</v>
      </c>
      <c r="C18" s="125" t="s">
        <v>60</v>
      </c>
      <c r="D18" s="521">
        <v>3</v>
      </c>
      <c r="E18" s="521"/>
      <c r="F18" s="521">
        <v>2</v>
      </c>
      <c r="G18" s="521">
        <v>1</v>
      </c>
      <c r="H18" s="521"/>
      <c r="I18" s="521"/>
      <c r="J18" s="522">
        <v>68</v>
      </c>
      <c r="K18" s="49">
        <f>J18*D18</f>
        <v>204</v>
      </c>
      <c r="L18" s="49"/>
      <c r="M18" s="49"/>
      <c r="N18" s="5"/>
    </row>
    <row r="19" spans="1:14" ht="15" customHeight="1" x14ac:dyDescent="0.25">
      <c r="A19" s="21">
        <v>2</v>
      </c>
      <c r="B19" s="43">
        <v>20061</v>
      </c>
      <c r="C19" s="42" t="s">
        <v>58</v>
      </c>
      <c r="D19" s="519">
        <v>3</v>
      </c>
      <c r="E19" s="519"/>
      <c r="F19" s="519"/>
      <c r="G19" s="519">
        <v>2</v>
      </c>
      <c r="H19" s="519">
        <v>1</v>
      </c>
      <c r="I19" s="519"/>
      <c r="J19" s="520">
        <v>78.3</v>
      </c>
      <c r="K19" s="49">
        <f>J19*D19</f>
        <v>234.89999999999998</v>
      </c>
      <c r="L19" s="49"/>
      <c r="M19" s="49"/>
      <c r="N19" s="5"/>
    </row>
    <row r="20" spans="1:14" s="496" customFormat="1" ht="15" customHeight="1" x14ac:dyDescent="0.25">
      <c r="A20" s="21">
        <v>3</v>
      </c>
      <c r="B20" s="43">
        <v>21020</v>
      </c>
      <c r="C20" s="42" t="s">
        <v>61</v>
      </c>
      <c r="D20" s="519">
        <v>1</v>
      </c>
      <c r="E20" s="519"/>
      <c r="F20" s="519"/>
      <c r="G20" s="519">
        <v>1</v>
      </c>
      <c r="H20" s="519"/>
      <c r="I20" s="519"/>
      <c r="J20" s="520">
        <v>72</v>
      </c>
      <c r="K20" s="49"/>
      <c r="L20" s="49"/>
      <c r="M20" s="49"/>
      <c r="N20" s="5"/>
    </row>
    <row r="21" spans="1:14" s="496" customFormat="1" ht="15" customHeight="1" x14ac:dyDescent="0.25">
      <c r="A21" s="21">
        <v>4</v>
      </c>
      <c r="B21" s="43">
        <v>20060</v>
      </c>
      <c r="C21" s="44" t="s">
        <v>62</v>
      </c>
      <c r="D21" s="519">
        <v>2</v>
      </c>
      <c r="E21" s="519"/>
      <c r="F21" s="519">
        <v>1</v>
      </c>
      <c r="G21" s="519"/>
      <c r="H21" s="519">
        <v>1</v>
      </c>
      <c r="I21" s="519"/>
      <c r="J21" s="520">
        <v>69.5</v>
      </c>
      <c r="K21" s="49"/>
      <c r="L21" s="49"/>
      <c r="M21" s="49"/>
      <c r="N21" s="5"/>
    </row>
    <row r="22" spans="1:14" ht="15" customHeight="1" x14ac:dyDescent="0.25">
      <c r="A22" s="21">
        <v>5</v>
      </c>
      <c r="B22" s="43">
        <v>20400</v>
      </c>
      <c r="C22" s="44" t="s">
        <v>63</v>
      </c>
      <c r="D22" s="504">
        <v>6</v>
      </c>
      <c r="E22" s="504">
        <v>1</v>
      </c>
      <c r="F22" s="504">
        <v>1</v>
      </c>
      <c r="G22" s="519">
        <v>1</v>
      </c>
      <c r="H22" s="519">
        <v>2</v>
      </c>
      <c r="I22" s="519">
        <v>1</v>
      </c>
      <c r="J22" s="520">
        <v>72.2</v>
      </c>
      <c r="K22" s="49">
        <f>J22*D22</f>
        <v>433.20000000000005</v>
      </c>
      <c r="L22" s="49"/>
      <c r="M22" s="49"/>
      <c r="N22" s="5"/>
    </row>
    <row r="23" spans="1:14" s="496" customFormat="1" ht="15" customHeight="1" x14ac:dyDescent="0.25">
      <c r="A23" s="21">
        <v>6</v>
      </c>
      <c r="B23" s="43">
        <v>20080</v>
      </c>
      <c r="C23" s="871" t="s">
        <v>176</v>
      </c>
      <c r="D23" s="504">
        <v>1</v>
      </c>
      <c r="E23" s="504"/>
      <c r="F23" s="504">
        <v>1</v>
      </c>
      <c r="G23" s="519"/>
      <c r="H23" s="519"/>
      <c r="I23" s="519"/>
      <c r="J23" s="520">
        <v>63</v>
      </c>
      <c r="K23" s="49"/>
      <c r="L23" s="49"/>
      <c r="M23" s="49"/>
      <c r="N23" s="5"/>
    </row>
    <row r="24" spans="1:14" s="496" customFormat="1" ht="15" customHeight="1" x14ac:dyDescent="0.25">
      <c r="A24" s="70">
        <v>7</v>
      </c>
      <c r="B24" s="192">
        <v>20460</v>
      </c>
      <c r="C24" s="872" t="s">
        <v>65</v>
      </c>
      <c r="D24" s="513">
        <v>4</v>
      </c>
      <c r="E24" s="513"/>
      <c r="F24" s="513"/>
      <c r="G24" s="513">
        <v>2</v>
      </c>
      <c r="H24" s="513">
        <v>2</v>
      </c>
      <c r="I24" s="513"/>
      <c r="J24" s="514">
        <v>75.3</v>
      </c>
      <c r="K24" s="49"/>
      <c r="L24" s="49"/>
      <c r="M24" s="49"/>
      <c r="N24" s="5"/>
    </row>
    <row r="25" spans="1:14" s="496" customFormat="1" ht="15" customHeight="1" x14ac:dyDescent="0.25">
      <c r="A25" s="70">
        <v>8</v>
      </c>
      <c r="B25" s="192">
        <v>20900</v>
      </c>
      <c r="C25" s="872" t="s">
        <v>177</v>
      </c>
      <c r="D25" s="513">
        <v>1</v>
      </c>
      <c r="E25" s="513"/>
      <c r="F25" s="513">
        <v>1</v>
      </c>
      <c r="G25" s="513"/>
      <c r="H25" s="513"/>
      <c r="I25" s="513"/>
      <c r="J25" s="514">
        <v>66</v>
      </c>
      <c r="K25" s="49"/>
      <c r="L25" s="49"/>
      <c r="M25" s="49"/>
      <c r="N25" s="5"/>
    </row>
    <row r="26" spans="1:14" ht="15" customHeight="1" thickBot="1" x14ac:dyDescent="0.3">
      <c r="A26" s="40">
        <v>9</v>
      </c>
      <c r="B26" s="122">
        <v>21350</v>
      </c>
      <c r="C26" s="873" t="s">
        <v>53</v>
      </c>
      <c r="D26" s="515">
        <v>1</v>
      </c>
      <c r="E26" s="515"/>
      <c r="F26" s="515">
        <v>1</v>
      </c>
      <c r="G26" s="515"/>
      <c r="H26" s="515"/>
      <c r="I26" s="515"/>
      <c r="J26" s="516">
        <v>49</v>
      </c>
      <c r="K26" s="49">
        <f>J26*D26</f>
        <v>49</v>
      </c>
      <c r="L26" s="49"/>
      <c r="M26" s="49"/>
      <c r="N26" s="5"/>
    </row>
    <row r="27" spans="1:14" ht="15" customHeight="1" thickBot="1" x14ac:dyDescent="0.3">
      <c r="A27" s="205"/>
      <c r="B27" s="206" t="s">
        <v>134</v>
      </c>
      <c r="C27" s="206"/>
      <c r="D27" s="206">
        <f t="shared" ref="D27:I27" si="3">SUM(D28:D41)</f>
        <v>57</v>
      </c>
      <c r="E27" s="206">
        <f t="shared" si="3"/>
        <v>2</v>
      </c>
      <c r="F27" s="206">
        <f t="shared" si="3"/>
        <v>27</v>
      </c>
      <c r="G27" s="206">
        <f t="shared" si="3"/>
        <v>9</v>
      </c>
      <c r="H27" s="206">
        <f t="shared" si="3"/>
        <v>16</v>
      </c>
      <c r="I27" s="206">
        <f t="shared" si="3"/>
        <v>3</v>
      </c>
      <c r="J27" s="208">
        <f>AVERAGE(J28:J41)</f>
        <v>69.164285714285711</v>
      </c>
      <c r="K27" s="49"/>
      <c r="L27" s="49"/>
      <c r="M27" s="49"/>
      <c r="N27" s="5"/>
    </row>
    <row r="28" spans="1:14" ht="15" customHeight="1" x14ac:dyDescent="0.25">
      <c r="A28" s="60">
        <v>1</v>
      </c>
      <c r="B28" s="193">
        <v>30070</v>
      </c>
      <c r="C28" s="128" t="s">
        <v>85</v>
      </c>
      <c r="D28" s="506">
        <v>10</v>
      </c>
      <c r="E28" s="506">
        <v>1</v>
      </c>
      <c r="F28" s="506">
        <v>5</v>
      </c>
      <c r="G28" s="506">
        <v>2</v>
      </c>
      <c r="H28" s="517">
        <v>1</v>
      </c>
      <c r="I28" s="517">
        <v>1</v>
      </c>
      <c r="J28" s="228">
        <v>65.2</v>
      </c>
      <c r="K28" s="49"/>
      <c r="L28" s="49"/>
      <c r="M28" s="49"/>
      <c r="N28" s="5"/>
    </row>
    <row r="29" spans="1:14" ht="15" customHeight="1" x14ac:dyDescent="0.25">
      <c r="A29" s="22">
        <v>2</v>
      </c>
      <c r="B29" s="43">
        <v>30480</v>
      </c>
      <c r="C29" s="215" t="s">
        <v>147</v>
      </c>
      <c r="D29" s="504">
        <v>8</v>
      </c>
      <c r="E29" s="504"/>
      <c r="F29" s="504">
        <v>3</v>
      </c>
      <c r="G29" s="504">
        <v>3</v>
      </c>
      <c r="H29" s="519">
        <v>2</v>
      </c>
      <c r="I29" s="519"/>
      <c r="J29" s="520">
        <v>68</v>
      </c>
      <c r="K29" s="49">
        <f>J28*D28</f>
        <v>652</v>
      </c>
      <c r="L29" s="49"/>
      <c r="M29" s="49"/>
      <c r="N29" s="5"/>
    </row>
    <row r="30" spans="1:14" ht="15" customHeight="1" x14ac:dyDescent="0.25">
      <c r="A30" s="21">
        <v>3</v>
      </c>
      <c r="B30" s="192">
        <v>30460</v>
      </c>
      <c r="C30" s="532" t="s">
        <v>77</v>
      </c>
      <c r="D30" s="533">
        <v>6</v>
      </c>
      <c r="E30" s="533"/>
      <c r="F30" s="533">
        <v>2</v>
      </c>
      <c r="G30" s="533">
        <v>1</v>
      </c>
      <c r="H30" s="513">
        <v>1</v>
      </c>
      <c r="I30" s="513">
        <v>2</v>
      </c>
      <c r="J30" s="514">
        <v>81.3</v>
      </c>
      <c r="K30" s="49" t="e">
        <f>#REF!*#REF!</f>
        <v>#REF!</v>
      </c>
      <c r="L30" s="49"/>
      <c r="M30" s="49"/>
      <c r="N30" s="5"/>
    </row>
    <row r="31" spans="1:14" ht="15" customHeight="1" x14ac:dyDescent="0.25">
      <c r="A31" s="21">
        <v>4</v>
      </c>
      <c r="B31" s="231">
        <v>30030</v>
      </c>
      <c r="C31" s="874" t="s">
        <v>178</v>
      </c>
      <c r="D31" s="535">
        <v>6</v>
      </c>
      <c r="E31" s="535"/>
      <c r="F31" s="535">
        <v>3</v>
      </c>
      <c r="G31" s="535"/>
      <c r="H31" s="536">
        <v>3</v>
      </c>
      <c r="I31" s="536"/>
      <c r="J31" s="537">
        <v>70.3</v>
      </c>
      <c r="K31" s="49" t="e">
        <f>#REF!*#REF!</f>
        <v>#REF!</v>
      </c>
      <c r="L31" s="49"/>
      <c r="M31" s="49"/>
      <c r="N31" s="5"/>
    </row>
    <row r="32" spans="1:14" ht="15" customHeight="1" x14ac:dyDescent="0.25">
      <c r="A32" s="21">
        <v>5</v>
      </c>
      <c r="B32" s="43">
        <v>31000</v>
      </c>
      <c r="C32" s="41" t="s">
        <v>75</v>
      </c>
      <c r="D32" s="519">
        <v>3</v>
      </c>
      <c r="E32" s="519"/>
      <c r="F32" s="519">
        <v>2</v>
      </c>
      <c r="G32" s="519"/>
      <c r="H32" s="519">
        <v>1</v>
      </c>
      <c r="I32" s="519"/>
      <c r="J32" s="520">
        <v>62</v>
      </c>
      <c r="K32" s="49">
        <f>J30*D30</f>
        <v>487.79999999999995</v>
      </c>
      <c r="L32" s="49"/>
      <c r="M32" s="49"/>
      <c r="N32" s="5"/>
    </row>
    <row r="33" spans="1:14" ht="15" customHeight="1" x14ac:dyDescent="0.25">
      <c r="A33" s="21">
        <v>6</v>
      </c>
      <c r="B33" s="43">
        <v>30160</v>
      </c>
      <c r="C33" s="866" t="s">
        <v>47</v>
      </c>
      <c r="D33" s="504">
        <v>1</v>
      </c>
      <c r="E33" s="504"/>
      <c r="F33" s="504">
        <v>1</v>
      </c>
      <c r="G33" s="504"/>
      <c r="H33" s="519"/>
      <c r="I33" s="519"/>
      <c r="J33" s="520">
        <v>48</v>
      </c>
      <c r="K33" s="49"/>
      <c r="L33" s="49"/>
      <c r="M33" s="49"/>
      <c r="N33" s="5"/>
    </row>
    <row r="34" spans="1:14" ht="15" customHeight="1" x14ac:dyDescent="0.25">
      <c r="A34" s="21">
        <v>7</v>
      </c>
      <c r="B34" s="43">
        <v>30440</v>
      </c>
      <c r="C34" s="41" t="s">
        <v>49</v>
      </c>
      <c r="D34" s="519">
        <v>3</v>
      </c>
      <c r="E34" s="519"/>
      <c r="F34" s="519">
        <v>1</v>
      </c>
      <c r="G34" s="519">
        <v>1</v>
      </c>
      <c r="H34" s="519">
        <v>1</v>
      </c>
      <c r="I34" s="519"/>
      <c r="J34" s="520">
        <v>77</v>
      </c>
      <c r="K34" s="49">
        <f>J29*D29</f>
        <v>544</v>
      </c>
      <c r="L34" s="49"/>
      <c r="M34" s="49"/>
      <c r="N34" s="5"/>
    </row>
    <row r="35" spans="1:14" s="496" customFormat="1" ht="15" customHeight="1" x14ac:dyDescent="0.25">
      <c r="A35" s="21">
        <v>8</v>
      </c>
      <c r="B35" s="43">
        <v>30500</v>
      </c>
      <c r="C35" s="41" t="s">
        <v>179</v>
      </c>
      <c r="D35" s="519">
        <v>1</v>
      </c>
      <c r="E35" s="519"/>
      <c r="F35" s="519">
        <v>1</v>
      </c>
      <c r="G35" s="519"/>
      <c r="H35" s="519"/>
      <c r="I35" s="519"/>
      <c r="J35" s="520">
        <v>65</v>
      </c>
      <c r="K35" s="49"/>
      <c r="L35" s="49"/>
      <c r="M35" s="49"/>
      <c r="N35" s="5"/>
    </row>
    <row r="36" spans="1:14" s="496" customFormat="1" ht="15" customHeight="1" x14ac:dyDescent="0.25">
      <c r="A36" s="21">
        <v>9</v>
      </c>
      <c r="B36" s="43">
        <v>30530</v>
      </c>
      <c r="C36" s="41" t="s">
        <v>180</v>
      </c>
      <c r="D36" s="519">
        <v>3</v>
      </c>
      <c r="E36" s="519"/>
      <c r="F36" s="519">
        <v>2</v>
      </c>
      <c r="G36" s="519">
        <v>1</v>
      </c>
      <c r="H36" s="519"/>
      <c r="I36" s="519"/>
      <c r="J36" s="520">
        <v>64.7</v>
      </c>
      <c r="K36" s="49"/>
      <c r="L36" s="49"/>
      <c r="M36" s="49"/>
      <c r="N36" s="5"/>
    </row>
    <row r="37" spans="1:14" ht="15" customHeight="1" x14ac:dyDescent="0.25">
      <c r="A37" s="21">
        <v>10</v>
      </c>
      <c r="B37" s="43">
        <v>30640</v>
      </c>
      <c r="C37" s="214" t="s">
        <v>52</v>
      </c>
      <c r="D37" s="519">
        <v>4</v>
      </c>
      <c r="E37" s="519"/>
      <c r="F37" s="519">
        <v>1</v>
      </c>
      <c r="G37" s="519">
        <v>1</v>
      </c>
      <c r="H37" s="519">
        <v>2</v>
      </c>
      <c r="I37" s="519"/>
      <c r="J37" s="520">
        <v>71.8</v>
      </c>
      <c r="K37" s="49"/>
      <c r="L37" s="49"/>
      <c r="M37" s="49"/>
      <c r="N37" s="5"/>
    </row>
    <row r="38" spans="1:14" s="496" customFormat="1" ht="15" customHeight="1" x14ac:dyDescent="0.25">
      <c r="A38" s="21">
        <v>11</v>
      </c>
      <c r="B38" s="43">
        <v>30790</v>
      </c>
      <c r="C38" s="866" t="s">
        <v>74</v>
      </c>
      <c r="D38" s="519">
        <v>1</v>
      </c>
      <c r="E38" s="519"/>
      <c r="F38" s="519"/>
      <c r="G38" s="519"/>
      <c r="H38" s="519">
        <v>1</v>
      </c>
      <c r="I38" s="519"/>
      <c r="J38" s="520">
        <v>84</v>
      </c>
      <c r="K38" s="49"/>
      <c r="L38" s="49"/>
      <c r="M38" s="49"/>
      <c r="N38" s="5"/>
    </row>
    <row r="39" spans="1:14" ht="15" customHeight="1" x14ac:dyDescent="0.25">
      <c r="A39" s="21">
        <v>12</v>
      </c>
      <c r="B39" s="43">
        <v>30890</v>
      </c>
      <c r="C39" s="866" t="s">
        <v>181</v>
      </c>
      <c r="D39" s="519">
        <v>2</v>
      </c>
      <c r="E39" s="519"/>
      <c r="F39" s="519">
        <v>1</v>
      </c>
      <c r="G39" s="519"/>
      <c r="H39" s="519">
        <v>1</v>
      </c>
      <c r="I39" s="519"/>
      <c r="J39" s="520">
        <v>74</v>
      </c>
      <c r="K39" s="49">
        <f>J34*D34</f>
        <v>231</v>
      </c>
      <c r="L39" s="49"/>
      <c r="M39" s="49"/>
      <c r="N39" s="5"/>
    </row>
    <row r="40" spans="1:14" ht="15" customHeight="1" x14ac:dyDescent="0.25">
      <c r="A40" s="21">
        <v>13</v>
      </c>
      <c r="B40" s="43">
        <v>30940</v>
      </c>
      <c r="C40" s="41" t="s">
        <v>42</v>
      </c>
      <c r="D40" s="519">
        <v>6</v>
      </c>
      <c r="E40" s="519">
        <v>1</v>
      </c>
      <c r="F40" s="519">
        <v>4</v>
      </c>
      <c r="G40" s="519"/>
      <c r="H40" s="519">
        <v>1</v>
      </c>
      <c r="I40" s="519"/>
      <c r="J40" s="520">
        <v>61.7</v>
      </c>
      <c r="K40" s="49">
        <f>J37*D37</f>
        <v>287.2</v>
      </c>
      <c r="L40" s="49"/>
      <c r="M40" s="49"/>
      <c r="N40" s="5"/>
    </row>
    <row r="41" spans="1:14" ht="15" customHeight="1" thickBot="1" x14ac:dyDescent="0.3">
      <c r="A41" s="40">
        <v>14</v>
      </c>
      <c r="B41" s="122">
        <v>31480</v>
      </c>
      <c r="C41" s="79" t="s">
        <v>50</v>
      </c>
      <c r="D41" s="515">
        <v>3</v>
      </c>
      <c r="E41" s="515"/>
      <c r="F41" s="515">
        <v>1</v>
      </c>
      <c r="G41" s="515"/>
      <c r="H41" s="515">
        <v>2</v>
      </c>
      <c r="I41" s="515"/>
      <c r="J41" s="516">
        <v>75.3</v>
      </c>
      <c r="K41" s="49">
        <f>J41*D41</f>
        <v>225.89999999999998</v>
      </c>
      <c r="L41" s="49"/>
      <c r="M41" s="49"/>
      <c r="N41" s="5"/>
    </row>
    <row r="42" spans="1:14" ht="15" customHeight="1" thickBot="1" x14ac:dyDescent="0.3">
      <c r="A42" s="212"/>
      <c r="B42" s="206" t="s">
        <v>135</v>
      </c>
      <c r="C42" s="206"/>
      <c r="D42" s="206">
        <f t="shared" ref="D42:I42" si="4">SUM(D43:D55)</f>
        <v>77</v>
      </c>
      <c r="E42" s="206">
        <f t="shared" si="4"/>
        <v>1</v>
      </c>
      <c r="F42" s="206">
        <f t="shared" si="4"/>
        <v>22</v>
      </c>
      <c r="G42" s="206">
        <f t="shared" si="4"/>
        <v>12</v>
      </c>
      <c r="H42" s="206">
        <f t="shared" si="4"/>
        <v>35</v>
      </c>
      <c r="I42" s="206">
        <f t="shared" si="4"/>
        <v>7</v>
      </c>
      <c r="J42" s="208">
        <f>AVERAGE(J43:J55)</f>
        <v>76.284615384615378</v>
      </c>
      <c r="K42" s="49"/>
      <c r="L42" s="49"/>
      <c r="M42" s="49"/>
      <c r="N42" s="5"/>
    </row>
    <row r="43" spans="1:14" ht="15" customHeight="1" x14ac:dyDescent="0.25">
      <c r="A43" s="22">
        <v>1</v>
      </c>
      <c r="B43" s="193">
        <v>40010</v>
      </c>
      <c r="C43" s="129" t="s">
        <v>89</v>
      </c>
      <c r="D43" s="517">
        <v>16</v>
      </c>
      <c r="E43" s="517"/>
      <c r="F43" s="517">
        <v>5</v>
      </c>
      <c r="G43" s="517">
        <v>3</v>
      </c>
      <c r="H43" s="517">
        <v>7</v>
      </c>
      <c r="I43" s="517">
        <v>1</v>
      </c>
      <c r="J43" s="518">
        <v>79</v>
      </c>
      <c r="K43" s="49">
        <f>J43*D43</f>
        <v>1264</v>
      </c>
      <c r="L43" s="49"/>
      <c r="M43" s="49"/>
      <c r="N43" s="5"/>
    </row>
    <row r="44" spans="1:14" s="496" customFormat="1" ht="15" customHeight="1" x14ac:dyDescent="0.25">
      <c r="A44" s="22">
        <v>2</v>
      </c>
      <c r="B44" s="43">
        <v>40030</v>
      </c>
      <c r="C44" s="801" t="s">
        <v>106</v>
      </c>
      <c r="D44" s="519">
        <v>7</v>
      </c>
      <c r="E44" s="519"/>
      <c r="F44" s="519"/>
      <c r="G44" s="519">
        <v>1</v>
      </c>
      <c r="H44" s="519">
        <v>5</v>
      </c>
      <c r="I44" s="519">
        <v>1</v>
      </c>
      <c r="J44" s="520">
        <v>91</v>
      </c>
      <c r="K44" s="49"/>
      <c r="L44" s="49"/>
      <c r="M44" s="49"/>
      <c r="N44" s="5"/>
    </row>
    <row r="45" spans="1:14" s="496" customFormat="1" ht="15" customHeight="1" x14ac:dyDescent="0.25">
      <c r="A45" s="22">
        <v>3</v>
      </c>
      <c r="B45" s="43">
        <v>40410</v>
      </c>
      <c r="C45" s="42" t="s">
        <v>90</v>
      </c>
      <c r="D45" s="519">
        <v>14</v>
      </c>
      <c r="E45" s="519"/>
      <c r="F45" s="519">
        <v>3</v>
      </c>
      <c r="G45" s="519">
        <v>1</v>
      </c>
      <c r="H45" s="519">
        <v>7</v>
      </c>
      <c r="I45" s="519">
        <v>3</v>
      </c>
      <c r="J45" s="520">
        <v>84</v>
      </c>
      <c r="K45" s="49"/>
      <c r="L45" s="49"/>
      <c r="M45" s="49"/>
      <c r="N45" s="5"/>
    </row>
    <row r="46" spans="1:14" ht="15" customHeight="1" x14ac:dyDescent="0.25">
      <c r="A46" s="21">
        <v>4</v>
      </c>
      <c r="B46" s="43">
        <v>40011</v>
      </c>
      <c r="C46" s="42" t="s">
        <v>105</v>
      </c>
      <c r="D46" s="519">
        <v>14</v>
      </c>
      <c r="E46" s="519"/>
      <c r="F46" s="519">
        <v>3</v>
      </c>
      <c r="G46" s="519">
        <v>2</v>
      </c>
      <c r="H46" s="519">
        <v>8</v>
      </c>
      <c r="I46" s="519">
        <v>1</v>
      </c>
      <c r="J46" s="520">
        <v>81.7</v>
      </c>
      <c r="K46" s="49">
        <f>J46*D46</f>
        <v>1143.8</v>
      </c>
      <c r="L46" s="49"/>
      <c r="M46" s="49"/>
      <c r="N46" s="5"/>
    </row>
    <row r="47" spans="1:14" ht="15" customHeight="1" x14ac:dyDescent="0.25">
      <c r="A47" s="21">
        <v>5</v>
      </c>
      <c r="B47" s="43">
        <v>40080</v>
      </c>
      <c r="C47" s="42" t="s">
        <v>39</v>
      </c>
      <c r="D47" s="519">
        <v>4</v>
      </c>
      <c r="E47" s="519"/>
      <c r="F47" s="519">
        <v>2</v>
      </c>
      <c r="G47" s="519">
        <v>1</v>
      </c>
      <c r="H47" s="519">
        <v>1</v>
      </c>
      <c r="I47" s="519"/>
      <c r="J47" s="520">
        <v>68</v>
      </c>
      <c r="K47" s="49">
        <f>J49*D49</f>
        <v>263.10000000000002</v>
      </c>
      <c r="L47" s="49"/>
      <c r="M47" s="49"/>
      <c r="N47" s="5"/>
    </row>
    <row r="48" spans="1:14" s="496" customFormat="1" ht="15" customHeight="1" x14ac:dyDescent="0.25">
      <c r="A48" s="21">
        <v>6</v>
      </c>
      <c r="B48" s="43">
        <v>40100</v>
      </c>
      <c r="C48" s="531" t="s">
        <v>38</v>
      </c>
      <c r="D48" s="519">
        <v>2</v>
      </c>
      <c r="E48" s="519"/>
      <c r="F48" s="519"/>
      <c r="G48" s="519">
        <v>1</v>
      </c>
      <c r="H48" s="519">
        <v>1</v>
      </c>
      <c r="I48" s="519"/>
      <c r="J48" s="520">
        <v>83</v>
      </c>
      <c r="K48" s="49"/>
      <c r="L48" s="49"/>
      <c r="M48" s="49"/>
      <c r="N48" s="5"/>
    </row>
    <row r="49" spans="1:14" ht="15" customHeight="1" x14ac:dyDescent="0.25">
      <c r="A49" s="21">
        <v>7</v>
      </c>
      <c r="B49" s="43">
        <v>40020</v>
      </c>
      <c r="C49" s="875" t="s">
        <v>183</v>
      </c>
      <c r="D49" s="519">
        <v>3</v>
      </c>
      <c r="E49" s="519"/>
      <c r="F49" s="519"/>
      <c r="G49" s="519">
        <v>1</v>
      </c>
      <c r="H49" s="519">
        <v>2</v>
      </c>
      <c r="I49" s="519"/>
      <c r="J49" s="520">
        <v>87.7</v>
      </c>
      <c r="K49" s="49">
        <f>J44*D44</f>
        <v>637</v>
      </c>
      <c r="L49" s="49"/>
      <c r="M49" s="49"/>
      <c r="N49" s="5"/>
    </row>
    <row r="50" spans="1:14" ht="15" customHeight="1" x14ac:dyDescent="0.25">
      <c r="A50" s="21">
        <v>8</v>
      </c>
      <c r="B50" s="43">
        <v>40031</v>
      </c>
      <c r="C50" s="42" t="s">
        <v>41</v>
      </c>
      <c r="D50" s="519">
        <v>4</v>
      </c>
      <c r="E50" s="519"/>
      <c r="F50" s="519">
        <v>2</v>
      </c>
      <c r="G50" s="519">
        <v>1</v>
      </c>
      <c r="H50" s="519">
        <v>1</v>
      </c>
      <c r="I50" s="519"/>
      <c r="J50" s="520">
        <v>74.8</v>
      </c>
      <c r="K50" s="49">
        <f>J50*D50</f>
        <v>299.2</v>
      </c>
      <c r="L50" s="49"/>
      <c r="M50" s="49"/>
      <c r="N50" s="5"/>
    </row>
    <row r="51" spans="1:14" ht="15" customHeight="1" x14ac:dyDescent="0.25">
      <c r="A51" s="21">
        <v>8</v>
      </c>
      <c r="B51" s="43">
        <v>40390</v>
      </c>
      <c r="C51" s="875" t="s">
        <v>35</v>
      </c>
      <c r="D51" s="519">
        <v>1</v>
      </c>
      <c r="E51" s="519"/>
      <c r="F51" s="519">
        <v>1</v>
      </c>
      <c r="G51" s="519"/>
      <c r="H51" s="519"/>
      <c r="I51" s="519"/>
      <c r="J51" s="520">
        <v>69</v>
      </c>
      <c r="K51" s="49">
        <f>J51*D51</f>
        <v>69</v>
      </c>
      <c r="L51" s="49"/>
      <c r="M51" s="49"/>
      <c r="N51" s="5"/>
    </row>
    <row r="52" spans="1:14" ht="15" customHeight="1" x14ac:dyDescent="0.25">
      <c r="A52" s="21">
        <v>9</v>
      </c>
      <c r="B52" s="43">
        <v>40720</v>
      </c>
      <c r="C52" s="229" t="s">
        <v>151</v>
      </c>
      <c r="D52" s="519">
        <v>6</v>
      </c>
      <c r="E52" s="519"/>
      <c r="F52" s="519">
        <v>2</v>
      </c>
      <c r="G52" s="519">
        <v>1</v>
      </c>
      <c r="H52" s="519">
        <v>2</v>
      </c>
      <c r="I52" s="519">
        <v>1</v>
      </c>
      <c r="J52" s="520">
        <v>78.5</v>
      </c>
      <c r="K52" s="49">
        <f>J45*D45</f>
        <v>1176</v>
      </c>
      <c r="L52" s="49"/>
      <c r="M52" s="49"/>
      <c r="N52" s="5"/>
    </row>
    <row r="53" spans="1:14" ht="15" customHeight="1" x14ac:dyDescent="0.25">
      <c r="A53" s="21">
        <v>10</v>
      </c>
      <c r="B53" s="43">
        <v>40820</v>
      </c>
      <c r="C53" s="875" t="s">
        <v>182</v>
      </c>
      <c r="D53" s="519">
        <v>1</v>
      </c>
      <c r="E53" s="519"/>
      <c r="F53" s="519">
        <v>1</v>
      </c>
      <c r="G53" s="519"/>
      <c r="H53" s="519"/>
      <c r="I53" s="519"/>
      <c r="J53" s="520">
        <v>68</v>
      </c>
      <c r="K53" s="49">
        <f>J52*D52</f>
        <v>471</v>
      </c>
      <c r="L53" s="49"/>
      <c r="M53" s="49"/>
      <c r="N53" s="5"/>
    </row>
    <row r="54" spans="1:14" ht="15" customHeight="1" x14ac:dyDescent="0.25">
      <c r="A54" s="21">
        <v>11</v>
      </c>
      <c r="B54" s="43">
        <v>40990</v>
      </c>
      <c r="C54" s="42" t="s">
        <v>40</v>
      </c>
      <c r="D54" s="519">
        <v>1</v>
      </c>
      <c r="E54" s="519"/>
      <c r="F54" s="519"/>
      <c r="G54" s="519"/>
      <c r="H54" s="519">
        <v>1</v>
      </c>
      <c r="I54" s="519"/>
      <c r="J54" s="520">
        <v>80</v>
      </c>
      <c r="K54" s="49"/>
      <c r="L54" s="49"/>
      <c r="M54" s="49"/>
      <c r="N54" s="5"/>
    </row>
    <row r="55" spans="1:14" ht="15" customHeight="1" thickBot="1" x14ac:dyDescent="0.3">
      <c r="A55" s="70">
        <v>12</v>
      </c>
      <c r="B55" s="193">
        <v>40133</v>
      </c>
      <c r="C55" s="775" t="s">
        <v>150</v>
      </c>
      <c r="D55" s="517">
        <v>4</v>
      </c>
      <c r="E55" s="517">
        <v>1</v>
      </c>
      <c r="F55" s="517">
        <v>3</v>
      </c>
      <c r="G55" s="517"/>
      <c r="H55" s="517"/>
      <c r="I55" s="517"/>
      <c r="J55" s="518">
        <v>47</v>
      </c>
      <c r="K55" s="49">
        <f>J54*D54</f>
        <v>80</v>
      </c>
      <c r="L55" s="49"/>
      <c r="M55" s="49"/>
      <c r="N55" s="5"/>
    </row>
    <row r="56" spans="1:14" ht="15" customHeight="1" thickBot="1" x14ac:dyDescent="0.3">
      <c r="A56" s="205"/>
      <c r="B56" s="206" t="s">
        <v>136</v>
      </c>
      <c r="C56" s="206"/>
      <c r="D56" s="206">
        <f t="shared" ref="D56:I56" si="5">SUM(D57:D66)</f>
        <v>52</v>
      </c>
      <c r="E56" s="206">
        <f t="shared" si="5"/>
        <v>1</v>
      </c>
      <c r="F56" s="206">
        <f t="shared" si="5"/>
        <v>33</v>
      </c>
      <c r="G56" s="206">
        <f t="shared" si="5"/>
        <v>3</v>
      </c>
      <c r="H56" s="206">
        <f t="shared" si="5"/>
        <v>14</v>
      </c>
      <c r="I56" s="206">
        <f t="shared" si="5"/>
        <v>1</v>
      </c>
      <c r="J56" s="208">
        <f>AVERAGE(J57:J66)</f>
        <v>67.02000000000001</v>
      </c>
      <c r="K56" s="49"/>
      <c r="L56" s="49"/>
      <c r="M56" s="49"/>
      <c r="N56" s="5"/>
    </row>
    <row r="57" spans="1:14" ht="15" customHeight="1" x14ac:dyDescent="0.25">
      <c r="A57" s="22">
        <v>1</v>
      </c>
      <c r="B57" s="43">
        <v>50040</v>
      </c>
      <c r="C57" s="42" t="s">
        <v>93</v>
      </c>
      <c r="D57" s="519">
        <v>5</v>
      </c>
      <c r="E57" s="519"/>
      <c r="F57" s="519"/>
      <c r="G57" s="519"/>
      <c r="H57" s="519">
        <v>4</v>
      </c>
      <c r="I57" s="519">
        <v>1</v>
      </c>
      <c r="J57" s="520">
        <v>94.4</v>
      </c>
      <c r="K57" s="49" t="e">
        <f>#REF!*#REF!</f>
        <v>#REF!</v>
      </c>
      <c r="L57" s="49"/>
      <c r="M57" s="49"/>
      <c r="N57" s="5"/>
    </row>
    <row r="58" spans="1:14" ht="15" customHeight="1" x14ac:dyDescent="0.25">
      <c r="A58" s="21">
        <v>2</v>
      </c>
      <c r="B58" s="43">
        <v>50003</v>
      </c>
      <c r="C58" s="42" t="s">
        <v>107</v>
      </c>
      <c r="D58" s="519">
        <v>4</v>
      </c>
      <c r="E58" s="519"/>
      <c r="F58" s="519">
        <v>2</v>
      </c>
      <c r="G58" s="519">
        <v>1</v>
      </c>
      <c r="H58" s="519">
        <v>1</v>
      </c>
      <c r="I58" s="519"/>
      <c r="J58" s="520">
        <v>67</v>
      </c>
      <c r="K58" s="49">
        <f t="shared" ref="K58:K64" si="6">J58*D58</f>
        <v>268</v>
      </c>
      <c r="L58" s="49"/>
      <c r="M58" s="49"/>
      <c r="N58" s="5"/>
    </row>
    <row r="59" spans="1:14" ht="15" customHeight="1" x14ac:dyDescent="0.25">
      <c r="A59" s="21">
        <v>3</v>
      </c>
      <c r="B59" s="43">
        <v>50060</v>
      </c>
      <c r="C59" s="42" t="s">
        <v>32</v>
      </c>
      <c r="D59" s="519">
        <v>10</v>
      </c>
      <c r="E59" s="519"/>
      <c r="F59" s="519">
        <v>7</v>
      </c>
      <c r="G59" s="519">
        <v>1</v>
      </c>
      <c r="H59" s="519">
        <v>2</v>
      </c>
      <c r="I59" s="519"/>
      <c r="J59" s="520">
        <v>63.3</v>
      </c>
      <c r="K59" s="49">
        <f t="shared" si="6"/>
        <v>633</v>
      </c>
      <c r="L59" s="49"/>
      <c r="M59" s="49"/>
      <c r="N59" s="5"/>
    </row>
    <row r="60" spans="1:14" ht="15" customHeight="1" x14ac:dyDescent="0.25">
      <c r="A60" s="21">
        <v>4</v>
      </c>
      <c r="B60" s="43">
        <v>50230</v>
      </c>
      <c r="C60" s="781" t="s">
        <v>108</v>
      </c>
      <c r="D60" s="519">
        <v>8</v>
      </c>
      <c r="E60" s="519"/>
      <c r="F60" s="519">
        <v>6</v>
      </c>
      <c r="G60" s="519"/>
      <c r="H60" s="519">
        <v>2</v>
      </c>
      <c r="I60" s="519"/>
      <c r="J60" s="520">
        <v>69.3</v>
      </c>
      <c r="K60" s="49">
        <f t="shared" si="6"/>
        <v>554.4</v>
      </c>
      <c r="L60" s="49"/>
      <c r="M60" s="49"/>
      <c r="N60" s="5"/>
    </row>
    <row r="61" spans="1:14" ht="15" customHeight="1" x14ac:dyDescent="0.25">
      <c r="A61" s="21">
        <v>5</v>
      </c>
      <c r="B61" s="43">
        <v>50340</v>
      </c>
      <c r="C61" s="42" t="s">
        <v>96</v>
      </c>
      <c r="D61" s="519">
        <v>2</v>
      </c>
      <c r="E61" s="519">
        <v>1</v>
      </c>
      <c r="F61" s="519">
        <v>1</v>
      </c>
      <c r="G61" s="519"/>
      <c r="H61" s="519"/>
      <c r="I61" s="519"/>
      <c r="J61" s="520">
        <v>34</v>
      </c>
      <c r="K61" s="49">
        <f t="shared" si="6"/>
        <v>68</v>
      </c>
      <c r="L61" s="49"/>
      <c r="M61" s="49"/>
      <c r="N61" s="5"/>
    </row>
    <row r="62" spans="1:14" ht="15" customHeight="1" x14ac:dyDescent="0.25">
      <c r="A62" s="21">
        <v>6</v>
      </c>
      <c r="B62" s="43">
        <v>50420</v>
      </c>
      <c r="C62" s="1025" t="s">
        <v>195</v>
      </c>
      <c r="D62" s="519">
        <v>4</v>
      </c>
      <c r="E62" s="519"/>
      <c r="F62" s="519">
        <v>2</v>
      </c>
      <c r="G62" s="519"/>
      <c r="H62" s="519">
        <v>2</v>
      </c>
      <c r="I62" s="519"/>
      <c r="J62" s="520">
        <v>75</v>
      </c>
      <c r="K62" s="49">
        <f t="shared" si="6"/>
        <v>300</v>
      </c>
      <c r="L62" s="49"/>
      <c r="M62" s="49"/>
      <c r="N62" s="5"/>
    </row>
    <row r="63" spans="1:14" ht="15" customHeight="1" x14ac:dyDescent="0.25">
      <c r="A63" s="21">
        <v>7</v>
      </c>
      <c r="B63" s="43">
        <v>50450</v>
      </c>
      <c r="C63" s="875" t="s">
        <v>95</v>
      </c>
      <c r="D63" s="519">
        <v>3</v>
      </c>
      <c r="E63" s="519"/>
      <c r="F63" s="519">
        <v>2</v>
      </c>
      <c r="G63" s="519">
        <v>1</v>
      </c>
      <c r="H63" s="519"/>
      <c r="I63" s="519"/>
      <c r="J63" s="520">
        <v>62</v>
      </c>
      <c r="K63" s="49">
        <f t="shared" si="6"/>
        <v>186</v>
      </c>
      <c r="L63" s="49"/>
      <c r="M63" s="49"/>
      <c r="N63" s="5"/>
    </row>
    <row r="64" spans="1:14" ht="15" customHeight="1" x14ac:dyDescent="0.25">
      <c r="A64" s="21">
        <v>8</v>
      </c>
      <c r="B64" s="43">
        <v>50760</v>
      </c>
      <c r="C64" s="42" t="s">
        <v>185</v>
      </c>
      <c r="D64" s="519">
        <v>11</v>
      </c>
      <c r="E64" s="519"/>
      <c r="F64" s="519">
        <v>9</v>
      </c>
      <c r="G64" s="519"/>
      <c r="H64" s="519">
        <v>2</v>
      </c>
      <c r="I64" s="519"/>
      <c r="J64" s="520">
        <v>64</v>
      </c>
      <c r="K64" s="49">
        <f t="shared" si="6"/>
        <v>704</v>
      </c>
      <c r="L64" s="49"/>
      <c r="M64" s="49"/>
      <c r="N64" s="5"/>
    </row>
    <row r="65" spans="1:14" ht="15" customHeight="1" x14ac:dyDescent="0.25">
      <c r="A65" s="21">
        <v>9</v>
      </c>
      <c r="B65" s="43">
        <v>50930</v>
      </c>
      <c r="C65" s="875" t="s">
        <v>186</v>
      </c>
      <c r="D65" s="519">
        <v>2</v>
      </c>
      <c r="E65" s="519"/>
      <c r="F65" s="519">
        <v>2</v>
      </c>
      <c r="G65" s="519"/>
      <c r="H65" s="519"/>
      <c r="I65" s="519"/>
      <c r="J65" s="520">
        <v>65.5</v>
      </c>
      <c r="K65" s="49"/>
      <c r="L65" s="49"/>
      <c r="M65" s="49"/>
      <c r="N65" s="5"/>
    </row>
    <row r="66" spans="1:14" ht="15" customHeight="1" thickBot="1" x14ac:dyDescent="0.3">
      <c r="A66" s="21">
        <v>10</v>
      </c>
      <c r="B66" s="43">
        <v>51370</v>
      </c>
      <c r="C66" s="866" t="s">
        <v>187</v>
      </c>
      <c r="D66" s="519">
        <v>3</v>
      </c>
      <c r="E66" s="519"/>
      <c r="F66" s="519">
        <v>2</v>
      </c>
      <c r="G66" s="519"/>
      <c r="H66" s="519">
        <v>1</v>
      </c>
      <c r="I66" s="519"/>
      <c r="J66" s="520">
        <v>75.7</v>
      </c>
      <c r="K66" s="49">
        <f>J66*D66</f>
        <v>227.10000000000002</v>
      </c>
      <c r="L66" s="49"/>
      <c r="M66" s="49"/>
      <c r="N66" s="5"/>
    </row>
    <row r="67" spans="1:14" ht="15" customHeight="1" thickBot="1" x14ac:dyDescent="0.3">
      <c r="A67" s="205"/>
      <c r="B67" s="206" t="s">
        <v>137</v>
      </c>
      <c r="C67" s="206"/>
      <c r="D67" s="206">
        <f t="shared" ref="D67:I67" si="7">SUM(D68:D93)</f>
        <v>123</v>
      </c>
      <c r="E67" s="206">
        <f t="shared" si="7"/>
        <v>5</v>
      </c>
      <c r="F67" s="206">
        <f t="shared" si="7"/>
        <v>53</v>
      </c>
      <c r="G67" s="206">
        <f t="shared" si="7"/>
        <v>21</v>
      </c>
      <c r="H67" s="206">
        <f t="shared" si="7"/>
        <v>32</v>
      </c>
      <c r="I67" s="206">
        <f t="shared" si="7"/>
        <v>12</v>
      </c>
      <c r="J67" s="208">
        <f>AVERAGE(J68:J93)</f>
        <v>69.109615384615367</v>
      </c>
      <c r="K67" s="49"/>
      <c r="L67" s="49"/>
      <c r="M67" s="49"/>
      <c r="N67" s="5"/>
    </row>
    <row r="68" spans="1:14" ht="15" customHeight="1" x14ac:dyDescent="0.25">
      <c r="A68" s="21">
        <v>1</v>
      </c>
      <c r="B68" s="43">
        <v>60010</v>
      </c>
      <c r="C68" s="866" t="s">
        <v>188</v>
      </c>
      <c r="D68" s="504">
        <v>5</v>
      </c>
      <c r="E68" s="504"/>
      <c r="F68" s="504">
        <v>4</v>
      </c>
      <c r="G68" s="519"/>
      <c r="H68" s="519">
        <v>1</v>
      </c>
      <c r="I68" s="519"/>
      <c r="J68" s="520">
        <v>64</v>
      </c>
      <c r="K68" s="49">
        <f>J68*D68</f>
        <v>320</v>
      </c>
      <c r="L68" s="49"/>
      <c r="M68" s="49"/>
      <c r="N68" s="5"/>
    </row>
    <row r="69" spans="1:14" ht="15" customHeight="1" x14ac:dyDescent="0.25">
      <c r="A69" s="21">
        <v>2</v>
      </c>
      <c r="B69" s="43">
        <v>60050</v>
      </c>
      <c r="C69" s="41" t="s">
        <v>9</v>
      </c>
      <c r="D69" s="519">
        <v>2</v>
      </c>
      <c r="E69" s="519"/>
      <c r="F69" s="519">
        <v>2</v>
      </c>
      <c r="G69" s="519"/>
      <c r="H69" s="519"/>
      <c r="I69" s="519"/>
      <c r="J69" s="520">
        <v>46</v>
      </c>
      <c r="K69" s="49">
        <f>J69*D69</f>
        <v>92</v>
      </c>
      <c r="L69" s="49"/>
      <c r="M69" s="49"/>
      <c r="N69" s="5"/>
    </row>
    <row r="70" spans="1:14" ht="15" customHeight="1" x14ac:dyDescent="0.25">
      <c r="A70" s="21">
        <v>3</v>
      </c>
      <c r="B70" s="43">
        <v>60070</v>
      </c>
      <c r="C70" s="866" t="s">
        <v>189</v>
      </c>
      <c r="D70" s="519">
        <v>8</v>
      </c>
      <c r="E70" s="519">
        <v>1</v>
      </c>
      <c r="F70" s="519">
        <v>4</v>
      </c>
      <c r="G70" s="519">
        <v>2</v>
      </c>
      <c r="H70" s="519">
        <v>1</v>
      </c>
      <c r="I70" s="519"/>
      <c r="J70" s="520">
        <v>59.4</v>
      </c>
      <c r="K70" s="49">
        <f>J70*D70</f>
        <v>475.2</v>
      </c>
      <c r="L70" s="49"/>
      <c r="M70" s="49"/>
      <c r="N70" s="5"/>
    </row>
    <row r="71" spans="1:14" ht="15" customHeight="1" x14ac:dyDescent="0.25">
      <c r="A71" s="21">
        <v>4</v>
      </c>
      <c r="B71" s="43">
        <v>60180</v>
      </c>
      <c r="C71" s="214" t="s">
        <v>12</v>
      </c>
      <c r="D71" s="519">
        <v>6</v>
      </c>
      <c r="E71" s="519">
        <v>1</v>
      </c>
      <c r="F71" s="519">
        <v>1</v>
      </c>
      <c r="G71" s="519">
        <v>2</v>
      </c>
      <c r="H71" s="519">
        <v>2</v>
      </c>
      <c r="I71" s="519"/>
      <c r="J71" s="520">
        <v>70</v>
      </c>
      <c r="K71" s="49"/>
      <c r="L71" s="49"/>
      <c r="M71" s="49"/>
      <c r="N71" s="5"/>
    </row>
    <row r="72" spans="1:14" ht="15" customHeight="1" x14ac:dyDescent="0.25">
      <c r="A72" s="21">
        <v>5</v>
      </c>
      <c r="B72" s="43">
        <v>60240</v>
      </c>
      <c r="C72" s="866" t="s">
        <v>190</v>
      </c>
      <c r="D72" s="519">
        <v>8</v>
      </c>
      <c r="E72" s="519"/>
      <c r="F72" s="519">
        <v>7</v>
      </c>
      <c r="G72" s="519">
        <v>1</v>
      </c>
      <c r="H72" s="519"/>
      <c r="I72" s="519"/>
      <c r="J72" s="520">
        <v>56</v>
      </c>
      <c r="K72" s="49">
        <f>J72*D72</f>
        <v>448</v>
      </c>
      <c r="L72" s="49"/>
      <c r="M72" s="49"/>
      <c r="N72" s="5"/>
    </row>
    <row r="73" spans="1:14" s="496" customFormat="1" ht="15" customHeight="1" x14ac:dyDescent="0.25">
      <c r="A73" s="21">
        <v>6</v>
      </c>
      <c r="B73" s="43">
        <v>60560</v>
      </c>
      <c r="C73" s="866" t="s">
        <v>24</v>
      </c>
      <c r="D73" s="519">
        <v>1</v>
      </c>
      <c r="E73" s="519"/>
      <c r="F73" s="519"/>
      <c r="G73" s="519"/>
      <c r="H73" s="519">
        <v>1</v>
      </c>
      <c r="I73" s="519"/>
      <c r="J73" s="520">
        <v>97</v>
      </c>
      <c r="K73" s="49"/>
      <c r="L73" s="49"/>
      <c r="M73" s="49"/>
      <c r="N73" s="5"/>
    </row>
    <row r="74" spans="1:14" s="496" customFormat="1" ht="15" customHeight="1" x14ac:dyDescent="0.25">
      <c r="A74" s="21">
        <v>7</v>
      </c>
      <c r="B74" s="43">
        <v>60660</v>
      </c>
      <c r="C74" s="866" t="s">
        <v>3</v>
      </c>
      <c r="D74" s="519">
        <v>4</v>
      </c>
      <c r="E74" s="519"/>
      <c r="F74" s="519">
        <v>2</v>
      </c>
      <c r="G74" s="519"/>
      <c r="H74" s="519">
        <v>2</v>
      </c>
      <c r="I74" s="519"/>
      <c r="J74" s="520">
        <v>72.25</v>
      </c>
      <c r="K74" s="49"/>
      <c r="L74" s="49"/>
      <c r="M74" s="49"/>
      <c r="N74" s="5"/>
    </row>
    <row r="75" spans="1:14" ht="15" customHeight="1" x14ac:dyDescent="0.25">
      <c r="A75" s="21">
        <v>8</v>
      </c>
      <c r="B75" s="43">
        <v>60001</v>
      </c>
      <c r="C75" s="41" t="s">
        <v>5</v>
      </c>
      <c r="D75" s="519">
        <v>2</v>
      </c>
      <c r="E75" s="519"/>
      <c r="F75" s="519">
        <v>2</v>
      </c>
      <c r="G75" s="519"/>
      <c r="H75" s="519"/>
      <c r="I75" s="519"/>
      <c r="J75" s="520">
        <v>52.5</v>
      </c>
      <c r="K75" s="49">
        <f>J75*D75</f>
        <v>105</v>
      </c>
      <c r="L75" s="49"/>
      <c r="M75" s="49"/>
      <c r="N75" s="5"/>
    </row>
    <row r="76" spans="1:14" ht="15" customHeight="1" x14ac:dyDescent="0.25">
      <c r="A76" s="21">
        <v>9</v>
      </c>
      <c r="B76" s="43">
        <v>60850</v>
      </c>
      <c r="C76" s="866" t="s">
        <v>191</v>
      </c>
      <c r="D76" s="519">
        <v>2</v>
      </c>
      <c r="E76" s="519"/>
      <c r="F76" s="519">
        <v>1</v>
      </c>
      <c r="G76" s="519">
        <v>1</v>
      </c>
      <c r="H76" s="519"/>
      <c r="I76" s="519"/>
      <c r="J76" s="520">
        <v>70.5</v>
      </c>
      <c r="K76" s="49" t="e">
        <f>#REF!*#REF!</f>
        <v>#REF!</v>
      </c>
      <c r="L76" s="49"/>
      <c r="M76" s="49"/>
      <c r="N76" s="5"/>
    </row>
    <row r="77" spans="1:14" ht="15" customHeight="1" x14ac:dyDescent="0.25">
      <c r="A77" s="21">
        <v>10</v>
      </c>
      <c r="B77" s="193">
        <v>60910</v>
      </c>
      <c r="C77" s="128" t="s">
        <v>17</v>
      </c>
      <c r="D77" s="504">
        <v>1</v>
      </c>
      <c r="E77" s="504"/>
      <c r="F77" s="504">
        <v>1</v>
      </c>
      <c r="G77" s="517"/>
      <c r="H77" s="517"/>
      <c r="I77" s="517"/>
      <c r="J77" s="518">
        <v>52</v>
      </c>
      <c r="K77" s="49">
        <f>J76*D76</f>
        <v>141</v>
      </c>
      <c r="L77" s="49"/>
      <c r="M77" s="49"/>
      <c r="N77" s="5"/>
    </row>
    <row r="78" spans="1:14" ht="15" customHeight="1" x14ac:dyDescent="0.25">
      <c r="A78" s="21">
        <v>11</v>
      </c>
      <c r="B78" s="43">
        <v>60980</v>
      </c>
      <c r="C78" s="41" t="s">
        <v>6</v>
      </c>
      <c r="D78" s="519">
        <v>3</v>
      </c>
      <c r="E78" s="519"/>
      <c r="F78" s="519">
        <v>1</v>
      </c>
      <c r="G78" s="519">
        <v>1</v>
      </c>
      <c r="H78" s="519"/>
      <c r="I78" s="519">
        <v>1</v>
      </c>
      <c r="J78" s="520">
        <v>76.3</v>
      </c>
      <c r="K78" s="49">
        <f>J78*D78</f>
        <v>228.89999999999998</v>
      </c>
      <c r="L78" s="49"/>
      <c r="M78" s="49"/>
      <c r="N78" s="5"/>
    </row>
    <row r="79" spans="1:14" ht="15" customHeight="1" x14ac:dyDescent="0.25">
      <c r="A79" s="21">
        <v>12</v>
      </c>
      <c r="B79" s="43">
        <v>61080</v>
      </c>
      <c r="C79" s="866" t="s">
        <v>192</v>
      </c>
      <c r="D79" s="519">
        <v>3</v>
      </c>
      <c r="E79" s="519"/>
      <c r="F79" s="519">
        <v>1</v>
      </c>
      <c r="G79" s="519">
        <v>2</v>
      </c>
      <c r="H79" s="519"/>
      <c r="I79" s="519"/>
      <c r="J79" s="520">
        <v>70.3</v>
      </c>
      <c r="K79" s="49"/>
      <c r="L79" s="49"/>
      <c r="M79" s="49"/>
      <c r="N79" s="5"/>
    </row>
    <row r="80" spans="1:14" ht="15" customHeight="1" x14ac:dyDescent="0.25">
      <c r="A80" s="21">
        <v>13</v>
      </c>
      <c r="B80" s="43">
        <v>61210</v>
      </c>
      <c r="C80" s="1027" t="s">
        <v>196</v>
      </c>
      <c r="D80" s="519">
        <v>4</v>
      </c>
      <c r="E80" s="519">
        <v>1</v>
      </c>
      <c r="F80" s="519">
        <v>3</v>
      </c>
      <c r="G80" s="519"/>
      <c r="H80" s="519"/>
      <c r="I80" s="519"/>
      <c r="J80" s="520">
        <v>38.799999999999997</v>
      </c>
      <c r="K80" s="49">
        <f t="shared" ref="K80:K92" si="8">J80*D80</f>
        <v>155.19999999999999</v>
      </c>
      <c r="L80" s="49"/>
      <c r="M80" s="49"/>
      <c r="N80" s="5"/>
    </row>
    <row r="81" spans="1:14" ht="15" customHeight="1" x14ac:dyDescent="0.25">
      <c r="A81" s="21">
        <v>14</v>
      </c>
      <c r="B81" s="43">
        <v>61290</v>
      </c>
      <c r="C81" s="41" t="s">
        <v>15</v>
      </c>
      <c r="D81" s="519">
        <v>1</v>
      </c>
      <c r="E81" s="519"/>
      <c r="F81" s="519">
        <v>1</v>
      </c>
      <c r="G81" s="519"/>
      <c r="H81" s="519"/>
      <c r="I81" s="519"/>
      <c r="J81" s="520">
        <v>59</v>
      </c>
      <c r="K81" s="49">
        <f t="shared" si="8"/>
        <v>59</v>
      </c>
      <c r="L81" s="49"/>
      <c r="M81" s="49"/>
      <c r="N81" s="5"/>
    </row>
    <row r="82" spans="1:14" ht="15" customHeight="1" x14ac:dyDescent="0.25">
      <c r="A82" s="21">
        <v>15</v>
      </c>
      <c r="B82" s="43">
        <v>61390</v>
      </c>
      <c r="C82" s="1027" t="s">
        <v>197</v>
      </c>
      <c r="D82" s="519">
        <v>3</v>
      </c>
      <c r="E82" s="519">
        <v>1</v>
      </c>
      <c r="F82" s="519">
        <v>1</v>
      </c>
      <c r="G82" s="519"/>
      <c r="H82" s="519">
        <v>1</v>
      </c>
      <c r="I82" s="519"/>
      <c r="J82" s="520">
        <v>60</v>
      </c>
      <c r="K82" s="49">
        <f t="shared" si="8"/>
        <v>180</v>
      </c>
      <c r="L82" s="49"/>
      <c r="M82" s="49"/>
      <c r="N82" s="5"/>
    </row>
    <row r="83" spans="1:14" ht="15" customHeight="1" x14ac:dyDescent="0.25">
      <c r="A83" s="21">
        <v>16</v>
      </c>
      <c r="B83" s="43">
        <v>61430</v>
      </c>
      <c r="C83" s="214" t="s">
        <v>164</v>
      </c>
      <c r="D83" s="519">
        <v>3</v>
      </c>
      <c r="E83" s="519"/>
      <c r="F83" s="519"/>
      <c r="G83" s="519"/>
      <c r="H83" s="519">
        <v>3</v>
      </c>
      <c r="I83" s="519"/>
      <c r="J83" s="520">
        <v>89</v>
      </c>
      <c r="K83" s="49">
        <f t="shared" si="8"/>
        <v>267</v>
      </c>
      <c r="L83" s="49"/>
      <c r="M83" s="49"/>
      <c r="N83" s="5"/>
    </row>
    <row r="84" spans="1:14" ht="15" customHeight="1" x14ac:dyDescent="0.25">
      <c r="A84" s="21">
        <v>17</v>
      </c>
      <c r="B84" s="43">
        <v>61410</v>
      </c>
      <c r="C84" s="214" t="s">
        <v>144</v>
      </c>
      <c r="D84" s="519">
        <v>4</v>
      </c>
      <c r="E84" s="519"/>
      <c r="F84" s="519">
        <v>2</v>
      </c>
      <c r="G84" s="519"/>
      <c r="H84" s="519">
        <v>1</v>
      </c>
      <c r="I84" s="519">
        <v>1</v>
      </c>
      <c r="J84" s="529">
        <v>73.5</v>
      </c>
      <c r="K84" s="49">
        <f t="shared" si="8"/>
        <v>294</v>
      </c>
      <c r="L84" s="49"/>
      <c r="M84" s="49"/>
      <c r="N84" s="5"/>
    </row>
    <row r="85" spans="1:14" ht="15" customHeight="1" x14ac:dyDescent="0.25">
      <c r="A85" s="21">
        <v>18</v>
      </c>
      <c r="B85" s="43">
        <v>61440</v>
      </c>
      <c r="C85" s="538" t="s">
        <v>167</v>
      </c>
      <c r="D85" s="519">
        <v>1</v>
      </c>
      <c r="E85" s="519"/>
      <c r="F85" s="519"/>
      <c r="G85" s="519"/>
      <c r="H85" s="519">
        <v>1</v>
      </c>
      <c r="I85" s="519"/>
      <c r="J85" s="520">
        <v>97</v>
      </c>
      <c r="K85" s="49">
        <f t="shared" si="8"/>
        <v>97</v>
      </c>
      <c r="L85" s="49"/>
      <c r="M85" s="49"/>
      <c r="N85" s="5"/>
    </row>
    <row r="86" spans="1:14" ht="15" customHeight="1" x14ac:dyDescent="0.25">
      <c r="A86" s="21">
        <v>19</v>
      </c>
      <c r="B86" s="43">
        <v>61450</v>
      </c>
      <c r="C86" s="214" t="s">
        <v>141</v>
      </c>
      <c r="D86" s="519">
        <v>5</v>
      </c>
      <c r="E86" s="519"/>
      <c r="F86" s="519">
        <v>2</v>
      </c>
      <c r="G86" s="519">
        <v>1</v>
      </c>
      <c r="H86" s="519">
        <v>1</v>
      </c>
      <c r="I86" s="519">
        <v>1</v>
      </c>
      <c r="J86" s="520">
        <v>74.8</v>
      </c>
      <c r="K86" s="49">
        <f t="shared" si="8"/>
        <v>374</v>
      </c>
      <c r="L86" s="49"/>
      <c r="M86" s="49"/>
      <c r="N86" s="5"/>
    </row>
    <row r="87" spans="1:14" ht="15" customHeight="1" x14ac:dyDescent="0.25">
      <c r="A87" s="21">
        <v>20</v>
      </c>
      <c r="B87" s="43">
        <v>61470</v>
      </c>
      <c r="C87" s="780" t="s">
        <v>4</v>
      </c>
      <c r="D87" s="519">
        <v>2</v>
      </c>
      <c r="E87" s="519"/>
      <c r="F87" s="519">
        <v>0</v>
      </c>
      <c r="G87" s="519">
        <v>1</v>
      </c>
      <c r="H87" s="519">
        <v>1</v>
      </c>
      <c r="I87" s="519"/>
      <c r="J87" s="520">
        <v>82</v>
      </c>
      <c r="K87" s="49">
        <f t="shared" si="8"/>
        <v>164</v>
      </c>
      <c r="L87" s="49"/>
      <c r="M87" s="49"/>
      <c r="N87" s="5"/>
    </row>
    <row r="88" spans="1:14" ht="15" customHeight="1" x14ac:dyDescent="0.25">
      <c r="A88" s="21">
        <v>21</v>
      </c>
      <c r="B88" s="43">
        <v>61490</v>
      </c>
      <c r="C88" s="214" t="s">
        <v>139</v>
      </c>
      <c r="D88" s="519">
        <v>9</v>
      </c>
      <c r="E88" s="519"/>
      <c r="F88" s="519">
        <v>4</v>
      </c>
      <c r="G88" s="519">
        <v>1</v>
      </c>
      <c r="H88" s="519">
        <v>1</v>
      </c>
      <c r="I88" s="519">
        <v>3</v>
      </c>
      <c r="J88" s="520">
        <v>82</v>
      </c>
      <c r="K88" s="49">
        <f t="shared" si="8"/>
        <v>738</v>
      </c>
      <c r="L88" s="49"/>
      <c r="M88" s="49"/>
      <c r="N88" s="5"/>
    </row>
    <row r="89" spans="1:14" ht="15" customHeight="1" x14ac:dyDescent="0.25">
      <c r="A89" s="21">
        <v>22</v>
      </c>
      <c r="B89" s="43">
        <v>61500</v>
      </c>
      <c r="C89" s="41" t="s">
        <v>140</v>
      </c>
      <c r="D89" s="519">
        <v>25</v>
      </c>
      <c r="E89" s="519"/>
      <c r="F89" s="519">
        <v>5</v>
      </c>
      <c r="G89" s="519">
        <v>4</v>
      </c>
      <c r="H89" s="519">
        <v>13</v>
      </c>
      <c r="I89" s="519">
        <v>3</v>
      </c>
      <c r="J89" s="520">
        <v>81</v>
      </c>
      <c r="K89" s="49">
        <f t="shared" si="8"/>
        <v>2025</v>
      </c>
      <c r="L89" s="49"/>
      <c r="M89" s="49"/>
      <c r="N89" s="5"/>
    </row>
    <row r="90" spans="1:14" ht="15" customHeight="1" x14ac:dyDescent="0.25">
      <c r="A90" s="21">
        <v>23</v>
      </c>
      <c r="B90" s="43">
        <v>61510</v>
      </c>
      <c r="C90" s="214" t="s">
        <v>16</v>
      </c>
      <c r="D90" s="504">
        <v>10</v>
      </c>
      <c r="E90" s="504">
        <v>1</v>
      </c>
      <c r="F90" s="504">
        <v>4</v>
      </c>
      <c r="G90" s="504">
        <v>2</v>
      </c>
      <c r="H90" s="519">
        <v>2</v>
      </c>
      <c r="I90" s="519">
        <v>1</v>
      </c>
      <c r="J90" s="520">
        <v>67</v>
      </c>
      <c r="K90" s="49">
        <f t="shared" si="8"/>
        <v>670</v>
      </c>
      <c r="L90" s="49"/>
      <c r="M90" s="49"/>
      <c r="N90" s="5"/>
    </row>
    <row r="91" spans="1:14" ht="15" customHeight="1" x14ac:dyDescent="0.25">
      <c r="A91" s="21">
        <v>24</v>
      </c>
      <c r="B91" s="43">
        <v>61520</v>
      </c>
      <c r="C91" s="1027" t="s">
        <v>157</v>
      </c>
      <c r="D91" s="504">
        <v>5</v>
      </c>
      <c r="E91" s="504">
        <v>0</v>
      </c>
      <c r="F91" s="504">
        <v>1</v>
      </c>
      <c r="G91" s="504">
        <v>1</v>
      </c>
      <c r="H91" s="519">
        <v>1</v>
      </c>
      <c r="I91" s="519">
        <v>2</v>
      </c>
      <c r="J91" s="520">
        <v>85</v>
      </c>
      <c r="K91" s="49">
        <f t="shared" si="8"/>
        <v>425</v>
      </c>
      <c r="L91" s="49"/>
      <c r="M91" s="49"/>
      <c r="N91" s="5"/>
    </row>
    <row r="92" spans="1:14" ht="15" customHeight="1" x14ac:dyDescent="0.25">
      <c r="A92" s="21">
        <v>25</v>
      </c>
      <c r="B92" s="43">
        <v>61540</v>
      </c>
      <c r="C92" s="1027" t="s">
        <v>199</v>
      </c>
      <c r="D92" s="504">
        <v>2</v>
      </c>
      <c r="E92" s="504">
        <v>0</v>
      </c>
      <c r="F92" s="504"/>
      <c r="G92" s="504">
        <v>2</v>
      </c>
      <c r="H92" s="519"/>
      <c r="I92" s="519"/>
      <c r="J92" s="520">
        <v>70</v>
      </c>
      <c r="K92" s="49">
        <f t="shared" si="8"/>
        <v>140</v>
      </c>
      <c r="L92" s="49"/>
      <c r="M92" s="49"/>
      <c r="N92" s="5"/>
    </row>
    <row r="93" spans="1:14" s="496" customFormat="1" ht="15" customHeight="1" thickBot="1" x14ac:dyDescent="0.3">
      <c r="A93" s="21">
        <v>26</v>
      </c>
      <c r="B93" s="43">
        <v>61560</v>
      </c>
      <c r="C93" s="41" t="s">
        <v>193</v>
      </c>
      <c r="D93" s="504">
        <v>4</v>
      </c>
      <c r="E93" s="504">
        <v>0</v>
      </c>
      <c r="F93" s="504">
        <v>4</v>
      </c>
      <c r="G93" s="504"/>
      <c r="H93" s="513"/>
      <c r="I93" s="513"/>
      <c r="J93" s="514">
        <v>51.5</v>
      </c>
      <c r="K93" s="49"/>
      <c r="L93" s="49"/>
      <c r="M93" s="49"/>
      <c r="N93" s="5"/>
    </row>
    <row r="94" spans="1:14" ht="15" customHeight="1" thickBot="1" x14ac:dyDescent="0.3">
      <c r="A94" s="212"/>
      <c r="B94" s="206" t="s">
        <v>138</v>
      </c>
      <c r="C94" s="210"/>
      <c r="D94" s="210">
        <f t="shared" ref="D94:I94" si="9">SUM(D95:D102)</f>
        <v>53</v>
      </c>
      <c r="E94" s="210">
        <f t="shared" si="9"/>
        <v>1</v>
      </c>
      <c r="F94" s="210">
        <f t="shared" si="9"/>
        <v>22</v>
      </c>
      <c r="G94" s="210">
        <f t="shared" si="9"/>
        <v>4</v>
      </c>
      <c r="H94" s="210">
        <f t="shared" si="9"/>
        <v>21</v>
      </c>
      <c r="I94" s="210">
        <f t="shared" si="9"/>
        <v>5</v>
      </c>
      <c r="J94" s="211">
        <f>AVERAGE(J95:J102)</f>
        <v>74.444012605042019</v>
      </c>
      <c r="K94" s="49"/>
      <c r="L94" s="49"/>
      <c r="M94" s="49"/>
      <c r="N94" s="5"/>
    </row>
    <row r="95" spans="1:14" ht="15" customHeight="1" x14ac:dyDescent="0.25">
      <c r="A95" s="60">
        <v>1</v>
      </c>
      <c r="B95" s="119">
        <v>70020</v>
      </c>
      <c r="C95" s="78" t="s">
        <v>98</v>
      </c>
      <c r="D95" s="521">
        <v>3</v>
      </c>
      <c r="E95" s="521"/>
      <c r="F95" s="521">
        <v>1</v>
      </c>
      <c r="G95" s="521"/>
      <c r="H95" s="521">
        <v>1</v>
      </c>
      <c r="I95" s="521">
        <v>1</v>
      </c>
      <c r="J95" s="522">
        <v>82</v>
      </c>
      <c r="K95" s="49">
        <f>J95*D95</f>
        <v>246</v>
      </c>
      <c r="L95" s="49"/>
      <c r="M95" s="49"/>
      <c r="N95" s="5"/>
    </row>
    <row r="96" spans="1:14" ht="15" customHeight="1" x14ac:dyDescent="0.25">
      <c r="A96" s="21">
        <v>2</v>
      </c>
      <c r="B96" s="43">
        <v>70110</v>
      </c>
      <c r="C96" s="41" t="s">
        <v>103</v>
      </c>
      <c r="D96" s="519">
        <v>17</v>
      </c>
      <c r="E96" s="519">
        <v>1</v>
      </c>
      <c r="F96" s="519">
        <v>7</v>
      </c>
      <c r="G96" s="519">
        <v>2</v>
      </c>
      <c r="H96" s="519">
        <v>7</v>
      </c>
      <c r="I96" s="519"/>
      <c r="J96" s="520">
        <v>67.82352941176471</v>
      </c>
      <c r="K96" s="49">
        <f>J97*D97</f>
        <v>803</v>
      </c>
      <c r="L96" s="49"/>
      <c r="M96" s="49"/>
      <c r="N96" s="5"/>
    </row>
    <row r="97" spans="1:14" ht="15" customHeight="1" x14ac:dyDescent="0.25">
      <c r="A97" s="21">
        <v>3</v>
      </c>
      <c r="B97" s="43">
        <v>70021</v>
      </c>
      <c r="C97" s="41" t="s">
        <v>97</v>
      </c>
      <c r="D97" s="519">
        <v>10</v>
      </c>
      <c r="E97" s="519"/>
      <c r="F97" s="519">
        <v>3</v>
      </c>
      <c r="G97" s="519"/>
      <c r="H97" s="519">
        <v>5</v>
      </c>
      <c r="I97" s="519">
        <v>2</v>
      </c>
      <c r="J97" s="520">
        <v>80.3</v>
      </c>
      <c r="K97" s="49">
        <f>J98*D98</f>
        <v>213</v>
      </c>
      <c r="L97" s="49"/>
      <c r="M97" s="49"/>
      <c r="N97" s="5"/>
    </row>
    <row r="98" spans="1:14" ht="15" customHeight="1" x14ac:dyDescent="0.25">
      <c r="A98" s="21">
        <v>4</v>
      </c>
      <c r="B98" s="43">
        <v>70040</v>
      </c>
      <c r="C98" s="41" t="s">
        <v>68</v>
      </c>
      <c r="D98" s="519">
        <v>3</v>
      </c>
      <c r="E98" s="519"/>
      <c r="F98" s="519">
        <v>1</v>
      </c>
      <c r="G98" s="519"/>
      <c r="H98" s="519">
        <v>2</v>
      </c>
      <c r="I98" s="519"/>
      <c r="J98" s="520">
        <v>71</v>
      </c>
      <c r="K98" s="49" t="e">
        <f>#REF!*#REF!</f>
        <v>#REF!</v>
      </c>
      <c r="L98" s="49"/>
      <c r="M98" s="49"/>
      <c r="N98" s="5"/>
    </row>
    <row r="99" spans="1:14" ht="15" customHeight="1" x14ac:dyDescent="0.25">
      <c r="A99" s="21">
        <v>5</v>
      </c>
      <c r="B99" s="43">
        <v>70100</v>
      </c>
      <c r="C99" s="215" t="s">
        <v>142</v>
      </c>
      <c r="D99" s="519">
        <v>7</v>
      </c>
      <c r="E99" s="519"/>
      <c r="F99" s="519">
        <v>1</v>
      </c>
      <c r="G99" s="519">
        <v>1</v>
      </c>
      <c r="H99" s="519">
        <v>4</v>
      </c>
      <c r="I99" s="519">
        <v>1</v>
      </c>
      <c r="J99" s="520">
        <v>83.428571428571431</v>
      </c>
      <c r="K99" s="49">
        <f>J99*D99</f>
        <v>584</v>
      </c>
      <c r="L99" s="49"/>
      <c r="M99" s="49"/>
      <c r="N99" s="5"/>
    </row>
    <row r="100" spans="1:14" ht="15" customHeight="1" x14ac:dyDescent="0.25">
      <c r="A100" s="21">
        <v>6</v>
      </c>
      <c r="B100" s="870">
        <v>70270</v>
      </c>
      <c r="C100" s="499" t="s">
        <v>99</v>
      </c>
      <c r="D100" s="499">
        <v>5</v>
      </c>
      <c r="E100" s="499"/>
      <c r="F100" s="499">
        <v>3</v>
      </c>
      <c r="G100" s="499">
        <v>1</v>
      </c>
      <c r="H100" s="499">
        <v>1</v>
      </c>
      <c r="I100" s="499"/>
      <c r="J100" s="524">
        <v>71.400000000000006</v>
      </c>
      <c r="K100" s="49">
        <f>J96*D96</f>
        <v>1153</v>
      </c>
      <c r="L100" s="49"/>
      <c r="M100" s="49"/>
      <c r="N100" s="5"/>
    </row>
    <row r="101" spans="1:14" s="496" customFormat="1" ht="15" customHeight="1" x14ac:dyDescent="0.25">
      <c r="A101" s="70">
        <v>7</v>
      </c>
      <c r="B101" s="523">
        <v>10880</v>
      </c>
      <c r="C101" s="868" t="s">
        <v>162</v>
      </c>
      <c r="D101" s="868">
        <v>5</v>
      </c>
      <c r="E101" s="868"/>
      <c r="F101" s="868">
        <v>3</v>
      </c>
      <c r="G101" s="868"/>
      <c r="H101" s="868">
        <v>1</v>
      </c>
      <c r="I101" s="868">
        <v>1</v>
      </c>
      <c r="J101" s="869">
        <v>78.599999999999994</v>
      </c>
      <c r="K101" s="49"/>
      <c r="L101" s="49"/>
      <c r="M101" s="49"/>
      <c r="N101" s="5"/>
    </row>
    <row r="102" spans="1:14" ht="15" customHeight="1" thickBot="1" x14ac:dyDescent="0.3">
      <c r="A102" s="40">
        <v>8</v>
      </c>
      <c r="B102" s="122">
        <v>10890</v>
      </c>
      <c r="C102" s="1143" t="s">
        <v>200</v>
      </c>
      <c r="D102" s="509">
        <v>3</v>
      </c>
      <c r="E102" s="509"/>
      <c r="F102" s="509">
        <v>3</v>
      </c>
      <c r="G102" s="515"/>
      <c r="H102" s="515"/>
      <c r="I102" s="515"/>
      <c r="J102" s="516">
        <v>61</v>
      </c>
      <c r="K102" s="49"/>
      <c r="L102" s="49"/>
      <c r="M102" s="49"/>
      <c r="N102" s="5"/>
    </row>
    <row r="103" spans="1:14" x14ac:dyDescent="0.25">
      <c r="A103" s="178"/>
      <c r="B103" s="50"/>
      <c r="C103" s="50"/>
      <c r="D103" s="1212" t="s">
        <v>120</v>
      </c>
      <c r="E103" s="1212"/>
      <c r="F103" s="1212"/>
      <c r="G103" s="1212"/>
      <c r="H103" s="1212"/>
      <c r="I103" s="1212"/>
      <c r="J103" s="124">
        <f>AVERAGE(J7,J9:J16,J18:J26,J28:J41,J43:J55,J57:J66,J68:J93,J95:J102)</f>
        <v>70.03025853855334</v>
      </c>
      <c r="K103" s="49"/>
      <c r="L103" s="49"/>
      <c r="M103" s="49"/>
      <c r="N103" s="5"/>
    </row>
    <row r="104" spans="1:14" x14ac:dyDescent="0.25">
      <c r="A104" s="178"/>
      <c r="B104" s="50"/>
      <c r="C104" s="50"/>
      <c r="D104" s="50"/>
      <c r="E104" s="50"/>
      <c r="F104" s="50"/>
      <c r="G104" s="50"/>
      <c r="H104" s="50"/>
      <c r="I104" s="50"/>
      <c r="J104" s="50"/>
      <c r="K104" s="49"/>
      <c r="L104" s="49"/>
      <c r="M104" s="49"/>
      <c r="N104" s="5"/>
    </row>
    <row r="105" spans="1:14" x14ac:dyDescent="0.25">
      <c r="A105" s="178"/>
      <c r="B105" s="50"/>
      <c r="C105" s="50"/>
      <c r="D105" s="50"/>
      <c r="E105" s="50"/>
      <c r="F105" s="50"/>
      <c r="G105" s="50"/>
      <c r="H105" s="50"/>
      <c r="I105" s="50"/>
      <c r="J105" s="50"/>
      <c r="K105" s="45"/>
      <c r="L105" s="45"/>
      <c r="M105" s="49"/>
      <c r="N105" s="5"/>
    </row>
  </sheetData>
  <mergeCells count="8">
    <mergeCell ref="D103:I103"/>
    <mergeCell ref="B6:C6"/>
    <mergeCell ref="E4:I4"/>
    <mergeCell ref="A4:A5"/>
    <mergeCell ref="J4:J5"/>
    <mergeCell ref="B4:B5"/>
    <mergeCell ref="C4:C5"/>
    <mergeCell ref="D4:D5"/>
  </mergeCells>
  <conditionalFormatting sqref="J6:J103">
    <cfRule type="cellIs" dxfId="93" priority="447" stopIfTrue="1" operator="equal">
      <formula>75</formula>
    </cfRule>
    <cfRule type="cellIs" dxfId="92" priority="448" stopIfTrue="1" operator="equal">
      <formula>$J$103</formula>
    </cfRule>
    <cfRule type="cellIs" dxfId="91" priority="449" stopIfTrue="1" operator="lessThan">
      <formula>50</formula>
    </cfRule>
    <cfRule type="cellIs" dxfId="90" priority="450" stopIfTrue="1" operator="between">
      <formula>$J$103</formula>
      <formula>50</formula>
    </cfRule>
    <cfRule type="cellIs" dxfId="89" priority="451" stopIfTrue="1" operator="between">
      <formula>$J$103</formula>
      <formula>75</formula>
    </cfRule>
    <cfRule type="cellIs" dxfId="88" priority="452" stopIfTrue="1" operator="greaterThanOrEqual">
      <formula>75</formula>
    </cfRule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Литерат-11 диаграмма по районам</vt:lpstr>
      <vt:lpstr>Литература -11 диаграмма</vt:lpstr>
      <vt:lpstr>Рейтинги 2021 - 2015</vt:lpstr>
      <vt:lpstr>Рейтинг по сумме мест</vt:lpstr>
      <vt:lpstr>Литература-11 2021 Итоги</vt:lpstr>
      <vt:lpstr>Литература-11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2021-09-14T05:27:30Z</dcterms:modified>
</cp:coreProperties>
</file>