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-15" windowWidth="20160" windowHeight="7920" tabRatio="478"/>
  </bookViews>
  <sheets>
    <sheet name="Физика-9 диаграмма по районам" sheetId="17" r:id="rId1"/>
    <sheet name="Физика-9 диаграмма" sheetId="14" r:id="rId2"/>
    <sheet name="Рейтинги 2020 - 2015" sheetId="13" r:id="rId3"/>
    <sheet name="Рейтинг по сумме мест" sheetId="11" r:id="rId4"/>
    <sheet name=" Физика-9 2020 Итоги" sheetId="16" r:id="rId5"/>
    <sheet name=" Физика-9 2020 расклад" sheetId="10" r:id="rId6"/>
  </sheets>
  <definedNames>
    <definedName name="_xlnm._FilterDatabase" localSheetId="2" hidden="1">'Рейтинги 2020 - 2015'!$F$127:$G$127</definedName>
    <definedName name="_xlnm._FilterDatabase" localSheetId="0" hidden="1">'Физика-9 диаграмма по районам'!#REF!</definedName>
  </definedNames>
  <calcPr calcId="145621" calcOnSave="0"/>
</workbook>
</file>

<file path=xl/calcChain.xml><?xml version="1.0" encoding="utf-8"?>
<calcChain xmlns="http://schemas.openxmlformats.org/spreadsheetml/2006/main">
  <c r="D4" i="17" l="1"/>
  <c r="D131" i="17" s="1"/>
  <c r="D6" i="17"/>
  <c r="C6" i="17"/>
  <c r="D15" i="17"/>
  <c r="C15" i="17"/>
  <c r="D30" i="17"/>
  <c r="C30" i="17"/>
  <c r="D50" i="17"/>
  <c r="C50" i="17"/>
  <c r="D70" i="17"/>
  <c r="C70" i="17"/>
  <c r="D87" i="17"/>
  <c r="C87" i="17"/>
  <c r="D119" i="17"/>
  <c r="C119" i="17"/>
  <c r="D131" i="14"/>
  <c r="D119" i="14"/>
  <c r="C119" i="14"/>
  <c r="D87" i="14"/>
  <c r="C87" i="14"/>
  <c r="D70" i="14"/>
  <c r="C70" i="14"/>
  <c r="D50" i="14"/>
  <c r="C50" i="14"/>
  <c r="D30" i="14"/>
  <c r="C30" i="14"/>
  <c r="D15" i="14"/>
  <c r="C15" i="14"/>
  <c r="D6" i="14"/>
  <c r="C6" i="14"/>
  <c r="D4" i="14"/>
  <c r="C4" i="14"/>
  <c r="AB103" i="11"/>
  <c r="AB121" i="11"/>
  <c r="AB124" i="11"/>
  <c r="E125" i="11"/>
  <c r="AB123" i="11"/>
  <c r="AB122" i="11"/>
  <c r="AB120" i="11"/>
  <c r="AB119" i="11"/>
  <c r="AB118" i="11"/>
  <c r="AB114" i="11"/>
  <c r="AB117" i="11"/>
  <c r="AB116" i="11"/>
  <c r="AB115" i="11"/>
  <c r="AB113" i="11"/>
  <c r="AB112" i="11"/>
  <c r="AB111" i="11"/>
  <c r="AB110" i="11"/>
  <c r="AB109" i="11"/>
  <c r="AB108" i="11"/>
  <c r="AB106" i="11"/>
  <c r="AB107" i="11"/>
  <c r="AB105" i="11"/>
  <c r="AB104" i="11"/>
  <c r="AB98" i="11"/>
  <c r="AB102" i="11"/>
  <c r="AB101" i="11"/>
  <c r="AB100" i="11"/>
  <c r="AB99" i="11"/>
  <c r="AB97" i="11"/>
  <c r="AB96" i="11"/>
  <c r="AB95" i="11"/>
  <c r="AB94" i="11"/>
  <c r="AB93" i="11"/>
  <c r="AB92" i="11"/>
  <c r="AB91" i="11"/>
  <c r="AB90" i="11"/>
  <c r="AB84" i="11"/>
  <c r="AB89" i="11"/>
  <c r="AB87" i="11"/>
  <c r="AB88" i="11"/>
  <c r="AB86" i="11"/>
  <c r="AB76" i="11"/>
  <c r="AB85" i="11"/>
  <c r="AB73" i="11"/>
  <c r="AB83" i="11"/>
  <c r="AB82" i="11"/>
  <c r="AB81" i="11"/>
  <c r="AB80" i="11"/>
  <c r="AB71" i="11"/>
  <c r="AB79" i="11"/>
  <c r="AB78" i="11"/>
  <c r="AB77" i="11"/>
  <c r="AB58" i="11"/>
  <c r="AB75" i="11"/>
  <c r="AB74" i="11"/>
  <c r="AB64" i="11"/>
  <c r="AB72" i="11"/>
  <c r="AB65" i="11"/>
  <c r="AB67" i="11"/>
  <c r="AB59" i="11"/>
  <c r="AB63" i="11"/>
  <c r="AB70" i="11"/>
  <c r="AB69" i="11"/>
  <c r="AB68" i="11"/>
  <c r="AB66" i="11"/>
  <c r="AB60" i="11"/>
  <c r="AB57" i="11"/>
  <c r="AB62" i="11"/>
  <c r="AB61" i="11"/>
  <c r="AB56" i="11"/>
  <c r="AB43" i="11"/>
  <c r="AB37" i="11"/>
  <c r="AB55" i="11"/>
  <c r="AB54" i="11"/>
  <c r="AB53" i="11"/>
  <c r="AB46" i="11"/>
  <c r="AB52" i="11"/>
  <c r="AB51" i="11"/>
  <c r="AB50" i="11"/>
  <c r="AB48" i="11"/>
  <c r="AB49" i="11"/>
  <c r="AB47" i="11"/>
  <c r="AB40" i="11"/>
  <c r="AB45" i="11"/>
  <c r="AB41" i="11"/>
  <c r="AB44" i="11"/>
  <c r="AB33" i="11"/>
  <c r="AB30" i="11"/>
  <c r="AB42" i="11"/>
  <c r="AB39" i="11"/>
  <c r="AB38" i="11"/>
  <c r="AB36" i="11"/>
  <c r="AB32" i="11"/>
  <c r="AB35" i="11"/>
  <c r="AB34" i="11"/>
  <c r="AB20" i="11"/>
  <c r="AB31" i="11"/>
  <c r="AB29" i="11"/>
  <c r="AB28" i="11"/>
  <c r="AB27" i="11"/>
  <c r="AB24" i="11"/>
  <c r="AB26" i="11"/>
  <c r="AB25" i="11"/>
  <c r="AB23" i="11"/>
  <c r="AB22" i="11"/>
  <c r="AB21" i="11"/>
  <c r="AB19" i="11"/>
  <c r="AB18" i="11"/>
  <c r="AB14" i="11"/>
  <c r="AB11" i="11"/>
  <c r="AB16" i="11"/>
  <c r="AB17" i="11"/>
  <c r="AB10" i="11"/>
  <c r="AB15" i="11"/>
  <c r="AB13" i="11"/>
  <c r="AB12" i="11"/>
  <c r="AB7" i="11"/>
  <c r="AB9" i="11"/>
  <c r="AB8" i="11"/>
  <c r="AB6" i="11"/>
  <c r="D125" i="13"/>
  <c r="I47" i="10"/>
  <c r="H47" i="10"/>
  <c r="G47" i="10"/>
  <c r="F47" i="10"/>
  <c r="E47" i="10"/>
  <c r="H35" i="10"/>
  <c r="G35" i="10"/>
  <c r="F35" i="10"/>
  <c r="E35" i="10"/>
  <c r="H30" i="10"/>
  <c r="G30" i="10"/>
  <c r="F30" i="10"/>
  <c r="E30" i="10"/>
  <c r="H21" i="10"/>
  <c r="G21" i="10"/>
  <c r="F21" i="10"/>
  <c r="E21" i="10"/>
  <c r="H18" i="10"/>
  <c r="G18" i="10"/>
  <c r="F18" i="10"/>
  <c r="E18" i="10"/>
  <c r="H14" i="10"/>
  <c r="G14" i="10"/>
  <c r="F14" i="10"/>
  <c r="E14" i="10"/>
  <c r="H8" i="10"/>
  <c r="G8" i="10"/>
  <c r="F8" i="10"/>
  <c r="E8" i="10"/>
  <c r="H6" i="10"/>
  <c r="E6" i="10"/>
  <c r="F6" i="10"/>
  <c r="G6" i="10"/>
  <c r="I50" i="10"/>
  <c r="I49" i="10"/>
  <c r="I48" i="10"/>
  <c r="I46" i="10"/>
  <c r="I45" i="10"/>
  <c r="I44" i="10"/>
  <c r="I43" i="10"/>
  <c r="I42" i="10"/>
  <c r="I41" i="10"/>
  <c r="I40" i="10"/>
  <c r="I39" i="10"/>
  <c r="I38" i="10"/>
  <c r="I37" i="10"/>
  <c r="I36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0" i="10"/>
  <c r="I19" i="10"/>
  <c r="I17" i="10"/>
  <c r="I16" i="10"/>
  <c r="I15" i="10"/>
  <c r="I13" i="10"/>
  <c r="I12" i="10"/>
  <c r="I11" i="10"/>
  <c r="I10" i="10"/>
  <c r="I9" i="10"/>
  <c r="I7" i="10"/>
  <c r="C4" i="17" l="1"/>
  <c r="I6" i="10"/>
  <c r="AA130" i="14"/>
  <c r="AA129" i="14"/>
  <c r="AA117" i="14"/>
  <c r="AA128" i="14"/>
  <c r="AA127" i="14"/>
  <c r="AA126" i="14"/>
  <c r="AA125" i="14"/>
  <c r="AA124" i="14"/>
  <c r="AA123" i="14"/>
  <c r="AA122" i="14"/>
  <c r="AA121" i="14"/>
  <c r="AA120" i="14"/>
  <c r="AA118" i="14"/>
  <c r="AA116" i="14"/>
  <c r="AA115" i="14"/>
  <c r="AA114" i="14"/>
  <c r="AA113" i="14"/>
  <c r="AA112" i="14"/>
  <c r="AA111" i="14"/>
  <c r="AA110" i="14"/>
  <c r="AA109" i="14"/>
  <c r="AA108" i="14"/>
  <c r="AA107" i="14"/>
  <c r="AA106" i="14"/>
  <c r="AA105" i="14"/>
  <c r="AA104" i="14"/>
  <c r="AA103" i="14"/>
  <c r="AA102" i="14"/>
  <c r="AA101" i="14"/>
  <c r="AA100" i="14"/>
  <c r="AA99" i="14"/>
  <c r="AA98" i="14"/>
  <c r="AA97" i="14"/>
  <c r="AA96" i="14"/>
  <c r="AA95" i="14"/>
  <c r="AA94" i="14"/>
  <c r="AA93" i="14"/>
  <c r="AA92" i="14"/>
  <c r="AA91" i="14"/>
  <c r="AA90" i="14"/>
  <c r="AA89" i="14"/>
  <c r="AA88" i="14"/>
  <c r="AA86" i="14"/>
  <c r="AA85" i="14"/>
  <c r="AA84" i="14"/>
  <c r="AA83" i="14"/>
  <c r="AA82" i="14"/>
  <c r="AA81" i="14"/>
  <c r="AA80" i="14"/>
  <c r="AA79" i="14"/>
  <c r="AA78" i="14"/>
  <c r="AA77" i="14"/>
  <c r="AA76" i="14"/>
  <c r="AA75" i="14"/>
  <c r="AA74" i="14"/>
  <c r="AA73" i="14"/>
  <c r="AA72" i="14"/>
  <c r="AA71" i="14"/>
  <c r="AA69" i="14"/>
  <c r="AA68" i="14"/>
  <c r="AA67" i="14"/>
  <c r="AA66" i="14"/>
  <c r="AA65" i="14"/>
  <c r="AA64" i="14"/>
  <c r="AA63" i="14"/>
  <c r="AA62" i="14"/>
  <c r="AA61" i="14"/>
  <c r="AA60" i="14"/>
  <c r="AA59" i="14"/>
  <c r="AA58" i="14"/>
  <c r="AA57" i="14"/>
  <c r="AA56" i="14"/>
  <c r="AA55" i="14"/>
  <c r="AA54" i="14"/>
  <c r="AA53" i="14"/>
  <c r="AA52" i="14"/>
  <c r="AA51" i="14"/>
  <c r="AA49" i="14"/>
  <c r="AA48" i="14"/>
  <c r="AA47" i="14"/>
  <c r="AA46" i="14"/>
  <c r="AA45" i="14"/>
  <c r="AA44" i="14"/>
  <c r="AA43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29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4" i="14"/>
  <c r="AA13" i="14"/>
  <c r="AA12" i="14"/>
  <c r="AA11" i="14"/>
  <c r="AA10" i="14"/>
  <c r="AA9" i="14"/>
  <c r="AA8" i="14"/>
  <c r="AA7" i="14"/>
  <c r="AA5" i="14"/>
  <c r="AA130" i="17"/>
  <c r="AA129" i="17"/>
  <c r="AA117" i="17"/>
  <c r="AA128" i="17"/>
  <c r="AA127" i="17"/>
  <c r="AA126" i="17"/>
  <c r="AA125" i="17"/>
  <c r="AA124" i="17"/>
  <c r="AA123" i="17"/>
  <c r="AA122" i="17"/>
  <c r="AA121" i="17"/>
  <c r="AA120" i="17"/>
  <c r="AA118" i="17"/>
  <c r="AA116" i="17"/>
  <c r="AA115" i="17"/>
  <c r="AA114" i="17"/>
  <c r="AA113" i="17"/>
  <c r="AA112" i="17"/>
  <c r="AA111" i="17"/>
  <c r="AA110" i="17"/>
  <c r="AA109" i="17"/>
  <c r="AA108" i="17"/>
  <c r="AA107" i="17"/>
  <c r="AA106" i="17"/>
  <c r="AA105" i="17"/>
  <c r="AA104" i="17"/>
  <c r="AA103" i="17"/>
  <c r="AA102" i="17"/>
  <c r="AA101" i="17"/>
  <c r="AA100" i="17"/>
  <c r="AA99" i="17"/>
  <c r="AA98" i="17"/>
  <c r="AA97" i="17"/>
  <c r="AA96" i="17"/>
  <c r="AA95" i="17"/>
  <c r="AA94" i="17"/>
  <c r="AA93" i="17"/>
  <c r="AA92" i="17"/>
  <c r="AA91" i="17"/>
  <c r="AA90" i="17"/>
  <c r="AA89" i="17"/>
  <c r="AA88" i="17"/>
  <c r="AA86" i="17"/>
  <c r="AA85" i="17"/>
  <c r="AA84" i="17"/>
  <c r="AA83" i="17"/>
  <c r="AA82" i="17"/>
  <c r="AA81" i="17"/>
  <c r="AA80" i="17"/>
  <c r="AA79" i="17"/>
  <c r="AA78" i="17"/>
  <c r="AA77" i="17"/>
  <c r="AA76" i="17"/>
  <c r="AA75" i="17"/>
  <c r="AA74" i="17"/>
  <c r="AA73" i="17"/>
  <c r="AA72" i="17"/>
  <c r="AA71" i="17"/>
  <c r="AA69" i="17"/>
  <c r="AA68" i="17"/>
  <c r="AA67" i="17"/>
  <c r="AA66" i="17"/>
  <c r="AA65" i="17"/>
  <c r="AA64" i="17"/>
  <c r="AA63" i="17"/>
  <c r="AA62" i="17"/>
  <c r="AA61" i="17"/>
  <c r="AA60" i="17"/>
  <c r="AA59" i="17"/>
  <c r="AA58" i="17"/>
  <c r="AA57" i="17"/>
  <c r="AA56" i="17"/>
  <c r="AA55" i="17"/>
  <c r="AA54" i="17"/>
  <c r="AA53" i="17"/>
  <c r="AA52" i="17"/>
  <c r="AA51" i="17"/>
  <c r="AA49" i="17"/>
  <c r="AA48" i="17"/>
  <c r="AA47" i="17"/>
  <c r="AA46" i="17"/>
  <c r="AA45" i="17"/>
  <c r="AA44" i="17"/>
  <c r="AA43" i="17"/>
  <c r="AA42" i="17"/>
  <c r="AA41" i="17"/>
  <c r="AA40" i="17"/>
  <c r="AA39" i="17"/>
  <c r="AA38" i="17"/>
  <c r="AA37" i="17"/>
  <c r="AA36" i="17"/>
  <c r="AA35" i="17"/>
  <c r="AA34" i="17"/>
  <c r="AA33" i="17"/>
  <c r="AA32" i="17"/>
  <c r="AA31" i="17"/>
  <c r="AA29" i="17"/>
  <c r="AA28" i="17"/>
  <c r="AA27" i="17"/>
  <c r="AA26" i="17"/>
  <c r="AA25" i="17"/>
  <c r="AA24" i="17"/>
  <c r="AA23" i="17"/>
  <c r="AA22" i="17"/>
  <c r="AA21" i="17"/>
  <c r="AA20" i="17"/>
  <c r="AA19" i="17"/>
  <c r="AA18" i="17"/>
  <c r="AA17" i="17"/>
  <c r="AA16" i="17"/>
  <c r="AA14" i="17"/>
  <c r="AA13" i="17"/>
  <c r="AA12" i="17"/>
  <c r="AA11" i="17"/>
  <c r="AA10" i="17"/>
  <c r="AA9" i="17"/>
  <c r="AA8" i="17"/>
  <c r="AA7" i="17"/>
  <c r="AA5" i="17"/>
  <c r="H119" i="17" l="1"/>
  <c r="G119" i="17"/>
  <c r="H87" i="17"/>
  <c r="G87" i="17"/>
  <c r="H70" i="17"/>
  <c r="G70" i="17"/>
  <c r="H50" i="17"/>
  <c r="G50" i="17"/>
  <c r="H30" i="17"/>
  <c r="G30" i="17"/>
  <c r="H15" i="17"/>
  <c r="G15" i="17"/>
  <c r="H6" i="17"/>
  <c r="G6" i="17"/>
  <c r="H4" i="17"/>
  <c r="H131" i="17" s="1"/>
  <c r="G4" i="17"/>
  <c r="H131" i="14"/>
  <c r="H119" i="14"/>
  <c r="G119" i="14"/>
  <c r="H87" i="14"/>
  <c r="G87" i="14"/>
  <c r="H70" i="14"/>
  <c r="G70" i="14"/>
  <c r="H50" i="14"/>
  <c r="G50" i="14"/>
  <c r="H30" i="14"/>
  <c r="G30" i="14"/>
  <c r="H15" i="14"/>
  <c r="G15" i="14"/>
  <c r="H6" i="14"/>
  <c r="G6" i="14"/>
  <c r="H4" i="14"/>
  <c r="T125" i="11"/>
  <c r="Q125" i="11"/>
  <c r="N125" i="11"/>
  <c r="K125" i="11"/>
  <c r="H125" i="11"/>
  <c r="H125" i="13"/>
  <c r="G4" i="14" l="1"/>
  <c r="I30" i="10"/>
  <c r="D30" i="10"/>
  <c r="M4" i="17" l="1"/>
  <c r="M6" i="17"/>
  <c r="M15" i="17"/>
  <c r="M30" i="17"/>
  <c r="M50" i="17"/>
  <c r="M70" i="17"/>
  <c r="M87" i="17"/>
  <c r="M119" i="17"/>
  <c r="Q4" i="17"/>
  <c r="Q6" i="17"/>
  <c r="Q15" i="17"/>
  <c r="Q30" i="17"/>
  <c r="Q50" i="17"/>
  <c r="Q70" i="17"/>
  <c r="Q87" i="17"/>
  <c r="Q119" i="17"/>
  <c r="U4" i="17"/>
  <c r="U6" i="17"/>
  <c r="U15" i="17"/>
  <c r="U30" i="17"/>
  <c r="U50" i="17"/>
  <c r="U70" i="17"/>
  <c r="U87" i="17"/>
  <c r="U119" i="17"/>
  <c r="Y4" i="17"/>
  <c r="Y6" i="17"/>
  <c r="Y15" i="17"/>
  <c r="Y30" i="17"/>
  <c r="Y50" i="17"/>
  <c r="Y70" i="17"/>
  <c r="Y87" i="17"/>
  <c r="Y119" i="17"/>
  <c r="X4" i="17"/>
  <c r="X131" i="17" s="1"/>
  <c r="T4" i="17"/>
  <c r="T131" i="17" s="1"/>
  <c r="P4" i="17"/>
  <c r="P131" i="17" s="1"/>
  <c r="L4" i="17"/>
  <c r="L131" i="17" s="1"/>
  <c r="X119" i="17"/>
  <c r="W119" i="17"/>
  <c r="T119" i="17"/>
  <c r="S119" i="17"/>
  <c r="P119" i="17"/>
  <c r="O119" i="17"/>
  <c r="L119" i="17"/>
  <c r="K119" i="17"/>
  <c r="X87" i="17"/>
  <c r="W87" i="17"/>
  <c r="T87" i="17"/>
  <c r="S87" i="17"/>
  <c r="P87" i="17"/>
  <c r="O87" i="17"/>
  <c r="L87" i="17"/>
  <c r="K87" i="17"/>
  <c r="X70" i="17"/>
  <c r="W70" i="17"/>
  <c r="T70" i="17"/>
  <c r="S70" i="17"/>
  <c r="P70" i="17"/>
  <c r="O70" i="17"/>
  <c r="L70" i="17"/>
  <c r="K70" i="17"/>
  <c r="X50" i="17"/>
  <c r="W50" i="17"/>
  <c r="T50" i="17"/>
  <c r="S50" i="17"/>
  <c r="P50" i="17"/>
  <c r="O50" i="17"/>
  <c r="L50" i="17"/>
  <c r="K50" i="17"/>
  <c r="X30" i="17"/>
  <c r="W30" i="17"/>
  <c r="T30" i="17"/>
  <c r="S30" i="17"/>
  <c r="P30" i="17"/>
  <c r="O30" i="17"/>
  <c r="L30" i="17"/>
  <c r="K30" i="17"/>
  <c r="X15" i="17"/>
  <c r="W15" i="17"/>
  <c r="T15" i="17"/>
  <c r="S15" i="17"/>
  <c r="P15" i="17"/>
  <c r="O15" i="17"/>
  <c r="L15" i="17"/>
  <c r="K15" i="17"/>
  <c r="X6" i="17"/>
  <c r="W6" i="17"/>
  <c r="T6" i="17"/>
  <c r="S6" i="17"/>
  <c r="P6" i="17"/>
  <c r="O6" i="17"/>
  <c r="L6" i="17"/>
  <c r="K6" i="17"/>
  <c r="W4" i="17"/>
  <c r="S4" i="17"/>
  <c r="O4" i="17"/>
  <c r="K4" i="17"/>
  <c r="X131" i="14" l="1"/>
  <c r="T131" i="14"/>
  <c r="P131" i="14"/>
  <c r="L131" i="14"/>
  <c r="X119" i="14" l="1"/>
  <c r="W119" i="14"/>
  <c r="T119" i="14"/>
  <c r="S119" i="14"/>
  <c r="P119" i="14"/>
  <c r="O119" i="14"/>
  <c r="L119" i="14"/>
  <c r="K119" i="14"/>
  <c r="X87" i="14"/>
  <c r="W87" i="14"/>
  <c r="T87" i="14"/>
  <c r="S87" i="14"/>
  <c r="P87" i="14"/>
  <c r="O87" i="14"/>
  <c r="L87" i="14"/>
  <c r="K87" i="14"/>
  <c r="X4" i="14"/>
  <c r="T4" i="14"/>
  <c r="P4" i="14"/>
  <c r="L4" i="14"/>
  <c r="X70" i="14"/>
  <c r="W70" i="14"/>
  <c r="T70" i="14"/>
  <c r="S70" i="14"/>
  <c r="P70" i="14"/>
  <c r="O70" i="14"/>
  <c r="L70" i="14"/>
  <c r="K70" i="14"/>
  <c r="X50" i="14"/>
  <c r="W50" i="14"/>
  <c r="T50" i="14"/>
  <c r="S50" i="14"/>
  <c r="P50" i="14"/>
  <c r="O50" i="14"/>
  <c r="L50" i="14"/>
  <c r="K50" i="14"/>
  <c r="X30" i="14"/>
  <c r="W30" i="14"/>
  <c r="T30" i="14"/>
  <c r="S30" i="14"/>
  <c r="P30" i="14"/>
  <c r="O30" i="14"/>
  <c r="L30" i="14"/>
  <c r="K30" i="14"/>
  <c r="X15" i="14"/>
  <c r="W15" i="14"/>
  <c r="T15" i="14"/>
  <c r="S15" i="14"/>
  <c r="P15" i="14"/>
  <c r="O15" i="14"/>
  <c r="L15" i="14"/>
  <c r="K15" i="14"/>
  <c r="X6" i="14"/>
  <c r="W6" i="14"/>
  <c r="W4" i="14" s="1"/>
  <c r="T6" i="14"/>
  <c r="S6" i="14"/>
  <c r="S4" i="14" s="1"/>
  <c r="P6" i="14"/>
  <c r="O6" i="14"/>
  <c r="O4" i="14" s="1"/>
  <c r="L6" i="14"/>
  <c r="K6" i="14"/>
  <c r="K4" i="14" s="1"/>
  <c r="L125" i="13"/>
  <c r="E6" i="16"/>
  <c r="E44" i="16"/>
  <c r="D6" i="16"/>
  <c r="I51" i="10"/>
  <c r="I35" i="10"/>
  <c r="D35" i="10"/>
  <c r="I21" i="10"/>
  <c r="D21" i="10"/>
  <c r="I18" i="10"/>
  <c r="D18" i="10"/>
  <c r="I14" i="10"/>
  <c r="D14" i="10"/>
  <c r="D47" i="10"/>
  <c r="I8" i="10"/>
  <c r="D8" i="10"/>
  <c r="D6" i="10" l="1"/>
  <c r="X125" i="13"/>
  <c r="T125" i="13"/>
  <c r="P125" i="13"/>
</calcChain>
</file>

<file path=xl/sharedStrings.xml><?xml version="1.0" encoding="utf-8"?>
<sst xmlns="http://schemas.openxmlformats.org/spreadsheetml/2006/main" count="2163" uniqueCount="172">
  <si>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</si>
  <si>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</si>
  <si>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</si>
  <si>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</si>
  <si>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</si>
  <si>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</si>
  <si>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</si>
  <si>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</si>
  <si>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</si>
  <si>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</si>
  <si>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</si>
  <si>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</si>
  <si>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</si>
  <si>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</si>
  <si>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</si>
  <si>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</si>
  <si>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</si>
  <si>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</si>
  <si>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</si>
  <si>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</si>
  <si>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</si>
  <si>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</si>
  <si>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</si>
  <si>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152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</si>
  <si>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</si>
  <si>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</si>
  <si>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</si>
  <si>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</si>
  <si>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</si>
  <si>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</si>
  <si>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</si>
  <si>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</si>
  <si>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</si>
  <si>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</si>
  <si>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</si>
  <si>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</si>
  <si>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</si>
  <si>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</si>
  <si>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</si>
  <si>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</si>
  <si>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</si>
  <si>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</si>
  <si>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</si>
  <si>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</si>
  <si>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</si>
  <si>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</si>
  <si>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</si>
  <si>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</si>
  <si>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</si>
  <si>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</si>
  <si>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</si>
  <si>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</si>
  <si>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</si>
  <si>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</si>
  <si>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</si>
  <si>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</si>
  <si>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</si>
  <si>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</si>
  <si>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</si>
  <si>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</si>
  <si>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</si>
  <si>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</si>
  <si>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</si>
  <si>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</si>
  <si>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</si>
  <si>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</si>
  <si>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</si>
  <si>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</si>
  <si>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</si>
  <si>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</si>
  <si>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</si>
  <si>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</si>
  <si>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</si>
  <si>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</si>
  <si>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</si>
  <si>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</si>
  <si>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</si>
  <si>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</si>
  <si>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</si>
  <si>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</si>
  <si>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</si>
  <si>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</si>
  <si>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</si>
  <si>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</si>
  <si>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</si>
  <si>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</si>
  <si>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</si>
  <si>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</si>
  <si>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</si>
  <si>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</si>
  <si>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</si>
  <si>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</si>
  <si>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</si>
  <si>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</si>
  <si>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</si>
  <si>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</si>
  <si>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</si>
  <si>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</si>
  <si>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</si>
  <si>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</si>
  <si>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</si>
  <si>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</si>
  <si>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</si>
  <si>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</si>
  <si>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</si>
  <si>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</si>
  <si>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</si>
  <si>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</si>
  <si>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МБОУ СШ № 8 "Созидание"</t>
  </si>
  <si>
    <t>МАОУ Лицей № 1</t>
  </si>
  <si>
    <t>МБОУ СШ № 76</t>
  </si>
  <si>
    <t>МБОУ СШ № 78</t>
  </si>
  <si>
    <t>Наименование ОУ (кратко)</t>
  </si>
  <si>
    <t>МАОУ Лицей № 9 "Лидер"</t>
  </si>
  <si>
    <t>МБОУ СШ № 25</t>
  </si>
  <si>
    <t>ФИЗИКА,  9 кл.</t>
  </si>
  <si>
    <t>Код ОУ по КИАСУО</t>
  </si>
  <si>
    <t>Чел.</t>
  </si>
  <si>
    <t>отметки по 5 -балльной шкале</t>
  </si>
  <si>
    <t>Среднее значение по городу принято:</t>
  </si>
  <si>
    <t>места</t>
  </si>
  <si>
    <t>Сумма мест</t>
  </si>
  <si>
    <t>чел.</t>
  </si>
  <si>
    <t>ср. балл ОУ</t>
  </si>
  <si>
    <t>ср. балл по городу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</si>
  <si>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</si>
  <si>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</si>
  <si>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</si>
  <si>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</si>
  <si>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</si>
  <si>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</si>
  <si>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</si>
  <si>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</si>
  <si>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Образовательная организация</t>
  </si>
  <si>
    <t>место</t>
  </si>
  <si>
    <t xml:space="preserve">МБОУ СШ № 72 </t>
  </si>
  <si>
    <t>средний балл принят</t>
  </si>
  <si>
    <t xml:space="preserve">МБОУ СШ № 86 </t>
  </si>
  <si>
    <t xml:space="preserve">МАОУ Гимназия № 11 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</si>
  <si>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</si>
  <si>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</si>
  <si>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</si>
  <si>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</si>
  <si>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</si>
  <si>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</si>
  <si>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</si>
  <si>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10</t>
  </si>
  <si>
    <t>МБОУ СШ № 14</t>
  </si>
  <si>
    <t>МБОУ Гимназия № 12 "М и т"</t>
  </si>
  <si>
    <t>по городу Красноярску</t>
  </si>
  <si>
    <t>МБОУ СШ № 72</t>
  </si>
  <si>
    <t>МАОУ Гимназия № 3</t>
  </si>
  <si>
    <t>МБОУ Школа-интернат № 1</t>
  </si>
  <si>
    <t>МАОУ СШ № 149</t>
  </si>
  <si>
    <t>МАОУ СШ № 150</t>
  </si>
  <si>
    <t>МАОУ СШ № 145</t>
  </si>
  <si>
    <t>МАОУ СШ № 143</t>
  </si>
  <si>
    <t xml:space="preserve">средний балл </t>
  </si>
  <si>
    <t>МАОУ СШ № 152</t>
  </si>
  <si>
    <t>им. В. П. Синякова</t>
  </si>
  <si>
    <t>МБОУ Гимназия № 12 "М и Т"</t>
  </si>
  <si>
    <t>им. И. М. Смоктуновского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</si>
  <si>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</si>
  <si>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</si>
  <si>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</si>
  <si>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МАОУ Гимназия №14</t>
  </si>
  <si>
    <t>МБОУ СШ № 154</t>
  </si>
  <si>
    <t>МАОУ СШ № 154</t>
  </si>
  <si>
    <t>МАОУ СШ № 155</t>
  </si>
  <si>
    <t>МАОУ СШ № 157</t>
  </si>
  <si>
    <t>МБОУ Гимназия № 3</t>
  </si>
  <si>
    <t>МБОУ Гимназия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</si>
</sst>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b/>
      <i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CC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FFFF00"/>
      </patternFill>
    </fill>
    <fill>
      <patternFill patternType="solid">
        <fgColor rgb="FFCC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1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39">
    <xf numFmtId="0" fontId="0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22" fillId="0" borderId="0"/>
    <xf numFmtId="164" fontId="22" fillId="0" borderId="0" applyBorder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44" fontId="19" fillId="0" borderId="0" applyFont="0" applyFill="0" applyBorder="0" applyAlignment="0" applyProtection="0"/>
    <xf numFmtId="0" fontId="7" fillId="0" borderId="0"/>
    <xf numFmtId="9" fontId="19" fillId="0" borderId="0" applyFont="0" applyFill="0" applyBorder="0" applyAlignment="0" applyProtection="0"/>
    <xf numFmtId="0" fontId="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2" fillId="0" borderId="0"/>
    <xf numFmtId="0" fontId="1" fillId="0" borderId="0"/>
    <xf numFmtId="0" fontId="19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1112">
    <xf numFmtId="0" fontId="0" fillId="0" borderId="0" xfId="0"/>
    <xf numFmtId="2" fontId="15" fillId="0" borderId="0" xfId="0" applyNumberFormat="1" applyFont="1"/>
    <xf numFmtId="0" fontId="12" fillId="0" borderId="0" xfId="4" applyBorder="1"/>
    <xf numFmtId="0" fontId="12" fillId="0" borderId="0" xfId="4" applyBorder="1" applyAlignment="1">
      <alignment horizontal="center" vertical="center"/>
    </xf>
    <xf numFmtId="0" fontId="21" fillId="0" borderId="0" xfId="4" applyFont="1"/>
    <xf numFmtId="0" fontId="12" fillId="0" borderId="0" xfId="4"/>
    <xf numFmtId="0" fontId="12" fillId="0" borderId="0" xfId="4" applyAlignment="1">
      <alignment horizontal="center" vertical="center"/>
    </xf>
    <xf numFmtId="0" fontId="21" fillId="0" borderId="0" xfId="4" applyFont="1" applyAlignment="1">
      <alignment horizontal="left" vertical="top"/>
    </xf>
    <xf numFmtId="0" fontId="16" fillId="0" borderId="0" xfId="4" applyFont="1" applyBorder="1" applyAlignment="1">
      <alignment horizontal="left" vertical="center"/>
    </xf>
    <xf numFmtId="1" fontId="21" fillId="0" borderId="0" xfId="4" applyNumberFormat="1" applyFont="1"/>
    <xf numFmtId="0" fontId="20" fillId="0" borderId="0" xfId="0" applyFont="1" applyBorder="1" applyAlignment="1">
      <alignment horizontal="center"/>
    </xf>
    <xf numFmtId="0" fontId="21" fillId="0" borderId="0" xfId="4" applyFont="1" applyBorder="1"/>
    <xf numFmtId="0" fontId="24" fillId="0" borderId="18" xfId="0" applyFont="1" applyBorder="1" applyAlignment="1">
      <alignment horizontal="center" vertical="center"/>
    </xf>
    <xf numFmtId="0" fontId="8" fillId="0" borderId="0" xfId="4" applyFont="1" applyBorder="1"/>
    <xf numFmtId="0" fontId="13" fillId="0" borderId="0" xfId="4" applyFont="1" applyBorder="1" applyAlignment="1"/>
    <xf numFmtId="0" fontId="8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wrapText="1"/>
    </xf>
    <xf numFmtId="0" fontId="8" fillId="3" borderId="4" xfId="1" applyFont="1" applyFill="1" applyBorder="1" applyAlignment="1">
      <alignment horizontal="left" wrapText="1"/>
    </xf>
    <xf numFmtId="0" fontId="8" fillId="0" borderId="4" xfId="4" applyFont="1" applyFill="1" applyBorder="1" applyAlignment="1" applyProtection="1">
      <alignment horizontal="left" vertical="top" wrapText="1"/>
      <protection locked="0"/>
    </xf>
    <xf numFmtId="0" fontId="8" fillId="0" borderId="0" xfId="4" applyFont="1"/>
    <xf numFmtId="0" fontId="8" fillId="0" borderId="0" xfId="4" applyFont="1" applyAlignment="1">
      <alignment horizontal="center" vertical="center"/>
    </xf>
    <xf numFmtId="0" fontId="26" fillId="0" borderId="4" xfId="0" applyFont="1" applyBorder="1"/>
    <xf numFmtId="0" fontId="26" fillId="0" borderId="8" xfId="0" applyFont="1" applyBorder="1"/>
    <xf numFmtId="0" fontId="26" fillId="0" borderId="2" xfId="0" applyFont="1" applyBorder="1"/>
    <xf numFmtId="0" fontId="26" fillId="0" borderId="11" xfId="0" applyFont="1" applyBorder="1" applyAlignment="1">
      <alignment horizontal="right"/>
    </xf>
    <xf numFmtId="0" fontId="26" fillId="0" borderId="35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4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8" fillId="0" borderId="8" xfId="4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left" wrapText="1"/>
    </xf>
    <xf numFmtId="0" fontId="8" fillId="0" borderId="6" xfId="4" applyFont="1" applyFill="1" applyBorder="1"/>
    <xf numFmtId="0" fontId="8" fillId="0" borderId="6" xfId="0" applyFont="1" applyBorder="1" applyAlignment="1">
      <alignment horizontal="left" wrapText="1"/>
    </xf>
    <xf numFmtId="0" fontId="8" fillId="0" borderId="0" xfId="7" applyFont="1"/>
    <xf numFmtId="2" fontId="15" fillId="2" borderId="4" xfId="7" applyNumberFormat="1" applyFont="1" applyFill="1" applyBorder="1" applyAlignment="1">
      <alignment horizontal="right" vertical="center"/>
    </xf>
    <xf numFmtId="0" fontId="24" fillId="0" borderId="40" xfId="0" applyFont="1" applyBorder="1" applyAlignment="1">
      <alignment horizontal="center" vertical="center"/>
    </xf>
    <xf numFmtId="0" fontId="17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top"/>
    </xf>
    <xf numFmtId="0" fontId="23" fillId="0" borderId="0" xfId="4" applyNumberFormat="1" applyFont="1" applyBorder="1" applyAlignment="1">
      <alignment horizontal="center" vertical="center"/>
    </xf>
    <xf numFmtId="0" fontId="8" fillId="0" borderId="3" xfId="4" applyFont="1" applyBorder="1" applyAlignment="1">
      <alignment horizontal="center"/>
    </xf>
    <xf numFmtId="2" fontId="26" fillId="6" borderId="4" xfId="4" applyNumberFormat="1" applyFont="1" applyFill="1" applyBorder="1" applyAlignment="1">
      <alignment horizontal="center"/>
    </xf>
    <xf numFmtId="2" fontId="8" fillId="2" borderId="4" xfId="4" applyNumberFormat="1" applyFont="1" applyFill="1" applyBorder="1" applyAlignment="1">
      <alignment horizontal="center"/>
    </xf>
    <xf numFmtId="0" fontId="8" fillId="0" borderId="1" xfId="4" applyFont="1" applyBorder="1" applyAlignment="1">
      <alignment horizontal="center"/>
    </xf>
    <xf numFmtId="2" fontId="26" fillId="6" borderId="2" xfId="4" applyNumberFormat="1" applyFont="1" applyFill="1" applyBorder="1" applyAlignment="1">
      <alignment horizontal="center"/>
    </xf>
    <xf numFmtId="0" fontId="26" fillId="0" borderId="6" xfId="0" applyFont="1" applyBorder="1"/>
    <xf numFmtId="0" fontId="26" fillId="0" borderId="14" xfId="0" applyFont="1" applyBorder="1"/>
    <xf numFmtId="0" fontId="26" fillId="0" borderId="24" xfId="0" applyFont="1" applyBorder="1"/>
    <xf numFmtId="0" fontId="26" fillId="0" borderId="4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>
      <alignment horizontal="right"/>
    </xf>
    <xf numFmtId="0" fontId="26" fillId="0" borderId="7" xfId="0" applyFont="1" applyBorder="1"/>
    <xf numFmtId="0" fontId="8" fillId="0" borderId="8" xfId="4" applyFont="1" applyFill="1" applyBorder="1" applyAlignment="1" applyProtection="1">
      <alignment horizontal="left" vertical="top" wrapText="1"/>
      <protection locked="0"/>
    </xf>
    <xf numFmtId="0" fontId="8" fillId="0" borderId="6" xfId="4" applyFont="1" applyFill="1" applyBorder="1" applyAlignment="1" applyProtection="1">
      <alignment horizontal="left" vertical="top" wrapText="1"/>
      <protection locked="0"/>
    </xf>
    <xf numFmtId="0" fontId="30" fillId="0" borderId="0" xfId="0" applyFont="1"/>
    <xf numFmtId="0" fontId="30" fillId="10" borderId="0" xfId="0" applyFont="1" applyFill="1"/>
    <xf numFmtId="0" fontId="8" fillId="0" borderId="19" xfId="4" applyFont="1" applyBorder="1" applyAlignment="1">
      <alignment horizontal="center"/>
    </xf>
    <xf numFmtId="2" fontId="26" fillId="4" borderId="4" xfId="0" applyNumberFormat="1" applyFont="1" applyFill="1" applyBorder="1" applyAlignment="1">
      <alignment horizontal="center"/>
    </xf>
    <xf numFmtId="2" fontId="26" fillId="5" borderId="8" xfId="0" applyNumberFormat="1" applyFont="1" applyFill="1" applyBorder="1" applyAlignment="1">
      <alignment horizontal="center"/>
    </xf>
    <xf numFmtId="2" fontId="26" fillId="5" borderId="4" xfId="0" applyNumberFormat="1" applyFont="1" applyFill="1" applyBorder="1" applyAlignment="1">
      <alignment horizontal="center"/>
    </xf>
    <xf numFmtId="2" fontId="26" fillId="7" borderId="8" xfId="0" applyNumberFormat="1" applyFont="1" applyFill="1" applyBorder="1" applyAlignment="1">
      <alignment horizontal="center"/>
    </xf>
    <xf numFmtId="2" fontId="26" fillId="5" borderId="2" xfId="0" applyNumberFormat="1" applyFont="1" applyFill="1" applyBorder="1" applyAlignment="1">
      <alignment horizontal="center"/>
    </xf>
    <xf numFmtId="2" fontId="26" fillId="4" borderId="8" xfId="0" applyNumberFormat="1" applyFont="1" applyFill="1" applyBorder="1" applyAlignment="1">
      <alignment horizontal="center"/>
    </xf>
    <xf numFmtId="0" fontId="8" fillId="0" borderId="43" xfId="4" applyFont="1" applyBorder="1" applyAlignment="1">
      <alignment horizontal="center"/>
    </xf>
    <xf numFmtId="2" fontId="26" fillId="6" borderId="8" xfId="4" applyNumberFormat="1" applyFont="1" applyFill="1" applyBorder="1" applyAlignment="1">
      <alignment horizontal="center"/>
    </xf>
    <xf numFmtId="2" fontId="29" fillId="0" borderId="8" xfId="12" applyNumberFormat="1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6" fillId="6" borderId="11" xfId="4" applyFont="1" applyFill="1" applyBorder="1" applyAlignment="1">
      <alignment horizontal="center"/>
    </xf>
    <xf numFmtId="0" fontId="26" fillId="6" borderId="25" xfId="4" applyFont="1" applyFill="1" applyBorder="1" applyAlignment="1">
      <alignment horizontal="center"/>
    </xf>
    <xf numFmtId="0" fontId="26" fillId="6" borderId="10" xfId="4" applyFont="1" applyFill="1" applyBorder="1" applyAlignment="1">
      <alignment horizontal="center"/>
    </xf>
    <xf numFmtId="0" fontId="26" fillId="6" borderId="1" xfId="4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 wrapText="1"/>
    </xf>
    <xf numFmtId="0" fontId="26" fillId="4" borderId="35" xfId="0" applyFont="1" applyFill="1" applyBorder="1" applyAlignment="1">
      <alignment horizontal="center" wrapText="1"/>
    </xf>
    <xf numFmtId="0" fontId="29" fillId="0" borderId="11" xfId="12" applyFont="1" applyBorder="1" applyAlignment="1">
      <alignment horizontal="center"/>
    </xf>
    <xf numFmtId="0" fontId="8" fillId="0" borderId="25" xfId="4" applyNumberFormat="1" applyFont="1" applyBorder="1" applyAlignment="1">
      <alignment horizontal="center"/>
    </xf>
    <xf numFmtId="0" fontId="29" fillId="0" borderId="10" xfId="12" applyFont="1" applyFill="1" applyBorder="1" applyAlignment="1">
      <alignment horizontal="center"/>
    </xf>
    <xf numFmtId="0" fontId="8" fillId="0" borderId="1" xfId="4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29" fillId="0" borderId="11" xfId="12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 wrapText="1"/>
    </xf>
    <xf numFmtId="2" fontId="26" fillId="4" borderId="6" xfId="0" applyNumberFormat="1" applyFont="1" applyFill="1" applyBorder="1" applyAlignment="1">
      <alignment horizontal="center"/>
    </xf>
    <xf numFmtId="0" fontId="8" fillId="0" borderId="36" xfId="4" applyFont="1" applyBorder="1" applyAlignment="1">
      <alignment horizontal="center"/>
    </xf>
    <xf numFmtId="0" fontId="26" fillId="6" borderId="9" xfId="4" applyFont="1" applyFill="1" applyBorder="1" applyAlignment="1">
      <alignment horizontal="center"/>
    </xf>
    <xf numFmtId="2" fontId="26" fillId="6" borderId="6" xfId="4" applyNumberFormat="1" applyFont="1" applyFill="1" applyBorder="1" applyAlignment="1">
      <alignment horizontal="center"/>
    </xf>
    <xf numFmtId="0" fontId="26" fillId="6" borderId="5" xfId="4" applyFont="1" applyFill="1" applyBorder="1" applyAlignment="1">
      <alignment horizontal="center"/>
    </xf>
    <xf numFmtId="2" fontId="29" fillId="0" borderId="6" xfId="12" applyNumberFormat="1" applyFont="1" applyBorder="1" applyAlignment="1">
      <alignment horizontal="center"/>
    </xf>
    <xf numFmtId="0" fontId="8" fillId="0" borderId="5" xfId="4" applyNumberFormat="1" applyFont="1" applyBorder="1" applyAlignment="1">
      <alignment horizontal="center"/>
    </xf>
    <xf numFmtId="0" fontId="26" fillId="0" borderId="6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8" fillId="0" borderId="50" xfId="4" applyFont="1" applyBorder="1" applyAlignment="1">
      <alignment horizontal="center"/>
    </xf>
    <xf numFmtId="2" fontId="26" fillId="6" borderId="7" xfId="4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2" fontId="26" fillId="5" borderId="6" xfId="0" applyNumberFormat="1" applyFont="1" applyFill="1" applyBorder="1" applyAlignment="1">
      <alignment horizontal="center"/>
    </xf>
    <xf numFmtId="0" fontId="29" fillId="0" borderId="9" xfId="12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 wrapText="1"/>
    </xf>
    <xf numFmtId="0" fontId="8" fillId="0" borderId="20" xfId="4" applyFont="1" applyBorder="1" applyAlignment="1">
      <alignment horizontal="center"/>
    </xf>
    <xf numFmtId="0" fontId="29" fillId="0" borderId="9" xfId="12" applyFont="1" applyBorder="1" applyAlignment="1">
      <alignment horizontal="center"/>
    </xf>
    <xf numFmtId="2" fontId="26" fillId="5" borderId="24" xfId="0" applyNumberFormat="1" applyFont="1" applyFill="1" applyBorder="1" applyAlignment="1">
      <alignment horizontal="center"/>
    </xf>
    <xf numFmtId="0" fontId="8" fillId="0" borderId="29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26" fillId="4" borderId="13" xfId="0" applyFont="1" applyFill="1" applyBorder="1" applyAlignment="1">
      <alignment horizontal="center" wrapText="1"/>
    </xf>
    <xf numFmtId="0" fontId="8" fillId="0" borderId="25" xfId="4" applyFont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2" fontId="26" fillId="5" borderId="14" xfId="0" applyNumberFormat="1" applyFont="1" applyFill="1" applyBorder="1" applyAlignment="1">
      <alignment horizontal="center"/>
    </xf>
    <xf numFmtId="0" fontId="29" fillId="0" borderId="10" xfId="12" applyFont="1" applyBorder="1" applyAlignment="1">
      <alignment horizontal="center"/>
    </xf>
    <xf numFmtId="2" fontId="26" fillId="4" borderId="24" xfId="0" applyNumberFormat="1" applyFont="1" applyFill="1" applyBorder="1" applyAlignment="1">
      <alignment horizontal="center"/>
    </xf>
    <xf numFmtId="0" fontId="8" fillId="0" borderId="0" xfId="4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2" fontId="15" fillId="0" borderId="0" xfId="4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/>
    </xf>
    <xf numFmtId="0" fontId="26" fillId="6" borderId="21" xfId="4" applyFont="1" applyFill="1" applyBorder="1" applyAlignment="1">
      <alignment horizontal="center"/>
    </xf>
    <xf numFmtId="0" fontId="26" fillId="6" borderId="22" xfId="4" applyFont="1" applyFill="1" applyBorder="1" applyAlignment="1">
      <alignment horizontal="center"/>
    </xf>
    <xf numFmtId="0" fontId="21" fillId="0" borderId="6" xfId="4" applyFont="1" applyBorder="1" applyAlignment="1">
      <alignment horizontal="left" vertical="top"/>
    </xf>
    <xf numFmtId="0" fontId="26" fillId="0" borderId="4" xfId="0" applyFont="1" applyBorder="1" applyAlignment="1"/>
    <xf numFmtId="0" fontId="26" fillId="0" borderId="7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7" xfId="0" applyFont="1" applyBorder="1" applyAlignment="1"/>
    <xf numFmtId="0" fontId="26" fillId="0" borderId="9" xfId="0" applyFont="1" applyBorder="1" applyAlignment="1"/>
    <xf numFmtId="0" fontId="8" fillId="0" borderId="1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26" fillId="0" borderId="11" xfId="0" applyFont="1" applyBorder="1"/>
    <xf numFmtId="0" fontId="8" fillId="0" borderId="11" xfId="0" applyFont="1" applyBorder="1" applyAlignment="1">
      <alignment horizontal="left" wrapText="1"/>
    </xf>
    <xf numFmtId="0" fontId="26" fillId="0" borderId="9" xfId="0" applyFont="1" applyBorder="1"/>
    <xf numFmtId="0" fontId="26" fillId="0" borderId="10" xfId="0" applyFont="1" applyBorder="1"/>
    <xf numFmtId="0" fontId="26" fillId="0" borderId="8" xfId="0" applyFont="1" applyBorder="1" applyAlignment="1">
      <alignment horizontal="left" wrapText="1"/>
    </xf>
    <xf numFmtId="0" fontId="24" fillId="0" borderId="4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9" xfId="0" applyBorder="1"/>
    <xf numFmtId="2" fontId="0" fillId="0" borderId="0" xfId="0" applyNumberFormat="1"/>
    <xf numFmtId="2" fontId="0" fillId="2" borderId="0" xfId="0" applyNumberFormat="1" applyFill="1"/>
    <xf numFmtId="0" fontId="0" fillId="0" borderId="13" xfId="0" applyBorder="1"/>
    <xf numFmtId="0" fontId="0" fillId="0" borderId="11" xfId="0" applyBorder="1"/>
    <xf numFmtId="0" fontId="15" fillId="0" borderId="0" xfId="0" applyFont="1" applyFill="1" applyBorder="1" applyAlignment="1">
      <alignment horizontal="right" vertical="center"/>
    </xf>
    <xf numFmtId="2" fontId="13" fillId="0" borderId="0" xfId="0" applyNumberFormat="1" applyFont="1" applyFill="1" applyBorder="1"/>
    <xf numFmtId="0" fontId="8" fillId="2" borderId="53" xfId="0" applyFont="1" applyFill="1" applyBorder="1" applyAlignment="1">
      <alignment horizontal="right"/>
    </xf>
    <xf numFmtId="0" fontId="31" fillId="0" borderId="0" xfId="4" applyFont="1" applyBorder="1" applyAlignment="1">
      <alignment horizontal="center"/>
    </xf>
    <xf numFmtId="0" fontId="12" fillId="0" borderId="0" xfId="4" applyBorder="1" applyAlignment="1"/>
    <xf numFmtId="0" fontId="13" fillId="0" borderId="0" xfId="0" applyFont="1" applyAlignment="1">
      <alignment horizontal="right"/>
    </xf>
    <xf numFmtId="0" fontId="24" fillId="0" borderId="23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 wrapText="1"/>
    </xf>
    <xf numFmtId="0" fontId="13" fillId="0" borderId="59" xfId="4" applyFont="1" applyFill="1" applyBorder="1" applyAlignment="1" applyProtection="1">
      <alignment horizontal="left" vertical="center"/>
      <protection locked="0"/>
    </xf>
    <xf numFmtId="0" fontId="13" fillId="0" borderId="59" xfId="0" applyFont="1" applyFill="1" applyBorder="1" applyAlignment="1">
      <alignment horizontal="left" vertical="center" wrapText="1"/>
    </xf>
    <xf numFmtId="0" fontId="13" fillId="2" borderId="59" xfId="10" applyFont="1" applyFill="1" applyBorder="1" applyAlignment="1">
      <alignment horizontal="left" vertical="center" wrapText="1"/>
    </xf>
    <xf numFmtId="0" fontId="13" fillId="2" borderId="59" xfId="10" applyFont="1" applyFill="1" applyBorder="1" applyAlignment="1">
      <alignment horizontal="left" vertical="center"/>
    </xf>
    <xf numFmtId="2" fontId="13" fillId="2" borderId="60" xfId="10" applyNumberFormat="1" applyFont="1" applyFill="1" applyBorder="1" applyAlignment="1">
      <alignment horizontal="left" vertical="center"/>
    </xf>
    <xf numFmtId="0" fontId="13" fillId="0" borderId="59" xfId="0" applyFont="1" applyBorder="1" applyAlignment="1">
      <alignment horizontal="left" vertical="center" wrapText="1"/>
    </xf>
    <xf numFmtId="2" fontId="32" fillId="2" borderId="60" xfId="10" applyNumberFormat="1" applyFont="1" applyFill="1" applyBorder="1" applyAlignment="1">
      <alignment horizontal="left" vertical="center"/>
    </xf>
    <xf numFmtId="0" fontId="13" fillId="0" borderId="59" xfId="4" applyFont="1" applyFill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>
      <alignment horizontal="left" wrapText="1"/>
    </xf>
    <xf numFmtId="2" fontId="13" fillId="0" borderId="4" xfId="7" applyNumberFormat="1" applyFont="1" applyBorder="1" applyAlignment="1">
      <alignment horizontal="right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2" fontId="33" fillId="0" borderId="60" xfId="0" applyNumberFormat="1" applyFont="1" applyBorder="1" applyAlignment="1">
      <alignment horizontal="center" vertical="center" wrapText="1"/>
    </xf>
    <xf numFmtId="0" fontId="30" fillId="12" borderId="0" xfId="0" applyFont="1" applyFill="1"/>
    <xf numFmtId="0" fontId="30" fillId="13" borderId="0" xfId="0" applyFont="1" applyFill="1"/>
    <xf numFmtId="0" fontId="30" fillId="14" borderId="0" xfId="0" applyFont="1" applyFill="1"/>
    <xf numFmtId="2" fontId="8" fillId="2" borderId="5" xfId="10" applyNumberFormat="1" applyFont="1" applyFill="1" applyBorder="1" applyAlignment="1">
      <alignment horizontal="right"/>
    </xf>
    <xf numFmtId="0" fontId="8" fillId="2" borderId="6" xfId="10" applyFont="1" applyFill="1" applyBorder="1" applyAlignment="1">
      <alignment horizontal="right" wrapText="1"/>
    </xf>
    <xf numFmtId="2" fontId="24" fillId="0" borderId="60" xfId="0" applyNumberFormat="1" applyFont="1" applyBorder="1" applyAlignment="1">
      <alignment horizontal="left" vertical="center" wrapText="1"/>
    </xf>
    <xf numFmtId="2" fontId="8" fillId="2" borderId="1" xfId="10" applyNumberFormat="1" applyFont="1" applyFill="1" applyBorder="1" applyAlignment="1">
      <alignment horizontal="right"/>
    </xf>
    <xf numFmtId="0" fontId="6" fillId="0" borderId="55" xfId="0" applyFont="1" applyBorder="1" applyAlignment="1">
      <alignment horizontal="left" wrapText="1"/>
    </xf>
    <xf numFmtId="2" fontId="8" fillId="2" borderId="25" xfId="10" applyNumberFormat="1" applyFont="1" applyFill="1" applyBorder="1" applyAlignment="1">
      <alignment horizontal="right"/>
    </xf>
    <xf numFmtId="0" fontId="8" fillId="0" borderId="55" xfId="0" applyFont="1" applyFill="1" applyBorder="1" applyAlignment="1">
      <alignment horizontal="left" wrapText="1"/>
    </xf>
    <xf numFmtId="2" fontId="25" fillId="8" borderId="42" xfId="1" applyNumberFormat="1" applyFont="1" applyFill="1" applyBorder="1" applyAlignment="1">
      <alignment horizontal="right"/>
    </xf>
    <xf numFmtId="0" fontId="31" fillId="0" borderId="0" xfId="4" applyFont="1" applyBorder="1" applyAlignment="1"/>
    <xf numFmtId="0" fontId="8" fillId="0" borderId="55" xfId="4" applyFont="1" applyFill="1" applyBorder="1" applyAlignment="1" applyProtection="1">
      <alignment horizontal="left" vertical="top" wrapText="1"/>
      <protection locked="0"/>
    </xf>
    <xf numFmtId="0" fontId="8" fillId="0" borderId="57" xfId="4" applyFont="1" applyFill="1" applyBorder="1" applyAlignment="1" applyProtection="1">
      <alignment horizontal="left" vertical="top" wrapText="1"/>
      <protection locked="0"/>
    </xf>
    <xf numFmtId="0" fontId="6" fillId="0" borderId="4" xfId="4" applyFont="1" applyFill="1" applyBorder="1" applyAlignment="1" applyProtection="1">
      <alignment horizontal="left" vertical="top" wrapText="1"/>
      <protection locked="0"/>
    </xf>
    <xf numFmtId="0" fontId="6" fillId="0" borderId="55" xfId="4" applyFont="1" applyFill="1" applyBorder="1" applyAlignment="1" applyProtection="1">
      <alignment horizontal="left" vertical="top" wrapText="1"/>
      <protection locked="0"/>
    </xf>
    <xf numFmtId="0" fontId="8" fillId="0" borderId="32" xfId="4" applyFont="1" applyFill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6" fillId="0" borderId="5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8" fillId="2" borderId="32" xfId="10" applyFont="1" applyFill="1" applyBorder="1" applyAlignment="1">
      <alignment horizontal="right" wrapText="1"/>
    </xf>
    <xf numFmtId="0" fontId="8" fillId="3" borderId="8" xfId="1" applyFont="1" applyFill="1" applyBorder="1" applyAlignment="1">
      <alignment horizontal="left" wrapText="1"/>
    </xf>
    <xf numFmtId="0" fontId="8" fillId="0" borderId="14" xfId="4" applyFont="1" applyFill="1" applyBorder="1" applyAlignment="1" applyProtection="1">
      <alignment horizontal="left" vertical="top" wrapText="1"/>
      <protection locked="0"/>
    </xf>
    <xf numFmtId="0" fontId="6" fillId="0" borderId="8" xfId="4" applyFont="1" applyFill="1" applyBorder="1" applyAlignment="1" applyProtection="1">
      <alignment horizontal="left" vertical="top" wrapText="1"/>
      <protection locked="0"/>
    </xf>
    <xf numFmtId="0" fontId="8" fillId="0" borderId="14" xfId="4" applyFont="1" applyFill="1" applyBorder="1"/>
    <xf numFmtId="0" fontId="8" fillId="0" borderId="6" xfId="0" applyFont="1" applyFill="1" applyBorder="1" applyAlignment="1">
      <alignment horizontal="left" wrapText="1"/>
    </xf>
    <xf numFmtId="0" fontId="26" fillId="0" borderId="56" xfId="0" applyFont="1" applyBorder="1"/>
    <xf numFmtId="2" fontId="26" fillId="0" borderId="36" xfId="0" applyNumberFormat="1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2" fontId="8" fillId="2" borderId="32" xfId="10" applyNumberFormat="1" applyFont="1" applyFill="1" applyBorder="1" applyAlignment="1">
      <alignment horizontal="center"/>
    </xf>
    <xf numFmtId="2" fontId="8" fillId="2" borderId="14" xfId="10" applyNumberFormat="1" applyFont="1" applyFill="1" applyBorder="1" applyAlignment="1">
      <alignment horizontal="center"/>
    </xf>
    <xf numFmtId="2" fontId="25" fillId="2" borderId="8" xfId="10" applyNumberFormat="1" applyFont="1" applyFill="1" applyBorder="1" applyAlignment="1">
      <alignment horizontal="center"/>
    </xf>
    <xf numFmtId="2" fontId="8" fillId="2" borderId="6" xfId="10" applyNumberFormat="1" applyFont="1" applyFill="1" applyBorder="1" applyAlignment="1">
      <alignment horizontal="center"/>
    </xf>
    <xf numFmtId="2" fontId="8" fillId="2" borderId="8" xfId="10" applyNumberFormat="1" applyFont="1" applyFill="1" applyBorder="1" applyAlignment="1">
      <alignment horizontal="center"/>
    </xf>
    <xf numFmtId="2" fontId="25" fillId="2" borderId="24" xfId="10" applyNumberFormat="1" applyFont="1" applyFill="1" applyBorder="1" applyAlignment="1">
      <alignment horizontal="center"/>
    </xf>
    <xf numFmtId="2" fontId="25" fillId="2" borderId="6" xfId="10" applyNumberFormat="1" applyFont="1" applyFill="1" applyBorder="1" applyAlignment="1">
      <alignment horizontal="center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/>
    <xf numFmtId="2" fontId="26" fillId="0" borderId="28" xfId="0" applyNumberFormat="1" applyFont="1" applyBorder="1" applyAlignment="1">
      <alignment horizontal="center"/>
    </xf>
    <xf numFmtId="0" fontId="30" fillId="15" borderId="0" xfId="0" applyFont="1" applyFill="1"/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6" fillId="0" borderId="66" xfId="0" applyFont="1" applyBorder="1" applyAlignment="1">
      <alignment horizontal="left" wrapText="1"/>
    </xf>
    <xf numFmtId="0" fontId="8" fillId="0" borderId="66" xfId="0" applyFont="1" applyBorder="1" applyAlignment="1">
      <alignment horizontal="left" wrapText="1"/>
    </xf>
    <xf numFmtId="0" fontId="8" fillId="0" borderId="68" xfId="0" applyFont="1" applyBorder="1" applyAlignment="1">
      <alignment horizontal="left" wrapText="1"/>
    </xf>
    <xf numFmtId="0" fontId="26" fillId="0" borderId="64" xfId="0" applyFont="1" applyBorder="1" applyAlignment="1">
      <alignment horizontal="left" wrapText="1"/>
    </xf>
    <xf numFmtId="0" fontId="8" fillId="0" borderId="65" xfId="0" applyFont="1" applyBorder="1" applyAlignment="1">
      <alignment horizontal="left" wrapText="1"/>
    </xf>
    <xf numFmtId="0" fontId="26" fillId="0" borderId="64" xfId="0" applyFont="1" applyBorder="1" applyAlignment="1" applyProtection="1">
      <alignment horizontal="left" vertical="top" wrapText="1"/>
      <protection locked="0"/>
    </xf>
    <xf numFmtId="0" fontId="8" fillId="0" borderId="64" xfId="0" applyFont="1" applyBorder="1" applyAlignment="1">
      <alignment horizontal="left" wrapText="1"/>
    </xf>
    <xf numFmtId="0" fontId="8" fillId="0" borderId="69" xfId="0" applyFont="1" applyBorder="1" applyAlignment="1">
      <alignment horizontal="left" wrapText="1"/>
    </xf>
    <xf numFmtId="0" fontId="29" fillId="0" borderId="11" xfId="2" applyFont="1" applyFill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wrapText="1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30" xfId="0" applyFont="1" applyBorder="1" applyAlignment="1">
      <alignment horizontal="right"/>
    </xf>
    <xf numFmtId="0" fontId="34" fillId="0" borderId="2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8" fillId="0" borderId="74" xfId="4" applyFont="1" applyBorder="1" applyAlignment="1">
      <alignment horizontal="right"/>
    </xf>
    <xf numFmtId="0" fontId="8" fillId="0" borderId="75" xfId="4" applyFont="1" applyBorder="1" applyAlignment="1">
      <alignment horizontal="right"/>
    </xf>
    <xf numFmtId="0" fontId="8" fillId="0" borderId="76" xfId="4" applyFont="1" applyBorder="1" applyAlignment="1">
      <alignment horizontal="right"/>
    </xf>
    <xf numFmtId="0" fontId="8" fillId="0" borderId="53" xfId="4" applyFont="1" applyBorder="1" applyAlignment="1">
      <alignment horizontal="right"/>
    </xf>
    <xf numFmtId="0" fontId="8" fillId="0" borderId="54" xfId="4" applyFont="1" applyBorder="1" applyAlignment="1">
      <alignment horizontal="right"/>
    </xf>
    <xf numFmtId="2" fontId="13" fillId="0" borderId="0" xfId="0" applyNumberFormat="1" applyFont="1" applyFill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wrapText="1"/>
    </xf>
    <xf numFmtId="2" fontId="8" fillId="0" borderId="43" xfId="0" applyNumberFormat="1" applyFont="1" applyBorder="1" applyAlignment="1">
      <alignment horizontal="center" wrapText="1"/>
    </xf>
    <xf numFmtId="2" fontId="26" fillId="0" borderId="43" xfId="0" applyNumberFormat="1" applyFont="1" applyBorder="1" applyAlignment="1" applyProtection="1">
      <alignment horizontal="center" vertical="top" wrapText="1"/>
      <protection locked="0"/>
    </xf>
    <xf numFmtId="2" fontId="26" fillId="0" borderId="71" xfId="0" applyNumberFormat="1" applyFont="1" applyBorder="1" applyAlignment="1">
      <alignment horizontal="center" wrapText="1"/>
    </xf>
    <xf numFmtId="2" fontId="26" fillId="0" borderId="36" xfId="0" applyNumberFormat="1" applyFont="1" applyBorder="1" applyAlignment="1">
      <alignment horizontal="center" wrapText="1"/>
    </xf>
    <xf numFmtId="2" fontId="26" fillId="0" borderId="71" xfId="0" applyNumberFormat="1" applyFont="1" applyBorder="1" applyAlignment="1">
      <alignment horizontal="center" vertical="center" wrapText="1"/>
    </xf>
    <xf numFmtId="2" fontId="26" fillId="0" borderId="71" xfId="0" applyNumberFormat="1" applyFont="1" applyBorder="1" applyAlignment="1" applyProtection="1">
      <alignment horizontal="center" vertical="top" wrapText="1"/>
      <protection locked="0"/>
    </xf>
    <xf numFmtId="2" fontId="8" fillId="0" borderId="71" xfId="0" applyNumberFormat="1" applyFont="1" applyBorder="1" applyAlignment="1">
      <alignment horizontal="center" wrapText="1"/>
    </xf>
    <xf numFmtId="2" fontId="26" fillId="0" borderId="72" xfId="0" applyNumberFormat="1" applyFont="1" applyBorder="1" applyAlignment="1" applyProtection="1">
      <alignment horizontal="center" vertical="top" wrapText="1"/>
      <protection locked="0"/>
    </xf>
    <xf numFmtId="2" fontId="26" fillId="0" borderId="43" xfId="0" applyNumberFormat="1" applyFont="1" applyBorder="1" applyAlignment="1">
      <alignment horizontal="center" vertical="center" wrapText="1"/>
    </xf>
    <xf numFmtId="2" fontId="26" fillId="0" borderId="36" xfId="0" applyNumberFormat="1" applyFont="1" applyBorder="1" applyAlignment="1" applyProtection="1">
      <alignment horizontal="center" vertical="top" wrapText="1"/>
      <protection locked="0"/>
    </xf>
    <xf numFmtId="2" fontId="26" fillId="0" borderId="45" xfId="0" applyNumberFormat="1" applyFont="1" applyBorder="1" applyAlignment="1">
      <alignment horizontal="center" wrapText="1"/>
    </xf>
    <xf numFmtId="2" fontId="26" fillId="0" borderId="28" xfId="0" applyNumberFormat="1" applyFont="1" applyBorder="1" applyAlignment="1">
      <alignment horizontal="center" wrapText="1"/>
    </xf>
    <xf numFmtId="0" fontId="8" fillId="0" borderId="64" xfId="0" applyFont="1" applyFill="1" applyBorder="1" applyAlignment="1">
      <alignment horizontal="left" wrapText="1"/>
    </xf>
    <xf numFmtId="2" fontId="26" fillId="9" borderId="43" xfId="0" applyNumberFormat="1" applyFont="1" applyFill="1" applyBorder="1" applyAlignment="1">
      <alignment horizontal="center" wrapText="1"/>
    </xf>
    <xf numFmtId="2" fontId="26" fillId="4" borderId="7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left" vertical="center" wrapText="1"/>
    </xf>
    <xf numFmtId="0" fontId="26" fillId="0" borderId="69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6" fillId="0" borderId="6" xfId="4" applyFont="1" applyFill="1" applyBorder="1" applyAlignment="1" applyProtection="1">
      <alignment horizontal="left" vertical="top" wrapText="1"/>
      <protection locked="0"/>
    </xf>
    <xf numFmtId="0" fontId="6" fillId="0" borderId="64" xfId="0" applyFont="1" applyBorder="1" applyAlignment="1">
      <alignment horizontal="left" wrapText="1"/>
    </xf>
    <xf numFmtId="0" fontId="8" fillId="3" borderId="64" xfId="1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wrapText="1"/>
    </xf>
    <xf numFmtId="0" fontId="26" fillId="0" borderId="64" xfId="0" applyFont="1" applyBorder="1"/>
    <xf numFmtId="0" fontId="26" fillId="4" borderId="79" xfId="0" applyFont="1" applyFill="1" applyBorder="1" applyAlignment="1">
      <alignment horizontal="center" wrapText="1"/>
    </xf>
    <xf numFmtId="2" fontId="26" fillId="4" borderId="64" xfId="0" applyNumberFormat="1" applyFont="1" applyFill="1" applyBorder="1" applyAlignment="1">
      <alignment horizontal="center"/>
    </xf>
    <xf numFmtId="0" fontId="8" fillId="0" borderId="71" xfId="4" applyFont="1" applyBorder="1" applyAlignment="1">
      <alignment horizontal="center"/>
    </xf>
    <xf numFmtId="0" fontId="8" fillId="6" borderId="79" xfId="4" applyFont="1" applyFill="1" applyBorder="1" applyAlignment="1">
      <alignment horizontal="center"/>
    </xf>
    <xf numFmtId="2" fontId="26" fillId="6" borderId="64" xfId="4" applyNumberFormat="1" applyFont="1" applyFill="1" applyBorder="1" applyAlignment="1">
      <alignment horizontal="center"/>
    </xf>
    <xf numFmtId="0" fontId="26" fillId="6" borderId="77" xfId="4" applyFont="1" applyFill="1" applyBorder="1" applyAlignment="1">
      <alignment horizontal="center"/>
    </xf>
    <xf numFmtId="2" fontId="26" fillId="5" borderId="64" xfId="0" applyNumberFormat="1" applyFont="1" applyFill="1" applyBorder="1" applyAlignment="1">
      <alignment horizontal="center"/>
    </xf>
    <xf numFmtId="0" fontId="26" fillId="6" borderId="79" xfId="4" applyFont="1" applyFill="1" applyBorder="1" applyAlignment="1">
      <alignment horizontal="center"/>
    </xf>
    <xf numFmtId="0" fontId="26" fillId="0" borderId="69" xfId="0" applyFont="1" applyBorder="1"/>
    <xf numFmtId="2" fontId="26" fillId="5" borderId="69" xfId="0" applyNumberFormat="1" applyFont="1" applyFill="1" applyBorder="1" applyAlignment="1">
      <alignment horizontal="center"/>
    </xf>
    <xf numFmtId="0" fontId="8" fillId="0" borderId="73" xfId="4" applyFont="1" applyBorder="1" applyAlignment="1">
      <alignment horizontal="center"/>
    </xf>
    <xf numFmtId="2" fontId="26" fillId="6" borderId="69" xfId="4" applyNumberFormat="1" applyFont="1" applyFill="1" applyBorder="1" applyAlignment="1">
      <alignment horizontal="center"/>
    </xf>
    <xf numFmtId="0" fontId="26" fillId="0" borderId="65" xfId="0" applyFont="1" applyBorder="1"/>
    <xf numFmtId="0" fontId="34" fillId="0" borderId="59" xfId="0" applyFont="1" applyBorder="1" applyAlignment="1">
      <alignment horizontal="center" vertical="center" wrapText="1"/>
    </xf>
    <xf numFmtId="2" fontId="8" fillId="2" borderId="64" xfId="10" applyNumberFormat="1" applyFont="1" applyFill="1" applyBorder="1" applyAlignment="1">
      <alignment horizontal="center"/>
    </xf>
    <xf numFmtId="2" fontId="8" fillId="2" borderId="65" xfId="10" applyNumberFormat="1" applyFont="1" applyFill="1" applyBorder="1" applyAlignment="1">
      <alignment horizontal="center"/>
    </xf>
    <xf numFmtId="2" fontId="8" fillId="2" borderId="69" xfId="1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wrapText="1"/>
    </xf>
    <xf numFmtId="0" fontId="8" fillId="0" borderId="64" xfId="4" applyFont="1" applyFill="1" applyBorder="1" applyAlignment="1" applyProtection="1">
      <alignment horizontal="left" vertical="top" wrapText="1"/>
      <protection locked="0"/>
    </xf>
    <xf numFmtId="0" fontId="26" fillId="0" borderId="55" xfId="0" applyFont="1" applyBorder="1" applyAlignment="1" applyProtection="1">
      <alignment horizontal="left" vertical="top" wrapText="1"/>
      <protection locked="0"/>
    </xf>
    <xf numFmtId="0" fontId="8" fillId="2" borderId="49" xfId="10" applyFont="1" applyFill="1" applyBorder="1" applyAlignment="1">
      <alignment horizontal="center" wrapText="1"/>
    </xf>
    <xf numFmtId="2" fontId="8" fillId="2" borderId="24" xfId="10" applyNumberFormat="1" applyFont="1" applyFill="1" applyBorder="1" applyAlignment="1">
      <alignment horizontal="center"/>
    </xf>
    <xf numFmtId="0" fontId="8" fillId="0" borderId="65" xfId="4" applyFont="1" applyFill="1" applyBorder="1" applyAlignment="1" applyProtection="1">
      <alignment horizontal="left" vertical="top" wrapText="1"/>
      <protection locked="0"/>
    </xf>
    <xf numFmtId="0" fontId="8" fillId="0" borderId="69" xfId="4" applyFont="1" applyFill="1" applyBorder="1" applyAlignment="1" applyProtection="1">
      <alignment horizontal="left" vertical="top" wrapText="1"/>
      <protection locked="0"/>
    </xf>
    <xf numFmtId="0" fontId="6" fillId="0" borderId="64" xfId="4" applyFont="1" applyFill="1" applyBorder="1" applyAlignment="1" applyProtection="1">
      <alignment horizontal="left" vertical="top" wrapText="1"/>
      <protection locked="0"/>
    </xf>
    <xf numFmtId="0" fontId="6" fillId="0" borderId="64" xfId="0" applyFont="1" applyBorder="1" applyAlignment="1">
      <alignment horizontal="left" vertical="center" wrapText="1"/>
    </xf>
    <xf numFmtId="0" fontId="8" fillId="0" borderId="66" xfId="4" applyFont="1" applyFill="1" applyBorder="1" applyAlignment="1" applyProtection="1">
      <alignment horizontal="left" vertical="top" wrapText="1"/>
      <protection locked="0"/>
    </xf>
    <xf numFmtId="0" fontId="8" fillId="0" borderId="65" xfId="0" applyFont="1" applyFill="1" applyBorder="1" applyAlignment="1">
      <alignment horizontal="left" wrapText="1"/>
    </xf>
    <xf numFmtId="0" fontId="8" fillId="0" borderId="69" xfId="0" applyFont="1" applyFill="1" applyBorder="1" applyAlignment="1">
      <alignment horizontal="left" wrapText="1"/>
    </xf>
    <xf numFmtId="2" fontId="26" fillId="11" borderId="8" xfId="0" applyNumberFormat="1" applyFont="1" applyFill="1" applyBorder="1" applyAlignment="1">
      <alignment horizontal="center"/>
    </xf>
    <xf numFmtId="2" fontId="26" fillId="4" borderId="69" xfId="0" applyNumberFormat="1" applyFont="1" applyFill="1" applyBorder="1" applyAlignment="1">
      <alignment horizontal="center"/>
    </xf>
    <xf numFmtId="0" fontId="26" fillId="0" borderId="10" xfId="4" applyFont="1" applyBorder="1" applyAlignment="1">
      <alignment horizontal="center" wrapText="1"/>
    </xf>
    <xf numFmtId="0" fontId="26" fillId="6" borderId="79" xfId="4" applyFont="1" applyFill="1" applyBorder="1" applyAlignment="1">
      <alignment horizontal="center" wrapText="1"/>
    </xf>
    <xf numFmtId="2" fontId="25" fillId="2" borderId="65" xfId="10" applyNumberFormat="1" applyFont="1" applyFill="1" applyBorder="1" applyAlignment="1">
      <alignment horizontal="center"/>
    </xf>
    <xf numFmtId="2" fontId="25" fillId="2" borderId="64" xfId="10" applyNumberFormat="1" applyFont="1" applyFill="1" applyBorder="1" applyAlignment="1">
      <alignment horizontal="center"/>
    </xf>
    <xf numFmtId="2" fontId="25" fillId="8" borderId="64" xfId="1" applyNumberFormat="1" applyFont="1" applyFill="1" applyBorder="1" applyAlignment="1">
      <alignment horizontal="center"/>
    </xf>
    <xf numFmtId="0" fontId="26" fillId="0" borderId="64" xfId="0" applyFont="1" applyBorder="1" applyAlignment="1">
      <alignment horizontal="center" wrapText="1"/>
    </xf>
    <xf numFmtId="0" fontId="6" fillId="0" borderId="32" xfId="1" applyFont="1" applyBorder="1" applyAlignment="1">
      <alignment horizontal="left" vertical="center" wrapText="1"/>
    </xf>
    <xf numFmtId="0" fontId="26" fillId="0" borderId="64" xfId="0" applyFont="1" applyBorder="1" applyAlignment="1" applyProtection="1">
      <alignment horizontal="center" vertical="top" wrapText="1"/>
      <protection locked="0"/>
    </xf>
    <xf numFmtId="0" fontId="26" fillId="0" borderId="69" xfId="0" applyFont="1" applyBorder="1" applyAlignment="1">
      <alignment horizontal="center" wrapText="1"/>
    </xf>
    <xf numFmtId="0" fontId="6" fillId="2" borderId="70" xfId="10" applyFont="1" applyFill="1" applyBorder="1" applyAlignment="1">
      <alignment horizontal="center" wrapText="1"/>
    </xf>
    <xf numFmtId="2" fontId="26" fillId="7" borderId="64" xfId="0" applyNumberFormat="1" applyFont="1" applyFill="1" applyBorder="1" applyAlignment="1">
      <alignment horizontal="center"/>
    </xf>
    <xf numFmtId="0" fontId="26" fillId="0" borderId="79" xfId="4" applyFont="1" applyBorder="1" applyAlignment="1">
      <alignment horizontal="center" wrapText="1"/>
    </xf>
    <xf numFmtId="0" fontId="21" fillId="0" borderId="0" xfId="4" applyFont="1" applyAlignment="1">
      <alignment horizontal="center" vertical="top"/>
    </xf>
    <xf numFmtId="0" fontId="6" fillId="0" borderId="69" xfId="0" applyFont="1" applyBorder="1" applyAlignment="1">
      <alignment horizontal="left" vertical="center" wrapText="1"/>
    </xf>
    <xf numFmtId="0" fontId="8" fillId="0" borderId="77" xfId="4" applyFont="1" applyBorder="1" applyAlignment="1">
      <alignment horizontal="center"/>
    </xf>
    <xf numFmtId="0" fontId="29" fillId="0" borderId="79" xfId="12" applyFont="1" applyBorder="1" applyAlignment="1">
      <alignment horizontal="center"/>
    </xf>
    <xf numFmtId="2" fontId="29" fillId="0" borderId="64" xfId="12" applyNumberFormat="1" applyFont="1" applyBorder="1" applyAlignment="1">
      <alignment horizontal="center"/>
    </xf>
    <xf numFmtId="0" fontId="8" fillId="0" borderId="77" xfId="4" applyNumberFormat="1" applyFont="1" applyBorder="1" applyAlignment="1">
      <alignment horizontal="center"/>
    </xf>
    <xf numFmtId="0" fontId="29" fillId="0" borderId="79" xfId="12" applyFont="1" applyFill="1" applyBorder="1" applyAlignment="1">
      <alignment horizontal="center"/>
    </xf>
    <xf numFmtId="0" fontId="6" fillId="0" borderId="65" xfId="4" applyFont="1" applyFill="1" applyBorder="1" applyAlignment="1" applyProtection="1">
      <alignment horizontal="left" vertical="top" wrapText="1"/>
      <protection locked="0"/>
    </xf>
    <xf numFmtId="2" fontId="25" fillId="2" borderId="32" xfId="10" applyNumberFormat="1" applyFont="1" applyFill="1" applyBorder="1" applyAlignment="1">
      <alignment horizontal="center"/>
    </xf>
    <xf numFmtId="0" fontId="29" fillId="0" borderId="81" xfId="12" applyFont="1" applyFill="1" applyBorder="1" applyAlignment="1">
      <alignment horizontal="center"/>
    </xf>
    <xf numFmtId="2" fontId="29" fillId="0" borderId="65" xfId="12" applyNumberFormat="1" applyFont="1" applyBorder="1" applyAlignment="1">
      <alignment horizontal="center"/>
    </xf>
    <xf numFmtId="0" fontId="8" fillId="0" borderId="78" xfId="4" applyNumberFormat="1" applyFont="1" applyBorder="1" applyAlignment="1">
      <alignment horizontal="center"/>
    </xf>
    <xf numFmtId="2" fontId="29" fillId="0" borderId="69" xfId="12" applyNumberFormat="1" applyFont="1" applyBorder="1" applyAlignment="1">
      <alignment horizontal="center"/>
    </xf>
    <xf numFmtId="0" fontId="29" fillId="0" borderId="79" xfId="5" applyFont="1" applyFill="1" applyBorder="1" applyAlignment="1">
      <alignment horizontal="center"/>
    </xf>
    <xf numFmtId="0" fontId="29" fillId="0" borderId="81" xfId="12" applyFont="1" applyBorder="1" applyAlignment="1">
      <alignment horizontal="center"/>
    </xf>
    <xf numFmtId="0" fontId="29" fillId="2" borderId="79" xfId="12" applyFont="1" applyFill="1" applyBorder="1" applyAlignment="1">
      <alignment horizontal="center"/>
    </xf>
    <xf numFmtId="0" fontId="26" fillId="6" borderId="81" xfId="4" applyFont="1" applyFill="1" applyBorder="1" applyAlignment="1">
      <alignment horizontal="center"/>
    </xf>
    <xf numFmtId="2" fontId="26" fillId="6" borderId="65" xfId="4" applyNumberFormat="1" applyFont="1" applyFill="1" applyBorder="1" applyAlignment="1">
      <alignment horizontal="center"/>
    </xf>
    <xf numFmtId="0" fontId="26" fillId="6" borderId="78" xfId="4" applyFont="1" applyFill="1" applyBorder="1" applyAlignment="1">
      <alignment horizontal="center"/>
    </xf>
    <xf numFmtId="2" fontId="8" fillId="2" borderId="64" xfId="4" applyNumberFormat="1" applyFont="1" applyFill="1" applyBorder="1" applyAlignment="1">
      <alignment horizontal="center"/>
    </xf>
    <xf numFmtId="0" fontId="26" fillId="0" borderId="79" xfId="4" applyFont="1" applyBorder="1" applyAlignment="1">
      <alignment horizontal="center"/>
    </xf>
    <xf numFmtId="0" fontId="26" fillId="4" borderId="81" xfId="0" applyFont="1" applyFill="1" applyBorder="1" applyAlignment="1">
      <alignment horizontal="center" wrapText="1"/>
    </xf>
    <xf numFmtId="2" fontId="26" fillId="5" borderId="65" xfId="0" applyNumberFormat="1" applyFont="1" applyFill="1" applyBorder="1" applyAlignment="1">
      <alignment horizontal="center"/>
    </xf>
    <xf numFmtId="0" fontId="8" fillId="0" borderId="72" xfId="4" applyFont="1" applyBorder="1" applyAlignment="1">
      <alignment horizontal="center"/>
    </xf>
    <xf numFmtId="0" fontId="8" fillId="0" borderId="78" xfId="4" applyFont="1" applyBorder="1" applyAlignment="1">
      <alignment horizontal="center"/>
    </xf>
    <xf numFmtId="0" fontId="8" fillId="2" borderId="31" xfId="10" applyFont="1" applyFill="1" applyBorder="1" applyAlignment="1">
      <alignment horizontal="center" wrapText="1"/>
    </xf>
    <xf numFmtId="0" fontId="6" fillId="2" borderId="79" xfId="10" applyFont="1" applyFill="1" applyBorder="1" applyAlignment="1">
      <alignment horizontal="center" wrapText="1"/>
    </xf>
    <xf numFmtId="0" fontId="8" fillId="2" borderId="79" xfId="10" applyFont="1" applyFill="1" applyBorder="1" applyAlignment="1">
      <alignment horizontal="center" wrapText="1"/>
    </xf>
    <xf numFmtId="0" fontId="8" fillId="2" borderId="81" xfId="10" applyFont="1" applyFill="1" applyBorder="1" applyAlignment="1">
      <alignment horizontal="center" wrapText="1"/>
    </xf>
    <xf numFmtId="0" fontId="8" fillId="2" borderId="13" xfId="10" applyFont="1" applyFill="1" applyBorder="1" applyAlignment="1">
      <alignment horizontal="center" wrapText="1"/>
    </xf>
    <xf numFmtId="0" fontId="6" fillId="2" borderId="11" xfId="10" applyFont="1" applyFill="1" applyBorder="1" applyAlignment="1">
      <alignment horizontal="center" wrapText="1"/>
    </xf>
    <xf numFmtId="0" fontId="8" fillId="2" borderId="82" xfId="10" applyFont="1" applyFill="1" applyBorder="1" applyAlignment="1">
      <alignment horizontal="center" wrapText="1"/>
    </xf>
    <xf numFmtId="0" fontId="8" fillId="2" borderId="9" xfId="10" applyFont="1" applyFill="1" applyBorder="1" applyAlignment="1">
      <alignment horizontal="center" wrapText="1"/>
    </xf>
    <xf numFmtId="0" fontId="8" fillId="2" borderId="11" xfId="10" applyFont="1" applyFill="1" applyBorder="1" applyAlignment="1">
      <alignment horizontal="center" wrapText="1"/>
    </xf>
    <xf numFmtId="0" fontId="6" fillId="2" borderId="81" xfId="10" applyFont="1" applyFill="1" applyBorder="1" applyAlignment="1">
      <alignment horizontal="center" wrapText="1"/>
    </xf>
    <xf numFmtId="0" fontId="8" fillId="2" borderId="10" xfId="10" applyFont="1" applyFill="1" applyBorder="1" applyAlignment="1">
      <alignment horizontal="center" wrapText="1"/>
    </xf>
    <xf numFmtId="0" fontId="6" fillId="2" borderId="9" xfId="10" applyFont="1" applyFill="1" applyBorder="1" applyAlignment="1">
      <alignment horizontal="center" wrapText="1"/>
    </xf>
    <xf numFmtId="0" fontId="26" fillId="0" borderId="79" xfId="0" applyFont="1" applyBorder="1" applyAlignment="1">
      <alignment horizontal="center" wrapText="1"/>
    </xf>
    <xf numFmtId="0" fontId="6" fillId="2" borderId="10" xfId="10" applyFont="1" applyFill="1" applyBorder="1" applyAlignment="1">
      <alignment horizontal="center" wrapText="1"/>
    </xf>
    <xf numFmtId="0" fontId="26" fillId="0" borderId="79" xfId="0" applyFont="1" applyBorder="1" applyAlignment="1" applyProtection="1">
      <alignment horizontal="center" vertical="top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79" xfId="0" applyFont="1" applyBorder="1"/>
    <xf numFmtId="0" fontId="8" fillId="0" borderId="79" xfId="0" applyFont="1" applyBorder="1" applyAlignment="1">
      <alignment horizontal="left" wrapText="1"/>
    </xf>
    <xf numFmtId="0" fontId="26" fillId="0" borderId="13" xfId="0" applyFont="1" applyBorder="1"/>
    <xf numFmtId="0" fontId="26" fillId="0" borderId="35" xfId="0" applyFont="1" applyBorder="1"/>
    <xf numFmtId="0" fontId="6" fillId="0" borderId="24" xfId="1" applyFont="1" applyBorder="1" applyAlignment="1">
      <alignment horizontal="left" vertical="center" wrapText="1"/>
    </xf>
    <xf numFmtId="0" fontId="26" fillId="0" borderId="81" xfId="0" applyFont="1" applyBorder="1"/>
    <xf numFmtId="0" fontId="24" fillId="0" borderId="26" xfId="0" applyFont="1" applyBorder="1" applyAlignment="1">
      <alignment horizontal="center" vertical="center" wrapText="1"/>
    </xf>
    <xf numFmtId="0" fontId="26" fillId="6" borderId="66" xfId="4" applyFont="1" applyFill="1" applyBorder="1" applyAlignment="1">
      <alignment horizontal="center"/>
    </xf>
    <xf numFmtId="0" fontId="26" fillId="6" borderId="67" xfId="4" applyFont="1" applyFill="1" applyBorder="1" applyAlignment="1">
      <alignment horizontal="center"/>
    </xf>
    <xf numFmtId="0" fontId="26" fillId="6" borderId="68" xfId="4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0" fontId="8" fillId="2" borderId="74" xfId="0" applyFont="1" applyFill="1" applyBorder="1" applyAlignment="1">
      <alignment horizontal="right"/>
    </xf>
    <xf numFmtId="0" fontId="24" fillId="0" borderId="61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60" xfId="0" applyFont="1" applyBorder="1" applyAlignment="1" applyProtection="1">
      <alignment horizontal="left" vertical="center" wrapText="1"/>
      <protection locked="0"/>
    </xf>
    <xf numFmtId="0" fontId="24" fillId="4" borderId="23" xfId="0" applyFont="1" applyFill="1" applyBorder="1" applyAlignment="1">
      <alignment horizontal="left" vertical="center" wrapText="1"/>
    </xf>
    <xf numFmtId="2" fontId="24" fillId="4" borderId="59" xfId="0" applyNumberFormat="1" applyFont="1" applyFill="1" applyBorder="1" applyAlignment="1">
      <alignment horizontal="left" vertical="center"/>
    </xf>
    <xf numFmtId="2" fontId="24" fillId="5" borderId="59" xfId="0" applyNumberFormat="1" applyFont="1" applyFill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6" borderId="23" xfId="4" applyFont="1" applyFill="1" applyBorder="1" applyAlignment="1">
      <alignment horizontal="left" vertical="center"/>
    </xf>
    <xf numFmtId="2" fontId="13" fillId="0" borderId="59" xfId="0" applyNumberFormat="1" applyFont="1" applyFill="1" applyBorder="1" applyAlignment="1">
      <alignment horizontal="left" vertical="center"/>
    </xf>
    <xf numFmtId="2" fontId="24" fillId="6" borderId="59" xfId="4" applyNumberFormat="1" applyFont="1" applyFill="1" applyBorder="1" applyAlignment="1">
      <alignment horizontal="left" vertical="center"/>
    </xf>
    <xf numFmtId="2" fontId="24" fillId="0" borderId="59" xfId="0" applyNumberFormat="1" applyFont="1" applyFill="1" applyBorder="1" applyAlignment="1">
      <alignment horizontal="left" vertical="center"/>
    </xf>
    <xf numFmtId="2" fontId="35" fillId="0" borderId="59" xfId="12" applyNumberFormat="1" applyFont="1" applyBorder="1" applyAlignment="1">
      <alignment horizontal="left" vertical="center"/>
    </xf>
    <xf numFmtId="0" fontId="36" fillId="0" borderId="23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 wrapText="1"/>
    </xf>
    <xf numFmtId="2" fontId="13" fillId="0" borderId="0" xfId="0" applyNumberFormat="1" applyFont="1" applyAlignment="1">
      <alignment horizontal="center"/>
    </xf>
    <xf numFmtId="2" fontId="24" fillId="0" borderId="59" xfId="0" applyNumberFormat="1" applyFont="1" applyBorder="1" applyAlignment="1">
      <alignment horizontal="left" vertical="center" wrapText="1"/>
    </xf>
    <xf numFmtId="2" fontId="24" fillId="0" borderId="59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0" fontId="36" fillId="0" borderId="59" xfId="0" applyFont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2" fontId="36" fillId="0" borderId="59" xfId="0" applyNumberFormat="1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/>
    </xf>
    <xf numFmtId="2" fontId="13" fillId="0" borderId="59" xfId="0" applyNumberFormat="1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36" fillId="0" borderId="5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2" borderId="58" xfId="0" applyFont="1" applyFill="1" applyBorder="1" applyAlignment="1">
      <alignment horizontal="left" vertical="center"/>
    </xf>
    <xf numFmtId="0" fontId="8" fillId="2" borderId="10" xfId="10" applyFont="1" applyFill="1" applyBorder="1" applyAlignment="1">
      <alignment horizontal="right" wrapText="1"/>
    </xf>
    <xf numFmtId="0" fontId="26" fillId="6" borderId="10" xfId="4" applyFont="1" applyFill="1" applyBorder="1" applyAlignment="1">
      <alignment horizontal="right"/>
    </xf>
    <xf numFmtId="2" fontId="24" fillId="0" borderId="27" xfId="0" applyNumberFormat="1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13" fillId="0" borderId="59" xfId="4" applyFont="1" applyBorder="1" applyAlignment="1">
      <alignment horizontal="left" vertical="center"/>
    </xf>
    <xf numFmtId="0" fontId="13" fillId="6" borderId="23" xfId="4" applyFont="1" applyFill="1" applyBorder="1" applyAlignment="1">
      <alignment horizontal="left" vertical="center"/>
    </xf>
    <xf numFmtId="0" fontId="8" fillId="2" borderId="83" xfId="0" applyFont="1" applyFill="1" applyBorder="1" applyAlignment="1">
      <alignment horizontal="right"/>
    </xf>
    <xf numFmtId="0" fontId="24" fillId="0" borderId="23" xfId="4" applyFont="1" applyBorder="1" applyAlignment="1">
      <alignment horizontal="left" vertical="center" wrapText="1"/>
    </xf>
    <xf numFmtId="0" fontId="35" fillId="0" borderId="23" xfId="12" applyFont="1" applyFill="1" applyBorder="1" applyAlignment="1">
      <alignment horizontal="left" vertical="center"/>
    </xf>
    <xf numFmtId="0" fontId="35" fillId="0" borderId="23" xfId="12" applyFont="1" applyBorder="1" applyAlignment="1">
      <alignment horizontal="left" vertical="center"/>
    </xf>
    <xf numFmtId="0" fontId="29" fillId="0" borderId="10" xfId="12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6" fillId="0" borderId="0" xfId="0" applyFont="1"/>
    <xf numFmtId="0" fontId="5" fillId="0" borderId="9" xfId="0" applyFont="1" applyBorder="1" applyAlignment="1">
      <alignment vertical="center"/>
    </xf>
    <xf numFmtId="0" fontId="8" fillId="2" borderId="9" xfId="10" applyFont="1" applyFill="1" applyBorder="1" applyAlignment="1">
      <alignment horizontal="right" wrapText="1"/>
    </xf>
    <xf numFmtId="2" fontId="8" fillId="2" borderId="6" xfId="1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8" fillId="0" borderId="6" xfId="4" applyFont="1" applyBorder="1" applyAlignment="1">
      <alignment horizontal="right"/>
    </xf>
    <xf numFmtId="2" fontId="26" fillId="6" borderId="6" xfId="4" applyNumberFormat="1" applyFont="1" applyFill="1" applyBorder="1" applyAlignment="1">
      <alignment horizontal="right"/>
    </xf>
    <xf numFmtId="2" fontId="29" fillId="0" borderId="6" xfId="12" applyNumberFormat="1" applyFont="1" applyBorder="1" applyAlignment="1">
      <alignment horizontal="right"/>
    </xf>
    <xf numFmtId="0" fontId="0" fillId="0" borderId="35" xfId="0" applyFill="1" applyBorder="1"/>
    <xf numFmtId="2" fontId="8" fillId="0" borderId="6" xfId="0" applyNumberFormat="1" applyFont="1" applyBorder="1" applyAlignment="1">
      <alignment horizontal="right" wrapText="1"/>
    </xf>
    <xf numFmtId="0" fontId="8" fillId="0" borderId="5" xfId="4" applyNumberFormat="1" applyFont="1" applyBorder="1" applyAlignment="1">
      <alignment horizontal="right"/>
    </xf>
    <xf numFmtId="0" fontId="26" fillId="6" borderId="9" xfId="4" applyFont="1" applyFill="1" applyBorder="1" applyAlignment="1">
      <alignment horizontal="right"/>
    </xf>
    <xf numFmtId="2" fontId="26" fillId="5" borderId="6" xfId="0" applyNumberFormat="1" applyFont="1" applyFill="1" applyBorder="1" applyAlignment="1">
      <alignment horizontal="right"/>
    </xf>
    <xf numFmtId="0" fontId="29" fillId="0" borderId="9" xfId="12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 vertical="center" wrapText="1"/>
    </xf>
    <xf numFmtId="0" fontId="8" fillId="0" borderId="77" xfId="4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center" vertical="center"/>
    </xf>
    <xf numFmtId="0" fontId="31" fillId="0" borderId="0" xfId="4" applyFont="1" applyBorder="1" applyAlignment="1">
      <alignment horizontal="center"/>
    </xf>
    <xf numFmtId="0" fontId="26" fillId="0" borderId="79" xfId="0" applyFont="1" applyBorder="1" applyAlignment="1">
      <alignment horizontal="right"/>
    </xf>
    <xf numFmtId="0" fontId="26" fillId="0" borderId="81" xfId="0" applyFont="1" applyBorder="1" applyAlignment="1">
      <alignment horizontal="right"/>
    </xf>
    <xf numFmtId="0" fontId="8" fillId="0" borderId="65" xfId="4" applyFont="1" applyFill="1" applyBorder="1" applyAlignment="1" applyProtection="1">
      <alignment horizontal="center"/>
      <protection locked="0"/>
    </xf>
    <xf numFmtId="2" fontId="8" fillId="2" borderId="78" xfId="10" applyNumberFormat="1" applyFont="1" applyFill="1" applyBorder="1" applyAlignment="1">
      <alignment horizontal="right"/>
    </xf>
    <xf numFmtId="0" fontId="8" fillId="0" borderId="64" xfId="4" applyFont="1" applyFill="1" applyBorder="1" applyAlignment="1" applyProtection="1">
      <alignment horizontal="center"/>
      <protection locked="0"/>
    </xf>
    <xf numFmtId="0" fontId="8" fillId="2" borderId="64" xfId="10" applyFont="1" applyFill="1" applyBorder="1" applyAlignment="1">
      <alignment horizontal="right" wrapText="1"/>
    </xf>
    <xf numFmtId="2" fontId="8" fillId="2" borderId="77" xfId="10" applyNumberFormat="1" applyFont="1" applyFill="1" applyBorder="1" applyAlignment="1">
      <alignment horizontal="right"/>
    </xf>
    <xf numFmtId="0" fontId="8" fillId="2" borderId="65" xfId="10" applyFont="1" applyFill="1" applyBorder="1" applyAlignment="1">
      <alignment horizontal="right" wrapText="1"/>
    </xf>
    <xf numFmtId="0" fontId="8" fillId="2" borderId="65" xfId="10" applyFont="1" applyFill="1" applyBorder="1" applyAlignment="1">
      <alignment horizontal="right"/>
    </xf>
    <xf numFmtId="0" fontId="8" fillId="2" borderId="64" xfId="10" applyFont="1" applyFill="1" applyBorder="1" applyAlignment="1">
      <alignment horizont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69" xfId="4" applyFont="1" applyFill="1" applyBorder="1" applyAlignment="1" applyProtection="1">
      <alignment horizontal="center"/>
      <protection locked="0"/>
    </xf>
    <xf numFmtId="0" fontId="8" fillId="2" borderId="69" xfId="10" applyFont="1" applyFill="1" applyBorder="1" applyAlignment="1">
      <alignment horizontal="right" wrapText="1"/>
    </xf>
    <xf numFmtId="2" fontId="25" fillId="2" borderId="77" xfId="10" applyNumberFormat="1" applyFont="1" applyFill="1" applyBorder="1" applyAlignment="1">
      <alignment horizontal="right"/>
    </xf>
    <xf numFmtId="0" fontId="8" fillId="0" borderId="64" xfId="1" applyFont="1" applyFill="1" applyBorder="1" applyAlignment="1" applyProtection="1">
      <alignment horizontal="center"/>
      <protection locked="0"/>
    </xf>
    <xf numFmtId="0" fontId="6" fillId="0" borderId="64" xfId="1" applyFont="1" applyBorder="1" applyAlignment="1">
      <alignment horizontal="left" vertical="center" wrapText="1"/>
    </xf>
    <xf numFmtId="2" fontId="25" fillId="2" borderId="78" xfId="10" applyNumberFormat="1" applyFont="1" applyFill="1" applyBorder="1" applyAlignment="1">
      <alignment horizontal="right"/>
    </xf>
    <xf numFmtId="0" fontId="8" fillId="2" borderId="14" xfId="10" applyFont="1" applyFill="1" applyBorder="1" applyAlignment="1">
      <alignment horizontal="right" wrapText="1"/>
    </xf>
    <xf numFmtId="0" fontId="6" fillId="0" borderId="69" xfId="0" applyFont="1" applyBorder="1" applyAlignment="1">
      <alignment horizontal="left" wrapText="1"/>
    </xf>
    <xf numFmtId="2" fontId="25" fillId="8" borderId="77" xfId="1" applyNumberFormat="1" applyFont="1" applyFill="1" applyBorder="1" applyAlignment="1">
      <alignment horizontal="right"/>
    </xf>
    <xf numFmtId="0" fontId="8" fillId="0" borderId="64" xfId="4" applyFont="1" applyFill="1" applyBorder="1"/>
    <xf numFmtId="0" fontId="8" fillId="0" borderId="65" xfId="4" applyFont="1" applyFill="1" applyBorder="1"/>
    <xf numFmtId="0" fontId="4" fillId="0" borderId="64" xfId="4" applyFont="1" applyFill="1" applyBorder="1"/>
    <xf numFmtId="0" fontId="8" fillId="0" borderId="69" xfId="4" applyFont="1" applyFill="1" applyBorder="1"/>
    <xf numFmtId="0" fontId="34" fillId="0" borderId="86" xfId="0" applyFont="1" applyBorder="1" applyAlignment="1">
      <alignment horizontal="center" vertical="center"/>
    </xf>
    <xf numFmtId="0" fontId="6" fillId="0" borderId="88" xfId="0" applyFont="1" applyBorder="1" applyAlignment="1">
      <alignment horizontal="left" wrapText="1"/>
    </xf>
    <xf numFmtId="0" fontId="8" fillId="0" borderId="88" xfId="0" applyFont="1" applyBorder="1" applyAlignment="1">
      <alignment horizontal="left" wrapText="1"/>
    </xf>
    <xf numFmtId="0" fontId="8" fillId="0" borderId="88" xfId="4" applyFont="1" applyFill="1" applyBorder="1" applyAlignment="1" applyProtection="1">
      <alignment horizontal="left" vertical="top" wrapText="1"/>
      <protection locked="0"/>
    </xf>
    <xf numFmtId="0" fontId="34" fillId="0" borderId="27" xfId="0" applyFont="1" applyBorder="1" applyAlignment="1">
      <alignment horizontal="center" vertical="center" wrapText="1"/>
    </xf>
    <xf numFmtId="0" fontId="8" fillId="0" borderId="89" xfId="4" applyNumberFormat="1" applyFont="1" applyBorder="1" applyAlignment="1">
      <alignment horizontal="right"/>
    </xf>
    <xf numFmtId="0" fontId="8" fillId="0" borderId="56" xfId="4" applyNumberFormat="1" applyFont="1" applyBorder="1" applyAlignment="1">
      <alignment horizontal="right"/>
    </xf>
    <xf numFmtId="0" fontId="26" fillId="0" borderId="56" xfId="0" applyFont="1" applyBorder="1" applyAlignment="1">
      <alignment horizontal="right"/>
    </xf>
    <xf numFmtId="0" fontId="8" fillId="0" borderId="18" xfId="4" applyNumberFormat="1" applyFont="1" applyBorder="1" applyAlignment="1">
      <alignment horizontal="right"/>
    </xf>
    <xf numFmtId="0" fontId="8" fillId="0" borderId="90" xfId="4" applyNumberFormat="1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26" fillId="0" borderId="90" xfId="0" applyFont="1" applyBorder="1" applyAlignment="1">
      <alignment horizontal="right"/>
    </xf>
    <xf numFmtId="0" fontId="8" fillId="0" borderId="40" xfId="4" applyNumberFormat="1" applyFont="1" applyBorder="1" applyAlignment="1">
      <alignment horizontal="right"/>
    </xf>
    <xf numFmtId="0" fontId="8" fillId="0" borderId="15" xfId="4" applyNumberFormat="1" applyFont="1" applyBorder="1" applyAlignment="1">
      <alignment horizontal="right"/>
    </xf>
    <xf numFmtId="0" fontId="8" fillId="0" borderId="90" xfId="4" applyNumberFormat="1" applyFont="1" applyBorder="1" applyAlignment="1"/>
    <xf numFmtId="0" fontId="26" fillId="0" borderId="36" xfId="0" applyFont="1" applyBorder="1" applyAlignment="1">
      <alignment horizontal="right"/>
    </xf>
    <xf numFmtId="0" fontId="26" fillId="0" borderId="64" xfId="0" applyFont="1" applyBorder="1" applyAlignment="1">
      <alignment horizontal="right"/>
    </xf>
    <xf numFmtId="0" fontId="26" fillId="0" borderId="43" xfId="0" applyFont="1" applyBorder="1" applyAlignment="1">
      <alignment horizontal="right"/>
    </xf>
    <xf numFmtId="0" fontId="26" fillId="0" borderId="69" xfId="0" applyFont="1" applyBorder="1" applyAlignment="1">
      <alignment horizontal="right"/>
    </xf>
    <xf numFmtId="0" fontId="26" fillId="0" borderId="45" xfId="0" applyFont="1" applyBorder="1" applyAlignment="1">
      <alignment horizontal="right"/>
    </xf>
    <xf numFmtId="0" fontId="8" fillId="2" borderId="70" xfId="10" applyFont="1" applyFill="1" applyBorder="1" applyAlignment="1">
      <alignment horizontal="center" wrapText="1"/>
    </xf>
    <xf numFmtId="0" fontId="6" fillId="2" borderId="46" xfId="10" applyFont="1" applyFill="1" applyBorder="1" applyAlignment="1">
      <alignment horizontal="center" wrapText="1"/>
    </xf>
    <xf numFmtId="2" fontId="25" fillId="2" borderId="69" xfId="10" applyNumberFormat="1" applyFont="1" applyFill="1" applyBorder="1" applyAlignment="1">
      <alignment horizontal="center"/>
    </xf>
    <xf numFmtId="2" fontId="26" fillId="0" borderId="73" xfId="0" applyNumberFormat="1" applyFont="1" applyBorder="1" applyAlignment="1" applyProtection="1">
      <alignment horizontal="center" vertical="top" wrapText="1"/>
      <protection locked="0"/>
    </xf>
    <xf numFmtId="2" fontId="26" fillId="0" borderId="28" xfId="0" applyNumberFormat="1" applyFont="1" applyBorder="1" applyAlignment="1" applyProtection="1">
      <alignment horizontal="center" vertical="top" wrapText="1"/>
      <protection locked="0"/>
    </xf>
    <xf numFmtId="2" fontId="8" fillId="0" borderId="36" xfId="0" applyNumberFormat="1" applyFont="1" applyBorder="1" applyAlignment="1">
      <alignment horizontal="center" wrapText="1"/>
    </xf>
    <xf numFmtId="0" fontId="29" fillId="0" borderId="46" xfId="12" applyFont="1" applyBorder="1" applyAlignment="1">
      <alignment horizontal="center"/>
    </xf>
    <xf numFmtId="2" fontId="26" fillId="7" borderId="64" xfId="10" applyNumberFormat="1" applyFont="1" applyFill="1" applyBorder="1" applyAlignment="1">
      <alignment horizontal="center"/>
    </xf>
    <xf numFmtId="2" fontId="25" fillId="2" borderId="80" xfId="10" applyNumberFormat="1" applyFont="1" applyFill="1" applyBorder="1" applyAlignment="1">
      <alignment horizontal="center"/>
    </xf>
    <xf numFmtId="2" fontId="8" fillId="0" borderId="72" xfId="0" applyNumberFormat="1" applyFont="1" applyBorder="1" applyAlignment="1">
      <alignment horizontal="center" wrapText="1"/>
    </xf>
    <xf numFmtId="0" fontId="26" fillId="0" borderId="40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8" fillId="0" borderId="31" xfId="4" applyFont="1" applyFill="1" applyBorder="1"/>
    <xf numFmtId="0" fontId="8" fillId="0" borderId="79" xfId="4" applyFont="1" applyFill="1" applyBorder="1"/>
    <xf numFmtId="0" fontId="8" fillId="0" borderId="81" xfId="4" applyFont="1" applyFill="1" applyBorder="1"/>
    <xf numFmtId="2" fontId="25" fillId="2" borderId="88" xfId="10" applyNumberFormat="1" applyFont="1" applyFill="1" applyBorder="1" applyAlignment="1">
      <alignment horizontal="center"/>
    </xf>
    <xf numFmtId="0" fontId="8" fillId="0" borderId="11" xfId="4" applyFont="1" applyFill="1" applyBorder="1"/>
    <xf numFmtId="0" fontId="8" fillId="0" borderId="88" xfId="0" applyFont="1" applyFill="1" applyBorder="1" applyAlignment="1">
      <alignment horizontal="left" vertical="center" wrapText="1"/>
    </xf>
    <xf numFmtId="2" fontId="8" fillId="2" borderId="88" xfId="10" applyNumberFormat="1" applyFont="1" applyFill="1" applyBorder="1" applyAlignment="1">
      <alignment horizontal="center"/>
    </xf>
    <xf numFmtId="0" fontId="8" fillId="0" borderId="9" xfId="4" applyFont="1" applyFill="1" applyBorder="1"/>
    <xf numFmtId="0" fontId="8" fillId="0" borderId="10" xfId="4" applyFont="1" applyFill="1" applyBorder="1"/>
    <xf numFmtId="0" fontId="8" fillId="0" borderId="35" xfId="4" applyFont="1" applyFill="1" applyBorder="1"/>
    <xf numFmtId="0" fontId="6" fillId="0" borderId="10" xfId="4" applyFont="1" applyFill="1" applyBorder="1"/>
    <xf numFmtId="0" fontId="6" fillId="0" borderId="11" xfId="4" applyFont="1" applyFill="1" applyBorder="1"/>
    <xf numFmtId="0" fontId="8" fillId="0" borderId="13" xfId="4" applyFont="1" applyFill="1" applyBorder="1"/>
    <xf numFmtId="0" fontId="26" fillId="0" borderId="28" xfId="0" applyFont="1" applyBorder="1" applyAlignment="1">
      <alignment horizontal="right"/>
    </xf>
    <xf numFmtId="0" fontId="26" fillId="0" borderId="90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36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2" fontId="29" fillId="2" borderId="64" xfId="18" applyNumberFormat="1" applyFont="1" applyFill="1" applyBorder="1" applyAlignment="1">
      <alignment horizontal="center" vertical="center"/>
    </xf>
    <xf numFmtId="2" fontId="25" fillId="2" borderId="64" xfId="10" applyNumberFormat="1" applyFont="1" applyFill="1" applyBorder="1" applyAlignment="1">
      <alignment horizontal="center" vertical="center"/>
    </xf>
    <xf numFmtId="2" fontId="8" fillId="2" borderId="91" xfId="10" applyNumberFormat="1" applyFont="1" applyFill="1" applyBorder="1" applyAlignment="1">
      <alignment horizontal="center"/>
    </xf>
    <xf numFmtId="0" fontId="26" fillId="0" borderId="56" xfId="0" applyFont="1" applyBorder="1" applyAlignment="1">
      <alignment horizontal="left"/>
    </xf>
    <xf numFmtId="2" fontId="26" fillId="7" borderId="8" xfId="10" applyNumberFormat="1" applyFont="1" applyFill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6" fillId="0" borderId="65" xfId="0" applyFont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85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71" xfId="0" applyFont="1" applyFill="1" applyBorder="1" applyAlignment="1">
      <alignment horizontal="center" wrapText="1"/>
    </xf>
    <xf numFmtId="0" fontId="26" fillId="0" borderId="73" xfId="0" applyFont="1" applyBorder="1" applyAlignment="1">
      <alignment horizontal="center" wrapText="1"/>
    </xf>
    <xf numFmtId="0" fontId="6" fillId="0" borderId="85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wrapText="1"/>
    </xf>
    <xf numFmtId="0" fontId="26" fillId="0" borderId="71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71" xfId="4" applyFont="1" applyFill="1" applyBorder="1" applyAlignment="1" applyProtection="1">
      <alignment horizontal="center" vertical="top" wrapText="1"/>
      <protection locked="0"/>
    </xf>
    <xf numFmtId="0" fontId="8" fillId="0" borderId="43" xfId="4" applyFont="1" applyFill="1" applyBorder="1" applyAlignment="1" applyProtection="1">
      <alignment horizontal="center" vertical="top" wrapText="1"/>
      <protection locked="0"/>
    </xf>
    <xf numFmtId="0" fontId="8" fillId="0" borderId="36" xfId="4" applyFont="1" applyFill="1" applyBorder="1" applyAlignment="1" applyProtection="1">
      <alignment horizontal="center" vertical="top" wrapText="1"/>
      <protection locked="0"/>
    </xf>
    <xf numFmtId="0" fontId="6" fillId="0" borderId="43" xfId="4" applyFont="1" applyFill="1" applyBorder="1" applyAlignment="1" applyProtection="1">
      <alignment horizontal="center" vertical="top" wrapText="1"/>
      <protection locked="0"/>
    </xf>
    <xf numFmtId="0" fontId="6" fillId="0" borderId="71" xfId="4" applyFont="1" applyFill="1" applyBorder="1" applyAlignment="1" applyProtection="1">
      <alignment horizontal="center" vertical="top" wrapText="1"/>
      <protection locked="0"/>
    </xf>
    <xf numFmtId="0" fontId="6" fillId="0" borderId="71" xfId="0" applyFont="1" applyBorder="1" applyAlignment="1">
      <alignment horizontal="center" vertical="center" wrapText="1"/>
    </xf>
    <xf numFmtId="0" fontId="3" fillId="0" borderId="65" xfId="4" applyFont="1" applyFill="1" applyBorder="1" applyAlignment="1" applyProtection="1">
      <alignment horizontal="left" vertical="top" wrapText="1"/>
      <protection locked="0"/>
    </xf>
    <xf numFmtId="0" fontId="29" fillId="0" borderId="15" xfId="12" applyFont="1" applyFill="1" applyBorder="1" applyAlignment="1">
      <alignment horizontal="center"/>
    </xf>
    <xf numFmtId="0" fontId="29" fillId="0" borderId="56" xfId="12" applyFont="1" applyBorder="1" applyAlignment="1">
      <alignment horizontal="center"/>
    </xf>
    <xf numFmtId="0" fontId="29" fillId="0" borderId="56" xfId="12" applyFont="1" applyFill="1" applyBorder="1" applyAlignment="1">
      <alignment horizontal="center"/>
    </xf>
    <xf numFmtId="0" fontId="3" fillId="0" borderId="0" xfId="4" applyFont="1" applyBorder="1" applyAlignment="1">
      <alignment horizontal="left" vertical="top"/>
    </xf>
    <xf numFmtId="0" fontId="6" fillId="0" borderId="6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8" fillId="0" borderId="77" xfId="0" applyFont="1" applyBorder="1" applyAlignment="1">
      <alignment horizontal="left" wrapText="1"/>
    </xf>
    <xf numFmtId="0" fontId="8" fillId="0" borderId="78" xfId="0" applyFont="1" applyBorder="1" applyAlignment="1">
      <alignment horizontal="left" wrapText="1"/>
    </xf>
    <xf numFmtId="0" fontId="6" fillId="0" borderId="77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77" xfId="0" applyFont="1" applyFill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6" fillId="0" borderId="77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25" xfId="4" applyFont="1" applyFill="1" applyBorder="1" applyAlignment="1" applyProtection="1">
      <alignment horizontal="left" vertical="top" wrapText="1"/>
      <protection locked="0"/>
    </xf>
    <xf numFmtId="0" fontId="8" fillId="0" borderId="5" xfId="4" applyFont="1" applyFill="1" applyBorder="1" applyAlignment="1" applyProtection="1">
      <alignment horizontal="left" vertical="top" wrapText="1"/>
      <protection locked="0"/>
    </xf>
    <xf numFmtId="0" fontId="6" fillId="0" borderId="25" xfId="4" applyFont="1" applyFill="1" applyBorder="1" applyAlignment="1" applyProtection="1">
      <alignment horizontal="left" vertical="top" wrapText="1"/>
      <protection locked="0"/>
    </xf>
    <xf numFmtId="0" fontId="6" fillId="0" borderId="77" xfId="4" applyFont="1" applyFill="1" applyBorder="1" applyAlignment="1" applyProtection="1">
      <alignment horizontal="left" vertical="top" wrapText="1"/>
      <protection locked="0"/>
    </xf>
    <xf numFmtId="0" fontId="6" fillId="0" borderId="77" xfId="0" applyFont="1" applyBorder="1" applyAlignment="1">
      <alignment horizontal="left" vertical="center" wrapText="1"/>
    </xf>
    <xf numFmtId="0" fontId="26" fillId="0" borderId="32" xfId="0" applyFont="1" applyBorder="1"/>
    <xf numFmtId="0" fontId="8" fillId="0" borderId="1" xfId="4" applyFont="1" applyFill="1" applyBorder="1" applyAlignment="1" applyProtection="1">
      <alignment horizontal="left" vertical="top" wrapText="1"/>
      <protection locked="0"/>
    </xf>
    <xf numFmtId="0" fontId="8" fillId="0" borderId="73" xfId="4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horizontal="left" wrapText="1"/>
    </xf>
    <xf numFmtId="0" fontId="8" fillId="3" borderId="25" xfId="1" applyFont="1" applyFill="1" applyBorder="1" applyAlignment="1">
      <alignment horizontal="left" wrapText="1"/>
    </xf>
    <xf numFmtId="0" fontId="8" fillId="2" borderId="87" xfId="10" applyFont="1" applyFill="1" applyBorder="1" applyAlignment="1">
      <alignment horizontal="center" wrapText="1"/>
    </xf>
    <xf numFmtId="0" fontId="26" fillId="0" borderId="79" xfId="0" applyFont="1" applyBorder="1" applyAlignment="1">
      <alignment horizontal="left" wrapText="1"/>
    </xf>
    <xf numFmtId="0" fontId="6" fillId="0" borderId="79" xfId="0" applyFont="1" applyFill="1" applyBorder="1" applyAlignment="1">
      <alignment horizontal="center" wrapText="1"/>
    </xf>
    <xf numFmtId="0" fontId="8" fillId="0" borderId="79" xfId="0" applyFont="1" applyBorder="1" applyAlignment="1">
      <alignment horizontal="center" wrapText="1"/>
    </xf>
    <xf numFmtId="2" fontId="8" fillId="2" borderId="92" xfId="1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wrapText="1"/>
    </xf>
    <xf numFmtId="0" fontId="8" fillId="0" borderId="73" xfId="0" applyFont="1" applyFill="1" applyBorder="1" applyAlignment="1">
      <alignment horizontal="center" wrapText="1"/>
    </xf>
    <xf numFmtId="0" fontId="8" fillId="3" borderId="43" xfId="1" applyFont="1" applyFill="1" applyBorder="1" applyAlignment="1">
      <alignment horizontal="center" wrapText="1"/>
    </xf>
    <xf numFmtId="0" fontId="6" fillId="0" borderId="81" xfId="0" applyFont="1" applyBorder="1" applyAlignment="1">
      <alignment horizontal="center" vertical="center" wrapText="1"/>
    </xf>
    <xf numFmtId="0" fontId="26" fillId="0" borderId="8" xfId="0" applyFont="1" applyBorder="1" applyAlignment="1" applyProtection="1">
      <alignment horizontal="center" vertical="top" wrapText="1"/>
      <protection locked="0"/>
    </xf>
    <xf numFmtId="0" fontId="8" fillId="0" borderId="39" xfId="4" applyFont="1" applyFill="1" applyBorder="1" applyAlignment="1" applyProtection="1">
      <alignment horizontal="center" vertical="top" wrapText="1"/>
      <protection locked="0"/>
    </xf>
    <xf numFmtId="2" fontId="8" fillId="0" borderId="71" xfId="0" applyNumberFormat="1" applyFont="1" applyFill="1" applyBorder="1" applyAlignment="1">
      <alignment horizontal="center" vertical="center" wrapText="1"/>
    </xf>
    <xf numFmtId="0" fontId="3" fillId="0" borderId="77" xfId="4" applyFont="1" applyFill="1" applyBorder="1" applyAlignment="1" applyProtection="1">
      <alignment horizontal="left" vertical="top" wrapText="1"/>
      <protection locked="0"/>
    </xf>
    <xf numFmtId="0" fontId="26" fillId="6" borderId="11" xfId="4" applyFont="1" applyFill="1" applyBorder="1" applyAlignment="1">
      <alignment horizontal="center" wrapText="1"/>
    </xf>
    <xf numFmtId="0" fontId="26" fillId="0" borderId="65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>
      <alignment horizontal="right"/>
    </xf>
    <xf numFmtId="0" fontId="8" fillId="0" borderId="65" xfId="0" applyFont="1" applyFill="1" applyBorder="1" applyAlignment="1">
      <alignment horizontal="left" vertical="center" wrapText="1"/>
    </xf>
    <xf numFmtId="0" fontId="8" fillId="0" borderId="81" xfId="0" applyFont="1" applyBorder="1" applyAlignment="1">
      <alignment horizontal="left" wrapText="1"/>
    </xf>
    <xf numFmtId="0" fontId="26" fillId="0" borderId="79" xfId="0" applyFont="1" applyBorder="1" applyAlignment="1"/>
    <xf numFmtId="0" fontId="8" fillId="0" borderId="69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6" fillId="0" borderId="69" xfId="0" applyFont="1" applyBorder="1" applyAlignment="1">
      <alignment horizontal="left"/>
    </xf>
    <xf numFmtId="0" fontId="8" fillId="0" borderId="39" xfId="4" applyFont="1" applyFill="1" applyBorder="1" applyAlignment="1" applyProtection="1">
      <alignment horizontal="left" vertical="top" wrapText="1"/>
      <protection locked="0"/>
    </xf>
    <xf numFmtId="0" fontId="26" fillId="0" borderId="25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>
      <alignment horizontal="center" wrapText="1"/>
    </xf>
    <xf numFmtId="0" fontId="26" fillId="0" borderId="43" xfId="0" applyFont="1" applyBorder="1" applyAlignment="1" applyProtection="1">
      <alignment horizontal="center" vertical="top" wrapText="1"/>
      <protection locked="0"/>
    </xf>
    <xf numFmtId="0" fontId="26" fillId="0" borderId="11" xfId="0" applyFont="1" applyBorder="1" applyAlignment="1" applyProtection="1">
      <alignment horizontal="center" vertical="top" wrapText="1"/>
      <protection locked="0"/>
    </xf>
    <xf numFmtId="0" fontId="33" fillId="0" borderId="1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8" fillId="2" borderId="75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8" fillId="2" borderId="53" xfId="0" applyFont="1" applyFill="1" applyBorder="1" applyAlignment="1">
      <alignment horizontal="right" vertical="center"/>
    </xf>
    <xf numFmtId="0" fontId="0" fillId="0" borderId="79" xfId="0" applyBorder="1" applyAlignment="1">
      <alignment vertical="center"/>
    </xf>
    <xf numFmtId="0" fontId="8" fillId="2" borderId="74" xfId="0" applyFont="1" applyFill="1" applyBorder="1" applyAlignment="1">
      <alignment horizontal="right" vertical="center"/>
    </xf>
    <xf numFmtId="0" fontId="0" fillId="0" borderId="81" xfId="0" applyBorder="1" applyAlignment="1">
      <alignment vertical="center"/>
    </xf>
    <xf numFmtId="0" fontId="8" fillId="2" borderId="76" xfId="0" applyFont="1" applyFill="1" applyBorder="1" applyAlignment="1">
      <alignment horizontal="right" vertical="center"/>
    </xf>
    <xf numFmtId="0" fontId="0" fillId="0" borderId="83" xfId="0" applyBorder="1" applyAlignment="1">
      <alignment vertical="center"/>
    </xf>
    <xf numFmtId="0" fontId="8" fillId="2" borderId="83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8" fillId="2" borderId="54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96" xfId="4" applyFont="1" applyFill="1" applyBorder="1" applyAlignment="1" applyProtection="1">
      <alignment horizontal="left" vertical="top" wrapText="1"/>
      <protection locked="0"/>
    </xf>
    <xf numFmtId="0" fontId="6" fillId="2" borderId="97" xfId="10" applyFont="1" applyFill="1" applyBorder="1" applyAlignment="1">
      <alignment horizontal="right" wrapText="1"/>
    </xf>
    <xf numFmtId="2" fontId="8" fillId="2" borderId="94" xfId="10" applyNumberFormat="1" applyFont="1" applyFill="1" applyBorder="1" applyAlignment="1">
      <alignment horizontal="right"/>
    </xf>
    <xf numFmtId="2" fontId="26" fillId="0" borderId="94" xfId="0" applyNumberFormat="1" applyFont="1" applyBorder="1" applyAlignment="1" applyProtection="1">
      <alignment horizontal="right" vertical="top" wrapText="1"/>
      <protection locked="0"/>
    </xf>
    <xf numFmtId="0" fontId="8" fillId="0" borderId="98" xfId="4" applyNumberFormat="1" applyFont="1" applyBorder="1" applyAlignment="1">
      <alignment horizontal="right"/>
    </xf>
    <xf numFmtId="0" fontId="26" fillId="4" borderId="97" xfId="0" applyFont="1" applyFill="1" applyBorder="1" applyAlignment="1">
      <alignment horizontal="right" wrapText="1"/>
    </xf>
    <xf numFmtId="2" fontId="26" fillId="5" borderId="94" xfId="0" applyNumberFormat="1" applyFont="1" applyFill="1" applyBorder="1" applyAlignment="1">
      <alignment horizontal="right"/>
    </xf>
    <xf numFmtId="0" fontId="8" fillId="0" borderId="94" xfId="4" applyFont="1" applyBorder="1" applyAlignment="1">
      <alignment horizontal="right"/>
    </xf>
    <xf numFmtId="0" fontId="26" fillId="0" borderId="98" xfId="0" applyFont="1" applyBorder="1" applyAlignment="1">
      <alignment horizontal="right"/>
    </xf>
    <xf numFmtId="0" fontId="26" fillId="6" borderId="97" xfId="4" applyFont="1" applyFill="1" applyBorder="1" applyAlignment="1">
      <alignment horizontal="right"/>
    </xf>
    <xf numFmtId="2" fontId="26" fillId="6" borderId="94" xfId="4" applyNumberFormat="1" applyFont="1" applyFill="1" applyBorder="1" applyAlignment="1">
      <alignment horizontal="right"/>
    </xf>
    <xf numFmtId="0" fontId="29" fillId="0" borderId="97" xfId="12" applyFont="1" applyBorder="1" applyAlignment="1">
      <alignment horizontal="right"/>
    </xf>
    <xf numFmtId="2" fontId="29" fillId="0" borderId="94" xfId="12" applyNumberFormat="1" applyFont="1" applyBorder="1" applyAlignment="1">
      <alignment horizontal="right"/>
    </xf>
    <xf numFmtId="0" fontId="8" fillId="2" borderId="99" xfId="0" applyFont="1" applyFill="1" applyBorder="1" applyAlignment="1">
      <alignment horizontal="right"/>
    </xf>
    <xf numFmtId="0" fontId="0" fillId="0" borderId="97" xfId="0" applyBorder="1"/>
    <xf numFmtId="0" fontId="8" fillId="0" borderId="94" xfId="4" applyNumberFormat="1" applyFont="1" applyBorder="1" applyAlignment="1">
      <alignment horizontal="right"/>
    </xf>
    <xf numFmtId="2" fontId="33" fillId="0" borderId="59" xfId="0" applyNumberFormat="1" applyFont="1" applyBorder="1" applyAlignment="1">
      <alignment horizontal="center" vertical="center" wrapText="1"/>
    </xf>
    <xf numFmtId="0" fontId="8" fillId="0" borderId="94" xfId="0" applyFont="1" applyBorder="1" applyAlignment="1">
      <alignment horizontal="right" wrapText="1"/>
    </xf>
    <xf numFmtId="2" fontId="26" fillId="0" borderId="94" xfId="0" applyNumberFormat="1" applyFont="1" applyBorder="1" applyAlignment="1">
      <alignment horizontal="right" wrapText="1"/>
    </xf>
    <xf numFmtId="2" fontId="26" fillId="4" borderId="94" xfId="0" applyNumberFormat="1" applyFont="1" applyFill="1" applyBorder="1" applyAlignment="1">
      <alignment horizontal="right"/>
    </xf>
    <xf numFmtId="0" fontId="26" fillId="6" borderId="94" xfId="4" applyFont="1" applyFill="1" applyBorder="1" applyAlignment="1">
      <alignment horizontal="right"/>
    </xf>
    <xf numFmtId="0" fontId="6" fillId="0" borderId="94" xfId="0" applyFont="1" applyBorder="1" applyAlignment="1">
      <alignment horizontal="right" wrapText="1"/>
    </xf>
    <xf numFmtId="0" fontId="8" fillId="0" borderId="94" xfId="0" applyFont="1" applyFill="1" applyBorder="1" applyAlignment="1">
      <alignment horizontal="right" wrapText="1"/>
    </xf>
    <xf numFmtId="0" fontId="8" fillId="0" borderId="94" xfId="0" applyFont="1" applyFill="1" applyBorder="1" applyAlignment="1">
      <alignment horizontal="right" vertical="center" wrapText="1"/>
    </xf>
    <xf numFmtId="2" fontId="26" fillId="0" borderId="94" xfId="0" applyNumberFormat="1" applyFont="1" applyBorder="1" applyAlignment="1">
      <alignment horizontal="right" vertical="center" wrapText="1"/>
    </xf>
    <xf numFmtId="0" fontId="6" fillId="0" borderId="94" xfId="0" applyFont="1" applyFill="1" applyBorder="1" applyAlignment="1">
      <alignment horizontal="right" wrapText="1"/>
    </xf>
    <xf numFmtId="0" fontId="21" fillId="0" borderId="94" xfId="4" applyFont="1" applyBorder="1" applyAlignment="1">
      <alignment horizontal="right" vertical="top"/>
    </xf>
    <xf numFmtId="0" fontId="26" fillId="0" borderId="94" xfId="0" applyFont="1" applyBorder="1" applyAlignment="1">
      <alignment horizontal="right" wrapText="1"/>
    </xf>
    <xf numFmtId="0" fontId="6" fillId="0" borderId="94" xfId="0" applyFont="1" applyBorder="1" applyAlignment="1">
      <alignment horizontal="right" vertical="center" wrapText="1"/>
    </xf>
    <xf numFmtId="2" fontId="25" fillId="2" borderId="94" xfId="10" applyNumberFormat="1" applyFont="1" applyFill="1" applyBorder="1" applyAlignment="1">
      <alignment horizontal="right"/>
    </xf>
    <xf numFmtId="0" fontId="8" fillId="3" borderId="94" xfId="1" applyFont="1" applyFill="1" applyBorder="1" applyAlignment="1">
      <alignment horizontal="right" wrapText="1"/>
    </xf>
    <xf numFmtId="2" fontId="26" fillId="9" borderId="94" xfId="0" applyNumberFormat="1" applyFont="1" applyFill="1" applyBorder="1" applyAlignment="1">
      <alignment horizontal="right" wrapText="1"/>
    </xf>
    <xf numFmtId="2" fontId="8" fillId="2" borderId="94" xfId="4" applyNumberFormat="1" applyFont="1" applyFill="1" applyBorder="1" applyAlignment="1">
      <alignment horizontal="right"/>
    </xf>
    <xf numFmtId="2" fontId="25" fillId="8" borderId="94" xfId="1" applyNumberFormat="1" applyFont="1" applyFill="1" applyBorder="1" applyAlignment="1">
      <alignment horizontal="right"/>
    </xf>
    <xf numFmtId="0" fontId="6" fillId="0" borderId="94" xfId="1" applyFont="1" applyBorder="1" applyAlignment="1">
      <alignment horizontal="right" vertical="center" wrapText="1"/>
    </xf>
    <xf numFmtId="2" fontId="26" fillId="11" borderId="94" xfId="0" applyNumberFormat="1" applyFont="1" applyFill="1" applyBorder="1" applyAlignment="1">
      <alignment horizontal="right"/>
    </xf>
    <xf numFmtId="2" fontId="25" fillId="2" borderId="94" xfId="10" applyNumberFormat="1" applyFont="1" applyFill="1" applyBorder="1" applyAlignment="1">
      <alignment horizontal="right" vertical="center"/>
    </xf>
    <xf numFmtId="0" fontId="26" fillId="0" borderId="94" xfId="0" applyFont="1" applyBorder="1" applyAlignment="1" applyProtection="1">
      <alignment horizontal="right" vertical="top" wrapText="1"/>
      <protection locked="0"/>
    </xf>
    <xf numFmtId="2" fontId="29" fillId="2" borderId="94" xfId="18" applyNumberFormat="1" applyFont="1" applyFill="1" applyBorder="1" applyAlignment="1">
      <alignment horizontal="right" vertical="center"/>
    </xf>
    <xf numFmtId="0" fontId="8" fillId="0" borderId="94" xfId="4" applyFont="1" applyFill="1" applyBorder="1" applyAlignment="1" applyProtection="1">
      <alignment horizontal="right" vertical="top" wrapText="1"/>
      <protection locked="0"/>
    </xf>
    <xf numFmtId="0" fontId="26" fillId="0" borderId="94" xfId="0" applyFont="1" applyBorder="1" applyAlignment="1">
      <alignment horizontal="right" vertical="center" wrapText="1"/>
    </xf>
    <xf numFmtId="2" fontId="26" fillId="7" borderId="94" xfId="10" applyNumberFormat="1" applyFont="1" applyFill="1" applyBorder="1" applyAlignment="1">
      <alignment horizontal="right"/>
    </xf>
    <xf numFmtId="2" fontId="26" fillId="7" borderId="94" xfId="0" applyNumberFormat="1" applyFont="1" applyFill="1" applyBorder="1" applyAlignment="1">
      <alignment horizontal="right"/>
    </xf>
    <xf numFmtId="0" fontId="6" fillId="0" borderId="94" xfId="4" applyFont="1" applyFill="1" applyBorder="1" applyAlignment="1" applyProtection="1">
      <alignment horizontal="right" vertical="top" wrapText="1"/>
      <protection locked="0"/>
    </xf>
    <xf numFmtId="2" fontId="8" fillId="0" borderId="94" xfId="0" applyNumberFormat="1" applyFont="1" applyBorder="1" applyAlignment="1">
      <alignment horizontal="right" wrapText="1"/>
    </xf>
    <xf numFmtId="2" fontId="8" fillId="0" borderId="94" xfId="0" applyNumberFormat="1" applyFont="1" applyFill="1" applyBorder="1" applyAlignment="1">
      <alignment horizontal="right" wrapText="1"/>
    </xf>
    <xf numFmtId="2" fontId="8" fillId="0" borderId="94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right" wrapText="1"/>
    </xf>
    <xf numFmtId="0" fontId="8" fillId="0" borderId="6" xfId="4" applyNumberFormat="1" applyFont="1" applyBorder="1" applyAlignment="1">
      <alignment horizontal="right"/>
    </xf>
    <xf numFmtId="0" fontId="26" fillId="6" borderId="6" xfId="4" applyFont="1" applyFill="1" applyBorder="1" applyAlignment="1">
      <alignment horizontal="right"/>
    </xf>
    <xf numFmtId="0" fontId="8" fillId="2" borderId="99" xfId="0" applyFont="1" applyFill="1" applyBorder="1" applyAlignment="1">
      <alignment horizontal="right" vertical="center"/>
    </xf>
    <xf numFmtId="0" fontId="0" fillId="0" borderId="97" xfId="0" applyBorder="1" applyAlignment="1">
      <alignment vertical="center"/>
    </xf>
    <xf numFmtId="0" fontId="8" fillId="2" borderId="101" xfId="0" applyFont="1" applyFill="1" applyBorder="1" applyAlignment="1">
      <alignment horizontal="right" vertical="center"/>
    </xf>
    <xf numFmtId="0" fontId="6" fillId="0" borderId="95" xfId="0" applyFont="1" applyBorder="1" applyAlignment="1">
      <alignment horizontal="right" vertical="center" wrapText="1"/>
    </xf>
    <xf numFmtId="0" fontId="8" fillId="0" borderId="95" xfId="4" applyNumberFormat="1" applyFont="1" applyBorder="1" applyAlignment="1">
      <alignment horizontal="right"/>
    </xf>
    <xf numFmtId="2" fontId="8" fillId="2" borderId="95" xfId="10" applyNumberFormat="1" applyFont="1" applyFill="1" applyBorder="1" applyAlignment="1">
      <alignment horizontal="right"/>
    </xf>
    <xf numFmtId="2" fontId="8" fillId="0" borderId="95" xfId="0" applyNumberFormat="1" applyFont="1" applyBorder="1" applyAlignment="1">
      <alignment horizontal="right" wrapText="1"/>
    </xf>
    <xf numFmtId="0" fontId="26" fillId="6" borderId="95" xfId="4" applyFont="1" applyFill="1" applyBorder="1" applyAlignment="1">
      <alignment horizontal="right"/>
    </xf>
    <xf numFmtId="2" fontId="26" fillId="5" borderId="95" xfId="0" applyNumberFormat="1" applyFont="1" applyFill="1" applyBorder="1" applyAlignment="1">
      <alignment horizontal="right"/>
    </xf>
    <xf numFmtId="0" fontId="8" fillId="0" borderId="95" xfId="4" applyFont="1" applyBorder="1" applyAlignment="1">
      <alignment horizontal="right"/>
    </xf>
    <xf numFmtId="2" fontId="26" fillId="6" borderId="95" xfId="4" applyNumberFormat="1" applyFont="1" applyFill="1" applyBorder="1" applyAlignment="1">
      <alignment horizontal="right"/>
    </xf>
    <xf numFmtId="2" fontId="29" fillId="0" borderId="95" xfId="12" applyNumberFormat="1" applyFont="1" applyBorder="1" applyAlignment="1">
      <alignment horizontal="right"/>
    </xf>
    <xf numFmtId="0" fontId="27" fillId="0" borderId="95" xfId="0" applyFont="1" applyBorder="1" applyAlignment="1">
      <alignment horizontal="center" vertical="center" wrapText="1"/>
    </xf>
    <xf numFmtId="0" fontId="27" fillId="0" borderId="102" xfId="0" applyFont="1" applyBorder="1" applyAlignment="1">
      <alignment horizontal="center" vertical="center" wrapText="1"/>
    </xf>
    <xf numFmtId="0" fontId="29" fillId="0" borderId="97" xfId="12" applyFont="1" applyFill="1" applyBorder="1" applyAlignment="1">
      <alignment horizontal="right"/>
    </xf>
    <xf numFmtId="0" fontId="29" fillId="2" borderId="97" xfId="12" applyFont="1" applyFill="1" applyBorder="1" applyAlignment="1">
      <alignment horizontal="right"/>
    </xf>
    <xf numFmtId="0" fontId="29" fillId="0" borderId="97" xfId="2" applyFont="1" applyFill="1" applyBorder="1" applyAlignment="1">
      <alignment horizontal="right"/>
    </xf>
    <xf numFmtId="0" fontId="29" fillId="0" borderId="97" xfId="5" applyFont="1" applyFill="1" applyBorder="1" applyAlignment="1">
      <alignment horizontal="right"/>
    </xf>
    <xf numFmtId="0" fontId="26" fillId="0" borderId="102" xfId="0" applyFont="1" applyBorder="1" applyAlignment="1">
      <alignment horizontal="right"/>
    </xf>
    <xf numFmtId="0" fontId="26" fillId="0" borderId="97" xfId="4" applyFont="1" applyBorder="1" applyAlignment="1">
      <alignment horizontal="right"/>
    </xf>
    <xf numFmtId="0" fontId="8" fillId="6" borderId="97" xfId="4" applyFont="1" applyFill="1" applyBorder="1" applyAlignment="1">
      <alignment horizontal="right"/>
    </xf>
    <xf numFmtId="0" fontId="26" fillId="6" borderId="97" xfId="4" applyFont="1" applyFill="1" applyBorder="1" applyAlignment="1">
      <alignment horizontal="right" wrapText="1"/>
    </xf>
    <xf numFmtId="0" fontId="26" fillId="0" borderId="97" xfId="4" applyFont="1" applyBorder="1" applyAlignment="1">
      <alignment horizontal="right" wrapText="1"/>
    </xf>
    <xf numFmtId="0" fontId="26" fillId="0" borderId="97" xfId="0" applyFont="1" applyBorder="1" applyAlignment="1">
      <alignment horizontal="right" vertical="center"/>
    </xf>
    <xf numFmtId="0" fontId="8" fillId="2" borderId="97" xfId="10" applyFont="1" applyFill="1" applyBorder="1" applyAlignment="1">
      <alignment horizontal="right" wrapText="1"/>
    </xf>
    <xf numFmtId="0" fontId="26" fillId="0" borderId="98" xfId="0" applyFont="1" applyBorder="1" applyAlignment="1">
      <alignment horizontal="right" vertical="center"/>
    </xf>
    <xf numFmtId="0" fontId="26" fillId="0" borderId="97" xfId="0" applyFont="1" applyBorder="1" applyAlignment="1">
      <alignment horizontal="right" wrapText="1"/>
    </xf>
    <xf numFmtId="0" fontId="26" fillId="0" borderId="97" xfId="0" applyFont="1" applyBorder="1" applyAlignment="1" applyProtection="1">
      <alignment horizontal="right" vertical="top" wrapText="1"/>
      <protection locked="0"/>
    </xf>
    <xf numFmtId="0" fontId="8" fillId="0" borderId="102" xfId="4" applyNumberFormat="1" applyFont="1" applyBorder="1" applyAlignment="1">
      <alignment horizontal="right"/>
    </xf>
    <xf numFmtId="0" fontId="8" fillId="0" borderId="96" xfId="4" applyFont="1" applyFill="1" applyBorder="1" applyAlignment="1" applyProtection="1">
      <alignment horizontal="left" vertical="center" wrapText="1"/>
      <protection locked="0"/>
    </xf>
    <xf numFmtId="0" fontId="8" fillId="0" borderId="96" xfId="0" applyFont="1" applyBorder="1" applyAlignment="1">
      <alignment horizontal="left" wrapText="1"/>
    </xf>
    <xf numFmtId="0" fontId="6" fillId="0" borderId="96" xfId="0" applyFont="1" applyBorder="1" applyAlignment="1">
      <alignment horizontal="left" wrapText="1"/>
    </xf>
    <xf numFmtId="0" fontId="8" fillId="0" borderId="96" xfId="0" applyFont="1" applyFill="1" applyBorder="1" applyAlignment="1">
      <alignment horizontal="left" vertical="center" wrapText="1"/>
    </xf>
    <xf numFmtId="0" fontId="8" fillId="0" borderId="96" xfId="0" applyFont="1" applyFill="1" applyBorder="1" applyAlignment="1">
      <alignment horizontal="left" wrapText="1"/>
    </xf>
    <xf numFmtId="0" fontId="6" fillId="0" borderId="96" xfId="0" applyFont="1" applyFill="1" applyBorder="1" applyAlignment="1">
      <alignment horizontal="left" wrapText="1"/>
    </xf>
    <xf numFmtId="0" fontId="26" fillId="0" borderId="96" xfId="0" applyFont="1" applyBorder="1" applyAlignment="1">
      <alignment horizontal="left" wrapText="1"/>
    </xf>
    <xf numFmtId="0" fontId="6" fillId="0" borderId="96" xfId="0" applyFont="1" applyBorder="1" applyAlignment="1">
      <alignment horizontal="left" vertical="center" wrapText="1"/>
    </xf>
    <xf numFmtId="0" fontId="6" fillId="0" borderId="96" xfId="1" applyFont="1" applyBorder="1" applyAlignment="1">
      <alignment horizontal="left" vertical="center" wrapText="1"/>
    </xf>
    <xf numFmtId="0" fontId="8" fillId="3" borderId="96" xfId="1" applyFont="1" applyFill="1" applyBorder="1" applyAlignment="1">
      <alignment horizontal="left" wrapText="1"/>
    </xf>
    <xf numFmtId="0" fontId="26" fillId="0" borderId="96" xfId="0" applyFont="1" applyBorder="1" applyAlignment="1" applyProtection="1">
      <alignment horizontal="left" vertical="top" wrapText="1"/>
      <protection locked="0"/>
    </xf>
    <xf numFmtId="0" fontId="6" fillId="0" borderId="96" xfId="4" applyFont="1" applyFill="1" applyBorder="1" applyAlignment="1" applyProtection="1">
      <alignment horizontal="left" vertical="top" wrapText="1"/>
      <protection locked="0"/>
    </xf>
    <xf numFmtId="0" fontId="3" fillId="0" borderId="96" xfId="4" applyFont="1" applyFill="1" applyBorder="1" applyAlignment="1" applyProtection="1">
      <alignment horizontal="left" vertical="top" wrapText="1"/>
      <protection locked="0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right" wrapText="1"/>
    </xf>
    <xf numFmtId="0" fontId="8" fillId="0" borderId="97" xfId="0" applyFont="1" applyFill="1" applyBorder="1" applyAlignment="1">
      <alignment horizontal="right" wrapText="1"/>
    </xf>
    <xf numFmtId="0" fontId="6" fillId="0" borderId="97" xfId="0" applyFont="1" applyFill="1" applyBorder="1" applyAlignment="1">
      <alignment horizontal="right" wrapText="1"/>
    </xf>
    <xf numFmtId="0" fontId="6" fillId="0" borderId="97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5" xfId="0" applyFont="1" applyBorder="1" applyAlignment="1">
      <alignment horizontal="left" wrapText="1"/>
    </xf>
    <xf numFmtId="0" fontId="0" fillId="0" borderId="106" xfId="0" applyBorder="1"/>
    <xf numFmtId="0" fontId="8" fillId="2" borderId="101" xfId="0" applyFont="1" applyFill="1" applyBorder="1" applyAlignment="1">
      <alignment horizontal="right"/>
    </xf>
    <xf numFmtId="0" fontId="0" fillId="0" borderId="99" xfId="0" applyBorder="1"/>
    <xf numFmtId="0" fontId="31" fillId="0" borderId="0" xfId="4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8" fillId="0" borderId="94" xfId="0" applyFont="1" applyBorder="1" applyAlignment="1">
      <alignment horizontal="left" wrapText="1"/>
    </xf>
    <xf numFmtId="0" fontId="8" fillId="0" borderId="94" xfId="0" applyFont="1" applyFill="1" applyBorder="1" applyAlignment="1">
      <alignment horizontal="left" vertical="center" wrapText="1"/>
    </xf>
    <xf numFmtId="0" fontId="8" fillId="0" borderId="94" xfId="0" applyFont="1" applyFill="1" applyBorder="1" applyAlignment="1">
      <alignment horizontal="left" wrapText="1"/>
    </xf>
    <xf numFmtId="0" fontId="26" fillId="0" borderId="94" xfId="0" applyFont="1" applyBorder="1" applyAlignment="1">
      <alignment horizontal="left" wrapText="1"/>
    </xf>
    <xf numFmtId="0" fontId="6" fillId="0" borderId="94" xfId="0" applyFont="1" applyBorder="1" applyAlignment="1">
      <alignment horizontal="left" wrapText="1"/>
    </xf>
    <xf numFmtId="0" fontId="26" fillId="0" borderId="94" xfId="0" applyFont="1" applyBorder="1" applyAlignment="1" applyProtection="1">
      <alignment horizontal="left" vertical="top" wrapText="1"/>
      <protection locked="0"/>
    </xf>
    <xf numFmtId="0" fontId="24" fillId="0" borderId="59" xfId="0" applyFont="1" applyBorder="1" applyAlignment="1" applyProtection="1">
      <alignment horizontal="left" vertical="center" wrapText="1"/>
      <protection locked="0"/>
    </xf>
    <xf numFmtId="0" fontId="8" fillId="2" borderId="106" xfId="10" applyFont="1" applyFill="1" applyBorder="1" applyAlignment="1">
      <alignment horizontal="right" wrapText="1"/>
    </xf>
    <xf numFmtId="0" fontId="8" fillId="0" borderId="112" xfId="4" applyNumberFormat="1" applyFont="1" applyBorder="1" applyAlignment="1">
      <alignment horizontal="right"/>
    </xf>
    <xf numFmtId="0" fontId="26" fillId="6" borderId="106" xfId="4" applyFont="1" applyFill="1" applyBorder="1" applyAlignment="1">
      <alignment horizontal="right"/>
    </xf>
    <xf numFmtId="0" fontId="26" fillId="0" borderId="112" xfId="0" applyFont="1" applyBorder="1" applyAlignment="1">
      <alignment horizontal="right"/>
    </xf>
    <xf numFmtId="0" fontId="29" fillId="0" borderId="106" xfId="12" applyFont="1" applyFill="1" applyBorder="1" applyAlignment="1">
      <alignment horizontal="right"/>
    </xf>
    <xf numFmtId="0" fontId="6" fillId="2" borderId="11" xfId="10" applyFont="1" applyFill="1" applyBorder="1" applyAlignment="1">
      <alignment horizontal="right" wrapText="1"/>
    </xf>
    <xf numFmtId="2" fontId="8" fillId="2" borderId="8" xfId="10" applyNumberFormat="1" applyFont="1" applyFill="1" applyBorder="1" applyAlignment="1">
      <alignment horizontal="right"/>
    </xf>
    <xf numFmtId="0" fontId="26" fillId="0" borderId="8" xfId="0" applyFont="1" applyBorder="1" applyAlignment="1">
      <alignment horizontal="right" wrapText="1"/>
    </xf>
    <xf numFmtId="0" fontId="8" fillId="0" borderId="25" xfId="4" applyNumberFormat="1" applyFont="1" applyBorder="1" applyAlignment="1">
      <alignment horizontal="right"/>
    </xf>
    <xf numFmtId="0" fontId="26" fillId="0" borderId="11" xfId="0" applyFont="1" applyBorder="1" applyAlignment="1">
      <alignment horizontal="right" wrapText="1"/>
    </xf>
    <xf numFmtId="2" fontId="26" fillId="0" borderId="8" xfId="0" applyNumberFormat="1" applyFont="1" applyBorder="1" applyAlignment="1">
      <alignment horizontal="right" wrapText="1"/>
    </xf>
    <xf numFmtId="0" fontId="26" fillId="4" borderId="11" xfId="0" applyFont="1" applyFill="1" applyBorder="1" applyAlignment="1">
      <alignment horizontal="right" wrapText="1"/>
    </xf>
    <xf numFmtId="2" fontId="26" fillId="5" borderId="8" xfId="0" applyNumberFormat="1" applyFont="1" applyFill="1" applyBorder="1" applyAlignment="1">
      <alignment horizontal="right"/>
    </xf>
    <xf numFmtId="0" fontId="8" fillId="0" borderId="8" xfId="4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6" fillId="6" borderId="11" xfId="4" applyFont="1" applyFill="1" applyBorder="1" applyAlignment="1">
      <alignment horizontal="right"/>
    </xf>
    <xf numFmtId="2" fontId="26" fillId="6" borderId="8" xfId="4" applyNumberFormat="1" applyFont="1" applyFill="1" applyBorder="1" applyAlignment="1">
      <alignment horizontal="right"/>
    </xf>
    <xf numFmtId="0" fontId="26" fillId="6" borderId="8" xfId="4" applyFont="1" applyFill="1" applyBorder="1" applyAlignment="1">
      <alignment horizontal="right"/>
    </xf>
    <xf numFmtId="0" fontId="29" fillId="0" borderId="11" xfId="12" applyFont="1" applyBorder="1" applyAlignment="1">
      <alignment horizontal="right"/>
    </xf>
    <xf numFmtId="2" fontId="29" fillId="0" borderId="8" xfId="12" applyNumberFormat="1" applyFont="1" applyBorder="1" applyAlignment="1">
      <alignment horizontal="right"/>
    </xf>
    <xf numFmtId="0" fontId="8" fillId="0" borderId="8" xfId="4" applyNumberFormat="1" applyFont="1" applyBorder="1" applyAlignment="1">
      <alignment horizontal="right"/>
    </xf>
    <xf numFmtId="0" fontId="2" fillId="0" borderId="21" xfId="4" applyFont="1" applyFill="1" applyBorder="1" applyAlignment="1" applyProtection="1">
      <alignment horizontal="left" vertical="top" wrapText="1"/>
      <protection locked="0"/>
    </xf>
    <xf numFmtId="0" fontId="8" fillId="2" borderId="13" xfId="10" applyFont="1" applyFill="1" applyBorder="1" applyAlignment="1">
      <alignment horizontal="right" wrapText="1"/>
    </xf>
    <xf numFmtId="2" fontId="8" fillId="2" borderId="14" xfId="1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 wrapText="1"/>
    </xf>
    <xf numFmtId="0" fontId="8" fillId="0" borderId="34" xfId="4" applyNumberFormat="1" applyFont="1" applyBorder="1" applyAlignment="1">
      <alignment horizontal="right"/>
    </xf>
    <xf numFmtId="2" fontId="26" fillId="0" borderId="14" xfId="0" applyNumberFormat="1" applyFont="1" applyBorder="1" applyAlignment="1">
      <alignment horizontal="right" wrapText="1"/>
    </xf>
    <xf numFmtId="0" fontId="26" fillId="4" borderId="13" xfId="0" applyFont="1" applyFill="1" applyBorder="1" applyAlignment="1">
      <alignment horizontal="right" wrapText="1"/>
    </xf>
    <xf numFmtId="2" fontId="26" fillId="4" borderId="14" xfId="0" applyNumberFormat="1" applyFont="1" applyFill="1" applyBorder="1" applyAlignment="1">
      <alignment horizontal="right"/>
    </xf>
    <xf numFmtId="0" fontId="8" fillId="0" borderId="14" xfId="4" applyFont="1" applyBorder="1" applyAlignment="1">
      <alignment horizontal="right"/>
    </xf>
    <xf numFmtId="0" fontId="26" fillId="0" borderId="34" xfId="0" applyFont="1" applyBorder="1" applyAlignment="1">
      <alignment horizontal="right"/>
    </xf>
    <xf numFmtId="0" fontId="26" fillId="6" borderId="13" xfId="4" applyFont="1" applyFill="1" applyBorder="1" applyAlignment="1">
      <alignment horizontal="right"/>
    </xf>
    <xf numFmtId="2" fontId="26" fillId="6" borderId="14" xfId="4" applyNumberFormat="1" applyFont="1" applyFill="1" applyBorder="1" applyAlignment="1">
      <alignment horizontal="right"/>
    </xf>
    <xf numFmtId="0" fontId="26" fillId="6" borderId="14" xfId="4" applyFont="1" applyFill="1" applyBorder="1" applyAlignment="1">
      <alignment horizontal="right"/>
    </xf>
    <xf numFmtId="0" fontId="29" fillId="0" borderId="13" xfId="12" applyFont="1" applyBorder="1" applyAlignment="1">
      <alignment horizontal="right"/>
    </xf>
    <xf numFmtId="2" fontId="29" fillId="0" borderId="14" xfId="12" applyNumberFormat="1" applyFont="1" applyBorder="1" applyAlignment="1">
      <alignment horizontal="right"/>
    </xf>
    <xf numFmtId="0" fontId="8" fillId="0" borderId="14" xfId="4" applyNumberFormat="1" applyFont="1" applyBorder="1" applyAlignment="1">
      <alignment horizontal="right"/>
    </xf>
    <xf numFmtId="0" fontId="8" fillId="2" borderId="48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0" fontId="6" fillId="0" borderId="106" xfId="0" applyFont="1" applyBorder="1" applyAlignment="1">
      <alignment horizontal="right" vertical="center" wrapText="1"/>
    </xf>
    <xf numFmtId="0" fontId="6" fillId="0" borderId="107" xfId="0" applyFont="1" applyBorder="1" applyAlignment="1">
      <alignment horizontal="right" vertical="center" wrapText="1"/>
    </xf>
    <xf numFmtId="0" fontId="26" fillId="6" borderId="106" xfId="4" applyFont="1" applyFill="1" applyBorder="1" applyAlignment="1">
      <alignment horizontal="right" wrapText="1"/>
    </xf>
    <xf numFmtId="0" fontId="8" fillId="0" borderId="8" xfId="4" applyFont="1" applyFill="1" applyBorder="1" applyAlignment="1" applyProtection="1">
      <alignment horizontal="right" vertical="top" wrapText="1"/>
      <protection locked="0"/>
    </xf>
    <xf numFmtId="2" fontId="26" fillId="0" borderId="8" xfId="0" applyNumberFormat="1" applyFont="1" applyBorder="1" applyAlignment="1" applyProtection="1">
      <alignment horizontal="right" vertical="top" wrapText="1"/>
      <protection locked="0"/>
    </xf>
    <xf numFmtId="0" fontId="8" fillId="2" borderId="48" xfId="0" applyFont="1" applyFill="1" applyBorder="1" applyAlignment="1">
      <alignment horizontal="right" vertical="center"/>
    </xf>
    <xf numFmtId="0" fontId="26" fillId="0" borderId="113" xfId="0" applyFont="1" applyBorder="1" applyAlignment="1">
      <alignment horizontal="left"/>
    </xf>
    <xf numFmtId="0" fontId="26" fillId="0" borderId="104" xfId="0" applyFont="1" applyBorder="1" applyAlignment="1">
      <alignment horizontal="left"/>
    </xf>
    <xf numFmtId="0" fontId="8" fillId="0" borderId="113" xfId="4" applyNumberFormat="1" applyFont="1" applyBorder="1" applyAlignment="1">
      <alignment horizontal="right"/>
    </xf>
    <xf numFmtId="0" fontId="26" fillId="0" borderId="113" xfId="0" applyFont="1" applyBorder="1" applyAlignment="1">
      <alignment horizontal="right"/>
    </xf>
    <xf numFmtId="0" fontId="26" fillId="0" borderId="94" xfId="0" applyFont="1" applyBorder="1" applyAlignment="1">
      <alignment horizontal="right"/>
    </xf>
    <xf numFmtId="0" fontId="8" fillId="0" borderId="99" xfId="4" applyFont="1" applyBorder="1" applyAlignment="1">
      <alignment horizontal="right"/>
    </xf>
    <xf numFmtId="0" fontId="26" fillId="0" borderId="95" xfId="0" applyFont="1" applyBorder="1" applyAlignment="1">
      <alignment horizontal="right"/>
    </xf>
    <xf numFmtId="0" fontId="8" fillId="2" borderId="97" xfId="10" applyFont="1" applyFill="1" applyBorder="1" applyAlignment="1">
      <alignment horizontal="center" wrapText="1"/>
    </xf>
    <xf numFmtId="2" fontId="8" fillId="2" borderId="94" xfId="10" applyNumberFormat="1" applyFont="1" applyFill="1" applyBorder="1" applyAlignment="1">
      <alignment horizontal="center"/>
    </xf>
    <xf numFmtId="0" fontId="8" fillId="0" borderId="109" xfId="0" applyFont="1" applyBorder="1" applyAlignment="1">
      <alignment horizontal="center" wrapText="1"/>
    </xf>
    <xf numFmtId="0" fontId="8" fillId="2" borderId="106" xfId="10" applyFont="1" applyFill="1" applyBorder="1" applyAlignment="1">
      <alignment horizontal="center" wrapText="1"/>
    </xf>
    <xf numFmtId="2" fontId="25" fillId="2" borderId="94" xfId="10" applyNumberFormat="1" applyFont="1" applyFill="1" applyBorder="1" applyAlignment="1">
      <alignment horizontal="center"/>
    </xf>
    <xf numFmtId="0" fontId="6" fillId="0" borderId="109" xfId="0" applyFont="1" applyBorder="1" applyAlignment="1">
      <alignment horizontal="center" wrapText="1"/>
    </xf>
    <xf numFmtId="0" fontId="6" fillId="0" borderId="109" xfId="0" applyFont="1" applyBorder="1" applyAlignment="1">
      <alignment horizontal="center" vertical="center" wrapText="1"/>
    </xf>
    <xf numFmtId="0" fontId="6" fillId="2" borderId="97" xfId="10" applyFont="1" applyFill="1" applyBorder="1" applyAlignment="1">
      <alignment horizontal="center" wrapText="1"/>
    </xf>
    <xf numFmtId="0" fontId="6" fillId="0" borderId="109" xfId="4" applyFont="1" applyFill="1" applyBorder="1" applyAlignment="1" applyProtection="1">
      <alignment horizontal="center" vertical="top" wrapText="1"/>
      <protection locked="0"/>
    </xf>
    <xf numFmtId="2" fontId="25" fillId="2" borderId="95" xfId="10" applyNumberFormat="1" applyFont="1" applyFill="1" applyBorder="1" applyAlignment="1">
      <alignment horizontal="center"/>
    </xf>
    <xf numFmtId="0" fontId="8" fillId="0" borderId="109" xfId="4" applyFont="1" applyFill="1" applyBorder="1" applyAlignment="1" applyProtection="1">
      <alignment horizontal="center" vertical="top" wrapText="1"/>
      <protection locked="0"/>
    </xf>
    <xf numFmtId="0" fontId="8" fillId="2" borderId="108" xfId="10" applyFont="1" applyFill="1" applyBorder="1" applyAlignment="1">
      <alignment horizontal="center" wrapText="1"/>
    </xf>
    <xf numFmtId="0" fontId="8" fillId="2" borderId="103" xfId="10" applyFont="1" applyFill="1" applyBorder="1" applyAlignment="1">
      <alignment horizontal="center" wrapText="1"/>
    </xf>
    <xf numFmtId="2" fontId="8" fillId="2" borderId="95" xfId="1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 wrapText="1"/>
    </xf>
    <xf numFmtId="0" fontId="8" fillId="0" borderId="111" xfId="0" applyFont="1" applyBorder="1" applyAlignment="1">
      <alignment horizontal="center" wrapText="1"/>
    </xf>
    <xf numFmtId="0" fontId="8" fillId="0" borderId="100" xfId="4" applyFont="1" applyFill="1" applyBorder="1" applyAlignment="1" applyProtection="1">
      <alignment horizontal="center" vertical="top" wrapText="1"/>
      <protection locked="0"/>
    </xf>
    <xf numFmtId="2" fontId="25" fillId="2" borderId="94" xfId="10" applyNumberFormat="1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wrapText="1"/>
    </xf>
    <xf numFmtId="2" fontId="25" fillId="8" borderId="94" xfId="1" applyNumberFormat="1" applyFont="1" applyFill="1" applyBorder="1" applyAlignment="1">
      <alignment horizontal="center"/>
    </xf>
    <xf numFmtId="2" fontId="26" fillId="7" borderId="94" xfId="10" applyNumberFormat="1" applyFont="1" applyFill="1" applyBorder="1" applyAlignment="1">
      <alignment horizontal="center"/>
    </xf>
    <xf numFmtId="2" fontId="29" fillId="2" borderId="94" xfId="18" applyNumberFormat="1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wrapText="1"/>
    </xf>
    <xf numFmtId="0" fontId="6" fillId="2" borderId="108" xfId="10" applyFont="1" applyFill="1" applyBorder="1" applyAlignment="1">
      <alignment horizontal="center" wrapText="1"/>
    </xf>
    <xf numFmtId="2" fontId="8" fillId="2" borderId="107" xfId="10" applyNumberFormat="1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 wrapText="1"/>
    </xf>
    <xf numFmtId="0" fontId="26" fillId="0" borderId="109" xfId="0" applyFont="1" applyBorder="1" applyAlignment="1">
      <alignment horizontal="center" wrapText="1"/>
    </xf>
    <xf numFmtId="0" fontId="8" fillId="0" borderId="100" xfId="0" applyFont="1" applyBorder="1" applyAlignment="1">
      <alignment horizontal="center" wrapText="1"/>
    </xf>
    <xf numFmtId="0" fontId="8" fillId="0" borderId="97" xfId="0" applyFont="1" applyBorder="1" applyAlignment="1">
      <alignment horizontal="left" wrapText="1"/>
    </xf>
    <xf numFmtId="0" fontId="8" fillId="0" borderId="107" xfId="0" applyFont="1" applyBorder="1" applyAlignment="1">
      <alignment horizontal="left" wrapText="1"/>
    </xf>
    <xf numFmtId="0" fontId="26" fillId="0" borderId="97" xfId="0" applyFont="1" applyBorder="1" applyAlignment="1">
      <alignment horizontal="left" wrapText="1"/>
    </xf>
    <xf numFmtId="0" fontId="26" fillId="0" borderId="97" xfId="0" applyFont="1" applyBorder="1" applyAlignment="1" applyProtection="1">
      <alignment horizontal="center" vertical="top" wrapText="1"/>
      <protection locked="0"/>
    </xf>
    <xf numFmtId="0" fontId="26" fillId="0" borderId="94" xfId="0" applyFont="1" applyBorder="1" applyAlignment="1" applyProtection="1">
      <alignment horizontal="center" vertical="top" wrapText="1"/>
      <protection locked="0"/>
    </xf>
    <xf numFmtId="0" fontId="6" fillId="0" borderId="107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wrapText="1"/>
    </xf>
    <xf numFmtId="0" fontId="26" fillId="0" borderId="97" xfId="0" applyFont="1" applyBorder="1" applyAlignment="1">
      <alignment horizontal="right"/>
    </xf>
    <xf numFmtId="2" fontId="8" fillId="2" borderId="98" xfId="10" applyNumberFormat="1" applyFont="1" applyFill="1" applyBorder="1" applyAlignment="1">
      <alignment horizontal="right"/>
    </xf>
    <xf numFmtId="0" fontId="8" fillId="2" borderId="94" xfId="10" applyFont="1" applyFill="1" applyBorder="1" applyAlignment="1">
      <alignment horizontal="right" wrapText="1"/>
    </xf>
    <xf numFmtId="0" fontId="2" fillId="0" borderId="69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6" fillId="2" borderId="114" xfId="10" applyFont="1" applyFill="1" applyBorder="1" applyAlignment="1">
      <alignment horizontal="right"/>
    </xf>
    <xf numFmtId="0" fontId="29" fillId="2" borderId="8" xfId="19" applyFont="1" applyFill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/>
    </xf>
    <xf numFmtId="2" fontId="13" fillId="2" borderId="59" xfId="10" applyNumberFormat="1" applyFont="1" applyFill="1" applyBorder="1" applyAlignment="1">
      <alignment horizontal="left" vertical="center"/>
    </xf>
    <xf numFmtId="0" fontId="29" fillId="2" borderId="8" xfId="19" applyFont="1" applyFill="1" applyBorder="1" applyAlignment="1">
      <alignment horizontal="right" vertical="center"/>
    </xf>
    <xf numFmtId="2" fontId="29" fillId="2" borderId="25" xfId="18" applyNumberFormat="1" applyFont="1" applyFill="1" applyBorder="1" applyAlignment="1">
      <alignment horizontal="right" vertical="center"/>
    </xf>
    <xf numFmtId="0" fontId="8" fillId="0" borderId="14" xfId="4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>
      <alignment horizontal="center" vertical="center"/>
    </xf>
    <xf numFmtId="2" fontId="22" fillId="0" borderId="115" xfId="25" applyNumberFormat="1" applyBorder="1"/>
    <xf numFmtId="2" fontId="33" fillId="0" borderId="27" xfId="0" applyNumberFormat="1" applyFont="1" applyBorder="1" applyAlignment="1">
      <alignment horizontal="center" vertical="center"/>
    </xf>
    <xf numFmtId="0" fontId="22" fillId="0" borderId="118" xfId="25" applyBorder="1"/>
    <xf numFmtId="2" fontId="8" fillId="2" borderId="112" xfId="10" applyNumberFormat="1" applyFont="1" applyFill="1" applyBorder="1" applyAlignment="1">
      <alignment horizontal="right"/>
    </xf>
    <xf numFmtId="0" fontId="8" fillId="0" borderId="114" xfId="4" applyFont="1" applyFill="1" applyBorder="1" applyAlignment="1" applyProtection="1">
      <alignment horizontal="center"/>
      <protection locked="0"/>
    </xf>
    <xf numFmtId="0" fontId="1" fillId="0" borderId="64" xfId="1" applyFont="1" applyBorder="1" applyAlignment="1">
      <alignment horizontal="left" vertical="center" wrapText="1"/>
    </xf>
    <xf numFmtId="2" fontId="38" fillId="2" borderId="60" xfId="18" applyNumberFormat="1" applyFont="1" applyFill="1" applyBorder="1" applyAlignment="1">
      <alignment horizontal="center" vertical="center"/>
    </xf>
    <xf numFmtId="2" fontId="22" fillId="0" borderId="115" xfId="25" applyNumberFormat="1" applyBorder="1"/>
    <xf numFmtId="0" fontId="22" fillId="0" borderId="118" xfId="25" applyBorder="1"/>
    <xf numFmtId="2" fontId="1" fillId="0" borderId="94" xfId="28" applyNumberFormat="1" applyFont="1" applyBorder="1" applyAlignment="1">
      <alignment horizontal="center" vertical="center"/>
    </xf>
    <xf numFmtId="2" fontId="24" fillId="0" borderId="27" xfId="0" applyNumberFormat="1" applyFont="1" applyBorder="1" applyAlignment="1">
      <alignment horizontal="left" vertical="center"/>
    </xf>
    <xf numFmtId="2" fontId="22" fillId="0" borderId="115" xfId="25" applyNumberFormat="1" applyBorder="1"/>
    <xf numFmtId="0" fontId="22" fillId="0" borderId="118" xfId="25" applyBorder="1"/>
    <xf numFmtId="2" fontId="22" fillId="0" borderId="115" xfId="25" applyNumberFormat="1" applyBorder="1"/>
    <xf numFmtId="0" fontId="22" fillId="0" borderId="118" xfId="25" applyBorder="1"/>
    <xf numFmtId="2" fontId="1" fillId="0" borderId="94" xfId="28" applyNumberFormat="1" applyFont="1" applyBorder="1" applyAlignment="1">
      <alignment horizontal="center" vertical="center"/>
    </xf>
    <xf numFmtId="2" fontId="22" fillId="0" borderId="115" xfId="25" applyNumberFormat="1" applyBorder="1"/>
    <xf numFmtId="0" fontId="22" fillId="0" borderId="118" xfId="25" applyBorder="1"/>
    <xf numFmtId="0" fontId="22" fillId="0" borderId="119" xfId="25" applyBorder="1"/>
    <xf numFmtId="2" fontId="1" fillId="0" borderId="94" xfId="28" applyNumberFormat="1" applyFont="1" applyBorder="1" applyAlignment="1">
      <alignment horizontal="center" vertical="center"/>
    </xf>
    <xf numFmtId="2" fontId="22" fillId="0" borderId="117" xfId="25" applyNumberFormat="1" applyBorder="1"/>
    <xf numFmtId="2" fontId="22" fillId="0" borderId="115" xfId="25" applyNumberFormat="1" applyBorder="1"/>
    <xf numFmtId="0" fontId="22" fillId="0" borderId="118" xfId="25" applyBorder="1"/>
    <xf numFmtId="2" fontId="1" fillId="0" borderId="94" xfId="28" applyNumberFormat="1" applyFont="1" applyBorder="1" applyAlignment="1">
      <alignment horizontal="center" vertical="center"/>
    </xf>
    <xf numFmtId="0" fontId="26" fillId="0" borderId="106" xfId="0" applyFont="1" applyBorder="1" applyAlignment="1">
      <alignment horizontal="right"/>
    </xf>
    <xf numFmtId="2" fontId="22" fillId="0" borderId="121" xfId="25" applyNumberFormat="1" applyBorder="1"/>
    <xf numFmtId="2" fontId="35" fillId="2" borderId="60" xfId="18" applyNumberFormat="1" applyFont="1" applyFill="1" applyBorder="1" applyAlignment="1">
      <alignment horizontal="left" vertical="center"/>
    </xf>
    <xf numFmtId="2" fontId="22" fillId="0" borderId="115" xfId="25" applyNumberFormat="1" applyBorder="1"/>
    <xf numFmtId="0" fontId="22" fillId="0" borderId="118" xfId="25" applyBorder="1"/>
    <xf numFmtId="2" fontId="1" fillId="0" borderId="94" xfId="28" applyNumberFormat="1" applyFont="1" applyBorder="1" applyAlignment="1">
      <alignment horizontal="center" vertical="center"/>
    </xf>
    <xf numFmtId="2" fontId="22" fillId="0" borderId="115" xfId="25" applyNumberFormat="1" applyBorder="1"/>
    <xf numFmtId="0" fontId="22" fillId="0" borderId="118" xfId="25" applyBorder="1"/>
    <xf numFmtId="2" fontId="1" fillId="0" borderId="94" xfId="28" applyNumberFormat="1" applyFont="1" applyBorder="1" applyAlignment="1">
      <alignment horizontal="center" vertical="center"/>
    </xf>
    <xf numFmtId="2" fontId="22" fillId="0" borderId="115" xfId="25" applyNumberFormat="1" applyBorder="1"/>
    <xf numFmtId="0" fontId="22" fillId="0" borderId="118" xfId="25" applyBorder="1"/>
    <xf numFmtId="2" fontId="22" fillId="0" borderId="115" xfId="25" applyNumberFormat="1" applyBorder="1"/>
    <xf numFmtId="0" fontId="22" fillId="0" borderId="118" xfId="25" applyBorder="1"/>
    <xf numFmtId="2" fontId="1" fillId="0" borderId="94" xfId="28" applyNumberFormat="1" applyFont="1" applyBorder="1" applyAlignment="1">
      <alignment horizontal="center" vertical="center"/>
    </xf>
    <xf numFmtId="2" fontId="22" fillId="0" borderId="115" xfId="25" applyNumberFormat="1" applyBorder="1"/>
    <xf numFmtId="0" fontId="22" fillId="0" borderId="118" xfId="25" applyBorder="1"/>
    <xf numFmtId="2" fontId="22" fillId="0" borderId="115" xfId="25" applyNumberFormat="1" applyBorder="1"/>
    <xf numFmtId="0" fontId="22" fillId="0" borderId="118" xfId="25" applyBorder="1"/>
    <xf numFmtId="0" fontId="1" fillId="0" borderId="114" xfId="4" applyFont="1" applyFill="1" applyBorder="1" applyAlignment="1" applyProtection="1">
      <alignment horizontal="left" vertical="top" wrapText="1"/>
      <protection locked="0"/>
    </xf>
    <xf numFmtId="2" fontId="22" fillId="0" borderId="115" xfId="25" applyNumberFormat="1" applyBorder="1"/>
    <xf numFmtId="0" fontId="22" fillId="0" borderId="118" xfId="25" applyBorder="1"/>
    <xf numFmtId="0" fontId="24" fillId="0" borderId="23" xfId="0" applyFont="1" applyBorder="1" applyAlignment="1">
      <alignment horizontal="left" vertical="center"/>
    </xf>
    <xf numFmtId="0" fontId="22" fillId="0" borderId="122" xfId="25" applyBorder="1"/>
    <xf numFmtId="0" fontId="22" fillId="0" borderId="119" xfId="25" applyBorder="1"/>
    <xf numFmtId="2" fontId="22" fillId="0" borderId="117" xfId="25" applyNumberFormat="1" applyBorder="1"/>
    <xf numFmtId="2" fontId="22" fillId="0" borderId="116" xfId="25" applyNumberFormat="1" applyBorder="1"/>
    <xf numFmtId="0" fontId="22" fillId="0" borderId="120" xfId="25" applyBorder="1"/>
    <xf numFmtId="0" fontId="26" fillId="0" borderId="31" xfId="0" applyFont="1" applyBorder="1" applyAlignment="1">
      <alignment horizontal="right" vertical="center"/>
    </xf>
    <xf numFmtId="0" fontId="1" fillId="0" borderId="64" xfId="4" applyFont="1" applyFill="1" applyBorder="1"/>
    <xf numFmtId="0" fontId="8" fillId="0" borderId="94" xfId="4" applyFont="1" applyFill="1" applyBorder="1"/>
    <xf numFmtId="0" fontId="8" fillId="0" borderId="95" xfId="4" applyFont="1" applyFill="1" applyBorder="1"/>
    <xf numFmtId="0" fontId="8" fillId="2" borderId="95" xfId="10" applyFont="1" applyFill="1" applyBorder="1" applyAlignment="1">
      <alignment horizontal="right" wrapText="1"/>
    </xf>
    <xf numFmtId="0" fontId="8" fillId="0" borderId="9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2" fontId="8" fillId="2" borderId="102" xfId="10" applyNumberFormat="1" applyFont="1" applyFill="1" applyBorder="1" applyAlignment="1">
      <alignment horizontal="right"/>
    </xf>
    <xf numFmtId="0" fontId="1" fillId="0" borderId="32" xfId="4" applyFont="1" applyFill="1" applyBorder="1"/>
    <xf numFmtId="2" fontId="26" fillId="0" borderId="15" xfId="0" applyNumberFormat="1" applyFont="1" applyBorder="1" applyAlignment="1">
      <alignment horizontal="center"/>
    </xf>
    <xf numFmtId="2" fontId="26" fillId="0" borderId="90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90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4" xfId="0" applyFont="1" applyBorder="1" applyAlignment="1">
      <alignment horizontal="center"/>
    </xf>
    <xf numFmtId="0" fontId="26" fillId="0" borderId="100" xfId="0" applyFont="1" applyBorder="1" applyAlignment="1">
      <alignment horizontal="center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6" fillId="0" borderId="77" xfId="0" applyFont="1" applyFill="1" applyBorder="1" applyAlignment="1">
      <alignment horizontal="left" wrapText="1"/>
    </xf>
    <xf numFmtId="0" fontId="8" fillId="0" borderId="77" xfId="0" applyFont="1" applyFill="1" applyBorder="1" applyAlignment="1">
      <alignment horizontal="left" vertical="center" wrapText="1"/>
    </xf>
    <xf numFmtId="0" fontId="6" fillId="0" borderId="77" xfId="1" applyFont="1" applyBorder="1" applyAlignment="1">
      <alignment horizontal="left" vertical="center" wrapText="1"/>
    </xf>
    <xf numFmtId="0" fontId="8" fillId="0" borderId="78" xfId="4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26" fillId="0" borderId="109" xfId="0" applyFont="1" applyBorder="1" applyAlignment="1" applyProtection="1">
      <alignment horizontal="center" vertical="top" wrapText="1"/>
      <protection locked="0"/>
    </xf>
    <xf numFmtId="0" fontId="8" fillId="0" borderId="111" xfId="4" applyFont="1" applyFill="1" applyBorder="1" applyAlignment="1" applyProtection="1">
      <alignment horizontal="center" vertical="top" wrapText="1"/>
      <protection locked="0"/>
    </xf>
    <xf numFmtId="0" fontId="6" fillId="0" borderId="109" xfId="0" applyFont="1" applyFill="1" applyBorder="1" applyAlignment="1">
      <alignment horizontal="center" wrapText="1"/>
    </xf>
    <xf numFmtId="0" fontId="8" fillId="0" borderId="111" xfId="0" applyFont="1" applyFill="1" applyBorder="1" applyAlignment="1">
      <alignment horizontal="center" wrapText="1"/>
    </xf>
    <xf numFmtId="0" fontId="8" fillId="0" borderId="109" xfId="0" applyFont="1" applyFill="1" applyBorder="1" applyAlignment="1">
      <alignment horizontal="center" vertical="center" wrapText="1"/>
    </xf>
    <xf numFmtId="0" fontId="6" fillId="0" borderId="109" xfId="1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wrapText="1"/>
    </xf>
    <xf numFmtId="0" fontId="26" fillId="0" borderId="71" xfId="0" applyFont="1" applyBorder="1" applyAlignment="1" applyProtection="1">
      <alignment horizontal="center" vertical="top" wrapText="1"/>
      <protection locked="0"/>
    </xf>
    <xf numFmtId="0" fontId="8" fillId="0" borderId="85" xfId="4" applyFont="1" applyFill="1" applyBorder="1" applyAlignment="1" applyProtection="1">
      <alignment horizontal="center" vertical="top" wrapText="1"/>
      <protection locked="0"/>
    </xf>
    <xf numFmtId="0" fontId="6" fillId="0" borderId="71" xfId="0" applyFont="1" applyFill="1" applyBorder="1" applyAlignment="1">
      <alignment horizontal="center" wrapText="1"/>
    </xf>
    <xf numFmtId="0" fontId="8" fillId="0" borderId="71" xfId="0" applyFont="1" applyFill="1" applyBorder="1" applyAlignment="1">
      <alignment horizontal="center" vertical="center" wrapText="1"/>
    </xf>
    <xf numFmtId="0" fontId="6" fillId="0" borderId="71" xfId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wrapText="1"/>
    </xf>
    <xf numFmtId="2" fontId="8" fillId="0" borderId="71" xfId="0" applyNumberFormat="1" applyFont="1" applyFill="1" applyBorder="1" applyAlignment="1">
      <alignment horizontal="center" wrapText="1"/>
    </xf>
    <xf numFmtId="0" fontId="21" fillId="0" borderId="8" xfId="4" applyFont="1" applyBorder="1" applyAlignment="1">
      <alignment horizontal="left" vertical="top"/>
    </xf>
    <xf numFmtId="0" fontId="8" fillId="6" borderId="9" xfId="4" applyFont="1" applyFill="1" applyBorder="1" applyAlignment="1">
      <alignment horizontal="center"/>
    </xf>
    <xf numFmtId="0" fontId="26" fillId="0" borderId="9" xfId="4" applyFont="1" applyBorder="1" applyAlignment="1">
      <alignment horizontal="center" wrapText="1"/>
    </xf>
    <xf numFmtId="0" fontId="29" fillId="0" borderId="93" xfId="12" applyFont="1" applyFill="1" applyBorder="1" applyAlignment="1">
      <alignment horizontal="center"/>
    </xf>
    <xf numFmtId="0" fontId="8" fillId="0" borderId="113" xfId="4" applyNumberFormat="1" applyFont="1" applyBorder="1" applyAlignment="1"/>
    <xf numFmtId="0" fontId="26" fillId="0" borderId="90" xfId="0" applyFont="1" applyBorder="1" applyAlignment="1">
      <alignment horizontal="right" vertical="center"/>
    </xf>
    <xf numFmtId="0" fontId="1" fillId="0" borderId="77" xfId="0" applyFont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0" fontId="26" fillId="6" borderId="9" xfId="4" applyFont="1" applyFill="1" applyBorder="1" applyAlignment="1">
      <alignment horizontal="center" wrapText="1"/>
    </xf>
    <xf numFmtId="0" fontId="8" fillId="6" borderId="81" xfId="4" applyFont="1" applyFill="1" applyBorder="1" applyAlignment="1">
      <alignment horizontal="center"/>
    </xf>
    <xf numFmtId="0" fontId="8" fillId="0" borderId="31" xfId="4" applyNumberFormat="1" applyFont="1" applyBorder="1" applyAlignment="1">
      <alignment horizontal="right"/>
    </xf>
    <xf numFmtId="0" fontId="8" fillId="0" borderId="97" xfId="4" applyNumberFormat="1" applyFont="1" applyBorder="1" applyAlignment="1">
      <alignment horizontal="right"/>
    </xf>
    <xf numFmtId="0" fontId="8" fillId="0" borderId="13" xfId="4" applyNumberFormat="1" applyFont="1" applyBorder="1" applyAlignment="1">
      <alignment horizontal="right"/>
    </xf>
    <xf numFmtId="0" fontId="8" fillId="0" borderId="11" xfId="4" applyNumberFormat="1" applyFont="1" applyBorder="1" applyAlignment="1">
      <alignment horizontal="right"/>
    </xf>
    <xf numFmtId="0" fontId="8" fillId="0" borderId="35" xfId="4" applyNumberFormat="1" applyFont="1" applyBorder="1" applyAlignment="1">
      <alignment horizontal="right"/>
    </xf>
    <xf numFmtId="0" fontId="8" fillId="0" borderId="9" xfId="4" applyNumberFormat="1" applyFont="1" applyBorder="1" applyAlignment="1">
      <alignment horizontal="right"/>
    </xf>
    <xf numFmtId="0" fontId="8" fillId="0" borderId="112" xfId="0" applyFont="1" applyFill="1" applyBorder="1" applyAlignment="1">
      <alignment horizontal="left" wrapText="1"/>
    </xf>
    <xf numFmtId="0" fontId="26" fillId="6" borderId="106" xfId="4" applyFont="1" applyFill="1" applyBorder="1" applyAlignment="1">
      <alignment horizontal="center"/>
    </xf>
    <xf numFmtId="2" fontId="26" fillId="5" borderId="107" xfId="0" applyNumberFormat="1" applyFont="1" applyFill="1" applyBorder="1" applyAlignment="1">
      <alignment horizontal="center"/>
    </xf>
    <xf numFmtId="0" fontId="8" fillId="0" borderId="112" xfId="4" applyFont="1" applyBorder="1" applyAlignment="1">
      <alignment horizontal="center"/>
    </xf>
    <xf numFmtId="2" fontId="26" fillId="6" borderId="107" xfId="4" applyNumberFormat="1" applyFont="1" applyFill="1" applyBorder="1" applyAlignment="1">
      <alignment horizontal="center"/>
    </xf>
    <xf numFmtId="0" fontId="26" fillId="6" borderId="112" xfId="4" applyFont="1" applyFill="1" applyBorder="1" applyAlignment="1">
      <alignment horizontal="center"/>
    </xf>
    <xf numFmtId="2" fontId="29" fillId="0" borderId="107" xfId="12" applyNumberFormat="1" applyFont="1" applyBorder="1" applyAlignment="1">
      <alignment horizontal="center"/>
    </xf>
    <xf numFmtId="0" fontId="8" fillId="0" borderId="112" xfId="4" applyNumberFormat="1" applyFont="1" applyBorder="1" applyAlignment="1">
      <alignment horizontal="center"/>
    </xf>
    <xf numFmtId="0" fontId="26" fillId="0" borderId="107" xfId="0" applyFont="1" applyBorder="1" applyAlignment="1">
      <alignment horizontal="right"/>
    </xf>
    <xf numFmtId="0" fontId="8" fillId="0" borderId="101" xfId="4" applyFont="1" applyBorder="1" applyAlignment="1">
      <alignment horizontal="right"/>
    </xf>
    <xf numFmtId="2" fontId="8" fillId="0" borderId="34" xfId="0" applyNumberFormat="1" applyFont="1" applyFill="1" applyBorder="1" applyAlignment="1">
      <alignment horizontal="center" vertical="center" wrapText="1"/>
    </xf>
    <xf numFmtId="0" fontId="26" fillId="6" borderId="13" xfId="4" applyFont="1" applyFill="1" applyBorder="1" applyAlignment="1">
      <alignment horizontal="center"/>
    </xf>
    <xf numFmtId="0" fontId="8" fillId="0" borderId="34" xfId="4" applyFont="1" applyBorder="1" applyAlignment="1">
      <alignment horizontal="center"/>
    </xf>
    <xf numFmtId="2" fontId="26" fillId="6" borderId="14" xfId="4" applyNumberFormat="1" applyFont="1" applyFill="1" applyBorder="1" applyAlignment="1">
      <alignment horizontal="center"/>
    </xf>
    <xf numFmtId="0" fontId="26" fillId="6" borderId="34" xfId="4" applyFont="1" applyFill="1" applyBorder="1" applyAlignment="1">
      <alignment horizontal="center"/>
    </xf>
    <xf numFmtId="0" fontId="29" fillId="0" borderId="18" xfId="12" applyFont="1" applyFill="1" applyBorder="1" applyAlignment="1">
      <alignment horizontal="center"/>
    </xf>
    <xf numFmtId="2" fontId="29" fillId="0" borderId="14" xfId="12" applyNumberFormat="1" applyFont="1" applyBorder="1" applyAlignment="1">
      <alignment horizontal="center"/>
    </xf>
    <xf numFmtId="0" fontId="8" fillId="0" borderId="34" xfId="4" applyNumberFormat="1" applyFont="1" applyBorder="1" applyAlignment="1">
      <alignment horizontal="center"/>
    </xf>
    <xf numFmtId="0" fontId="26" fillId="0" borderId="14" xfId="0" applyFont="1" applyBorder="1" applyAlignment="1">
      <alignment horizontal="right"/>
    </xf>
    <xf numFmtId="0" fontId="8" fillId="0" borderId="48" xfId="4" applyFont="1" applyBorder="1" applyAlignment="1">
      <alignment horizontal="right"/>
    </xf>
    <xf numFmtId="0" fontId="26" fillId="6" borderId="97" xfId="4" applyFont="1" applyFill="1" applyBorder="1" applyAlignment="1">
      <alignment horizontal="center"/>
    </xf>
    <xf numFmtId="2" fontId="26" fillId="5" borderId="94" xfId="0" applyNumberFormat="1" applyFont="1" applyFill="1" applyBorder="1" applyAlignment="1">
      <alignment horizontal="center"/>
    </xf>
    <xf numFmtId="0" fontId="8" fillId="0" borderId="98" xfId="4" applyFont="1" applyBorder="1" applyAlignment="1">
      <alignment horizontal="center"/>
    </xf>
    <xf numFmtId="2" fontId="26" fillId="6" borderId="94" xfId="4" applyNumberFormat="1" applyFont="1" applyFill="1" applyBorder="1" applyAlignment="1">
      <alignment horizontal="center"/>
    </xf>
    <xf numFmtId="0" fontId="26" fillId="6" borderId="98" xfId="4" applyFont="1" applyFill="1" applyBorder="1" applyAlignment="1">
      <alignment horizontal="center"/>
    </xf>
    <xf numFmtId="2" fontId="29" fillId="0" borderId="94" xfId="12" applyNumberFormat="1" applyFont="1" applyBorder="1" applyAlignment="1">
      <alignment horizontal="center"/>
    </xf>
    <xf numFmtId="0" fontId="8" fillId="0" borderId="98" xfId="4" applyNumberFormat="1" applyFont="1" applyBorder="1" applyAlignment="1">
      <alignment horizontal="center"/>
    </xf>
    <xf numFmtId="0" fontId="26" fillId="0" borderId="123" xfId="0" applyFont="1" applyBorder="1" applyAlignment="1">
      <alignment horizontal="right"/>
    </xf>
    <xf numFmtId="0" fontId="26" fillId="0" borderId="109" xfId="0" applyFont="1" applyBorder="1" applyAlignment="1">
      <alignment horizontal="right"/>
    </xf>
    <xf numFmtId="0" fontId="8" fillId="0" borderId="41" xfId="4" applyFont="1" applyBorder="1" applyAlignment="1">
      <alignment horizontal="center"/>
    </xf>
    <xf numFmtId="2" fontId="26" fillId="6" borderId="24" xfId="4" applyNumberFormat="1" applyFont="1" applyFill="1" applyBorder="1" applyAlignment="1">
      <alignment horizontal="center"/>
    </xf>
    <xf numFmtId="0" fontId="26" fillId="6" borderId="41" xfId="4" applyFont="1" applyFill="1" applyBorder="1" applyAlignment="1">
      <alignment horizontal="center"/>
    </xf>
    <xf numFmtId="0" fontId="6" fillId="0" borderId="34" xfId="0" applyFont="1" applyBorder="1" applyAlignment="1">
      <alignment horizontal="left" vertical="center" wrapText="1"/>
    </xf>
    <xf numFmtId="0" fontId="6" fillId="2" borderId="110" xfId="10" applyFont="1" applyFill="1" applyBorder="1" applyAlignment="1">
      <alignment horizontal="center" wrapText="1"/>
    </xf>
    <xf numFmtId="2" fontId="6" fillId="0" borderId="94" xfId="0" applyNumberFormat="1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2" borderId="84" xfId="10" applyFont="1" applyFill="1" applyBorder="1" applyAlignment="1">
      <alignment horizontal="center" wrapText="1"/>
    </xf>
    <xf numFmtId="0" fontId="29" fillId="0" borderId="113" xfId="12" applyFont="1" applyBorder="1" applyAlignment="1">
      <alignment horizontal="center"/>
    </xf>
    <xf numFmtId="0" fontId="13" fillId="0" borderId="0" xfId="4" applyFont="1" applyBorder="1" applyAlignment="1">
      <alignment horizontal="center" vertical="top"/>
    </xf>
    <xf numFmtId="0" fontId="21" fillId="0" borderId="0" xfId="4" applyFont="1" applyBorder="1" applyAlignment="1">
      <alignment horizontal="left" vertical="top"/>
    </xf>
    <xf numFmtId="0" fontId="8" fillId="0" borderId="43" xfId="0" applyFont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 wrapText="1"/>
    </xf>
    <xf numFmtId="0" fontId="8" fillId="0" borderId="18" xfId="4" applyNumberFormat="1" applyFont="1" applyBorder="1" applyAlignment="1"/>
    <xf numFmtId="0" fontId="26" fillId="0" borderId="106" xfId="0" applyFont="1" applyBorder="1"/>
    <xf numFmtId="0" fontId="8" fillId="0" borderId="114" xfId="0" applyFont="1" applyFill="1" applyBorder="1" applyAlignment="1">
      <alignment horizontal="left" wrapText="1"/>
    </xf>
    <xf numFmtId="2" fontId="29" fillId="0" borderId="114" xfId="12" applyNumberFormat="1" applyFont="1" applyBorder="1" applyAlignment="1">
      <alignment horizontal="center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>
      <alignment horizontal="left" wrapText="1"/>
    </xf>
    <xf numFmtId="0" fontId="8" fillId="0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wrapText="1"/>
    </xf>
    <xf numFmtId="0" fontId="26" fillId="0" borderId="113" xfId="0" applyFont="1" applyBorder="1" applyAlignment="1">
      <alignment horizontal="center"/>
    </xf>
    <xf numFmtId="0" fontId="26" fillId="0" borderId="109" xfId="0" applyFont="1" applyBorder="1" applyAlignment="1">
      <alignment horizontal="center"/>
    </xf>
    <xf numFmtId="0" fontId="26" fillId="0" borderId="97" xfId="0" applyFont="1" applyBorder="1"/>
    <xf numFmtId="2" fontId="26" fillId="0" borderId="109" xfId="0" applyNumberFormat="1" applyFont="1" applyBorder="1" applyAlignment="1">
      <alignment horizontal="center"/>
    </xf>
    <xf numFmtId="0" fontId="26" fillId="0" borderId="94" xfId="0" applyFont="1" applyBorder="1"/>
    <xf numFmtId="0" fontId="26" fillId="0" borderId="98" xfId="0" applyFont="1" applyBorder="1" applyAlignment="1">
      <alignment horizontal="left" wrapText="1"/>
    </xf>
    <xf numFmtId="0" fontId="2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2" fontId="8" fillId="0" borderId="24" xfId="0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26" fillId="0" borderId="97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wrapText="1"/>
    </xf>
    <xf numFmtId="0" fontId="26" fillId="0" borderId="8" xfId="0" applyFont="1" applyBorder="1" applyAlignment="1">
      <alignment horizontal="center" vertical="center" wrapText="1"/>
    </xf>
    <xf numFmtId="2" fontId="8" fillId="0" borderId="111" xfId="0" applyNumberFormat="1" applyFont="1" applyFill="1" applyBorder="1" applyAlignment="1">
      <alignment horizontal="center" vertical="center" wrapText="1"/>
    </xf>
    <xf numFmtId="2" fontId="26" fillId="0" borderId="98" xfId="0" applyNumberFormat="1" applyFont="1" applyBorder="1" applyAlignment="1">
      <alignment horizontal="center" wrapText="1"/>
    </xf>
    <xf numFmtId="0" fontId="26" fillId="4" borderId="97" xfId="0" applyFont="1" applyFill="1" applyBorder="1" applyAlignment="1">
      <alignment horizontal="center" wrapText="1"/>
    </xf>
    <xf numFmtId="0" fontId="8" fillId="0" borderId="94" xfId="4" applyFont="1" applyFill="1" applyBorder="1" applyAlignment="1" applyProtection="1">
      <alignment horizontal="right" vertical="center" wrapText="1"/>
      <protection locked="0"/>
    </xf>
    <xf numFmtId="0" fontId="3" fillId="0" borderId="94" xfId="4" applyFont="1" applyFill="1" applyBorder="1" applyAlignment="1" applyProtection="1">
      <alignment horizontal="right" vertical="top" wrapText="1"/>
      <protection locked="0"/>
    </xf>
    <xf numFmtId="0" fontId="8" fillId="0" borderId="109" xfId="4" applyFont="1" applyFill="1" applyBorder="1" applyAlignment="1" applyProtection="1">
      <alignment horizontal="right" vertical="center" wrapText="1"/>
      <protection locked="0"/>
    </xf>
    <xf numFmtId="0" fontId="24" fillId="0" borderId="38" xfId="0" applyFont="1" applyBorder="1" applyAlignment="1">
      <alignment horizontal="right" vertical="center" wrapText="1"/>
    </xf>
    <xf numFmtId="0" fontId="8" fillId="0" borderId="109" xfId="0" applyFont="1" applyBorder="1" applyAlignment="1">
      <alignment horizontal="right" wrapText="1"/>
    </xf>
    <xf numFmtId="0" fontId="6" fillId="0" borderId="109" xfId="0" applyFont="1" applyBorder="1" applyAlignment="1">
      <alignment horizontal="right" wrapText="1"/>
    </xf>
    <xf numFmtId="0" fontId="8" fillId="0" borderId="109" xfId="0" applyFont="1" applyFill="1" applyBorder="1" applyAlignment="1">
      <alignment horizontal="right" vertical="center" wrapText="1"/>
    </xf>
    <xf numFmtId="0" fontId="8" fillId="0" borderId="109" xfId="0" applyFont="1" applyFill="1" applyBorder="1" applyAlignment="1">
      <alignment horizontal="right" wrapText="1"/>
    </xf>
    <xf numFmtId="0" fontId="6" fillId="0" borderId="109" xfId="0" applyFont="1" applyFill="1" applyBorder="1" applyAlignment="1">
      <alignment horizontal="right" wrapText="1"/>
    </xf>
    <xf numFmtId="0" fontId="26" fillId="0" borderId="109" xfId="0" applyFont="1" applyBorder="1" applyAlignment="1">
      <alignment horizontal="right" wrapText="1"/>
    </xf>
    <xf numFmtId="0" fontId="6" fillId="0" borderId="109" xfId="0" applyFont="1" applyBorder="1" applyAlignment="1">
      <alignment horizontal="right" vertical="center" wrapText="1"/>
    </xf>
    <xf numFmtId="0" fontId="6" fillId="0" borderId="109" xfId="1" applyFont="1" applyBorder="1" applyAlignment="1">
      <alignment horizontal="right" vertical="center" wrapText="1"/>
    </xf>
    <xf numFmtId="0" fontId="8" fillId="3" borderId="109" xfId="1" applyFont="1" applyFill="1" applyBorder="1" applyAlignment="1">
      <alignment horizontal="right" wrapText="1"/>
    </xf>
    <xf numFmtId="0" fontId="8" fillId="0" borderId="109" xfId="4" applyFont="1" applyFill="1" applyBorder="1" applyAlignment="1" applyProtection="1">
      <alignment horizontal="right" vertical="top" wrapText="1"/>
      <protection locked="0"/>
    </xf>
    <xf numFmtId="0" fontId="26" fillId="0" borderId="109" xfId="0" applyFont="1" applyBorder="1" applyAlignment="1" applyProtection="1">
      <alignment horizontal="right" vertical="top" wrapText="1"/>
      <protection locked="0"/>
    </xf>
    <xf numFmtId="0" fontId="24" fillId="0" borderId="38" xfId="0" applyFont="1" applyBorder="1" applyAlignment="1" applyProtection="1">
      <alignment horizontal="right" vertical="center" wrapText="1"/>
      <protection locked="0"/>
    </xf>
    <xf numFmtId="0" fontId="6" fillId="0" borderId="109" xfId="4" applyFont="1" applyFill="1" applyBorder="1" applyAlignment="1" applyProtection="1">
      <alignment horizontal="right" vertical="top" wrapText="1"/>
      <protection locked="0"/>
    </xf>
    <xf numFmtId="0" fontId="3" fillId="0" borderId="109" xfId="4" applyFont="1" applyFill="1" applyBorder="1" applyAlignment="1" applyProtection="1">
      <alignment horizontal="right" vertical="top" wrapText="1"/>
      <protection locked="0"/>
    </xf>
    <xf numFmtId="0" fontId="8" fillId="0" borderId="43" xfId="4" applyFont="1" applyFill="1" applyBorder="1" applyAlignment="1" applyProtection="1">
      <alignment horizontal="right" vertical="top" wrapText="1"/>
      <protection locked="0"/>
    </xf>
    <xf numFmtId="0" fontId="8" fillId="0" borderId="36" xfId="0" applyFont="1" applyBorder="1" applyAlignment="1">
      <alignment horizontal="right" wrapText="1"/>
    </xf>
    <xf numFmtId="0" fontId="6" fillId="0" borderId="100" xfId="0" applyFont="1" applyBorder="1" applyAlignment="1">
      <alignment horizontal="right" vertical="center" wrapText="1"/>
    </xf>
    <xf numFmtId="0" fontId="6" fillId="0" borderId="107" xfId="0" applyFont="1" applyBorder="1" applyAlignment="1">
      <alignment horizontal="right" wrapText="1"/>
    </xf>
    <xf numFmtId="0" fontId="3" fillId="0" borderId="8" xfId="4" applyFont="1" applyFill="1" applyBorder="1" applyAlignment="1" applyProtection="1">
      <alignment horizontal="right" vertical="top" wrapText="1"/>
      <protection locked="0"/>
    </xf>
    <xf numFmtId="0" fontId="6" fillId="0" borderId="111" xfId="0" applyFont="1" applyBorder="1" applyAlignment="1">
      <alignment horizontal="right" wrapText="1"/>
    </xf>
    <xf numFmtId="0" fontId="3" fillId="0" borderId="43" xfId="4" applyFont="1" applyFill="1" applyBorder="1" applyAlignment="1" applyProtection="1">
      <alignment horizontal="right" vertical="top" wrapText="1"/>
      <protection locked="0"/>
    </xf>
    <xf numFmtId="0" fontId="8" fillId="0" borderId="45" xfId="0" applyFont="1" applyFill="1" applyBorder="1" applyAlignment="1">
      <alignment horizontal="right" wrapText="1"/>
    </xf>
    <xf numFmtId="0" fontId="8" fillId="0" borderId="108" xfId="4" applyFont="1" applyFill="1" applyBorder="1" applyAlignment="1" applyProtection="1">
      <alignment horizontal="right" vertical="top" wrapText="1"/>
      <protection locked="0"/>
    </xf>
    <xf numFmtId="0" fontId="8" fillId="0" borderId="108" xfId="4" applyFont="1" applyFill="1" applyBorder="1" applyAlignment="1" applyProtection="1">
      <alignment horizontal="right" vertical="center" wrapText="1"/>
      <protection locked="0"/>
    </xf>
    <xf numFmtId="0" fontId="8" fillId="0" borderId="108" xfId="0" applyFont="1" applyBorder="1" applyAlignment="1">
      <alignment horizontal="right" wrapText="1"/>
    </xf>
    <xf numFmtId="0" fontId="6" fillId="0" borderId="108" xfId="0" applyFont="1" applyBorder="1" applyAlignment="1">
      <alignment horizontal="right" wrapText="1"/>
    </xf>
    <xf numFmtId="0" fontId="8" fillId="0" borderId="108" xfId="0" applyFont="1" applyFill="1" applyBorder="1" applyAlignment="1">
      <alignment horizontal="right" vertical="center" wrapText="1"/>
    </xf>
    <xf numFmtId="0" fontId="8" fillId="0" borderId="108" xfId="0" applyFont="1" applyFill="1" applyBorder="1" applyAlignment="1">
      <alignment horizontal="right" wrapText="1"/>
    </xf>
    <xf numFmtId="0" fontId="6" fillId="0" borderId="108" xfId="0" applyFont="1" applyFill="1" applyBorder="1" applyAlignment="1">
      <alignment horizontal="right" wrapText="1"/>
    </xf>
    <xf numFmtId="0" fontId="26" fillId="0" borderId="108" xfId="0" applyFont="1" applyBorder="1" applyAlignment="1">
      <alignment horizontal="right" wrapText="1"/>
    </xf>
    <xf numFmtId="0" fontId="6" fillId="0" borderId="108" xfId="0" applyFont="1" applyBorder="1" applyAlignment="1">
      <alignment horizontal="right" vertical="center" wrapText="1"/>
    </xf>
    <xf numFmtId="0" fontId="6" fillId="0" borderId="108" xfId="1" applyFont="1" applyBorder="1" applyAlignment="1">
      <alignment horizontal="right" vertical="center" wrapText="1"/>
    </xf>
    <xf numFmtId="0" fontId="8" fillId="3" borderId="108" xfId="1" applyFont="1" applyFill="1" applyBorder="1" applyAlignment="1">
      <alignment horizontal="right" wrapText="1"/>
    </xf>
    <xf numFmtId="0" fontId="26" fillId="0" borderId="108" xfId="0" applyFont="1" applyBorder="1" applyAlignment="1" applyProtection="1">
      <alignment horizontal="right" vertical="top" wrapText="1"/>
      <protection locked="0"/>
    </xf>
    <xf numFmtId="0" fontId="6" fillId="0" borderId="108" xfId="4" applyFont="1" applyFill="1" applyBorder="1" applyAlignment="1" applyProtection="1">
      <alignment horizontal="right" vertical="top" wrapText="1"/>
      <protection locked="0"/>
    </xf>
    <xf numFmtId="0" fontId="3" fillId="0" borderId="108" xfId="4" applyFont="1" applyFill="1" applyBorder="1" applyAlignment="1" applyProtection="1">
      <alignment horizontal="right" vertical="top" wrapText="1"/>
      <protection locked="0"/>
    </xf>
    <xf numFmtId="0" fontId="8" fillId="0" borderId="49" xfId="4" applyFont="1" applyFill="1" applyBorder="1" applyAlignment="1" applyProtection="1">
      <alignment horizontal="right" vertical="top" wrapText="1"/>
      <protection locked="0"/>
    </xf>
    <xf numFmtId="0" fontId="8" fillId="0" borderId="87" xfId="0" applyFont="1" applyBorder="1" applyAlignment="1">
      <alignment horizontal="right" wrapText="1"/>
    </xf>
    <xf numFmtId="0" fontId="6" fillId="0" borderId="110" xfId="0" applyFont="1" applyBorder="1" applyAlignment="1">
      <alignment horizontal="right" vertical="center" wrapText="1"/>
    </xf>
    <xf numFmtId="0" fontId="6" fillId="0" borderId="103" xfId="0" applyFont="1" applyBorder="1" applyAlignment="1">
      <alignment horizontal="right" vertical="center" wrapText="1"/>
    </xf>
    <xf numFmtId="2" fontId="6" fillId="0" borderId="94" xfId="1" applyNumberFormat="1" applyFont="1" applyBorder="1" applyAlignment="1">
      <alignment horizontal="right" vertical="center" wrapText="1"/>
    </xf>
    <xf numFmtId="2" fontId="6" fillId="0" borderId="94" xfId="0" applyNumberFormat="1" applyFont="1" applyBorder="1" applyAlignment="1">
      <alignment horizontal="right" wrapText="1"/>
    </xf>
    <xf numFmtId="2" fontId="6" fillId="0" borderId="94" xfId="0" applyNumberFormat="1" applyFont="1" applyFill="1" applyBorder="1" applyAlignment="1">
      <alignment horizontal="right" wrapText="1"/>
    </xf>
    <xf numFmtId="0" fontId="1" fillId="0" borderId="94" xfId="4" applyFont="1" applyBorder="1" applyAlignment="1">
      <alignment horizontal="right" vertical="top"/>
    </xf>
    <xf numFmtId="2" fontId="8" fillId="0" borderId="94" xfId="4" applyNumberFormat="1" applyFont="1" applyFill="1" applyBorder="1" applyAlignment="1" applyProtection="1">
      <alignment horizontal="right" vertical="top" wrapText="1"/>
      <protection locked="0"/>
    </xf>
    <xf numFmtId="2" fontId="6" fillId="0" borderId="94" xfId="4" applyNumberFormat="1" applyFont="1" applyFill="1" applyBorder="1" applyAlignment="1" applyProtection="1">
      <alignment vertical="top" wrapText="1"/>
      <protection locked="0"/>
    </xf>
    <xf numFmtId="2" fontId="8" fillId="0" borderId="94" xfId="4" applyNumberFormat="1" applyFont="1" applyFill="1" applyBorder="1" applyAlignment="1" applyProtection="1">
      <alignment vertical="top" wrapText="1"/>
      <protection locked="0"/>
    </xf>
    <xf numFmtId="0" fontId="6" fillId="0" borderId="124" xfId="0" applyFont="1" applyBorder="1" applyAlignment="1">
      <alignment horizontal="right" vertical="center" wrapText="1"/>
    </xf>
    <xf numFmtId="2" fontId="8" fillId="2" borderId="125" xfId="10" applyNumberFormat="1" applyFont="1" applyFill="1" applyBorder="1" applyAlignment="1">
      <alignment horizontal="right"/>
    </xf>
    <xf numFmtId="2" fontId="8" fillId="0" borderId="125" xfId="0" applyNumberFormat="1" applyFont="1" applyBorder="1" applyAlignment="1">
      <alignment horizontal="right" wrapText="1"/>
    </xf>
    <xf numFmtId="2" fontId="26" fillId="5" borderId="125" xfId="0" applyNumberFormat="1" applyFont="1" applyFill="1" applyBorder="1" applyAlignment="1">
      <alignment horizontal="right"/>
    </xf>
    <xf numFmtId="0" fontId="8" fillId="0" borderId="125" xfId="4" applyFont="1" applyBorder="1" applyAlignment="1">
      <alignment horizontal="right"/>
    </xf>
    <xf numFmtId="2" fontId="26" fillId="6" borderId="125" xfId="4" applyNumberFormat="1" applyFont="1" applyFill="1" applyBorder="1" applyAlignment="1">
      <alignment horizontal="right"/>
    </xf>
    <xf numFmtId="0" fontId="26" fillId="6" borderId="125" xfId="4" applyFont="1" applyFill="1" applyBorder="1" applyAlignment="1">
      <alignment horizontal="right"/>
    </xf>
    <xf numFmtId="2" fontId="29" fillId="0" borderId="125" xfId="12" applyNumberFormat="1" applyFont="1" applyBorder="1" applyAlignment="1">
      <alignment horizontal="right"/>
    </xf>
    <xf numFmtId="0" fontId="8" fillId="0" borderId="125" xfId="4" applyNumberFormat="1" applyFont="1" applyBorder="1" applyAlignment="1">
      <alignment horizontal="right"/>
    </xf>
    <xf numFmtId="0" fontId="8" fillId="0" borderId="17" xfId="0" applyFont="1" applyBorder="1" applyAlignment="1">
      <alignment horizontal="left" wrapText="1"/>
    </xf>
    <xf numFmtId="0" fontId="8" fillId="0" borderId="123" xfId="0" applyFont="1" applyBorder="1" applyAlignment="1">
      <alignment horizontal="left" wrapText="1"/>
    </xf>
    <xf numFmtId="0" fontId="6" fillId="0" borderId="123" xfId="0" applyFont="1" applyBorder="1" applyAlignment="1">
      <alignment horizontal="left" vertical="center" wrapText="1"/>
    </xf>
    <xf numFmtId="0" fontId="8" fillId="0" borderId="123" xfId="0" applyFont="1" applyFill="1" applyBorder="1" applyAlignment="1">
      <alignment horizontal="left" wrapText="1"/>
    </xf>
    <xf numFmtId="0" fontId="6" fillId="0" borderId="123" xfId="0" applyFont="1" applyBorder="1" applyAlignment="1">
      <alignment horizontal="left" wrapText="1"/>
    </xf>
    <xf numFmtId="0" fontId="2" fillId="0" borderId="10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2" fontId="6" fillId="0" borderId="94" xfId="0" applyNumberFormat="1" applyFont="1" applyBorder="1" applyAlignment="1">
      <alignment horizontal="right" vertical="center" wrapText="1"/>
    </xf>
    <xf numFmtId="0" fontId="6" fillId="0" borderId="110" xfId="0" applyFont="1" applyBorder="1" applyAlignment="1">
      <alignment horizontal="right" wrapText="1"/>
    </xf>
    <xf numFmtId="2" fontId="6" fillId="0" borderId="107" xfId="0" applyNumberFormat="1" applyFont="1" applyBorder="1" applyAlignment="1">
      <alignment horizontal="right" wrapText="1"/>
    </xf>
    <xf numFmtId="0" fontId="3" fillId="0" borderId="49" xfId="4" applyFont="1" applyFill="1" applyBorder="1" applyAlignment="1" applyProtection="1">
      <alignment horizontal="right" vertical="top" wrapText="1"/>
      <protection locked="0"/>
    </xf>
    <xf numFmtId="0" fontId="8" fillId="0" borderId="86" xfId="0" applyFont="1" applyFill="1" applyBorder="1" applyAlignment="1">
      <alignment horizontal="right" wrapText="1"/>
    </xf>
    <xf numFmtId="2" fontId="8" fillId="3" borderId="94" xfId="1" applyNumberFormat="1" applyFont="1" applyFill="1" applyBorder="1" applyAlignment="1">
      <alignment horizontal="right" wrapText="1"/>
    </xf>
    <xf numFmtId="0" fontId="1" fillId="0" borderId="21" xfId="4" applyFont="1" applyFill="1" applyBorder="1" applyAlignment="1" applyProtection="1">
      <alignment horizontal="left" vertical="top" wrapText="1"/>
      <protection locked="0"/>
    </xf>
    <xf numFmtId="2" fontId="6" fillId="0" borderId="94" xfId="4" applyNumberFormat="1" applyFont="1" applyFill="1" applyBorder="1" applyAlignment="1" applyProtection="1">
      <alignment horizontal="right" vertical="top" wrapText="1"/>
      <protection locked="0"/>
    </xf>
    <xf numFmtId="2" fontId="3" fillId="0" borderId="8" xfId="4" applyNumberFormat="1" applyFont="1" applyFill="1" applyBorder="1" applyAlignment="1" applyProtection="1">
      <alignment horizontal="right" vertical="top" wrapText="1"/>
      <protection locked="0"/>
    </xf>
    <xf numFmtId="2" fontId="8" fillId="0" borderId="14" xfId="0" applyNumberFormat="1" applyFont="1" applyFill="1" applyBorder="1" applyAlignment="1">
      <alignment horizontal="right" wrapText="1"/>
    </xf>
    <xf numFmtId="0" fontId="13" fillId="0" borderId="3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1" fillId="0" borderId="0" xfId="4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12" fillId="0" borderId="0" xfId="4" applyBorder="1" applyAlignment="1"/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</cellXfs>
  <cellStyles count="39">
    <cellStyle name="Excel Built-in Normal" xfId="1"/>
    <cellStyle name="Excel Built-in Normal 1" xfId="6"/>
    <cellStyle name="Excel Built-in Normal 2" xfId="2"/>
    <cellStyle name="TableStyleLight1" xfId="5"/>
    <cellStyle name="Денежный 2" xfId="16"/>
    <cellStyle name="Обычный" xfId="0" builtinId="0"/>
    <cellStyle name="Обычный 2" xfId="7"/>
    <cellStyle name="Обычный 2 2" xfId="8"/>
    <cellStyle name="Обычный 2 2 2" xfId="28"/>
    <cellStyle name="Обычный 2 2 3" xfId="31"/>
    <cellStyle name="Обычный 2 2 4" xfId="23"/>
    <cellStyle name="Обычный 2 3" xfId="14"/>
    <cellStyle name="Обычный 2 3 2" xfId="32"/>
    <cellStyle name="Обычный 2 3 3" xfId="27"/>
    <cellStyle name="Обычный 2 4" xfId="21"/>
    <cellStyle name="Обычный 3" xfId="4"/>
    <cellStyle name="Обычный 3 2" xfId="15"/>
    <cellStyle name="Обычный 3 2 2" xfId="34"/>
    <cellStyle name="Обычный 3 2 3" xfId="29"/>
    <cellStyle name="Обычный 3 2 4" xfId="20"/>
    <cellStyle name="Обычный 3 3" xfId="33"/>
    <cellStyle name="Обычный 3 4" xfId="22"/>
    <cellStyle name="Обычный 4" xfId="3"/>
    <cellStyle name="Обычный 4 2" xfId="9"/>
    <cellStyle name="Обычный 4 2 2" xfId="36"/>
    <cellStyle name="Обычный 4 3" xfId="11"/>
    <cellStyle name="Обычный 4 3 2" xfId="35"/>
    <cellStyle name="Обычный 4 4" xfId="13"/>
    <cellStyle name="Обычный 4 5" xfId="24"/>
    <cellStyle name="Обычный 4 6" xfId="38"/>
    <cellStyle name="Обычный 5" xfId="10"/>
    <cellStyle name="Обычный 5 2" xfId="37"/>
    <cellStyle name="Обычный 5 3" xfId="25"/>
    <cellStyle name="Обычный 6" xfId="12"/>
    <cellStyle name="Обычный 6 2" xfId="26"/>
    <cellStyle name="Обычный 7" xfId="17"/>
    <cellStyle name="Обычный 7 2" xfId="30"/>
    <cellStyle name="Обычный 8" xfId="19"/>
    <cellStyle name="Процентный" xfId="18" builtinId="5"/>
  </cellStyles>
  <dxfs count="15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A0A0A0"/>
      <color rgb="FFFF66CC"/>
      <color rgb="FFCCFF99"/>
      <color rgb="FFFFCCCC"/>
      <color rgb="FFFFFF66"/>
      <color rgb="FF660066"/>
      <color rgb="FFAF0101"/>
      <color rgb="FF3333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Физика  </a:t>
            </a:r>
            <a:r>
              <a:rPr lang="ru-RU" baseline="0"/>
              <a:t>ОГЭ 2020 - 2015</a:t>
            </a:r>
            <a:endParaRPr lang="ru-RU"/>
          </a:p>
        </c:rich>
      </c:tx>
      <c:layout>
        <c:manualLayout>
          <c:xMode val="edge"/>
          <c:yMode val="edge"/>
          <c:x val="3.2003766497264323E-2"/>
          <c:y val="9.563553287558736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355926097473108E-2"/>
          <c:y val="7.0655015194909146E-2"/>
          <c:w val="0.97513195409397357"/>
          <c:h val="0.59978139394991614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 по районам'!$E$5:$E$130</c:f>
              <c:numCache>
                <c:formatCode>Основной</c:formatCode>
                <c:ptCount val="126"/>
                <c:pt idx="0">
                  <c:v>3.39</c:v>
                </c:pt>
                <c:pt idx="1">
                  <c:v>3.39</c:v>
                </c:pt>
                <c:pt idx="2">
                  <c:v>3.39</c:v>
                </c:pt>
                <c:pt idx="3">
                  <c:v>3.39</c:v>
                </c:pt>
                <c:pt idx="4">
                  <c:v>3.39</c:v>
                </c:pt>
                <c:pt idx="5">
                  <c:v>3.39</c:v>
                </c:pt>
                <c:pt idx="6">
                  <c:v>3.39</c:v>
                </c:pt>
                <c:pt idx="7">
                  <c:v>3.39</c:v>
                </c:pt>
                <c:pt idx="8">
                  <c:v>3.39</c:v>
                </c:pt>
                <c:pt idx="9">
                  <c:v>3.39</c:v>
                </c:pt>
                <c:pt idx="10">
                  <c:v>3.39</c:v>
                </c:pt>
                <c:pt idx="11">
                  <c:v>3.39</c:v>
                </c:pt>
                <c:pt idx="12">
                  <c:v>3.39</c:v>
                </c:pt>
                <c:pt idx="13">
                  <c:v>3.39</c:v>
                </c:pt>
                <c:pt idx="14">
                  <c:v>3.39</c:v>
                </c:pt>
                <c:pt idx="15">
                  <c:v>3.39</c:v>
                </c:pt>
                <c:pt idx="16">
                  <c:v>3.39</c:v>
                </c:pt>
                <c:pt idx="17">
                  <c:v>3.39</c:v>
                </c:pt>
                <c:pt idx="18">
                  <c:v>3.39</c:v>
                </c:pt>
                <c:pt idx="19">
                  <c:v>3.39</c:v>
                </c:pt>
                <c:pt idx="20">
                  <c:v>3.39</c:v>
                </c:pt>
                <c:pt idx="21">
                  <c:v>3.39</c:v>
                </c:pt>
                <c:pt idx="22">
                  <c:v>3.39</c:v>
                </c:pt>
                <c:pt idx="23">
                  <c:v>3.39</c:v>
                </c:pt>
                <c:pt idx="24">
                  <c:v>3.39</c:v>
                </c:pt>
                <c:pt idx="25">
                  <c:v>3.39</c:v>
                </c:pt>
                <c:pt idx="26">
                  <c:v>3.39</c:v>
                </c:pt>
                <c:pt idx="27">
                  <c:v>3.39</c:v>
                </c:pt>
                <c:pt idx="28">
                  <c:v>3.39</c:v>
                </c:pt>
                <c:pt idx="29">
                  <c:v>3.39</c:v>
                </c:pt>
                <c:pt idx="30">
                  <c:v>3.39</c:v>
                </c:pt>
                <c:pt idx="31">
                  <c:v>3.39</c:v>
                </c:pt>
                <c:pt idx="32">
                  <c:v>3.39</c:v>
                </c:pt>
                <c:pt idx="33">
                  <c:v>3.39</c:v>
                </c:pt>
                <c:pt idx="34">
                  <c:v>3.39</c:v>
                </c:pt>
                <c:pt idx="35">
                  <c:v>3.39</c:v>
                </c:pt>
                <c:pt idx="36">
                  <c:v>3.39</c:v>
                </c:pt>
                <c:pt idx="37">
                  <c:v>3.39</c:v>
                </c:pt>
                <c:pt idx="38">
                  <c:v>3.39</c:v>
                </c:pt>
                <c:pt idx="39">
                  <c:v>3.39</c:v>
                </c:pt>
                <c:pt idx="40">
                  <c:v>3.39</c:v>
                </c:pt>
                <c:pt idx="41">
                  <c:v>3.39</c:v>
                </c:pt>
                <c:pt idx="42">
                  <c:v>3.39</c:v>
                </c:pt>
                <c:pt idx="43">
                  <c:v>3.39</c:v>
                </c:pt>
                <c:pt idx="44">
                  <c:v>3.39</c:v>
                </c:pt>
                <c:pt idx="45">
                  <c:v>3.39</c:v>
                </c:pt>
                <c:pt idx="46">
                  <c:v>3.39</c:v>
                </c:pt>
                <c:pt idx="47">
                  <c:v>3.39</c:v>
                </c:pt>
                <c:pt idx="48">
                  <c:v>3.39</c:v>
                </c:pt>
                <c:pt idx="49">
                  <c:v>3.39</c:v>
                </c:pt>
                <c:pt idx="50">
                  <c:v>3.39</c:v>
                </c:pt>
                <c:pt idx="51">
                  <c:v>3.39</c:v>
                </c:pt>
                <c:pt idx="52">
                  <c:v>3.39</c:v>
                </c:pt>
                <c:pt idx="53">
                  <c:v>3.39</c:v>
                </c:pt>
                <c:pt idx="54">
                  <c:v>3.39</c:v>
                </c:pt>
                <c:pt idx="55">
                  <c:v>3.39</c:v>
                </c:pt>
                <c:pt idx="56">
                  <c:v>3.39</c:v>
                </c:pt>
                <c:pt idx="57">
                  <c:v>3.39</c:v>
                </c:pt>
                <c:pt idx="58">
                  <c:v>3.39</c:v>
                </c:pt>
                <c:pt idx="59">
                  <c:v>3.39</c:v>
                </c:pt>
                <c:pt idx="60">
                  <c:v>3.39</c:v>
                </c:pt>
                <c:pt idx="61">
                  <c:v>3.39</c:v>
                </c:pt>
                <c:pt idx="62">
                  <c:v>3.39</c:v>
                </c:pt>
                <c:pt idx="63">
                  <c:v>3.39</c:v>
                </c:pt>
                <c:pt idx="64">
                  <c:v>3.39</c:v>
                </c:pt>
                <c:pt idx="65">
                  <c:v>3.39</c:v>
                </c:pt>
                <c:pt idx="66">
                  <c:v>3.39</c:v>
                </c:pt>
                <c:pt idx="67">
                  <c:v>3.39</c:v>
                </c:pt>
                <c:pt idx="68">
                  <c:v>3.39</c:v>
                </c:pt>
                <c:pt idx="69">
                  <c:v>3.39</c:v>
                </c:pt>
                <c:pt idx="70">
                  <c:v>3.39</c:v>
                </c:pt>
                <c:pt idx="71">
                  <c:v>3.39</c:v>
                </c:pt>
                <c:pt idx="72">
                  <c:v>3.39</c:v>
                </c:pt>
                <c:pt idx="73">
                  <c:v>3.39</c:v>
                </c:pt>
                <c:pt idx="74">
                  <c:v>3.39</c:v>
                </c:pt>
                <c:pt idx="75">
                  <c:v>3.39</c:v>
                </c:pt>
                <c:pt idx="76">
                  <c:v>3.39</c:v>
                </c:pt>
                <c:pt idx="77">
                  <c:v>3.39</c:v>
                </c:pt>
                <c:pt idx="78">
                  <c:v>3.39</c:v>
                </c:pt>
                <c:pt idx="79">
                  <c:v>3.39</c:v>
                </c:pt>
                <c:pt idx="80">
                  <c:v>3.39</c:v>
                </c:pt>
                <c:pt idx="81">
                  <c:v>3.39</c:v>
                </c:pt>
                <c:pt idx="82">
                  <c:v>3.39</c:v>
                </c:pt>
                <c:pt idx="83">
                  <c:v>3.39</c:v>
                </c:pt>
                <c:pt idx="84">
                  <c:v>3.39</c:v>
                </c:pt>
                <c:pt idx="85">
                  <c:v>3.39</c:v>
                </c:pt>
                <c:pt idx="86">
                  <c:v>3.39</c:v>
                </c:pt>
                <c:pt idx="87">
                  <c:v>3.39</c:v>
                </c:pt>
                <c:pt idx="88">
                  <c:v>3.39</c:v>
                </c:pt>
                <c:pt idx="89">
                  <c:v>3.39</c:v>
                </c:pt>
                <c:pt idx="90">
                  <c:v>3.39</c:v>
                </c:pt>
                <c:pt idx="91">
                  <c:v>3.39</c:v>
                </c:pt>
                <c:pt idx="92">
                  <c:v>3.39</c:v>
                </c:pt>
                <c:pt idx="93">
                  <c:v>3.39</c:v>
                </c:pt>
                <c:pt idx="94">
                  <c:v>3.39</c:v>
                </c:pt>
                <c:pt idx="95">
                  <c:v>3.39</c:v>
                </c:pt>
                <c:pt idx="96">
                  <c:v>3.39</c:v>
                </c:pt>
                <c:pt idx="97">
                  <c:v>3.39</c:v>
                </c:pt>
                <c:pt idx="98">
                  <c:v>3.39</c:v>
                </c:pt>
                <c:pt idx="99">
                  <c:v>3.39</c:v>
                </c:pt>
                <c:pt idx="100">
                  <c:v>3.39</c:v>
                </c:pt>
                <c:pt idx="101">
                  <c:v>3.39</c:v>
                </c:pt>
                <c:pt idx="102">
                  <c:v>3.39</c:v>
                </c:pt>
                <c:pt idx="103">
                  <c:v>3.39</c:v>
                </c:pt>
                <c:pt idx="104">
                  <c:v>3.39</c:v>
                </c:pt>
                <c:pt idx="105">
                  <c:v>3.39</c:v>
                </c:pt>
                <c:pt idx="106">
                  <c:v>3.39</c:v>
                </c:pt>
                <c:pt idx="107">
                  <c:v>3.39</c:v>
                </c:pt>
                <c:pt idx="108">
                  <c:v>3.39</c:v>
                </c:pt>
                <c:pt idx="109">
                  <c:v>3.39</c:v>
                </c:pt>
                <c:pt idx="110">
                  <c:v>3.39</c:v>
                </c:pt>
                <c:pt idx="111">
                  <c:v>3.39</c:v>
                </c:pt>
                <c:pt idx="112">
                  <c:v>3.39</c:v>
                </c:pt>
                <c:pt idx="113">
                  <c:v>3.39</c:v>
                </c:pt>
                <c:pt idx="114">
                  <c:v>3.39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3.39</c:v>
                </c:pt>
                <c:pt idx="119">
                  <c:v>3.39</c:v>
                </c:pt>
                <c:pt idx="120">
                  <c:v>3.39</c:v>
                </c:pt>
                <c:pt idx="121">
                  <c:v>3.39</c:v>
                </c:pt>
                <c:pt idx="122">
                  <c:v>3.39</c:v>
                </c:pt>
                <c:pt idx="123">
                  <c:v>3.39</c:v>
                </c:pt>
                <c:pt idx="124">
                  <c:v>3.39</c:v>
                </c:pt>
                <c:pt idx="125">
                  <c:v>3.39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 по районам'!$D$5:$D$130</c:f>
              <c:numCache>
                <c:formatCode>0,00</c:formatCode>
                <c:ptCount val="126"/>
                <c:pt idx="0" formatCode="Основной">
                  <c:v>3.84</c:v>
                </c:pt>
                <c:pt idx="1">
                  <c:v>3.3443599999999996</c:v>
                </c:pt>
                <c:pt idx="3">
                  <c:v>3.0004000000000004</c:v>
                </c:pt>
                <c:pt idx="4">
                  <c:v>3.1711</c:v>
                </c:pt>
                <c:pt idx="5">
                  <c:v>3.1145999999999998</c:v>
                </c:pt>
                <c:pt idx="8">
                  <c:v>4.2161999999999997</c:v>
                </c:pt>
                <c:pt idx="9">
                  <c:v>3.2194999999999991</c:v>
                </c:pt>
                <c:pt idx="10">
                  <c:v>3.3140999999999998</c:v>
                </c:pt>
                <c:pt idx="14">
                  <c:v>4.625</c:v>
                </c:pt>
                <c:pt idx="15">
                  <c:v>2.6745000000000001</c:v>
                </c:pt>
                <c:pt idx="20">
                  <c:v>2.6427999999999998</c:v>
                </c:pt>
                <c:pt idx="25">
                  <c:v>3.0519999999999996</c:v>
                </c:pt>
                <c:pt idx="30">
                  <c:v>3.0716999999999994</c:v>
                </c:pt>
                <c:pt idx="32">
                  <c:v>3.0323000000000002</c:v>
                </c:pt>
                <c:pt idx="45">
                  <c:v>2.9585875000000006</c:v>
                </c:pt>
                <c:pt idx="48">
                  <c:v>3.2232000000000003</c:v>
                </c:pt>
                <c:pt idx="49">
                  <c:v>2.3453999999999997</c:v>
                </c:pt>
                <c:pt idx="50">
                  <c:v>2.8571000000000004</c:v>
                </c:pt>
                <c:pt idx="54">
                  <c:v>2.9551999999999996</c:v>
                </c:pt>
                <c:pt idx="55">
                  <c:v>3.2857000000000003</c:v>
                </c:pt>
                <c:pt idx="59">
                  <c:v>3</c:v>
                </c:pt>
                <c:pt idx="63">
                  <c:v>3.1045000000000003</c:v>
                </c:pt>
                <c:pt idx="64">
                  <c:v>2.8975999999999997</c:v>
                </c:pt>
                <c:pt idx="65">
                  <c:v>3.0647250000000001</c:v>
                </c:pt>
                <c:pt idx="67">
                  <c:v>2.3589000000000002</c:v>
                </c:pt>
                <c:pt idx="70">
                  <c:v>3.3731999999999998</c:v>
                </c:pt>
                <c:pt idx="74">
                  <c:v>3.15</c:v>
                </c:pt>
                <c:pt idx="78">
                  <c:v>3.3768000000000002</c:v>
                </c:pt>
                <c:pt idx="82">
                  <c:v>3.1786181818181816</c:v>
                </c:pt>
                <c:pt idx="83">
                  <c:v>3.1214999999999997</c:v>
                </c:pt>
                <c:pt idx="90">
                  <c:v>3.3887999999999998</c:v>
                </c:pt>
                <c:pt idx="94">
                  <c:v>3.3125</c:v>
                </c:pt>
                <c:pt idx="96">
                  <c:v>3.0146999999999995</c:v>
                </c:pt>
                <c:pt idx="97">
                  <c:v>3.3002999999999996</c:v>
                </c:pt>
                <c:pt idx="102">
                  <c:v>3.2420999999999998</c:v>
                </c:pt>
                <c:pt idx="104">
                  <c:v>3.3974000000000002</c:v>
                </c:pt>
                <c:pt idx="106">
                  <c:v>3.3849999999999993</c:v>
                </c:pt>
                <c:pt idx="110">
                  <c:v>2.8975999999999997</c:v>
                </c:pt>
                <c:pt idx="111">
                  <c:v>3.762</c:v>
                </c:pt>
                <c:pt idx="113">
                  <c:v>2.1429</c:v>
                </c:pt>
                <c:pt idx="114">
                  <c:v>3.1778999999999997</c:v>
                </c:pt>
                <c:pt idx="118">
                  <c:v>3.2535000000000003</c:v>
                </c:pt>
                <c:pt idx="123">
                  <c:v>3.25</c:v>
                </c:pt>
                <c:pt idx="125">
                  <c:v>3.0301999999999998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диаграмма'!$I$5:$I$130</c:f>
              <c:numCache>
                <c:formatCode>Основной</c:formatCode>
                <c:ptCount val="126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  <c:pt idx="24">
                  <c:v>3.65</c:v>
                </c:pt>
                <c:pt idx="25">
                  <c:v>3.65</c:v>
                </c:pt>
                <c:pt idx="26">
                  <c:v>3.65</c:v>
                </c:pt>
                <c:pt idx="27">
                  <c:v>3.65</c:v>
                </c:pt>
                <c:pt idx="28">
                  <c:v>3.65</c:v>
                </c:pt>
                <c:pt idx="29">
                  <c:v>3.65</c:v>
                </c:pt>
                <c:pt idx="30">
                  <c:v>3.65</c:v>
                </c:pt>
                <c:pt idx="31">
                  <c:v>3.65</c:v>
                </c:pt>
                <c:pt idx="32">
                  <c:v>3.65</c:v>
                </c:pt>
                <c:pt idx="33">
                  <c:v>3.65</c:v>
                </c:pt>
                <c:pt idx="34">
                  <c:v>3.65</c:v>
                </c:pt>
                <c:pt idx="35">
                  <c:v>3.65</c:v>
                </c:pt>
                <c:pt idx="36">
                  <c:v>3.65</c:v>
                </c:pt>
                <c:pt idx="37">
                  <c:v>3.65</c:v>
                </c:pt>
                <c:pt idx="38">
                  <c:v>3.65</c:v>
                </c:pt>
                <c:pt idx="39">
                  <c:v>3.65</c:v>
                </c:pt>
                <c:pt idx="40">
                  <c:v>3.65</c:v>
                </c:pt>
                <c:pt idx="41">
                  <c:v>3.65</c:v>
                </c:pt>
                <c:pt idx="42">
                  <c:v>3.65</c:v>
                </c:pt>
                <c:pt idx="43">
                  <c:v>3.65</c:v>
                </c:pt>
                <c:pt idx="44">
                  <c:v>3.65</c:v>
                </c:pt>
                <c:pt idx="45">
                  <c:v>3.65</c:v>
                </c:pt>
                <c:pt idx="46">
                  <c:v>3.65</c:v>
                </c:pt>
                <c:pt idx="47">
                  <c:v>3.65</c:v>
                </c:pt>
                <c:pt idx="48">
                  <c:v>3.65</c:v>
                </c:pt>
                <c:pt idx="49">
                  <c:v>3.65</c:v>
                </c:pt>
                <c:pt idx="50">
                  <c:v>3.65</c:v>
                </c:pt>
                <c:pt idx="51">
                  <c:v>3.65</c:v>
                </c:pt>
                <c:pt idx="52">
                  <c:v>3.65</c:v>
                </c:pt>
                <c:pt idx="53">
                  <c:v>3.65</c:v>
                </c:pt>
                <c:pt idx="54">
                  <c:v>3.65</c:v>
                </c:pt>
                <c:pt idx="55">
                  <c:v>3.65</c:v>
                </c:pt>
                <c:pt idx="56">
                  <c:v>3.65</c:v>
                </c:pt>
                <c:pt idx="57">
                  <c:v>3.65</c:v>
                </c:pt>
                <c:pt idx="58">
                  <c:v>3.65</c:v>
                </c:pt>
                <c:pt idx="59">
                  <c:v>3.65</c:v>
                </c:pt>
                <c:pt idx="60">
                  <c:v>3.65</c:v>
                </c:pt>
                <c:pt idx="61">
                  <c:v>3.65</c:v>
                </c:pt>
                <c:pt idx="62">
                  <c:v>3.65</c:v>
                </c:pt>
                <c:pt idx="63">
                  <c:v>3.65</c:v>
                </c:pt>
                <c:pt idx="64">
                  <c:v>3.65</c:v>
                </c:pt>
                <c:pt idx="65">
                  <c:v>3.65</c:v>
                </c:pt>
                <c:pt idx="66">
                  <c:v>3.65</c:v>
                </c:pt>
                <c:pt idx="67">
                  <c:v>3.65</c:v>
                </c:pt>
                <c:pt idx="68">
                  <c:v>3.65</c:v>
                </c:pt>
                <c:pt idx="69">
                  <c:v>3.65</c:v>
                </c:pt>
                <c:pt idx="70">
                  <c:v>3.65</c:v>
                </c:pt>
                <c:pt idx="71">
                  <c:v>3.65</c:v>
                </c:pt>
                <c:pt idx="72">
                  <c:v>3.65</c:v>
                </c:pt>
                <c:pt idx="73">
                  <c:v>3.65</c:v>
                </c:pt>
                <c:pt idx="74">
                  <c:v>3.65</c:v>
                </c:pt>
                <c:pt idx="75">
                  <c:v>3.65</c:v>
                </c:pt>
                <c:pt idx="76">
                  <c:v>3.65</c:v>
                </c:pt>
                <c:pt idx="77">
                  <c:v>3.65</c:v>
                </c:pt>
                <c:pt idx="78">
                  <c:v>3.65</c:v>
                </c:pt>
                <c:pt idx="79">
                  <c:v>3.65</c:v>
                </c:pt>
                <c:pt idx="80">
                  <c:v>3.65</c:v>
                </c:pt>
                <c:pt idx="81">
                  <c:v>3.65</c:v>
                </c:pt>
                <c:pt idx="82">
                  <c:v>3.65</c:v>
                </c:pt>
                <c:pt idx="83">
                  <c:v>3.65</c:v>
                </c:pt>
                <c:pt idx="84">
                  <c:v>3.65</c:v>
                </c:pt>
                <c:pt idx="85">
                  <c:v>3.65</c:v>
                </c:pt>
                <c:pt idx="86">
                  <c:v>3.65</c:v>
                </c:pt>
                <c:pt idx="87">
                  <c:v>3.65</c:v>
                </c:pt>
                <c:pt idx="88">
                  <c:v>3.65</c:v>
                </c:pt>
                <c:pt idx="89">
                  <c:v>3.65</c:v>
                </c:pt>
                <c:pt idx="90">
                  <c:v>3.65</c:v>
                </c:pt>
                <c:pt idx="91">
                  <c:v>3.65</c:v>
                </c:pt>
                <c:pt idx="92">
                  <c:v>3.65</c:v>
                </c:pt>
                <c:pt idx="93">
                  <c:v>3.65</c:v>
                </c:pt>
                <c:pt idx="94">
                  <c:v>3.65</c:v>
                </c:pt>
                <c:pt idx="95">
                  <c:v>3.65</c:v>
                </c:pt>
                <c:pt idx="96">
                  <c:v>3.65</c:v>
                </c:pt>
                <c:pt idx="97">
                  <c:v>3.65</c:v>
                </c:pt>
                <c:pt idx="98">
                  <c:v>3.65</c:v>
                </c:pt>
                <c:pt idx="99">
                  <c:v>3.65</c:v>
                </c:pt>
                <c:pt idx="100">
                  <c:v>3.65</c:v>
                </c:pt>
                <c:pt idx="101">
                  <c:v>3.65</c:v>
                </c:pt>
                <c:pt idx="102">
                  <c:v>3.65</c:v>
                </c:pt>
                <c:pt idx="103">
                  <c:v>3.65</c:v>
                </c:pt>
                <c:pt idx="104">
                  <c:v>3.65</c:v>
                </c:pt>
                <c:pt idx="105">
                  <c:v>3.65</c:v>
                </c:pt>
                <c:pt idx="106">
                  <c:v>3.65</c:v>
                </c:pt>
                <c:pt idx="107">
                  <c:v>3.65</c:v>
                </c:pt>
                <c:pt idx="108">
                  <c:v>3.65</c:v>
                </c:pt>
                <c:pt idx="109">
                  <c:v>3.65</c:v>
                </c:pt>
                <c:pt idx="110">
                  <c:v>3.65</c:v>
                </c:pt>
                <c:pt idx="111">
                  <c:v>3.65</c:v>
                </c:pt>
                <c:pt idx="112">
                  <c:v>3.65</c:v>
                </c:pt>
                <c:pt idx="113">
                  <c:v>3.65</c:v>
                </c:pt>
                <c:pt idx="114">
                  <c:v>3.65</c:v>
                </c:pt>
                <c:pt idx="115">
                  <c:v>3.65</c:v>
                </c:pt>
                <c:pt idx="116">
                  <c:v>3.65</c:v>
                </c:pt>
                <c:pt idx="117">
                  <c:v>3.65</c:v>
                </c:pt>
                <c:pt idx="118">
                  <c:v>3.65</c:v>
                </c:pt>
                <c:pt idx="119">
                  <c:v>3.65</c:v>
                </c:pt>
                <c:pt idx="120">
                  <c:v>3.65</c:v>
                </c:pt>
                <c:pt idx="121">
                  <c:v>3.65</c:v>
                </c:pt>
                <c:pt idx="122">
                  <c:v>3.65</c:v>
                </c:pt>
                <c:pt idx="123">
                  <c:v>3.65</c:v>
                </c:pt>
                <c:pt idx="124">
                  <c:v>3.65</c:v>
                </c:pt>
                <c:pt idx="125">
                  <c:v>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34"/>
            <c:bubble3D val="0"/>
          </c:dPt>
          <c:dPt>
            <c:idx val="42"/>
            <c:bubble3D val="0"/>
          </c:dPt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диаграмма'!$H$5:$H$130</c:f>
              <c:numCache>
                <c:formatCode>0,00</c:formatCode>
                <c:ptCount val="126"/>
                <c:pt idx="0">
                  <c:v>3.73</c:v>
                </c:pt>
                <c:pt idx="1">
                  <c:v>3.3675000000000002</c:v>
                </c:pt>
                <c:pt idx="2">
                  <c:v>3.2</c:v>
                </c:pt>
                <c:pt idx="3">
                  <c:v>3</c:v>
                </c:pt>
                <c:pt idx="4">
                  <c:v>3.93</c:v>
                </c:pt>
                <c:pt idx="5">
                  <c:v>3.38</c:v>
                </c:pt>
                <c:pt idx="6">
                  <c:v>3.6</c:v>
                </c:pt>
                <c:pt idx="7">
                  <c:v>3.14</c:v>
                </c:pt>
                <c:pt idx="8">
                  <c:v>3.13</c:v>
                </c:pt>
                <c:pt idx="9">
                  <c:v>3.56</c:v>
                </c:pt>
                <c:pt idx="10" formatCode="Основной">
                  <c:v>3.78</c:v>
                </c:pt>
                <c:pt idx="11">
                  <c:v>4.5</c:v>
                </c:pt>
                <c:pt idx="12">
                  <c:v>3.57</c:v>
                </c:pt>
                <c:pt idx="13">
                  <c:v>3.4</c:v>
                </c:pt>
                <c:pt idx="14">
                  <c:v>3.67</c:v>
                </c:pt>
                <c:pt idx="16">
                  <c:v>4.21</c:v>
                </c:pt>
                <c:pt idx="17">
                  <c:v>3.83</c:v>
                </c:pt>
                <c:pt idx="18">
                  <c:v>3.77</c:v>
                </c:pt>
                <c:pt idx="19">
                  <c:v>3.75</c:v>
                </c:pt>
                <c:pt idx="20">
                  <c:v>3.38</c:v>
                </c:pt>
                <c:pt idx="22">
                  <c:v>3.5</c:v>
                </c:pt>
                <c:pt idx="23">
                  <c:v>4</c:v>
                </c:pt>
                <c:pt idx="25" formatCode="Основной">
                  <c:v>3.35</c:v>
                </c:pt>
                <c:pt idx="26">
                  <c:v>3.71</c:v>
                </c:pt>
                <c:pt idx="27">
                  <c:v>3</c:v>
                </c:pt>
                <c:pt idx="28">
                  <c:v>3.2</c:v>
                </c:pt>
                <c:pt idx="29">
                  <c:v>3.6</c:v>
                </c:pt>
                <c:pt idx="30">
                  <c:v>3.43</c:v>
                </c:pt>
                <c:pt idx="31">
                  <c:v>3.8</c:v>
                </c:pt>
                <c:pt idx="32">
                  <c:v>3</c:v>
                </c:pt>
                <c:pt idx="33">
                  <c:v>3.5</c:v>
                </c:pt>
                <c:pt idx="34">
                  <c:v>3.67</c:v>
                </c:pt>
                <c:pt idx="35">
                  <c:v>3.5</c:v>
                </c:pt>
                <c:pt idx="36">
                  <c:v>3</c:v>
                </c:pt>
                <c:pt idx="38">
                  <c:v>3.5</c:v>
                </c:pt>
                <c:pt idx="39">
                  <c:v>3.29</c:v>
                </c:pt>
                <c:pt idx="40">
                  <c:v>3.4</c:v>
                </c:pt>
                <c:pt idx="42">
                  <c:v>3</c:v>
                </c:pt>
                <c:pt idx="43">
                  <c:v>3.2</c:v>
                </c:pt>
                <c:pt idx="44" formatCode="Основной">
                  <c:v>3.15</c:v>
                </c:pt>
                <c:pt idx="45">
                  <c:v>3.5952941176470588</c:v>
                </c:pt>
                <c:pt idx="47">
                  <c:v>3.94</c:v>
                </c:pt>
                <c:pt idx="48">
                  <c:v>3.53</c:v>
                </c:pt>
                <c:pt idx="50">
                  <c:v>3.33</c:v>
                </c:pt>
                <c:pt idx="51">
                  <c:v>3.5</c:v>
                </c:pt>
                <c:pt idx="52">
                  <c:v>3.75</c:v>
                </c:pt>
                <c:pt idx="53">
                  <c:v>3.9</c:v>
                </c:pt>
                <c:pt idx="54">
                  <c:v>4.04</c:v>
                </c:pt>
                <c:pt idx="55">
                  <c:v>3.75</c:v>
                </c:pt>
                <c:pt idx="56">
                  <c:v>3.36</c:v>
                </c:pt>
                <c:pt idx="57">
                  <c:v>3.8</c:v>
                </c:pt>
                <c:pt idx="58">
                  <c:v>3</c:v>
                </c:pt>
                <c:pt idx="59">
                  <c:v>3</c:v>
                </c:pt>
                <c:pt idx="60">
                  <c:v>4.07</c:v>
                </c:pt>
                <c:pt idx="61">
                  <c:v>3.5</c:v>
                </c:pt>
                <c:pt idx="62">
                  <c:v>3.25</c:v>
                </c:pt>
                <c:pt idx="63">
                  <c:v>3.4</c:v>
                </c:pt>
                <c:pt idx="64">
                  <c:v>4</c:v>
                </c:pt>
                <c:pt idx="65">
                  <c:v>3.6253333333333333</c:v>
                </c:pt>
                <c:pt idx="66">
                  <c:v>3</c:v>
                </c:pt>
                <c:pt idx="67">
                  <c:v>4.13</c:v>
                </c:pt>
                <c:pt idx="68">
                  <c:v>3.5</c:v>
                </c:pt>
                <c:pt idx="69">
                  <c:v>3.75</c:v>
                </c:pt>
                <c:pt idx="70">
                  <c:v>3.6</c:v>
                </c:pt>
                <c:pt idx="71">
                  <c:v>3.5</c:v>
                </c:pt>
                <c:pt idx="72">
                  <c:v>3.8</c:v>
                </c:pt>
                <c:pt idx="74">
                  <c:v>4</c:v>
                </c:pt>
                <c:pt idx="75">
                  <c:v>4.0999999999999996</c:v>
                </c:pt>
                <c:pt idx="76">
                  <c:v>3.2</c:v>
                </c:pt>
                <c:pt idx="77">
                  <c:v>3.8</c:v>
                </c:pt>
                <c:pt idx="78">
                  <c:v>3.2</c:v>
                </c:pt>
                <c:pt idx="79">
                  <c:v>3.8</c:v>
                </c:pt>
                <c:pt idx="80">
                  <c:v>3.44</c:v>
                </c:pt>
                <c:pt idx="81" formatCode="Основной">
                  <c:v>3.56</c:v>
                </c:pt>
                <c:pt idx="82">
                  <c:v>3.5503333333333336</c:v>
                </c:pt>
                <c:pt idx="83">
                  <c:v>3.93</c:v>
                </c:pt>
                <c:pt idx="84">
                  <c:v>3.88</c:v>
                </c:pt>
                <c:pt idx="85">
                  <c:v>3.25</c:v>
                </c:pt>
                <c:pt idx="86">
                  <c:v>3.74</c:v>
                </c:pt>
                <c:pt idx="87">
                  <c:v>3.65</c:v>
                </c:pt>
                <c:pt idx="88">
                  <c:v>3.33</c:v>
                </c:pt>
                <c:pt idx="89">
                  <c:v>3.5</c:v>
                </c:pt>
                <c:pt idx="90">
                  <c:v>3.55</c:v>
                </c:pt>
                <c:pt idx="91">
                  <c:v>3.47</c:v>
                </c:pt>
                <c:pt idx="92">
                  <c:v>3.5</c:v>
                </c:pt>
                <c:pt idx="94">
                  <c:v>3.67</c:v>
                </c:pt>
                <c:pt idx="95">
                  <c:v>3.85</c:v>
                </c:pt>
                <c:pt idx="96">
                  <c:v>3.65</c:v>
                </c:pt>
                <c:pt idx="97">
                  <c:v>3.75</c:v>
                </c:pt>
                <c:pt idx="98">
                  <c:v>3</c:v>
                </c:pt>
                <c:pt idx="99">
                  <c:v>3.59</c:v>
                </c:pt>
                <c:pt idx="100">
                  <c:v>4</c:v>
                </c:pt>
                <c:pt idx="101">
                  <c:v>3.08</c:v>
                </c:pt>
                <c:pt idx="102">
                  <c:v>3</c:v>
                </c:pt>
                <c:pt idx="103">
                  <c:v>3.75</c:v>
                </c:pt>
                <c:pt idx="104">
                  <c:v>3.4</c:v>
                </c:pt>
                <c:pt idx="105">
                  <c:v>3.67</c:v>
                </c:pt>
                <c:pt idx="106">
                  <c:v>3.4</c:v>
                </c:pt>
                <c:pt idx="107">
                  <c:v>3.75</c:v>
                </c:pt>
                <c:pt idx="108">
                  <c:v>3.33</c:v>
                </c:pt>
                <c:pt idx="109">
                  <c:v>3.54</c:v>
                </c:pt>
                <c:pt idx="110">
                  <c:v>3.6</c:v>
                </c:pt>
                <c:pt idx="111">
                  <c:v>3.6</c:v>
                </c:pt>
                <c:pt idx="112">
                  <c:v>3.58</c:v>
                </c:pt>
                <c:pt idx="113">
                  <c:v>3.5</c:v>
                </c:pt>
                <c:pt idx="114">
                  <c:v>3.4850000000000003</c:v>
                </c:pt>
                <c:pt idx="115">
                  <c:v>3.91</c:v>
                </c:pt>
                <c:pt idx="116">
                  <c:v>2.5</c:v>
                </c:pt>
                <c:pt idx="118">
                  <c:v>4.17</c:v>
                </c:pt>
                <c:pt idx="119">
                  <c:v>3.56</c:v>
                </c:pt>
                <c:pt idx="121">
                  <c:v>3.67</c:v>
                </c:pt>
                <c:pt idx="122">
                  <c:v>3</c:v>
                </c:pt>
                <c:pt idx="123" formatCode="Основной">
                  <c:v>3.82</c:v>
                </c:pt>
                <c:pt idx="125" formatCode="Основной">
                  <c:v>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диаграмма'!$M$5:$M$130</c:f>
              <c:numCache>
                <c:formatCode>0,00</c:formatCode>
                <c:ptCount val="126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3.7</c:v>
                </c:pt>
                <c:pt idx="34">
                  <c:v>3.7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3.7</c:v>
                </c:pt>
                <c:pt idx="58">
                  <c:v>3.7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3.7</c:v>
                </c:pt>
                <c:pt idx="65">
                  <c:v>3.7</c:v>
                </c:pt>
                <c:pt idx="66">
                  <c:v>3.7</c:v>
                </c:pt>
                <c:pt idx="67">
                  <c:v>3.7</c:v>
                </c:pt>
                <c:pt idx="68">
                  <c:v>3.7</c:v>
                </c:pt>
                <c:pt idx="69">
                  <c:v>3.7</c:v>
                </c:pt>
                <c:pt idx="70">
                  <c:v>3.7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3.7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3.7</c:v>
                </c:pt>
                <c:pt idx="115">
                  <c:v>3.7</c:v>
                </c:pt>
                <c:pt idx="116">
                  <c:v>3.7</c:v>
                </c:pt>
                <c:pt idx="117">
                  <c:v>3.7</c:v>
                </c:pt>
                <c:pt idx="118">
                  <c:v>3.7</c:v>
                </c:pt>
                <c:pt idx="119">
                  <c:v>3.7</c:v>
                </c:pt>
                <c:pt idx="120">
                  <c:v>3.7</c:v>
                </c:pt>
                <c:pt idx="121">
                  <c:v>3.7</c:v>
                </c:pt>
                <c:pt idx="122">
                  <c:v>3.7</c:v>
                </c:pt>
                <c:pt idx="123">
                  <c:v>3.7</c:v>
                </c:pt>
                <c:pt idx="124">
                  <c:v>3.7</c:v>
                </c:pt>
                <c:pt idx="125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FA015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диаграмма'!$L$5:$L$130</c:f>
              <c:numCache>
                <c:formatCode>0,00</c:formatCode>
                <c:ptCount val="126"/>
                <c:pt idx="0" formatCode="Основной">
                  <c:v>3.67</c:v>
                </c:pt>
                <c:pt idx="1">
                  <c:v>3.6420876305067487</c:v>
                </c:pt>
                <c:pt idx="2">
                  <c:v>3.7142857142857144</c:v>
                </c:pt>
                <c:pt idx="3">
                  <c:v>3.75</c:v>
                </c:pt>
                <c:pt idx="4">
                  <c:v>4.125</c:v>
                </c:pt>
                <c:pt idx="5">
                  <c:v>3.5454545454545454</c:v>
                </c:pt>
                <c:pt idx="6">
                  <c:v>3.7352941176470589</c:v>
                </c:pt>
                <c:pt idx="7">
                  <c:v>3.5</c:v>
                </c:pt>
                <c:pt idx="8">
                  <c:v>3.6666666666666665</c:v>
                </c:pt>
                <c:pt idx="9">
                  <c:v>3.1</c:v>
                </c:pt>
                <c:pt idx="10">
                  <c:v>3.6797653868130733</c:v>
                </c:pt>
                <c:pt idx="11">
                  <c:v>3.9583333333333335</c:v>
                </c:pt>
                <c:pt idx="12">
                  <c:v>3.870967741935484</c:v>
                </c:pt>
                <c:pt idx="13">
                  <c:v>3.5</c:v>
                </c:pt>
                <c:pt idx="14">
                  <c:v>3.8518518518518516</c:v>
                </c:pt>
                <c:pt idx="15">
                  <c:v>3.5</c:v>
                </c:pt>
                <c:pt idx="16">
                  <c:v>3.7391304347826089</c:v>
                </c:pt>
                <c:pt idx="17">
                  <c:v>3.1666666666666665</c:v>
                </c:pt>
                <c:pt idx="18">
                  <c:v>3.5</c:v>
                </c:pt>
                <c:pt idx="19">
                  <c:v>3.6666666666666665</c:v>
                </c:pt>
                <c:pt idx="20">
                  <c:v>3.75</c:v>
                </c:pt>
                <c:pt idx="22">
                  <c:v>3.3333333333333335</c:v>
                </c:pt>
                <c:pt idx="23">
                  <c:v>3</c:v>
                </c:pt>
                <c:pt idx="24">
                  <c:v>5</c:v>
                </c:pt>
                <c:pt idx="25">
                  <c:v>3.5027470078940666</c:v>
                </c:pt>
                <c:pt idx="26">
                  <c:v>3.625</c:v>
                </c:pt>
                <c:pt idx="27">
                  <c:v>3.1666666666666665</c:v>
                </c:pt>
                <c:pt idx="28">
                  <c:v>3.8333333333333335</c:v>
                </c:pt>
                <c:pt idx="29">
                  <c:v>3.8333333333333335</c:v>
                </c:pt>
                <c:pt idx="30">
                  <c:v>3.5</c:v>
                </c:pt>
                <c:pt idx="31">
                  <c:v>3.7272727272727271</c:v>
                </c:pt>
                <c:pt idx="32">
                  <c:v>3.4285714285714284</c:v>
                </c:pt>
                <c:pt idx="33">
                  <c:v>4</c:v>
                </c:pt>
                <c:pt idx="34">
                  <c:v>3.6</c:v>
                </c:pt>
                <c:pt idx="35">
                  <c:v>3</c:v>
                </c:pt>
                <c:pt idx="37">
                  <c:v>3.375</c:v>
                </c:pt>
                <c:pt idx="38">
                  <c:v>3.8571428571428572</c:v>
                </c:pt>
                <c:pt idx="39">
                  <c:v>3</c:v>
                </c:pt>
                <c:pt idx="40">
                  <c:v>3.5</c:v>
                </c:pt>
                <c:pt idx="42">
                  <c:v>3.3333333333333335</c:v>
                </c:pt>
                <c:pt idx="43">
                  <c:v>3.3125</c:v>
                </c:pt>
                <c:pt idx="44">
                  <c:v>3.4545454545454546</c:v>
                </c:pt>
                <c:pt idx="45">
                  <c:v>3.7142445190701303</c:v>
                </c:pt>
                <c:pt idx="46">
                  <c:v>4.5</c:v>
                </c:pt>
                <c:pt idx="47">
                  <c:v>3.9830508474576272</c:v>
                </c:pt>
                <c:pt idx="48">
                  <c:v>3.9130434782608696</c:v>
                </c:pt>
                <c:pt idx="49">
                  <c:v>4</c:v>
                </c:pt>
                <c:pt idx="50">
                  <c:v>3.5</c:v>
                </c:pt>
                <c:pt idx="51">
                  <c:v>3.5</c:v>
                </c:pt>
                <c:pt idx="52">
                  <c:v>3.7894736842105261</c:v>
                </c:pt>
                <c:pt idx="53">
                  <c:v>3.75</c:v>
                </c:pt>
                <c:pt idx="54">
                  <c:v>4.0625</c:v>
                </c:pt>
                <c:pt idx="55">
                  <c:v>4</c:v>
                </c:pt>
                <c:pt idx="56">
                  <c:v>3.875</c:v>
                </c:pt>
                <c:pt idx="57">
                  <c:v>4.5</c:v>
                </c:pt>
                <c:pt idx="58">
                  <c:v>2.8333333333333335</c:v>
                </c:pt>
                <c:pt idx="60">
                  <c:v>3.4</c:v>
                </c:pt>
                <c:pt idx="61">
                  <c:v>3.75</c:v>
                </c:pt>
                <c:pt idx="62">
                  <c:v>3</c:v>
                </c:pt>
                <c:pt idx="63">
                  <c:v>3</c:v>
                </c:pt>
                <c:pt idx="64">
                  <c:v>3.5</c:v>
                </c:pt>
                <c:pt idx="65">
                  <c:v>3.7143061299755011</c:v>
                </c:pt>
                <c:pt idx="66">
                  <c:v>3.7333333333333334</c:v>
                </c:pt>
                <c:pt idx="67">
                  <c:v>3.6</c:v>
                </c:pt>
                <c:pt idx="68">
                  <c:v>3.3333333333333335</c:v>
                </c:pt>
                <c:pt idx="69">
                  <c:v>3.9310344827586206</c:v>
                </c:pt>
                <c:pt idx="71">
                  <c:v>3.8181818181818183</c:v>
                </c:pt>
                <c:pt idx="72">
                  <c:v>5</c:v>
                </c:pt>
                <c:pt idx="74">
                  <c:v>3.1666666666666665</c:v>
                </c:pt>
                <c:pt idx="75">
                  <c:v>3.3333333333333335</c:v>
                </c:pt>
                <c:pt idx="76">
                  <c:v>4</c:v>
                </c:pt>
                <c:pt idx="77">
                  <c:v>3.7647058823529411</c:v>
                </c:pt>
                <c:pt idx="78">
                  <c:v>3.6</c:v>
                </c:pt>
                <c:pt idx="79">
                  <c:v>3.6363636363636362</c:v>
                </c:pt>
                <c:pt idx="80">
                  <c:v>3.25</c:v>
                </c:pt>
                <c:pt idx="81">
                  <c:v>3.8333333333333335</c:v>
                </c:pt>
                <c:pt idx="82">
                  <c:v>3.6639714533971248</c:v>
                </c:pt>
                <c:pt idx="83">
                  <c:v>4.083333333333333</c:v>
                </c:pt>
                <c:pt idx="84">
                  <c:v>3.8297872340425534</c:v>
                </c:pt>
                <c:pt idx="85">
                  <c:v>4.333333333333333</c:v>
                </c:pt>
                <c:pt idx="86">
                  <c:v>3.9705882352941178</c:v>
                </c:pt>
                <c:pt idx="87">
                  <c:v>4</c:v>
                </c:pt>
                <c:pt idx="88">
                  <c:v>3.5833333333333335</c:v>
                </c:pt>
                <c:pt idx="89">
                  <c:v>4.5</c:v>
                </c:pt>
                <c:pt idx="90">
                  <c:v>3.2857142857142856</c:v>
                </c:pt>
                <c:pt idx="91">
                  <c:v>3.8571428571428572</c:v>
                </c:pt>
                <c:pt idx="92">
                  <c:v>3.6428571428571428</c:v>
                </c:pt>
                <c:pt idx="94">
                  <c:v>3.6666666666666665</c:v>
                </c:pt>
                <c:pt idx="95">
                  <c:v>3.4705882352941178</c:v>
                </c:pt>
                <c:pt idx="96">
                  <c:v>3.8636363636363638</c:v>
                </c:pt>
                <c:pt idx="97">
                  <c:v>3.4</c:v>
                </c:pt>
                <c:pt idx="98">
                  <c:v>3.2</c:v>
                </c:pt>
                <c:pt idx="99">
                  <c:v>3.7666666666666666</c:v>
                </c:pt>
                <c:pt idx="100">
                  <c:v>3</c:v>
                </c:pt>
                <c:pt idx="101">
                  <c:v>3.3333333333333335</c:v>
                </c:pt>
                <c:pt idx="102">
                  <c:v>4.333333333333333</c:v>
                </c:pt>
                <c:pt idx="103">
                  <c:v>3.25</c:v>
                </c:pt>
                <c:pt idx="104">
                  <c:v>2.8</c:v>
                </c:pt>
                <c:pt idx="105">
                  <c:v>3</c:v>
                </c:pt>
                <c:pt idx="106">
                  <c:v>5</c:v>
                </c:pt>
                <c:pt idx="107">
                  <c:v>3.4545454545454546</c:v>
                </c:pt>
                <c:pt idx="108">
                  <c:v>3.3333333333333335</c:v>
                </c:pt>
                <c:pt idx="109">
                  <c:v>3.6428571428571428</c:v>
                </c:pt>
                <c:pt idx="110">
                  <c:v>3.5</c:v>
                </c:pt>
                <c:pt idx="111">
                  <c:v>3.7096774193548385</c:v>
                </c:pt>
                <c:pt idx="112">
                  <c:v>3.4444444444444446</c:v>
                </c:pt>
                <c:pt idx="114">
                  <c:v>3.5635423465423464</c:v>
                </c:pt>
                <c:pt idx="115">
                  <c:v>3.4615384615384617</c:v>
                </c:pt>
                <c:pt idx="116">
                  <c:v>3.25</c:v>
                </c:pt>
                <c:pt idx="118">
                  <c:v>3.9166666666666665</c:v>
                </c:pt>
                <c:pt idx="119">
                  <c:v>3.67</c:v>
                </c:pt>
                <c:pt idx="120">
                  <c:v>3</c:v>
                </c:pt>
                <c:pt idx="121">
                  <c:v>3.6363636363636362</c:v>
                </c:pt>
                <c:pt idx="122">
                  <c:v>4</c:v>
                </c:pt>
                <c:pt idx="123">
                  <c:v>3.7777777777777777</c:v>
                </c:pt>
                <c:pt idx="124">
                  <c:v>3</c:v>
                </c:pt>
                <c:pt idx="125">
                  <c:v>3.9230769230769229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диаграмма'!$Q$5:$Q$130</c:f>
              <c:numCache>
                <c:formatCode>Основной</c:formatCode>
                <c:ptCount val="126"/>
                <c:pt idx="0">
                  <c:v>3.64</c:v>
                </c:pt>
                <c:pt idx="1">
                  <c:v>3.64</c:v>
                </c:pt>
                <c:pt idx="2">
                  <c:v>3.64</c:v>
                </c:pt>
                <c:pt idx="3">
                  <c:v>3.64</c:v>
                </c:pt>
                <c:pt idx="4">
                  <c:v>3.64</c:v>
                </c:pt>
                <c:pt idx="5">
                  <c:v>3.64</c:v>
                </c:pt>
                <c:pt idx="6">
                  <c:v>3.64</c:v>
                </c:pt>
                <c:pt idx="7">
                  <c:v>3.64</c:v>
                </c:pt>
                <c:pt idx="8">
                  <c:v>3.64</c:v>
                </c:pt>
                <c:pt idx="9">
                  <c:v>3.64</c:v>
                </c:pt>
                <c:pt idx="10" formatCode="0,00">
                  <c:v>3.64</c:v>
                </c:pt>
                <c:pt idx="11">
                  <c:v>3.64</c:v>
                </c:pt>
                <c:pt idx="12">
                  <c:v>3.64</c:v>
                </c:pt>
                <c:pt idx="13">
                  <c:v>3.64</c:v>
                </c:pt>
                <c:pt idx="14">
                  <c:v>3.64</c:v>
                </c:pt>
                <c:pt idx="15">
                  <c:v>3.64</c:v>
                </c:pt>
                <c:pt idx="16">
                  <c:v>3.64</c:v>
                </c:pt>
                <c:pt idx="17">
                  <c:v>3.64</c:v>
                </c:pt>
                <c:pt idx="18">
                  <c:v>3.64</c:v>
                </c:pt>
                <c:pt idx="19">
                  <c:v>3.64</c:v>
                </c:pt>
                <c:pt idx="20">
                  <c:v>3.64</c:v>
                </c:pt>
                <c:pt idx="21">
                  <c:v>3.64</c:v>
                </c:pt>
                <c:pt idx="22">
                  <c:v>3.64</c:v>
                </c:pt>
                <c:pt idx="23">
                  <c:v>3.64</c:v>
                </c:pt>
                <c:pt idx="24">
                  <c:v>3.64</c:v>
                </c:pt>
                <c:pt idx="25">
                  <c:v>3.64</c:v>
                </c:pt>
                <c:pt idx="26">
                  <c:v>3.64</c:v>
                </c:pt>
                <c:pt idx="27">
                  <c:v>3.64</c:v>
                </c:pt>
                <c:pt idx="28">
                  <c:v>3.64</c:v>
                </c:pt>
                <c:pt idx="29">
                  <c:v>3.64</c:v>
                </c:pt>
                <c:pt idx="30">
                  <c:v>3.64</c:v>
                </c:pt>
                <c:pt idx="31">
                  <c:v>3.64</c:v>
                </c:pt>
                <c:pt idx="32">
                  <c:v>3.64</c:v>
                </c:pt>
                <c:pt idx="33">
                  <c:v>3.64</c:v>
                </c:pt>
                <c:pt idx="34">
                  <c:v>3.64</c:v>
                </c:pt>
                <c:pt idx="35">
                  <c:v>3.64</c:v>
                </c:pt>
                <c:pt idx="36">
                  <c:v>3.64</c:v>
                </c:pt>
                <c:pt idx="37">
                  <c:v>3.64</c:v>
                </c:pt>
                <c:pt idx="38">
                  <c:v>3.64</c:v>
                </c:pt>
                <c:pt idx="39">
                  <c:v>3.64</c:v>
                </c:pt>
                <c:pt idx="40">
                  <c:v>3.64</c:v>
                </c:pt>
                <c:pt idx="41">
                  <c:v>3.64</c:v>
                </c:pt>
                <c:pt idx="42">
                  <c:v>3.64</c:v>
                </c:pt>
                <c:pt idx="43">
                  <c:v>3.64</c:v>
                </c:pt>
                <c:pt idx="44">
                  <c:v>3.64</c:v>
                </c:pt>
                <c:pt idx="45" formatCode="0,00">
                  <c:v>3.64</c:v>
                </c:pt>
                <c:pt idx="46">
                  <c:v>3.64</c:v>
                </c:pt>
                <c:pt idx="47">
                  <c:v>3.64</c:v>
                </c:pt>
                <c:pt idx="48">
                  <c:v>3.64</c:v>
                </c:pt>
                <c:pt idx="49">
                  <c:v>3.64</c:v>
                </c:pt>
                <c:pt idx="50">
                  <c:v>3.64</c:v>
                </c:pt>
                <c:pt idx="51">
                  <c:v>3.64</c:v>
                </c:pt>
                <c:pt idx="52">
                  <c:v>3.64</c:v>
                </c:pt>
                <c:pt idx="53">
                  <c:v>3.64</c:v>
                </c:pt>
                <c:pt idx="54">
                  <c:v>3.64</c:v>
                </c:pt>
                <c:pt idx="55">
                  <c:v>3.64</c:v>
                </c:pt>
                <c:pt idx="56">
                  <c:v>3.64</c:v>
                </c:pt>
                <c:pt idx="57">
                  <c:v>3.64</c:v>
                </c:pt>
                <c:pt idx="58">
                  <c:v>3.64</c:v>
                </c:pt>
                <c:pt idx="59">
                  <c:v>3.64</c:v>
                </c:pt>
                <c:pt idx="60">
                  <c:v>3.64</c:v>
                </c:pt>
                <c:pt idx="61">
                  <c:v>3.64</c:v>
                </c:pt>
                <c:pt idx="62">
                  <c:v>3.64</c:v>
                </c:pt>
                <c:pt idx="63">
                  <c:v>3.64</c:v>
                </c:pt>
                <c:pt idx="64">
                  <c:v>3.64</c:v>
                </c:pt>
                <c:pt idx="65" formatCode="0,00">
                  <c:v>3.64</c:v>
                </c:pt>
                <c:pt idx="66">
                  <c:v>3.64</c:v>
                </c:pt>
                <c:pt idx="67">
                  <c:v>3.64</c:v>
                </c:pt>
                <c:pt idx="68">
                  <c:v>3.64</c:v>
                </c:pt>
                <c:pt idx="69">
                  <c:v>3.64</c:v>
                </c:pt>
                <c:pt idx="70">
                  <c:v>3.64</c:v>
                </c:pt>
                <c:pt idx="71">
                  <c:v>3.64</c:v>
                </c:pt>
                <c:pt idx="72">
                  <c:v>3.64</c:v>
                </c:pt>
                <c:pt idx="73">
                  <c:v>3.64</c:v>
                </c:pt>
                <c:pt idx="74">
                  <c:v>3.64</c:v>
                </c:pt>
                <c:pt idx="75">
                  <c:v>3.64</c:v>
                </c:pt>
                <c:pt idx="76">
                  <c:v>3.64</c:v>
                </c:pt>
                <c:pt idx="77">
                  <c:v>3.64</c:v>
                </c:pt>
                <c:pt idx="78">
                  <c:v>3.64</c:v>
                </c:pt>
                <c:pt idx="79">
                  <c:v>3.64</c:v>
                </c:pt>
                <c:pt idx="80">
                  <c:v>3.64</c:v>
                </c:pt>
                <c:pt idx="81">
                  <c:v>3.64</c:v>
                </c:pt>
                <c:pt idx="82" formatCode="0,00">
                  <c:v>3.64</c:v>
                </c:pt>
                <c:pt idx="83">
                  <c:v>3.64</c:v>
                </c:pt>
                <c:pt idx="84">
                  <c:v>3.64</c:v>
                </c:pt>
                <c:pt idx="85">
                  <c:v>3.64</c:v>
                </c:pt>
                <c:pt idx="86">
                  <c:v>3.64</c:v>
                </c:pt>
                <c:pt idx="87">
                  <c:v>3.64</c:v>
                </c:pt>
                <c:pt idx="88">
                  <c:v>3.64</c:v>
                </c:pt>
                <c:pt idx="89">
                  <c:v>3.64</c:v>
                </c:pt>
                <c:pt idx="90">
                  <c:v>3.64</c:v>
                </c:pt>
                <c:pt idx="91">
                  <c:v>3.64</c:v>
                </c:pt>
                <c:pt idx="92">
                  <c:v>3.64</c:v>
                </c:pt>
                <c:pt idx="93">
                  <c:v>3.64</c:v>
                </c:pt>
                <c:pt idx="94">
                  <c:v>3.64</c:v>
                </c:pt>
                <c:pt idx="95">
                  <c:v>3.64</c:v>
                </c:pt>
                <c:pt idx="96">
                  <c:v>3.64</c:v>
                </c:pt>
                <c:pt idx="97">
                  <c:v>3.64</c:v>
                </c:pt>
                <c:pt idx="98">
                  <c:v>3.64</c:v>
                </c:pt>
                <c:pt idx="99">
                  <c:v>3.64</c:v>
                </c:pt>
                <c:pt idx="100">
                  <c:v>3.64</c:v>
                </c:pt>
                <c:pt idx="101">
                  <c:v>3.64</c:v>
                </c:pt>
                <c:pt idx="102">
                  <c:v>3.64</c:v>
                </c:pt>
                <c:pt idx="103">
                  <c:v>3.64</c:v>
                </c:pt>
                <c:pt idx="104">
                  <c:v>3.64</c:v>
                </c:pt>
                <c:pt idx="105">
                  <c:v>3.64</c:v>
                </c:pt>
                <c:pt idx="106">
                  <c:v>3.64</c:v>
                </c:pt>
                <c:pt idx="107">
                  <c:v>3.64</c:v>
                </c:pt>
                <c:pt idx="108">
                  <c:v>3.64</c:v>
                </c:pt>
                <c:pt idx="109">
                  <c:v>3.64</c:v>
                </c:pt>
                <c:pt idx="110">
                  <c:v>3.64</c:v>
                </c:pt>
                <c:pt idx="111">
                  <c:v>3.64</c:v>
                </c:pt>
                <c:pt idx="112">
                  <c:v>3.64</c:v>
                </c:pt>
                <c:pt idx="113">
                  <c:v>3.64</c:v>
                </c:pt>
                <c:pt idx="114" formatCode="0,00">
                  <c:v>3.64</c:v>
                </c:pt>
                <c:pt idx="115">
                  <c:v>3.64</c:v>
                </c:pt>
                <c:pt idx="116">
                  <c:v>3.64</c:v>
                </c:pt>
                <c:pt idx="117">
                  <c:v>3.64</c:v>
                </c:pt>
                <c:pt idx="118">
                  <c:v>3.64</c:v>
                </c:pt>
                <c:pt idx="119">
                  <c:v>3.64</c:v>
                </c:pt>
                <c:pt idx="120">
                  <c:v>3.64</c:v>
                </c:pt>
                <c:pt idx="121">
                  <c:v>3.64</c:v>
                </c:pt>
                <c:pt idx="122">
                  <c:v>3.64</c:v>
                </c:pt>
                <c:pt idx="123">
                  <c:v>3.64</c:v>
                </c:pt>
                <c:pt idx="124">
                  <c:v>3.64</c:v>
                </c:pt>
                <c:pt idx="125">
                  <c:v>3.64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диаграмма'!$P$5:$P$130</c:f>
              <c:numCache>
                <c:formatCode>0,00</c:formatCode>
                <c:ptCount val="126"/>
                <c:pt idx="0">
                  <c:v>3.6</c:v>
                </c:pt>
                <c:pt idx="1">
                  <c:v>3.5362500000000003</c:v>
                </c:pt>
                <c:pt idx="2">
                  <c:v>3</c:v>
                </c:pt>
                <c:pt idx="3">
                  <c:v>3.55</c:v>
                </c:pt>
                <c:pt idx="4">
                  <c:v>4</c:v>
                </c:pt>
                <c:pt idx="5">
                  <c:v>3.57</c:v>
                </c:pt>
                <c:pt idx="6">
                  <c:v>3.32</c:v>
                </c:pt>
                <c:pt idx="7">
                  <c:v>4</c:v>
                </c:pt>
                <c:pt idx="8">
                  <c:v>3.35</c:v>
                </c:pt>
                <c:pt idx="9">
                  <c:v>3.5</c:v>
                </c:pt>
                <c:pt idx="10">
                  <c:v>3.347692307692308</c:v>
                </c:pt>
                <c:pt idx="11">
                  <c:v>3.65</c:v>
                </c:pt>
                <c:pt idx="12">
                  <c:v>3.59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 formatCode="Основной">
                  <c:v>3.56</c:v>
                </c:pt>
                <c:pt idx="17">
                  <c:v>3.33</c:v>
                </c:pt>
                <c:pt idx="18">
                  <c:v>3.22</c:v>
                </c:pt>
                <c:pt idx="20">
                  <c:v>3</c:v>
                </c:pt>
                <c:pt idx="21">
                  <c:v>3</c:v>
                </c:pt>
                <c:pt idx="22">
                  <c:v>3.67</c:v>
                </c:pt>
                <c:pt idx="23">
                  <c:v>3</c:v>
                </c:pt>
                <c:pt idx="24">
                  <c:v>3</c:v>
                </c:pt>
                <c:pt idx="25">
                  <c:v>3.4303071895424835</c:v>
                </c:pt>
                <c:pt idx="26">
                  <c:v>3.76</c:v>
                </c:pt>
                <c:pt idx="27">
                  <c:v>3</c:v>
                </c:pt>
                <c:pt idx="28">
                  <c:v>3.7142857142857144</c:v>
                </c:pt>
                <c:pt idx="29">
                  <c:v>4.2857142857142856</c:v>
                </c:pt>
                <c:pt idx="30">
                  <c:v>3.25</c:v>
                </c:pt>
                <c:pt idx="31">
                  <c:v>3.6</c:v>
                </c:pt>
                <c:pt idx="32">
                  <c:v>3.5</c:v>
                </c:pt>
                <c:pt idx="34">
                  <c:v>3.125</c:v>
                </c:pt>
                <c:pt idx="37">
                  <c:v>3.2</c:v>
                </c:pt>
                <c:pt idx="38">
                  <c:v>4.083333333333333</c:v>
                </c:pt>
                <c:pt idx="39">
                  <c:v>3.25</c:v>
                </c:pt>
                <c:pt idx="41">
                  <c:v>3</c:v>
                </c:pt>
                <c:pt idx="42">
                  <c:v>3.3333333333333335</c:v>
                </c:pt>
                <c:pt idx="43">
                  <c:v>3</c:v>
                </c:pt>
                <c:pt idx="44">
                  <c:v>3.3529411764705883</c:v>
                </c:pt>
                <c:pt idx="45">
                  <c:v>3.6936972266976964</c:v>
                </c:pt>
                <c:pt idx="47">
                  <c:v>4.0816326530612246</c:v>
                </c:pt>
                <c:pt idx="48">
                  <c:v>4</c:v>
                </c:pt>
                <c:pt idx="49">
                  <c:v>3</c:v>
                </c:pt>
                <c:pt idx="51">
                  <c:v>4</c:v>
                </c:pt>
                <c:pt idx="52">
                  <c:v>4.05</c:v>
                </c:pt>
                <c:pt idx="53">
                  <c:v>3.763157894736842</c:v>
                </c:pt>
                <c:pt idx="54">
                  <c:v>3.7916666666666665</c:v>
                </c:pt>
                <c:pt idx="55">
                  <c:v>4.1111111111111107</c:v>
                </c:pt>
                <c:pt idx="56">
                  <c:v>3.8571428571428572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4.4444444444444446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5">
                  <c:v>3.5410772642390289</c:v>
                </c:pt>
                <c:pt idx="66">
                  <c:v>3.8235294117647061</c:v>
                </c:pt>
                <c:pt idx="67">
                  <c:v>3.5555555555555554</c:v>
                </c:pt>
                <c:pt idx="68">
                  <c:v>3.2142857142857144</c:v>
                </c:pt>
                <c:pt idx="69">
                  <c:v>3.7352941176470589</c:v>
                </c:pt>
                <c:pt idx="70">
                  <c:v>4</c:v>
                </c:pt>
                <c:pt idx="71">
                  <c:v>3.6</c:v>
                </c:pt>
                <c:pt idx="72">
                  <c:v>3</c:v>
                </c:pt>
                <c:pt idx="73">
                  <c:v>3</c:v>
                </c:pt>
                <c:pt idx="74">
                  <c:v>3.625</c:v>
                </c:pt>
                <c:pt idx="75">
                  <c:v>3.8</c:v>
                </c:pt>
                <c:pt idx="76">
                  <c:v>3.75</c:v>
                </c:pt>
                <c:pt idx="77">
                  <c:v>3.625</c:v>
                </c:pt>
                <c:pt idx="78">
                  <c:v>3.5</c:v>
                </c:pt>
                <c:pt idx="79">
                  <c:v>3.7142857142857144</c:v>
                </c:pt>
                <c:pt idx="80">
                  <c:v>3</c:v>
                </c:pt>
                <c:pt idx="81">
                  <c:v>3.7142857142857144</c:v>
                </c:pt>
                <c:pt idx="82">
                  <c:v>3.4723610712281441</c:v>
                </c:pt>
                <c:pt idx="83">
                  <c:v>3.6666666666666665</c:v>
                </c:pt>
                <c:pt idx="84">
                  <c:v>3.8666666666666667</c:v>
                </c:pt>
                <c:pt idx="85">
                  <c:v>3</c:v>
                </c:pt>
                <c:pt idx="86">
                  <c:v>3.9583333333333335</c:v>
                </c:pt>
                <c:pt idx="87">
                  <c:v>3.8</c:v>
                </c:pt>
                <c:pt idx="88">
                  <c:v>3.5454545454545454</c:v>
                </c:pt>
                <c:pt idx="89">
                  <c:v>4</c:v>
                </c:pt>
                <c:pt idx="90">
                  <c:v>3.375</c:v>
                </c:pt>
                <c:pt idx="91">
                  <c:v>3.5625</c:v>
                </c:pt>
                <c:pt idx="92">
                  <c:v>3.75</c:v>
                </c:pt>
                <c:pt idx="94">
                  <c:v>3</c:v>
                </c:pt>
                <c:pt idx="95">
                  <c:v>3.5789473684210527</c:v>
                </c:pt>
                <c:pt idx="96">
                  <c:v>3.9047619047619047</c:v>
                </c:pt>
                <c:pt idx="97">
                  <c:v>3.3333333333333335</c:v>
                </c:pt>
                <c:pt idx="98">
                  <c:v>3</c:v>
                </c:pt>
                <c:pt idx="99">
                  <c:v>3.4864864864864864</c:v>
                </c:pt>
                <c:pt idx="101">
                  <c:v>3</c:v>
                </c:pt>
                <c:pt idx="102">
                  <c:v>3.5</c:v>
                </c:pt>
                <c:pt idx="103">
                  <c:v>3.2857142857142856</c:v>
                </c:pt>
                <c:pt idx="104">
                  <c:v>3.1666666666666665</c:v>
                </c:pt>
                <c:pt idx="105">
                  <c:v>3.5</c:v>
                </c:pt>
                <c:pt idx="106">
                  <c:v>3</c:v>
                </c:pt>
                <c:pt idx="107">
                  <c:v>3.6</c:v>
                </c:pt>
                <c:pt idx="108">
                  <c:v>3.5</c:v>
                </c:pt>
                <c:pt idx="109">
                  <c:v>3.4782608695652173</c:v>
                </c:pt>
                <c:pt idx="110">
                  <c:v>3.4285714285714284</c:v>
                </c:pt>
                <c:pt idx="111">
                  <c:v>3.3461538461538463</c:v>
                </c:pt>
                <c:pt idx="112">
                  <c:v>3.5925925925925926</c:v>
                </c:pt>
                <c:pt idx="114">
                  <c:v>3.49227892964735</c:v>
                </c:pt>
                <c:pt idx="115">
                  <c:v>3.25</c:v>
                </c:pt>
                <c:pt idx="118">
                  <c:v>4.2</c:v>
                </c:pt>
                <c:pt idx="119">
                  <c:v>3.14</c:v>
                </c:pt>
                <c:pt idx="120">
                  <c:v>3.5</c:v>
                </c:pt>
                <c:pt idx="121">
                  <c:v>3.4545454545454546</c:v>
                </c:pt>
                <c:pt idx="122">
                  <c:v>3.5</c:v>
                </c:pt>
                <c:pt idx="123">
                  <c:v>4.0526315789473681</c:v>
                </c:pt>
                <c:pt idx="124">
                  <c:v>3</c:v>
                </c:pt>
                <c:pt idx="125">
                  <c:v>3.3333333333333335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диаграмма'!$U$5:$U$130</c:f>
              <c:numCache>
                <c:formatCode>Основной</c:formatCode>
                <c:ptCount val="126"/>
                <c:pt idx="0">
                  <c:v>3.37</c:v>
                </c:pt>
                <c:pt idx="1">
                  <c:v>3.37</c:v>
                </c:pt>
                <c:pt idx="2">
                  <c:v>3.37</c:v>
                </c:pt>
                <c:pt idx="3">
                  <c:v>3.37</c:v>
                </c:pt>
                <c:pt idx="4">
                  <c:v>3.37</c:v>
                </c:pt>
                <c:pt idx="5">
                  <c:v>3.37</c:v>
                </c:pt>
                <c:pt idx="6">
                  <c:v>3.37</c:v>
                </c:pt>
                <c:pt idx="7">
                  <c:v>3.37</c:v>
                </c:pt>
                <c:pt idx="8">
                  <c:v>3.37</c:v>
                </c:pt>
                <c:pt idx="9">
                  <c:v>3.37</c:v>
                </c:pt>
                <c:pt idx="10" formatCode="0,00">
                  <c:v>3.37</c:v>
                </c:pt>
                <c:pt idx="11">
                  <c:v>3.37</c:v>
                </c:pt>
                <c:pt idx="12">
                  <c:v>3.37</c:v>
                </c:pt>
                <c:pt idx="13">
                  <c:v>3.37</c:v>
                </c:pt>
                <c:pt idx="14">
                  <c:v>3.37</c:v>
                </c:pt>
                <c:pt idx="15">
                  <c:v>3.37</c:v>
                </c:pt>
                <c:pt idx="16">
                  <c:v>3.37</c:v>
                </c:pt>
                <c:pt idx="17">
                  <c:v>3.37</c:v>
                </c:pt>
                <c:pt idx="18">
                  <c:v>3.37</c:v>
                </c:pt>
                <c:pt idx="19">
                  <c:v>3.37</c:v>
                </c:pt>
                <c:pt idx="20">
                  <c:v>3.37</c:v>
                </c:pt>
                <c:pt idx="21">
                  <c:v>3.37</c:v>
                </c:pt>
                <c:pt idx="22">
                  <c:v>3.37</c:v>
                </c:pt>
                <c:pt idx="23">
                  <c:v>3.37</c:v>
                </c:pt>
                <c:pt idx="24">
                  <c:v>3.37</c:v>
                </c:pt>
                <c:pt idx="25" formatCode="0,00">
                  <c:v>3.37</c:v>
                </c:pt>
                <c:pt idx="26">
                  <c:v>3.37</c:v>
                </c:pt>
                <c:pt idx="27">
                  <c:v>3.37</c:v>
                </c:pt>
                <c:pt idx="28">
                  <c:v>3.37</c:v>
                </c:pt>
                <c:pt idx="29">
                  <c:v>3.37</c:v>
                </c:pt>
                <c:pt idx="30">
                  <c:v>3.37</c:v>
                </c:pt>
                <c:pt idx="31">
                  <c:v>3.37</c:v>
                </c:pt>
                <c:pt idx="32">
                  <c:v>3.37</c:v>
                </c:pt>
                <c:pt idx="33">
                  <c:v>3.37</c:v>
                </c:pt>
                <c:pt idx="34">
                  <c:v>3.37</c:v>
                </c:pt>
                <c:pt idx="35">
                  <c:v>3.37</c:v>
                </c:pt>
                <c:pt idx="36">
                  <c:v>3.37</c:v>
                </c:pt>
                <c:pt idx="37">
                  <c:v>3.37</c:v>
                </c:pt>
                <c:pt idx="38">
                  <c:v>3.37</c:v>
                </c:pt>
                <c:pt idx="39">
                  <c:v>3.37</c:v>
                </c:pt>
                <c:pt idx="40">
                  <c:v>3.37</c:v>
                </c:pt>
                <c:pt idx="41">
                  <c:v>3.37</c:v>
                </c:pt>
                <c:pt idx="42">
                  <c:v>3.37</c:v>
                </c:pt>
                <c:pt idx="43">
                  <c:v>3.37</c:v>
                </c:pt>
                <c:pt idx="44">
                  <c:v>3.37</c:v>
                </c:pt>
                <c:pt idx="45" formatCode="0,00">
                  <c:v>3.37</c:v>
                </c:pt>
                <c:pt idx="46">
                  <c:v>3.37</c:v>
                </c:pt>
                <c:pt idx="47">
                  <c:v>3.37</c:v>
                </c:pt>
                <c:pt idx="48">
                  <c:v>3.37</c:v>
                </c:pt>
                <c:pt idx="49">
                  <c:v>3.37</c:v>
                </c:pt>
                <c:pt idx="50">
                  <c:v>3.37</c:v>
                </c:pt>
                <c:pt idx="51">
                  <c:v>3.37</c:v>
                </c:pt>
                <c:pt idx="52">
                  <c:v>3.37</c:v>
                </c:pt>
                <c:pt idx="53">
                  <c:v>3.37</c:v>
                </c:pt>
                <c:pt idx="54">
                  <c:v>3.37</c:v>
                </c:pt>
                <c:pt idx="55">
                  <c:v>3.37</c:v>
                </c:pt>
                <c:pt idx="56">
                  <c:v>3.37</c:v>
                </c:pt>
                <c:pt idx="57">
                  <c:v>3.37</c:v>
                </c:pt>
                <c:pt idx="58">
                  <c:v>3.37</c:v>
                </c:pt>
                <c:pt idx="59">
                  <c:v>3.37</c:v>
                </c:pt>
                <c:pt idx="60">
                  <c:v>3.37</c:v>
                </c:pt>
                <c:pt idx="61">
                  <c:v>3.37</c:v>
                </c:pt>
                <c:pt idx="62">
                  <c:v>3.37</c:v>
                </c:pt>
                <c:pt idx="63">
                  <c:v>3.37</c:v>
                </c:pt>
                <c:pt idx="64">
                  <c:v>3.37</c:v>
                </c:pt>
                <c:pt idx="65" formatCode="0,00">
                  <c:v>3.37</c:v>
                </c:pt>
                <c:pt idx="66">
                  <c:v>3.37</c:v>
                </c:pt>
                <c:pt idx="67">
                  <c:v>3.37</c:v>
                </c:pt>
                <c:pt idx="68">
                  <c:v>3.37</c:v>
                </c:pt>
                <c:pt idx="69">
                  <c:v>3.37</c:v>
                </c:pt>
                <c:pt idx="70">
                  <c:v>3.37</c:v>
                </c:pt>
                <c:pt idx="71">
                  <c:v>3.37</c:v>
                </c:pt>
                <c:pt idx="72">
                  <c:v>3.37</c:v>
                </c:pt>
                <c:pt idx="73">
                  <c:v>3.37</c:v>
                </c:pt>
                <c:pt idx="74">
                  <c:v>3.37</c:v>
                </c:pt>
                <c:pt idx="75">
                  <c:v>3.37</c:v>
                </c:pt>
                <c:pt idx="76">
                  <c:v>3.37</c:v>
                </c:pt>
                <c:pt idx="77">
                  <c:v>3.37</c:v>
                </c:pt>
                <c:pt idx="78">
                  <c:v>3.37</c:v>
                </c:pt>
                <c:pt idx="79">
                  <c:v>3.37</c:v>
                </c:pt>
                <c:pt idx="80">
                  <c:v>3.37</c:v>
                </c:pt>
                <c:pt idx="81">
                  <c:v>3.37</c:v>
                </c:pt>
                <c:pt idx="82" formatCode="0,00">
                  <c:v>3.37</c:v>
                </c:pt>
                <c:pt idx="83">
                  <c:v>3.37</c:v>
                </c:pt>
                <c:pt idx="84">
                  <c:v>3.37</c:v>
                </c:pt>
                <c:pt idx="85">
                  <c:v>3.37</c:v>
                </c:pt>
                <c:pt idx="86">
                  <c:v>3.37</c:v>
                </c:pt>
                <c:pt idx="87">
                  <c:v>3.37</c:v>
                </c:pt>
                <c:pt idx="88">
                  <c:v>3.37</c:v>
                </c:pt>
                <c:pt idx="89">
                  <c:v>3.37</c:v>
                </c:pt>
                <c:pt idx="90">
                  <c:v>3.37</c:v>
                </c:pt>
                <c:pt idx="91">
                  <c:v>3.37</c:v>
                </c:pt>
                <c:pt idx="92">
                  <c:v>3.37</c:v>
                </c:pt>
                <c:pt idx="93">
                  <c:v>3.37</c:v>
                </c:pt>
                <c:pt idx="94">
                  <c:v>3.37</c:v>
                </c:pt>
                <c:pt idx="95">
                  <c:v>3.37</c:v>
                </c:pt>
                <c:pt idx="96">
                  <c:v>3.37</c:v>
                </c:pt>
                <c:pt idx="97">
                  <c:v>3.37</c:v>
                </c:pt>
                <c:pt idx="98">
                  <c:v>3.37</c:v>
                </c:pt>
                <c:pt idx="99">
                  <c:v>3.37</c:v>
                </c:pt>
                <c:pt idx="100">
                  <c:v>3.37</c:v>
                </c:pt>
                <c:pt idx="101">
                  <c:v>3.37</c:v>
                </c:pt>
                <c:pt idx="102">
                  <c:v>3.37</c:v>
                </c:pt>
                <c:pt idx="103">
                  <c:v>3.37</c:v>
                </c:pt>
                <c:pt idx="104">
                  <c:v>3.37</c:v>
                </c:pt>
                <c:pt idx="105">
                  <c:v>3.37</c:v>
                </c:pt>
                <c:pt idx="106">
                  <c:v>3.37</c:v>
                </c:pt>
                <c:pt idx="107">
                  <c:v>3.37</c:v>
                </c:pt>
                <c:pt idx="108">
                  <c:v>3.37</c:v>
                </c:pt>
                <c:pt idx="109">
                  <c:v>3.37</c:v>
                </c:pt>
                <c:pt idx="110">
                  <c:v>3.37</c:v>
                </c:pt>
                <c:pt idx="111">
                  <c:v>3.37</c:v>
                </c:pt>
                <c:pt idx="112">
                  <c:v>3.37</c:v>
                </c:pt>
                <c:pt idx="113">
                  <c:v>3.37</c:v>
                </c:pt>
                <c:pt idx="114" formatCode="0,00">
                  <c:v>3.37</c:v>
                </c:pt>
                <c:pt idx="115">
                  <c:v>3.37</c:v>
                </c:pt>
                <c:pt idx="116">
                  <c:v>3.37</c:v>
                </c:pt>
                <c:pt idx="117">
                  <c:v>3.37</c:v>
                </c:pt>
                <c:pt idx="118">
                  <c:v>3.37</c:v>
                </c:pt>
                <c:pt idx="119">
                  <c:v>3.37</c:v>
                </c:pt>
                <c:pt idx="120">
                  <c:v>3.37</c:v>
                </c:pt>
                <c:pt idx="121">
                  <c:v>3.37</c:v>
                </c:pt>
                <c:pt idx="122">
                  <c:v>3.37</c:v>
                </c:pt>
                <c:pt idx="123">
                  <c:v>3.37</c:v>
                </c:pt>
                <c:pt idx="124">
                  <c:v>3.37</c:v>
                </c:pt>
                <c:pt idx="125">
                  <c:v>3.37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диаграмма'!$T$5:$T$130</c:f>
              <c:numCache>
                <c:formatCode>0,00</c:formatCode>
                <c:ptCount val="126"/>
                <c:pt idx="0">
                  <c:v>3</c:v>
                </c:pt>
                <c:pt idx="1">
                  <c:v>3.4125000000000005</c:v>
                </c:pt>
                <c:pt idx="2">
                  <c:v>3.6</c:v>
                </c:pt>
                <c:pt idx="3">
                  <c:v>3.33</c:v>
                </c:pt>
                <c:pt idx="4">
                  <c:v>3.97</c:v>
                </c:pt>
                <c:pt idx="5">
                  <c:v>3.87</c:v>
                </c:pt>
                <c:pt idx="6">
                  <c:v>3.19</c:v>
                </c:pt>
                <c:pt idx="7">
                  <c:v>3.67</c:v>
                </c:pt>
                <c:pt idx="8">
                  <c:v>2.75</c:v>
                </c:pt>
                <c:pt idx="9">
                  <c:v>2.92</c:v>
                </c:pt>
                <c:pt idx="10">
                  <c:v>3.4324999999999997</c:v>
                </c:pt>
                <c:pt idx="11">
                  <c:v>3.76</c:v>
                </c:pt>
                <c:pt idx="12">
                  <c:v>3.69</c:v>
                </c:pt>
                <c:pt idx="13">
                  <c:v>3</c:v>
                </c:pt>
                <c:pt idx="14">
                  <c:v>3.57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1">
                  <c:v>3.5</c:v>
                </c:pt>
                <c:pt idx="22">
                  <c:v>2.67</c:v>
                </c:pt>
                <c:pt idx="23">
                  <c:v>2.5</c:v>
                </c:pt>
                <c:pt idx="25">
                  <c:v>3.1582352941176466</c:v>
                </c:pt>
                <c:pt idx="26">
                  <c:v>3.27</c:v>
                </c:pt>
                <c:pt idx="27">
                  <c:v>3.5</c:v>
                </c:pt>
                <c:pt idx="28">
                  <c:v>3.18</c:v>
                </c:pt>
                <c:pt idx="30">
                  <c:v>3.33</c:v>
                </c:pt>
                <c:pt idx="31">
                  <c:v>3.48</c:v>
                </c:pt>
                <c:pt idx="32">
                  <c:v>3</c:v>
                </c:pt>
                <c:pt idx="33">
                  <c:v>2.5</c:v>
                </c:pt>
                <c:pt idx="34">
                  <c:v>2.77</c:v>
                </c:pt>
                <c:pt idx="35">
                  <c:v>4</c:v>
                </c:pt>
                <c:pt idx="36">
                  <c:v>2.5</c:v>
                </c:pt>
                <c:pt idx="37">
                  <c:v>3.14</c:v>
                </c:pt>
                <c:pt idx="38">
                  <c:v>3.09</c:v>
                </c:pt>
                <c:pt idx="39">
                  <c:v>3.5</c:v>
                </c:pt>
                <c:pt idx="40">
                  <c:v>3</c:v>
                </c:pt>
                <c:pt idx="42">
                  <c:v>2.75</c:v>
                </c:pt>
                <c:pt idx="43">
                  <c:v>3.43</c:v>
                </c:pt>
                <c:pt idx="44">
                  <c:v>3.25</c:v>
                </c:pt>
                <c:pt idx="45">
                  <c:v>3.4000000000000004</c:v>
                </c:pt>
                <c:pt idx="46">
                  <c:v>3.33</c:v>
                </c:pt>
                <c:pt idx="47">
                  <c:v>3.86</c:v>
                </c:pt>
                <c:pt idx="49">
                  <c:v>3.4</c:v>
                </c:pt>
                <c:pt idx="50">
                  <c:v>3.25</c:v>
                </c:pt>
                <c:pt idx="51">
                  <c:v>2.75</c:v>
                </c:pt>
                <c:pt idx="52">
                  <c:v>3.4</c:v>
                </c:pt>
                <c:pt idx="53">
                  <c:v>3.62</c:v>
                </c:pt>
                <c:pt idx="54">
                  <c:v>3.54</c:v>
                </c:pt>
                <c:pt idx="55">
                  <c:v>3.6</c:v>
                </c:pt>
                <c:pt idx="56">
                  <c:v>3.67</c:v>
                </c:pt>
                <c:pt idx="57">
                  <c:v>3.2</c:v>
                </c:pt>
                <c:pt idx="58">
                  <c:v>3</c:v>
                </c:pt>
                <c:pt idx="59">
                  <c:v>3.59</c:v>
                </c:pt>
                <c:pt idx="61">
                  <c:v>3</c:v>
                </c:pt>
                <c:pt idx="62">
                  <c:v>3.33</c:v>
                </c:pt>
                <c:pt idx="63">
                  <c:v>3.76</c:v>
                </c:pt>
                <c:pt idx="64">
                  <c:v>3.5</c:v>
                </c:pt>
                <c:pt idx="65">
                  <c:v>3.2466666666666675</c:v>
                </c:pt>
                <c:pt idx="67">
                  <c:v>3.2</c:v>
                </c:pt>
                <c:pt idx="68">
                  <c:v>4</c:v>
                </c:pt>
                <c:pt idx="69">
                  <c:v>3.24</c:v>
                </c:pt>
                <c:pt idx="70">
                  <c:v>4.13</c:v>
                </c:pt>
                <c:pt idx="71">
                  <c:v>3.5</c:v>
                </c:pt>
                <c:pt idx="72">
                  <c:v>4</c:v>
                </c:pt>
                <c:pt idx="73">
                  <c:v>3.44</c:v>
                </c:pt>
                <c:pt idx="74">
                  <c:v>3.5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3.06</c:v>
                </c:pt>
                <c:pt idx="79">
                  <c:v>2.5</c:v>
                </c:pt>
                <c:pt idx="80">
                  <c:v>3.13</c:v>
                </c:pt>
                <c:pt idx="81">
                  <c:v>3</c:v>
                </c:pt>
                <c:pt idx="82">
                  <c:v>3.2189655172413785</c:v>
                </c:pt>
                <c:pt idx="83">
                  <c:v>3.62</c:v>
                </c:pt>
                <c:pt idx="84">
                  <c:v>3.74</c:v>
                </c:pt>
                <c:pt idx="85">
                  <c:v>3.2</c:v>
                </c:pt>
                <c:pt idx="86">
                  <c:v>3.36</c:v>
                </c:pt>
                <c:pt idx="87">
                  <c:v>3.14</c:v>
                </c:pt>
                <c:pt idx="88">
                  <c:v>3.22</c:v>
                </c:pt>
                <c:pt idx="89">
                  <c:v>4.2</c:v>
                </c:pt>
                <c:pt idx="90">
                  <c:v>3</c:v>
                </c:pt>
                <c:pt idx="91">
                  <c:v>3.67</c:v>
                </c:pt>
                <c:pt idx="92">
                  <c:v>3.44</c:v>
                </c:pt>
                <c:pt idx="94">
                  <c:v>3.5</c:v>
                </c:pt>
                <c:pt idx="95">
                  <c:v>3.35</c:v>
                </c:pt>
                <c:pt idx="96">
                  <c:v>3.45</c:v>
                </c:pt>
                <c:pt idx="97">
                  <c:v>3.17</c:v>
                </c:pt>
                <c:pt idx="98">
                  <c:v>2.89</c:v>
                </c:pt>
                <c:pt idx="99">
                  <c:v>3.63</c:v>
                </c:pt>
                <c:pt idx="100">
                  <c:v>3</c:v>
                </c:pt>
                <c:pt idx="101">
                  <c:v>2</c:v>
                </c:pt>
                <c:pt idx="102">
                  <c:v>2.88</c:v>
                </c:pt>
                <c:pt idx="103">
                  <c:v>3.14</c:v>
                </c:pt>
                <c:pt idx="104">
                  <c:v>3.14</c:v>
                </c:pt>
                <c:pt idx="105">
                  <c:v>2.6</c:v>
                </c:pt>
                <c:pt idx="106">
                  <c:v>2.5</c:v>
                </c:pt>
                <c:pt idx="107">
                  <c:v>3.71</c:v>
                </c:pt>
                <c:pt idx="108">
                  <c:v>2.78</c:v>
                </c:pt>
                <c:pt idx="109">
                  <c:v>3.1</c:v>
                </c:pt>
                <c:pt idx="110">
                  <c:v>3.08</c:v>
                </c:pt>
                <c:pt idx="111">
                  <c:v>3.52</c:v>
                </c:pt>
                <c:pt idx="112">
                  <c:v>3.32</c:v>
                </c:pt>
                <c:pt idx="114">
                  <c:v>3.2887499999999998</c:v>
                </c:pt>
                <c:pt idx="115">
                  <c:v>3</c:v>
                </c:pt>
                <c:pt idx="116">
                  <c:v>3</c:v>
                </c:pt>
                <c:pt idx="118">
                  <c:v>3.6</c:v>
                </c:pt>
                <c:pt idx="119">
                  <c:v>2.77</c:v>
                </c:pt>
                <c:pt idx="121">
                  <c:v>3.83</c:v>
                </c:pt>
                <c:pt idx="122">
                  <c:v>3.33</c:v>
                </c:pt>
                <c:pt idx="123">
                  <c:v>3.58</c:v>
                </c:pt>
                <c:pt idx="125">
                  <c:v>3.2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 по районам'!$Y$5:$Y$130</c:f>
              <c:numCache>
                <c:formatCode>0,00</c:formatCode>
                <c:ptCount val="126"/>
                <c:pt idx="0" formatCode="Основной">
                  <c:v>3.76</c:v>
                </c:pt>
                <c:pt idx="1">
                  <c:v>3.76</c:v>
                </c:pt>
                <c:pt idx="2" formatCode="Основной">
                  <c:v>3.76</c:v>
                </c:pt>
                <c:pt idx="3" formatCode="Основной">
                  <c:v>3.76</c:v>
                </c:pt>
                <c:pt idx="4" formatCode="Основной">
                  <c:v>3.76</c:v>
                </c:pt>
                <c:pt idx="5" formatCode="Основной">
                  <c:v>3.76</c:v>
                </c:pt>
                <c:pt idx="6" formatCode="Основной">
                  <c:v>3.76</c:v>
                </c:pt>
                <c:pt idx="7" formatCode="Основной">
                  <c:v>3.76</c:v>
                </c:pt>
                <c:pt idx="8" formatCode="Основной">
                  <c:v>3.76</c:v>
                </c:pt>
                <c:pt idx="9" formatCode="Основной">
                  <c:v>3.76</c:v>
                </c:pt>
                <c:pt idx="10">
                  <c:v>3.76</c:v>
                </c:pt>
                <c:pt idx="11" formatCode="Основной">
                  <c:v>3.76</c:v>
                </c:pt>
                <c:pt idx="12" formatCode="Основной">
                  <c:v>3.76</c:v>
                </c:pt>
                <c:pt idx="13" formatCode="Основной">
                  <c:v>3.76</c:v>
                </c:pt>
                <c:pt idx="14" formatCode="Основной">
                  <c:v>3.76</c:v>
                </c:pt>
                <c:pt idx="15" formatCode="Основной">
                  <c:v>3.76</c:v>
                </c:pt>
                <c:pt idx="16" formatCode="Основной">
                  <c:v>3.76</c:v>
                </c:pt>
                <c:pt idx="17" formatCode="Основной">
                  <c:v>3.76</c:v>
                </c:pt>
                <c:pt idx="18" formatCode="Основной">
                  <c:v>3.76</c:v>
                </c:pt>
                <c:pt idx="19" formatCode="Основной">
                  <c:v>3.76</c:v>
                </c:pt>
                <c:pt idx="20" formatCode="Основной">
                  <c:v>3.76</c:v>
                </c:pt>
                <c:pt idx="21" formatCode="Основной">
                  <c:v>3.76</c:v>
                </c:pt>
                <c:pt idx="22" formatCode="Основной">
                  <c:v>3.76</c:v>
                </c:pt>
                <c:pt idx="23" formatCode="Основной">
                  <c:v>3.76</c:v>
                </c:pt>
                <c:pt idx="24" formatCode="Основной">
                  <c:v>3.76</c:v>
                </c:pt>
                <c:pt idx="25">
                  <c:v>3.76</c:v>
                </c:pt>
                <c:pt idx="26" formatCode="Основной">
                  <c:v>3.76</c:v>
                </c:pt>
                <c:pt idx="27" formatCode="Основной">
                  <c:v>3.76</c:v>
                </c:pt>
                <c:pt idx="28" formatCode="Основной">
                  <c:v>3.76</c:v>
                </c:pt>
                <c:pt idx="29" formatCode="Основной">
                  <c:v>3.76</c:v>
                </c:pt>
                <c:pt idx="30" formatCode="Основной">
                  <c:v>3.76</c:v>
                </c:pt>
                <c:pt idx="31" formatCode="Основной">
                  <c:v>3.76</c:v>
                </c:pt>
                <c:pt idx="32" formatCode="Основной">
                  <c:v>3.76</c:v>
                </c:pt>
                <c:pt idx="33" formatCode="Основной">
                  <c:v>3.76</c:v>
                </c:pt>
                <c:pt idx="34" formatCode="Основной">
                  <c:v>3.76</c:v>
                </c:pt>
                <c:pt idx="35" formatCode="Основной">
                  <c:v>3.76</c:v>
                </c:pt>
                <c:pt idx="36" formatCode="Основной">
                  <c:v>3.76</c:v>
                </c:pt>
                <c:pt idx="37" formatCode="Основной">
                  <c:v>3.76</c:v>
                </c:pt>
                <c:pt idx="38" formatCode="Основной">
                  <c:v>3.76</c:v>
                </c:pt>
                <c:pt idx="39" formatCode="Основной">
                  <c:v>3.76</c:v>
                </c:pt>
                <c:pt idx="40" formatCode="Основной">
                  <c:v>3.76</c:v>
                </c:pt>
                <c:pt idx="41" formatCode="Основной">
                  <c:v>3.76</c:v>
                </c:pt>
                <c:pt idx="42" formatCode="Основной">
                  <c:v>3.76</c:v>
                </c:pt>
                <c:pt idx="43" formatCode="Основной">
                  <c:v>3.76</c:v>
                </c:pt>
                <c:pt idx="44" formatCode="Основной">
                  <c:v>3.76</c:v>
                </c:pt>
                <c:pt idx="45">
                  <c:v>3.76</c:v>
                </c:pt>
                <c:pt idx="46" formatCode="Основной">
                  <c:v>3.76</c:v>
                </c:pt>
                <c:pt idx="47" formatCode="Основной">
                  <c:v>3.76</c:v>
                </c:pt>
                <c:pt idx="48" formatCode="Основной">
                  <c:v>3.76</c:v>
                </c:pt>
                <c:pt idx="49" formatCode="Основной">
                  <c:v>3.76</c:v>
                </c:pt>
                <c:pt idx="50" formatCode="Основной">
                  <c:v>3.76</c:v>
                </c:pt>
                <c:pt idx="51" formatCode="Основной">
                  <c:v>3.76</c:v>
                </c:pt>
                <c:pt idx="52" formatCode="Основной">
                  <c:v>3.76</c:v>
                </c:pt>
                <c:pt idx="53" formatCode="Основной">
                  <c:v>3.76</c:v>
                </c:pt>
                <c:pt idx="54" formatCode="Основной">
                  <c:v>3.76</c:v>
                </c:pt>
                <c:pt idx="55" formatCode="Основной">
                  <c:v>3.76</c:v>
                </c:pt>
                <c:pt idx="56" formatCode="Основной">
                  <c:v>3.76</c:v>
                </c:pt>
                <c:pt idx="57" formatCode="Основной">
                  <c:v>3.76</c:v>
                </c:pt>
                <c:pt idx="58" formatCode="Основной">
                  <c:v>3.76</c:v>
                </c:pt>
                <c:pt idx="59" formatCode="Основной">
                  <c:v>3.76</c:v>
                </c:pt>
                <c:pt idx="60" formatCode="Основной">
                  <c:v>3.76</c:v>
                </c:pt>
                <c:pt idx="61" formatCode="Основной">
                  <c:v>3.76</c:v>
                </c:pt>
                <c:pt idx="62" formatCode="Основной">
                  <c:v>3.76</c:v>
                </c:pt>
                <c:pt idx="63" formatCode="Основной">
                  <c:v>3.76</c:v>
                </c:pt>
                <c:pt idx="64" formatCode="Основной">
                  <c:v>3.76</c:v>
                </c:pt>
                <c:pt idx="65">
                  <c:v>3.76</c:v>
                </c:pt>
                <c:pt idx="66" formatCode="Основной">
                  <c:v>3.76</c:v>
                </c:pt>
                <c:pt idx="67" formatCode="Основной">
                  <c:v>3.76</c:v>
                </c:pt>
                <c:pt idx="68" formatCode="Основной">
                  <c:v>3.76</c:v>
                </c:pt>
                <c:pt idx="69" formatCode="Основной">
                  <c:v>3.76</c:v>
                </c:pt>
                <c:pt idx="70" formatCode="Основной">
                  <c:v>3.76</c:v>
                </c:pt>
                <c:pt idx="71" formatCode="Основной">
                  <c:v>3.76</c:v>
                </c:pt>
                <c:pt idx="72" formatCode="Основной">
                  <c:v>3.76</c:v>
                </c:pt>
                <c:pt idx="73" formatCode="Основной">
                  <c:v>3.76</c:v>
                </c:pt>
                <c:pt idx="74" formatCode="Основной">
                  <c:v>3.76</c:v>
                </c:pt>
                <c:pt idx="75" formatCode="Основной">
                  <c:v>3.76</c:v>
                </c:pt>
                <c:pt idx="76" formatCode="Основной">
                  <c:v>3.76</c:v>
                </c:pt>
                <c:pt idx="77" formatCode="Основной">
                  <c:v>3.76</c:v>
                </c:pt>
                <c:pt idx="78" formatCode="Основной">
                  <c:v>3.76</c:v>
                </c:pt>
                <c:pt idx="79" formatCode="Основной">
                  <c:v>3.76</c:v>
                </c:pt>
                <c:pt idx="80" formatCode="Основной">
                  <c:v>3.76</c:v>
                </c:pt>
                <c:pt idx="81" formatCode="Основной">
                  <c:v>3.76</c:v>
                </c:pt>
                <c:pt idx="82">
                  <c:v>3.76</c:v>
                </c:pt>
                <c:pt idx="83" formatCode="Основной">
                  <c:v>3.76</c:v>
                </c:pt>
                <c:pt idx="84" formatCode="Основной">
                  <c:v>3.76</c:v>
                </c:pt>
                <c:pt idx="85" formatCode="Основной">
                  <c:v>3.76</c:v>
                </c:pt>
                <c:pt idx="86" formatCode="Основной">
                  <c:v>3.76</c:v>
                </c:pt>
                <c:pt idx="87" formatCode="Основной">
                  <c:v>3.76</c:v>
                </c:pt>
                <c:pt idx="88" formatCode="Основной">
                  <c:v>3.76</c:v>
                </c:pt>
                <c:pt idx="89" formatCode="Основной">
                  <c:v>3.76</c:v>
                </c:pt>
                <c:pt idx="90" formatCode="Основной">
                  <c:v>3.76</c:v>
                </c:pt>
                <c:pt idx="91" formatCode="Основной">
                  <c:v>3.76</c:v>
                </c:pt>
                <c:pt idx="92" formatCode="Основной">
                  <c:v>3.76</c:v>
                </c:pt>
                <c:pt idx="93" formatCode="Основной">
                  <c:v>3.76</c:v>
                </c:pt>
                <c:pt idx="94" formatCode="Основной">
                  <c:v>3.76</c:v>
                </c:pt>
                <c:pt idx="95" formatCode="Основной">
                  <c:v>3.76</c:v>
                </c:pt>
                <c:pt idx="96" formatCode="Основной">
                  <c:v>3.76</c:v>
                </c:pt>
                <c:pt idx="97" formatCode="Основной">
                  <c:v>3.76</c:v>
                </c:pt>
                <c:pt idx="98" formatCode="Основной">
                  <c:v>3.76</c:v>
                </c:pt>
                <c:pt idx="99" formatCode="Основной">
                  <c:v>3.76</c:v>
                </c:pt>
                <c:pt idx="100" formatCode="Основной">
                  <c:v>3.76</c:v>
                </c:pt>
                <c:pt idx="101" formatCode="Основной">
                  <c:v>3.76</c:v>
                </c:pt>
                <c:pt idx="102" formatCode="Основной">
                  <c:v>3.76</c:v>
                </c:pt>
                <c:pt idx="103" formatCode="Основной">
                  <c:v>3.76</c:v>
                </c:pt>
                <c:pt idx="104" formatCode="Основной">
                  <c:v>3.76</c:v>
                </c:pt>
                <c:pt idx="105" formatCode="Основной">
                  <c:v>3.76</c:v>
                </c:pt>
                <c:pt idx="106" formatCode="Основной">
                  <c:v>3.76</c:v>
                </c:pt>
                <c:pt idx="107" formatCode="Основной">
                  <c:v>3.76</c:v>
                </c:pt>
                <c:pt idx="108" formatCode="Основной">
                  <c:v>3.76</c:v>
                </c:pt>
                <c:pt idx="109" formatCode="Основной">
                  <c:v>3.76</c:v>
                </c:pt>
                <c:pt idx="110" formatCode="Основной">
                  <c:v>3.76</c:v>
                </c:pt>
                <c:pt idx="111" formatCode="Основной">
                  <c:v>3.76</c:v>
                </c:pt>
                <c:pt idx="112" formatCode="Основной">
                  <c:v>3.76</c:v>
                </c:pt>
                <c:pt idx="113" formatCode="Основной">
                  <c:v>3.76</c:v>
                </c:pt>
                <c:pt idx="114">
                  <c:v>3.76</c:v>
                </c:pt>
                <c:pt idx="115" formatCode="Основной">
                  <c:v>3.76</c:v>
                </c:pt>
                <c:pt idx="116" formatCode="Основной">
                  <c:v>3.76</c:v>
                </c:pt>
                <c:pt idx="117" formatCode="Основной">
                  <c:v>3.76</c:v>
                </c:pt>
                <c:pt idx="118" formatCode="Основной">
                  <c:v>3.76</c:v>
                </c:pt>
                <c:pt idx="119" formatCode="Основной">
                  <c:v>3.76</c:v>
                </c:pt>
                <c:pt idx="120" formatCode="Основной">
                  <c:v>3.76</c:v>
                </c:pt>
                <c:pt idx="121" formatCode="Основной">
                  <c:v>3.76</c:v>
                </c:pt>
                <c:pt idx="122" formatCode="Основной">
                  <c:v>3.76</c:v>
                </c:pt>
                <c:pt idx="123" formatCode="Основной">
                  <c:v>3.76</c:v>
                </c:pt>
                <c:pt idx="124" formatCode="Основной">
                  <c:v>3.76</c:v>
                </c:pt>
                <c:pt idx="125" formatCode="Основной">
                  <c:v>3.76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'Физика-9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'Физика-9 диаграмма по районам'!$X$5:$X$130</c:f>
              <c:numCache>
                <c:formatCode>0,00</c:formatCode>
                <c:ptCount val="126"/>
                <c:pt idx="1">
                  <c:v>3.5</c:v>
                </c:pt>
                <c:pt idx="2">
                  <c:v>3</c:v>
                </c:pt>
                <c:pt idx="3">
                  <c:v>3.2</c:v>
                </c:pt>
                <c:pt idx="5">
                  <c:v>3.3</c:v>
                </c:pt>
                <c:pt idx="6">
                  <c:v>3</c:v>
                </c:pt>
                <c:pt idx="7">
                  <c:v>5</c:v>
                </c:pt>
                <c:pt idx="10">
                  <c:v>3.6999999999999997</c:v>
                </c:pt>
                <c:pt idx="11">
                  <c:v>3.5</c:v>
                </c:pt>
                <c:pt idx="13">
                  <c:v>3.8</c:v>
                </c:pt>
                <c:pt idx="14">
                  <c:v>3.8</c:v>
                </c:pt>
                <c:pt idx="25">
                  <c:v>3.75</c:v>
                </c:pt>
                <c:pt idx="26">
                  <c:v>3.3</c:v>
                </c:pt>
                <c:pt idx="27">
                  <c:v>3.7</c:v>
                </c:pt>
                <c:pt idx="29">
                  <c:v>4</c:v>
                </c:pt>
                <c:pt idx="38">
                  <c:v>4</c:v>
                </c:pt>
                <c:pt idx="45">
                  <c:v>3.9636363636363638</c:v>
                </c:pt>
                <c:pt idx="46">
                  <c:v>4</c:v>
                </c:pt>
                <c:pt idx="47">
                  <c:v>3.3</c:v>
                </c:pt>
                <c:pt idx="48">
                  <c:v>3.9</c:v>
                </c:pt>
                <c:pt idx="49">
                  <c:v>4</c:v>
                </c:pt>
                <c:pt idx="50">
                  <c:v>4</c:v>
                </c:pt>
                <c:pt idx="52">
                  <c:v>4.2</c:v>
                </c:pt>
                <c:pt idx="53">
                  <c:v>4</c:v>
                </c:pt>
                <c:pt idx="57">
                  <c:v>4</c:v>
                </c:pt>
                <c:pt idx="59">
                  <c:v>4.5</c:v>
                </c:pt>
                <c:pt idx="62">
                  <c:v>3.7</c:v>
                </c:pt>
                <c:pt idx="64">
                  <c:v>4</c:v>
                </c:pt>
                <c:pt idx="65">
                  <c:v>3.72</c:v>
                </c:pt>
                <c:pt idx="68">
                  <c:v>3.6</c:v>
                </c:pt>
                <c:pt idx="71">
                  <c:v>4</c:v>
                </c:pt>
                <c:pt idx="75">
                  <c:v>2</c:v>
                </c:pt>
                <c:pt idx="76">
                  <c:v>5</c:v>
                </c:pt>
                <c:pt idx="80">
                  <c:v>4</c:v>
                </c:pt>
                <c:pt idx="82">
                  <c:v>3.85</c:v>
                </c:pt>
                <c:pt idx="83">
                  <c:v>4</c:v>
                </c:pt>
                <c:pt idx="85">
                  <c:v>3.8</c:v>
                </c:pt>
                <c:pt idx="90">
                  <c:v>5</c:v>
                </c:pt>
                <c:pt idx="97">
                  <c:v>3.7</c:v>
                </c:pt>
                <c:pt idx="109">
                  <c:v>3.5</c:v>
                </c:pt>
                <c:pt idx="110">
                  <c:v>3.1</c:v>
                </c:pt>
                <c:pt idx="114">
                  <c:v>4.5</c:v>
                </c:pt>
                <c:pt idx="117">
                  <c:v>5</c:v>
                </c:pt>
                <c:pt idx="12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3840"/>
        <c:axId val="96405376"/>
      </c:lineChart>
      <c:catAx>
        <c:axId val="964038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05376"/>
        <c:crosses val="autoZero"/>
        <c:auto val="1"/>
        <c:lblAlgn val="ctr"/>
        <c:lblOffset val="100"/>
        <c:noMultiLvlLbl val="0"/>
      </c:catAx>
      <c:valAx>
        <c:axId val="96405376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03840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00280650624941"/>
          <c:y val="1.8357347789899444E-2"/>
          <c:w val="0.73999720065842367"/>
          <c:h val="4.166696639777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Физика  </a:t>
            </a:r>
            <a:r>
              <a:rPr lang="ru-RU" baseline="0"/>
              <a:t>ОГЭ 2020 - 2015</a:t>
            </a:r>
            <a:endParaRPr lang="ru-RU"/>
          </a:p>
        </c:rich>
      </c:tx>
      <c:layout>
        <c:manualLayout>
          <c:xMode val="edge"/>
          <c:yMode val="edge"/>
          <c:x val="3.2003766497264302E-2"/>
          <c:y val="9.5635532875587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15078464715436E-2"/>
          <c:y val="7.0597232436795915E-2"/>
          <c:w val="0.97736262914457295"/>
          <c:h val="0.59598006832066375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диаграмма'!$E$5:$E$130</c:f>
              <c:numCache>
                <c:formatCode>Основной</c:formatCode>
                <c:ptCount val="126"/>
                <c:pt idx="0">
                  <c:v>3.39</c:v>
                </c:pt>
                <c:pt idx="1">
                  <c:v>3.39</c:v>
                </c:pt>
                <c:pt idx="2">
                  <c:v>3.39</c:v>
                </c:pt>
                <c:pt idx="3">
                  <c:v>3.39</c:v>
                </c:pt>
                <c:pt idx="4">
                  <c:v>3.39</c:v>
                </c:pt>
                <c:pt idx="5">
                  <c:v>3.39</c:v>
                </c:pt>
                <c:pt idx="6">
                  <c:v>3.39</c:v>
                </c:pt>
                <c:pt idx="7">
                  <c:v>3.39</c:v>
                </c:pt>
                <c:pt idx="8">
                  <c:v>3.39</c:v>
                </c:pt>
                <c:pt idx="9">
                  <c:v>3.39</c:v>
                </c:pt>
                <c:pt idx="10">
                  <c:v>3.39</c:v>
                </c:pt>
                <c:pt idx="11">
                  <c:v>3.39</c:v>
                </c:pt>
                <c:pt idx="12">
                  <c:v>3.39</c:v>
                </c:pt>
                <c:pt idx="13">
                  <c:v>3.39</c:v>
                </c:pt>
                <c:pt idx="14">
                  <c:v>3.39</c:v>
                </c:pt>
                <c:pt idx="15">
                  <c:v>3.39</c:v>
                </c:pt>
                <c:pt idx="16">
                  <c:v>3.39</c:v>
                </c:pt>
                <c:pt idx="17">
                  <c:v>3.39</c:v>
                </c:pt>
                <c:pt idx="18">
                  <c:v>3.39</c:v>
                </c:pt>
                <c:pt idx="19">
                  <c:v>3.39</c:v>
                </c:pt>
                <c:pt idx="20">
                  <c:v>3.39</c:v>
                </c:pt>
                <c:pt idx="21">
                  <c:v>3.39</c:v>
                </c:pt>
                <c:pt idx="22">
                  <c:v>3.39</c:v>
                </c:pt>
                <c:pt idx="23">
                  <c:v>3.39</c:v>
                </c:pt>
                <c:pt idx="24">
                  <c:v>3.39</c:v>
                </c:pt>
                <c:pt idx="25">
                  <c:v>3.39</c:v>
                </c:pt>
                <c:pt idx="26">
                  <c:v>3.39</c:v>
                </c:pt>
                <c:pt idx="27">
                  <c:v>3.39</c:v>
                </c:pt>
                <c:pt idx="28">
                  <c:v>3.39</c:v>
                </c:pt>
                <c:pt idx="29">
                  <c:v>3.39</c:v>
                </c:pt>
                <c:pt idx="30">
                  <c:v>3.39</c:v>
                </c:pt>
                <c:pt idx="31">
                  <c:v>3.39</c:v>
                </c:pt>
                <c:pt idx="32">
                  <c:v>3.39</c:v>
                </c:pt>
                <c:pt idx="33">
                  <c:v>3.39</c:v>
                </c:pt>
                <c:pt idx="34">
                  <c:v>3.39</c:v>
                </c:pt>
                <c:pt idx="35">
                  <c:v>3.39</c:v>
                </c:pt>
                <c:pt idx="36">
                  <c:v>3.39</c:v>
                </c:pt>
                <c:pt idx="37">
                  <c:v>3.39</c:v>
                </c:pt>
                <c:pt idx="38">
                  <c:v>3.39</c:v>
                </c:pt>
                <c:pt idx="39">
                  <c:v>3.39</c:v>
                </c:pt>
                <c:pt idx="40">
                  <c:v>3.39</c:v>
                </c:pt>
                <c:pt idx="41">
                  <c:v>3.39</c:v>
                </c:pt>
                <c:pt idx="42">
                  <c:v>3.39</c:v>
                </c:pt>
                <c:pt idx="43">
                  <c:v>3.39</c:v>
                </c:pt>
                <c:pt idx="44">
                  <c:v>3.39</c:v>
                </c:pt>
                <c:pt idx="45">
                  <c:v>3.39</c:v>
                </c:pt>
                <c:pt idx="46">
                  <c:v>3.39</c:v>
                </c:pt>
                <c:pt idx="47">
                  <c:v>3.39</c:v>
                </c:pt>
                <c:pt idx="48">
                  <c:v>3.39</c:v>
                </c:pt>
                <c:pt idx="49">
                  <c:v>3.39</c:v>
                </c:pt>
                <c:pt idx="50">
                  <c:v>3.39</c:v>
                </c:pt>
                <c:pt idx="51">
                  <c:v>3.39</c:v>
                </c:pt>
                <c:pt idx="52">
                  <c:v>3.39</c:v>
                </c:pt>
                <c:pt idx="53">
                  <c:v>3.39</c:v>
                </c:pt>
                <c:pt idx="54">
                  <c:v>3.39</c:v>
                </c:pt>
                <c:pt idx="55">
                  <c:v>3.39</c:v>
                </c:pt>
                <c:pt idx="56">
                  <c:v>3.39</c:v>
                </c:pt>
                <c:pt idx="57">
                  <c:v>3.39</c:v>
                </c:pt>
                <c:pt idx="58">
                  <c:v>3.39</c:v>
                </c:pt>
                <c:pt idx="59">
                  <c:v>3.39</c:v>
                </c:pt>
                <c:pt idx="60">
                  <c:v>3.39</c:v>
                </c:pt>
                <c:pt idx="61">
                  <c:v>3.39</c:v>
                </c:pt>
                <c:pt idx="62">
                  <c:v>3.39</c:v>
                </c:pt>
                <c:pt idx="63">
                  <c:v>3.39</c:v>
                </c:pt>
                <c:pt idx="64">
                  <c:v>3.39</c:v>
                </c:pt>
                <c:pt idx="65">
                  <c:v>3.39</c:v>
                </c:pt>
                <c:pt idx="66">
                  <c:v>3.39</c:v>
                </c:pt>
                <c:pt idx="67">
                  <c:v>3.39</c:v>
                </c:pt>
                <c:pt idx="68">
                  <c:v>3.39</c:v>
                </c:pt>
                <c:pt idx="69">
                  <c:v>3.39</c:v>
                </c:pt>
                <c:pt idx="70">
                  <c:v>3.39</c:v>
                </c:pt>
                <c:pt idx="71">
                  <c:v>3.39</c:v>
                </c:pt>
                <c:pt idx="72">
                  <c:v>3.39</c:v>
                </c:pt>
                <c:pt idx="73">
                  <c:v>3.39</c:v>
                </c:pt>
                <c:pt idx="74">
                  <c:v>3.39</c:v>
                </c:pt>
                <c:pt idx="75">
                  <c:v>3.39</c:v>
                </c:pt>
                <c:pt idx="76">
                  <c:v>3.39</c:v>
                </c:pt>
                <c:pt idx="77">
                  <c:v>3.39</c:v>
                </c:pt>
                <c:pt idx="78">
                  <c:v>3.39</c:v>
                </c:pt>
                <c:pt idx="79">
                  <c:v>3.39</c:v>
                </c:pt>
                <c:pt idx="80">
                  <c:v>3.39</c:v>
                </c:pt>
                <c:pt idx="81">
                  <c:v>3.39</c:v>
                </c:pt>
                <c:pt idx="82">
                  <c:v>3.39</c:v>
                </c:pt>
                <c:pt idx="83">
                  <c:v>3.39</c:v>
                </c:pt>
                <c:pt idx="84">
                  <c:v>3.39</c:v>
                </c:pt>
                <c:pt idx="85">
                  <c:v>3.39</c:v>
                </c:pt>
                <c:pt idx="86">
                  <c:v>3.39</c:v>
                </c:pt>
                <c:pt idx="87">
                  <c:v>3.39</c:v>
                </c:pt>
                <c:pt idx="88">
                  <c:v>3.39</c:v>
                </c:pt>
                <c:pt idx="89">
                  <c:v>3.39</c:v>
                </c:pt>
                <c:pt idx="90">
                  <c:v>3.39</c:v>
                </c:pt>
                <c:pt idx="91">
                  <c:v>3.39</c:v>
                </c:pt>
                <c:pt idx="92">
                  <c:v>3.39</c:v>
                </c:pt>
                <c:pt idx="93">
                  <c:v>3.39</c:v>
                </c:pt>
                <c:pt idx="94">
                  <c:v>3.39</c:v>
                </c:pt>
                <c:pt idx="95">
                  <c:v>3.39</c:v>
                </c:pt>
                <c:pt idx="96">
                  <c:v>3.39</c:v>
                </c:pt>
                <c:pt idx="97">
                  <c:v>3.39</c:v>
                </c:pt>
                <c:pt idx="98">
                  <c:v>3.39</c:v>
                </c:pt>
                <c:pt idx="99">
                  <c:v>3.39</c:v>
                </c:pt>
                <c:pt idx="100">
                  <c:v>3.39</c:v>
                </c:pt>
                <c:pt idx="101">
                  <c:v>3.39</c:v>
                </c:pt>
                <c:pt idx="102">
                  <c:v>3.39</c:v>
                </c:pt>
                <c:pt idx="103">
                  <c:v>3.39</c:v>
                </c:pt>
                <c:pt idx="104">
                  <c:v>3.39</c:v>
                </c:pt>
                <c:pt idx="105">
                  <c:v>3.39</c:v>
                </c:pt>
                <c:pt idx="106">
                  <c:v>3.39</c:v>
                </c:pt>
                <c:pt idx="107">
                  <c:v>3.39</c:v>
                </c:pt>
                <c:pt idx="108">
                  <c:v>3.39</c:v>
                </c:pt>
                <c:pt idx="109">
                  <c:v>3.39</c:v>
                </c:pt>
                <c:pt idx="110">
                  <c:v>3.39</c:v>
                </c:pt>
                <c:pt idx="111">
                  <c:v>3.39</c:v>
                </c:pt>
                <c:pt idx="112">
                  <c:v>3.39</c:v>
                </c:pt>
                <c:pt idx="113">
                  <c:v>3.39</c:v>
                </c:pt>
                <c:pt idx="114">
                  <c:v>3.39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3.39</c:v>
                </c:pt>
                <c:pt idx="119">
                  <c:v>3.39</c:v>
                </c:pt>
                <c:pt idx="120">
                  <c:v>3.39</c:v>
                </c:pt>
                <c:pt idx="121">
                  <c:v>3.39</c:v>
                </c:pt>
                <c:pt idx="122">
                  <c:v>3.39</c:v>
                </c:pt>
                <c:pt idx="123">
                  <c:v>3.39</c:v>
                </c:pt>
                <c:pt idx="124">
                  <c:v>3.39</c:v>
                </c:pt>
                <c:pt idx="125">
                  <c:v>3.39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диаграмма'!$D$5:$D$130</c:f>
              <c:numCache>
                <c:formatCode>0,00</c:formatCode>
                <c:ptCount val="126"/>
                <c:pt idx="0" formatCode="Основной">
                  <c:v>3.84</c:v>
                </c:pt>
                <c:pt idx="1">
                  <c:v>3.3443599999999996</c:v>
                </c:pt>
                <c:pt idx="2">
                  <c:v>4.2161999999999997</c:v>
                </c:pt>
                <c:pt idx="3">
                  <c:v>3.2194999999999991</c:v>
                </c:pt>
                <c:pt idx="4">
                  <c:v>3.1711</c:v>
                </c:pt>
                <c:pt idx="5">
                  <c:v>3.1145999999999998</c:v>
                </c:pt>
                <c:pt idx="6">
                  <c:v>3.0004000000000004</c:v>
                </c:pt>
                <c:pt idx="10">
                  <c:v>3.3140999999999998</c:v>
                </c:pt>
                <c:pt idx="11">
                  <c:v>4.625</c:v>
                </c:pt>
                <c:pt idx="12">
                  <c:v>2.6745000000000001</c:v>
                </c:pt>
                <c:pt idx="13">
                  <c:v>2.6427999999999998</c:v>
                </c:pt>
                <c:pt idx="25">
                  <c:v>3.0519999999999996</c:v>
                </c:pt>
                <c:pt idx="26">
                  <c:v>3.0716999999999994</c:v>
                </c:pt>
                <c:pt idx="27">
                  <c:v>3.0323000000000002</c:v>
                </c:pt>
                <c:pt idx="45">
                  <c:v>2.9585875000000001</c:v>
                </c:pt>
                <c:pt idx="46">
                  <c:v>3.2857000000000003</c:v>
                </c:pt>
                <c:pt idx="47">
                  <c:v>3.2232000000000003</c:v>
                </c:pt>
                <c:pt idx="48">
                  <c:v>3.1045000000000003</c:v>
                </c:pt>
                <c:pt idx="49">
                  <c:v>3</c:v>
                </c:pt>
                <c:pt idx="50">
                  <c:v>2.9551999999999996</c:v>
                </c:pt>
                <c:pt idx="51">
                  <c:v>2.8975999999999997</c:v>
                </c:pt>
                <c:pt idx="52">
                  <c:v>2.8571000000000004</c:v>
                </c:pt>
                <c:pt idx="53">
                  <c:v>2.3453999999999997</c:v>
                </c:pt>
                <c:pt idx="65">
                  <c:v>3.0647250000000001</c:v>
                </c:pt>
                <c:pt idx="66">
                  <c:v>3.3768000000000002</c:v>
                </c:pt>
                <c:pt idx="67">
                  <c:v>3.3731999999999998</c:v>
                </c:pt>
                <c:pt idx="68">
                  <c:v>3.15</c:v>
                </c:pt>
                <c:pt idx="69">
                  <c:v>2.3589000000000002</c:v>
                </c:pt>
                <c:pt idx="82">
                  <c:v>3.1786181818181816</c:v>
                </c:pt>
                <c:pt idx="83">
                  <c:v>3.762</c:v>
                </c:pt>
                <c:pt idx="84">
                  <c:v>3.3974000000000002</c:v>
                </c:pt>
                <c:pt idx="85">
                  <c:v>3.3887999999999998</c:v>
                </c:pt>
                <c:pt idx="86">
                  <c:v>3.3849999999999993</c:v>
                </c:pt>
                <c:pt idx="87">
                  <c:v>3.3125</c:v>
                </c:pt>
                <c:pt idx="88">
                  <c:v>3.3002999999999996</c:v>
                </c:pt>
                <c:pt idx="89">
                  <c:v>3.2420999999999998</c:v>
                </c:pt>
                <c:pt idx="90">
                  <c:v>3.1214999999999997</c:v>
                </c:pt>
                <c:pt idx="91">
                  <c:v>3.0146999999999995</c:v>
                </c:pt>
                <c:pt idx="92">
                  <c:v>2.8975999999999997</c:v>
                </c:pt>
                <c:pt idx="93">
                  <c:v>2.1429</c:v>
                </c:pt>
                <c:pt idx="114">
                  <c:v>3.1778999999999997</c:v>
                </c:pt>
                <c:pt idx="115">
                  <c:v>3.2535000000000003</c:v>
                </c:pt>
                <c:pt idx="116">
                  <c:v>3.25</c:v>
                </c:pt>
                <c:pt idx="117">
                  <c:v>3.0301999999999998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диаграмма'!$I$5:$I$130</c:f>
              <c:numCache>
                <c:formatCode>Основной</c:formatCode>
                <c:ptCount val="126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  <c:pt idx="24">
                  <c:v>3.65</c:v>
                </c:pt>
                <c:pt idx="25">
                  <c:v>3.65</c:v>
                </c:pt>
                <c:pt idx="26">
                  <c:v>3.65</c:v>
                </c:pt>
                <c:pt idx="27">
                  <c:v>3.65</c:v>
                </c:pt>
                <c:pt idx="28">
                  <c:v>3.65</c:v>
                </c:pt>
                <c:pt idx="29">
                  <c:v>3.65</c:v>
                </c:pt>
                <c:pt idx="30">
                  <c:v>3.65</c:v>
                </c:pt>
                <c:pt idx="31">
                  <c:v>3.65</c:v>
                </c:pt>
                <c:pt idx="32">
                  <c:v>3.65</c:v>
                </c:pt>
                <c:pt idx="33">
                  <c:v>3.65</c:v>
                </c:pt>
                <c:pt idx="34">
                  <c:v>3.65</c:v>
                </c:pt>
                <c:pt idx="35">
                  <c:v>3.65</c:v>
                </c:pt>
                <c:pt idx="36">
                  <c:v>3.65</c:v>
                </c:pt>
                <c:pt idx="37">
                  <c:v>3.65</c:v>
                </c:pt>
                <c:pt idx="38">
                  <c:v>3.65</c:v>
                </c:pt>
                <c:pt idx="39">
                  <c:v>3.65</c:v>
                </c:pt>
                <c:pt idx="40">
                  <c:v>3.65</c:v>
                </c:pt>
                <c:pt idx="41">
                  <c:v>3.65</c:v>
                </c:pt>
                <c:pt idx="42">
                  <c:v>3.65</c:v>
                </c:pt>
                <c:pt idx="43">
                  <c:v>3.65</c:v>
                </c:pt>
                <c:pt idx="44">
                  <c:v>3.65</c:v>
                </c:pt>
                <c:pt idx="45">
                  <c:v>3.65</c:v>
                </c:pt>
                <c:pt idx="46">
                  <c:v>3.65</c:v>
                </c:pt>
                <c:pt idx="47">
                  <c:v>3.65</c:v>
                </c:pt>
                <c:pt idx="48">
                  <c:v>3.65</c:v>
                </c:pt>
                <c:pt idx="49">
                  <c:v>3.65</c:v>
                </c:pt>
                <c:pt idx="50">
                  <c:v>3.65</c:v>
                </c:pt>
                <c:pt idx="51">
                  <c:v>3.65</c:v>
                </c:pt>
                <c:pt idx="52">
                  <c:v>3.65</c:v>
                </c:pt>
                <c:pt idx="53">
                  <c:v>3.65</c:v>
                </c:pt>
                <c:pt idx="54">
                  <c:v>3.65</c:v>
                </c:pt>
                <c:pt idx="55">
                  <c:v>3.65</c:v>
                </c:pt>
                <c:pt idx="56">
                  <c:v>3.65</c:v>
                </c:pt>
                <c:pt idx="57">
                  <c:v>3.65</c:v>
                </c:pt>
                <c:pt idx="58">
                  <c:v>3.65</c:v>
                </c:pt>
                <c:pt idx="59">
                  <c:v>3.65</c:v>
                </c:pt>
                <c:pt idx="60">
                  <c:v>3.65</c:v>
                </c:pt>
                <c:pt idx="61">
                  <c:v>3.65</c:v>
                </c:pt>
                <c:pt idx="62">
                  <c:v>3.65</c:v>
                </c:pt>
                <c:pt idx="63">
                  <c:v>3.65</c:v>
                </c:pt>
                <c:pt idx="64">
                  <c:v>3.65</c:v>
                </c:pt>
                <c:pt idx="65">
                  <c:v>3.65</c:v>
                </c:pt>
                <c:pt idx="66">
                  <c:v>3.65</c:v>
                </c:pt>
                <c:pt idx="67">
                  <c:v>3.65</c:v>
                </c:pt>
                <c:pt idx="68">
                  <c:v>3.65</c:v>
                </c:pt>
                <c:pt idx="69">
                  <c:v>3.65</c:v>
                </c:pt>
                <c:pt idx="70">
                  <c:v>3.65</c:v>
                </c:pt>
                <c:pt idx="71">
                  <c:v>3.65</c:v>
                </c:pt>
                <c:pt idx="72">
                  <c:v>3.65</c:v>
                </c:pt>
                <c:pt idx="73">
                  <c:v>3.65</c:v>
                </c:pt>
                <c:pt idx="74">
                  <c:v>3.65</c:v>
                </c:pt>
                <c:pt idx="75">
                  <c:v>3.65</c:v>
                </c:pt>
                <c:pt idx="76">
                  <c:v>3.65</c:v>
                </c:pt>
                <c:pt idx="77">
                  <c:v>3.65</c:v>
                </c:pt>
                <c:pt idx="78">
                  <c:v>3.65</c:v>
                </c:pt>
                <c:pt idx="79">
                  <c:v>3.65</c:v>
                </c:pt>
                <c:pt idx="80">
                  <c:v>3.65</c:v>
                </c:pt>
                <c:pt idx="81">
                  <c:v>3.65</c:v>
                </c:pt>
                <c:pt idx="82">
                  <c:v>3.65</c:v>
                </c:pt>
                <c:pt idx="83">
                  <c:v>3.65</c:v>
                </c:pt>
                <c:pt idx="84">
                  <c:v>3.65</c:v>
                </c:pt>
                <c:pt idx="85">
                  <c:v>3.65</c:v>
                </c:pt>
                <c:pt idx="86">
                  <c:v>3.65</c:v>
                </c:pt>
                <c:pt idx="87">
                  <c:v>3.65</c:v>
                </c:pt>
                <c:pt idx="88">
                  <c:v>3.65</c:v>
                </c:pt>
                <c:pt idx="89">
                  <c:v>3.65</c:v>
                </c:pt>
                <c:pt idx="90">
                  <c:v>3.65</c:v>
                </c:pt>
                <c:pt idx="91">
                  <c:v>3.65</c:v>
                </c:pt>
                <c:pt idx="92">
                  <c:v>3.65</c:v>
                </c:pt>
                <c:pt idx="93">
                  <c:v>3.65</c:v>
                </c:pt>
                <c:pt idx="94">
                  <c:v>3.65</c:v>
                </c:pt>
                <c:pt idx="95">
                  <c:v>3.65</c:v>
                </c:pt>
                <c:pt idx="96">
                  <c:v>3.65</c:v>
                </c:pt>
                <c:pt idx="97">
                  <c:v>3.65</c:v>
                </c:pt>
                <c:pt idx="98">
                  <c:v>3.65</c:v>
                </c:pt>
                <c:pt idx="99">
                  <c:v>3.65</c:v>
                </c:pt>
                <c:pt idx="100">
                  <c:v>3.65</c:v>
                </c:pt>
                <c:pt idx="101">
                  <c:v>3.65</c:v>
                </c:pt>
                <c:pt idx="102">
                  <c:v>3.65</c:v>
                </c:pt>
                <c:pt idx="103">
                  <c:v>3.65</c:v>
                </c:pt>
                <c:pt idx="104">
                  <c:v>3.65</c:v>
                </c:pt>
                <c:pt idx="105">
                  <c:v>3.65</c:v>
                </c:pt>
                <c:pt idx="106">
                  <c:v>3.65</c:v>
                </c:pt>
                <c:pt idx="107">
                  <c:v>3.65</c:v>
                </c:pt>
                <c:pt idx="108">
                  <c:v>3.65</c:v>
                </c:pt>
                <c:pt idx="109">
                  <c:v>3.65</c:v>
                </c:pt>
                <c:pt idx="110">
                  <c:v>3.65</c:v>
                </c:pt>
                <c:pt idx="111">
                  <c:v>3.65</c:v>
                </c:pt>
                <c:pt idx="112">
                  <c:v>3.65</c:v>
                </c:pt>
                <c:pt idx="113">
                  <c:v>3.65</c:v>
                </c:pt>
                <c:pt idx="114">
                  <c:v>3.65</c:v>
                </c:pt>
                <c:pt idx="115">
                  <c:v>3.65</c:v>
                </c:pt>
                <c:pt idx="116">
                  <c:v>3.65</c:v>
                </c:pt>
                <c:pt idx="117">
                  <c:v>3.65</c:v>
                </c:pt>
                <c:pt idx="118">
                  <c:v>3.65</c:v>
                </c:pt>
                <c:pt idx="119">
                  <c:v>3.65</c:v>
                </c:pt>
                <c:pt idx="120">
                  <c:v>3.65</c:v>
                </c:pt>
                <c:pt idx="121">
                  <c:v>3.65</c:v>
                </c:pt>
                <c:pt idx="122">
                  <c:v>3.65</c:v>
                </c:pt>
                <c:pt idx="123">
                  <c:v>3.65</c:v>
                </c:pt>
                <c:pt idx="124">
                  <c:v>3.65</c:v>
                </c:pt>
                <c:pt idx="125">
                  <c:v>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34"/>
            <c:bubble3D val="0"/>
          </c:dPt>
          <c:dPt>
            <c:idx val="42"/>
            <c:bubble3D val="0"/>
          </c:dPt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диаграмма'!$H$5:$H$130</c:f>
              <c:numCache>
                <c:formatCode>0,00</c:formatCode>
                <c:ptCount val="126"/>
                <c:pt idx="0">
                  <c:v>3.73</c:v>
                </c:pt>
                <c:pt idx="1">
                  <c:v>3.3675000000000002</c:v>
                </c:pt>
                <c:pt idx="2">
                  <c:v>3.2</c:v>
                </c:pt>
                <c:pt idx="3">
                  <c:v>3</c:v>
                </c:pt>
                <c:pt idx="4">
                  <c:v>3.93</c:v>
                </c:pt>
                <c:pt idx="5">
                  <c:v>3.38</c:v>
                </c:pt>
                <c:pt idx="6">
                  <c:v>3.6</c:v>
                </c:pt>
                <c:pt idx="7">
                  <c:v>3.14</c:v>
                </c:pt>
                <c:pt idx="8">
                  <c:v>3.13</c:v>
                </c:pt>
                <c:pt idx="9">
                  <c:v>3.56</c:v>
                </c:pt>
                <c:pt idx="10" formatCode="Основной">
                  <c:v>3.78</c:v>
                </c:pt>
                <c:pt idx="11">
                  <c:v>4.5</c:v>
                </c:pt>
                <c:pt idx="12">
                  <c:v>3.57</c:v>
                </c:pt>
                <c:pt idx="13">
                  <c:v>3.4</c:v>
                </c:pt>
                <c:pt idx="14">
                  <c:v>3.67</c:v>
                </c:pt>
                <c:pt idx="16">
                  <c:v>4.21</c:v>
                </c:pt>
                <c:pt idx="17">
                  <c:v>3.83</c:v>
                </c:pt>
                <c:pt idx="18">
                  <c:v>3.77</c:v>
                </c:pt>
                <c:pt idx="19">
                  <c:v>3.75</c:v>
                </c:pt>
                <c:pt idx="20">
                  <c:v>3.38</c:v>
                </c:pt>
                <c:pt idx="22">
                  <c:v>3.5</c:v>
                </c:pt>
                <c:pt idx="23">
                  <c:v>4</c:v>
                </c:pt>
                <c:pt idx="25" formatCode="Основной">
                  <c:v>3.35</c:v>
                </c:pt>
                <c:pt idx="26">
                  <c:v>3.71</c:v>
                </c:pt>
                <c:pt idx="27">
                  <c:v>3</c:v>
                </c:pt>
                <c:pt idx="28">
                  <c:v>3.2</c:v>
                </c:pt>
                <c:pt idx="29">
                  <c:v>3.6</c:v>
                </c:pt>
                <c:pt idx="30">
                  <c:v>3.43</c:v>
                </c:pt>
                <c:pt idx="31">
                  <c:v>3.8</c:v>
                </c:pt>
                <c:pt idx="32">
                  <c:v>3</c:v>
                </c:pt>
                <c:pt idx="33">
                  <c:v>3.5</c:v>
                </c:pt>
                <c:pt idx="34">
                  <c:v>3.67</c:v>
                </c:pt>
                <c:pt idx="35">
                  <c:v>3.5</c:v>
                </c:pt>
                <c:pt idx="36">
                  <c:v>3</c:v>
                </c:pt>
                <c:pt idx="38">
                  <c:v>3.5</c:v>
                </c:pt>
                <c:pt idx="39">
                  <c:v>3.29</c:v>
                </c:pt>
                <c:pt idx="40">
                  <c:v>3.4</c:v>
                </c:pt>
                <c:pt idx="42">
                  <c:v>3</c:v>
                </c:pt>
                <c:pt idx="43">
                  <c:v>3.2</c:v>
                </c:pt>
                <c:pt idx="44" formatCode="Основной">
                  <c:v>3.15</c:v>
                </c:pt>
                <c:pt idx="45">
                  <c:v>3.5952941176470588</c:v>
                </c:pt>
                <c:pt idx="47">
                  <c:v>3.94</c:v>
                </c:pt>
                <c:pt idx="48">
                  <c:v>3.53</c:v>
                </c:pt>
                <c:pt idx="50">
                  <c:v>3.33</c:v>
                </c:pt>
                <c:pt idx="51">
                  <c:v>3.5</c:v>
                </c:pt>
                <c:pt idx="52">
                  <c:v>3.75</c:v>
                </c:pt>
                <c:pt idx="53">
                  <c:v>3.9</c:v>
                </c:pt>
                <c:pt idx="54">
                  <c:v>4.04</c:v>
                </c:pt>
                <c:pt idx="55">
                  <c:v>3.75</c:v>
                </c:pt>
                <c:pt idx="56">
                  <c:v>3.36</c:v>
                </c:pt>
                <c:pt idx="57">
                  <c:v>3.8</c:v>
                </c:pt>
                <c:pt idx="58">
                  <c:v>3</c:v>
                </c:pt>
                <c:pt idx="59">
                  <c:v>3</c:v>
                </c:pt>
                <c:pt idx="60">
                  <c:v>4.07</c:v>
                </c:pt>
                <c:pt idx="61">
                  <c:v>3.5</c:v>
                </c:pt>
                <c:pt idx="62">
                  <c:v>3.25</c:v>
                </c:pt>
                <c:pt idx="63">
                  <c:v>3.4</c:v>
                </c:pt>
                <c:pt idx="64">
                  <c:v>4</c:v>
                </c:pt>
                <c:pt idx="65">
                  <c:v>3.6253333333333333</c:v>
                </c:pt>
                <c:pt idx="66">
                  <c:v>3</c:v>
                </c:pt>
                <c:pt idx="67">
                  <c:v>4.13</c:v>
                </c:pt>
                <c:pt idx="68">
                  <c:v>3.5</c:v>
                </c:pt>
                <c:pt idx="69">
                  <c:v>3.75</c:v>
                </c:pt>
                <c:pt idx="70">
                  <c:v>3.6</c:v>
                </c:pt>
                <c:pt idx="71">
                  <c:v>3.5</c:v>
                </c:pt>
                <c:pt idx="72">
                  <c:v>3.8</c:v>
                </c:pt>
                <c:pt idx="74">
                  <c:v>4</c:v>
                </c:pt>
                <c:pt idx="75">
                  <c:v>4.0999999999999996</c:v>
                </c:pt>
                <c:pt idx="76">
                  <c:v>3.2</c:v>
                </c:pt>
                <c:pt idx="77">
                  <c:v>3.8</c:v>
                </c:pt>
                <c:pt idx="78">
                  <c:v>3.2</c:v>
                </c:pt>
                <c:pt idx="79">
                  <c:v>3.8</c:v>
                </c:pt>
                <c:pt idx="80">
                  <c:v>3.44</c:v>
                </c:pt>
                <c:pt idx="81" formatCode="Основной">
                  <c:v>3.56</c:v>
                </c:pt>
                <c:pt idx="82">
                  <c:v>3.5503333333333336</c:v>
                </c:pt>
                <c:pt idx="83">
                  <c:v>3.93</c:v>
                </c:pt>
                <c:pt idx="84">
                  <c:v>3.88</c:v>
                </c:pt>
                <c:pt idx="85">
                  <c:v>3.25</c:v>
                </c:pt>
                <c:pt idx="86">
                  <c:v>3.74</c:v>
                </c:pt>
                <c:pt idx="87">
                  <c:v>3.65</c:v>
                </c:pt>
                <c:pt idx="88">
                  <c:v>3.33</c:v>
                </c:pt>
                <c:pt idx="89">
                  <c:v>3.5</c:v>
                </c:pt>
                <c:pt idx="90">
                  <c:v>3.55</c:v>
                </c:pt>
                <c:pt idx="91">
                  <c:v>3.47</c:v>
                </c:pt>
                <c:pt idx="92">
                  <c:v>3.5</c:v>
                </c:pt>
                <c:pt idx="94">
                  <c:v>3.67</c:v>
                </c:pt>
                <c:pt idx="95">
                  <c:v>3.85</c:v>
                </c:pt>
                <c:pt idx="96">
                  <c:v>3.65</c:v>
                </c:pt>
                <c:pt idx="97">
                  <c:v>3.75</c:v>
                </c:pt>
                <c:pt idx="98">
                  <c:v>3</c:v>
                </c:pt>
                <c:pt idx="99">
                  <c:v>3.59</c:v>
                </c:pt>
                <c:pt idx="100">
                  <c:v>4</c:v>
                </c:pt>
                <c:pt idx="101">
                  <c:v>3.08</c:v>
                </c:pt>
                <c:pt idx="102">
                  <c:v>3</c:v>
                </c:pt>
                <c:pt idx="103">
                  <c:v>3.75</c:v>
                </c:pt>
                <c:pt idx="104">
                  <c:v>3.4</c:v>
                </c:pt>
                <c:pt idx="105">
                  <c:v>3.67</c:v>
                </c:pt>
                <c:pt idx="106">
                  <c:v>3.4</c:v>
                </c:pt>
                <c:pt idx="107">
                  <c:v>3.75</c:v>
                </c:pt>
                <c:pt idx="108">
                  <c:v>3.33</c:v>
                </c:pt>
                <c:pt idx="109">
                  <c:v>3.54</c:v>
                </c:pt>
                <c:pt idx="110">
                  <c:v>3.6</c:v>
                </c:pt>
                <c:pt idx="111">
                  <c:v>3.6</c:v>
                </c:pt>
                <c:pt idx="112">
                  <c:v>3.58</c:v>
                </c:pt>
                <c:pt idx="113">
                  <c:v>3.5</c:v>
                </c:pt>
                <c:pt idx="114">
                  <c:v>3.4850000000000003</c:v>
                </c:pt>
                <c:pt idx="115">
                  <c:v>3.91</c:v>
                </c:pt>
                <c:pt idx="116">
                  <c:v>2.5</c:v>
                </c:pt>
                <c:pt idx="118">
                  <c:v>4.17</c:v>
                </c:pt>
                <c:pt idx="119">
                  <c:v>3.56</c:v>
                </c:pt>
                <c:pt idx="121">
                  <c:v>3.67</c:v>
                </c:pt>
                <c:pt idx="122">
                  <c:v>3</c:v>
                </c:pt>
                <c:pt idx="123" formatCode="Основной">
                  <c:v>3.82</c:v>
                </c:pt>
                <c:pt idx="125" formatCode="Основной">
                  <c:v>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диаграмма'!$M$5:$M$130</c:f>
              <c:numCache>
                <c:formatCode>0,00</c:formatCode>
                <c:ptCount val="126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3.7</c:v>
                </c:pt>
                <c:pt idx="34">
                  <c:v>3.7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3.7</c:v>
                </c:pt>
                <c:pt idx="58">
                  <c:v>3.7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3.7</c:v>
                </c:pt>
                <c:pt idx="65">
                  <c:v>3.7</c:v>
                </c:pt>
                <c:pt idx="66">
                  <c:v>3.7</c:v>
                </c:pt>
                <c:pt idx="67">
                  <c:v>3.7</c:v>
                </c:pt>
                <c:pt idx="68">
                  <c:v>3.7</c:v>
                </c:pt>
                <c:pt idx="69">
                  <c:v>3.7</c:v>
                </c:pt>
                <c:pt idx="70">
                  <c:v>3.7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3.7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3.7</c:v>
                </c:pt>
                <c:pt idx="115">
                  <c:v>3.7</c:v>
                </c:pt>
                <c:pt idx="116">
                  <c:v>3.7</c:v>
                </c:pt>
                <c:pt idx="117">
                  <c:v>3.7</c:v>
                </c:pt>
                <c:pt idx="118">
                  <c:v>3.7</c:v>
                </c:pt>
                <c:pt idx="119">
                  <c:v>3.7</c:v>
                </c:pt>
                <c:pt idx="120">
                  <c:v>3.7</c:v>
                </c:pt>
                <c:pt idx="121">
                  <c:v>3.7</c:v>
                </c:pt>
                <c:pt idx="122">
                  <c:v>3.7</c:v>
                </c:pt>
                <c:pt idx="123">
                  <c:v>3.7</c:v>
                </c:pt>
                <c:pt idx="124">
                  <c:v>3.7</c:v>
                </c:pt>
                <c:pt idx="125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FA015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диаграмма'!$L$5:$L$130</c:f>
              <c:numCache>
                <c:formatCode>0,00</c:formatCode>
                <c:ptCount val="126"/>
                <c:pt idx="0" formatCode="Основной">
                  <c:v>3.67</c:v>
                </c:pt>
                <c:pt idx="1">
                  <c:v>3.6420876305067487</c:v>
                </c:pt>
                <c:pt idx="2">
                  <c:v>3.7142857142857144</c:v>
                </c:pt>
                <c:pt idx="3">
                  <c:v>3.75</c:v>
                </c:pt>
                <c:pt idx="4">
                  <c:v>4.125</c:v>
                </c:pt>
                <c:pt idx="5">
                  <c:v>3.5454545454545454</c:v>
                </c:pt>
                <c:pt idx="6">
                  <c:v>3.7352941176470589</c:v>
                </c:pt>
                <c:pt idx="7">
                  <c:v>3.5</c:v>
                </c:pt>
                <c:pt idx="8">
                  <c:v>3.6666666666666665</c:v>
                </c:pt>
                <c:pt idx="9">
                  <c:v>3.1</c:v>
                </c:pt>
                <c:pt idx="10">
                  <c:v>3.6797653868130733</c:v>
                </c:pt>
                <c:pt idx="11">
                  <c:v>3.9583333333333335</c:v>
                </c:pt>
                <c:pt idx="12">
                  <c:v>3.870967741935484</c:v>
                </c:pt>
                <c:pt idx="13">
                  <c:v>3.5</c:v>
                </c:pt>
                <c:pt idx="14">
                  <c:v>3.8518518518518516</c:v>
                </c:pt>
                <c:pt idx="15">
                  <c:v>3.5</c:v>
                </c:pt>
                <c:pt idx="16">
                  <c:v>3.7391304347826089</c:v>
                </c:pt>
                <c:pt idx="17">
                  <c:v>3.1666666666666665</c:v>
                </c:pt>
                <c:pt idx="18">
                  <c:v>3.5</c:v>
                </c:pt>
                <c:pt idx="19">
                  <c:v>3.6666666666666665</c:v>
                </c:pt>
                <c:pt idx="20">
                  <c:v>3.75</c:v>
                </c:pt>
                <c:pt idx="22">
                  <c:v>3.3333333333333335</c:v>
                </c:pt>
                <c:pt idx="23">
                  <c:v>3</c:v>
                </c:pt>
                <c:pt idx="24">
                  <c:v>5</c:v>
                </c:pt>
                <c:pt idx="25">
                  <c:v>3.5027470078940666</c:v>
                </c:pt>
                <c:pt idx="26">
                  <c:v>3.625</c:v>
                </c:pt>
                <c:pt idx="27">
                  <c:v>3.1666666666666665</c:v>
                </c:pt>
                <c:pt idx="28">
                  <c:v>3.8333333333333335</c:v>
                </c:pt>
                <c:pt idx="29">
                  <c:v>3.8333333333333335</c:v>
                </c:pt>
                <c:pt idx="30">
                  <c:v>3.5</c:v>
                </c:pt>
                <c:pt idx="31">
                  <c:v>3.7272727272727271</c:v>
                </c:pt>
                <c:pt idx="32">
                  <c:v>3.4285714285714284</c:v>
                </c:pt>
                <c:pt idx="33">
                  <c:v>4</c:v>
                </c:pt>
                <c:pt idx="34">
                  <c:v>3.6</c:v>
                </c:pt>
                <c:pt idx="35">
                  <c:v>3</c:v>
                </c:pt>
                <c:pt idx="37">
                  <c:v>3.375</c:v>
                </c:pt>
                <c:pt idx="38">
                  <c:v>3.8571428571428572</c:v>
                </c:pt>
                <c:pt idx="39">
                  <c:v>3</c:v>
                </c:pt>
                <c:pt idx="40">
                  <c:v>3.5</c:v>
                </c:pt>
                <c:pt idx="42">
                  <c:v>3.3333333333333335</c:v>
                </c:pt>
                <c:pt idx="43">
                  <c:v>3.3125</c:v>
                </c:pt>
                <c:pt idx="44">
                  <c:v>3.4545454545454546</c:v>
                </c:pt>
                <c:pt idx="45">
                  <c:v>3.7142445190701303</c:v>
                </c:pt>
                <c:pt idx="46">
                  <c:v>4.5</c:v>
                </c:pt>
                <c:pt idx="47">
                  <c:v>3.9830508474576272</c:v>
                </c:pt>
                <c:pt idx="48">
                  <c:v>3.9130434782608696</c:v>
                </c:pt>
                <c:pt idx="49">
                  <c:v>4</c:v>
                </c:pt>
                <c:pt idx="50">
                  <c:v>3.5</c:v>
                </c:pt>
                <c:pt idx="51">
                  <c:v>3.5</c:v>
                </c:pt>
                <c:pt idx="52">
                  <c:v>3.7894736842105261</c:v>
                </c:pt>
                <c:pt idx="53">
                  <c:v>3.75</c:v>
                </c:pt>
                <c:pt idx="54">
                  <c:v>4.0625</c:v>
                </c:pt>
                <c:pt idx="55">
                  <c:v>4</c:v>
                </c:pt>
                <c:pt idx="56">
                  <c:v>3.875</c:v>
                </c:pt>
                <c:pt idx="57">
                  <c:v>4.5</c:v>
                </c:pt>
                <c:pt idx="58">
                  <c:v>2.8333333333333335</c:v>
                </c:pt>
                <c:pt idx="60">
                  <c:v>3.4</c:v>
                </c:pt>
                <c:pt idx="61">
                  <c:v>3.75</c:v>
                </c:pt>
                <c:pt idx="62">
                  <c:v>3</c:v>
                </c:pt>
                <c:pt idx="63">
                  <c:v>3</c:v>
                </c:pt>
                <c:pt idx="64">
                  <c:v>3.5</c:v>
                </c:pt>
                <c:pt idx="65">
                  <c:v>3.7143061299755011</c:v>
                </c:pt>
                <c:pt idx="66">
                  <c:v>3.7333333333333334</c:v>
                </c:pt>
                <c:pt idx="67">
                  <c:v>3.6</c:v>
                </c:pt>
                <c:pt idx="68">
                  <c:v>3.3333333333333335</c:v>
                </c:pt>
                <c:pt idx="69">
                  <c:v>3.9310344827586206</c:v>
                </c:pt>
                <c:pt idx="71">
                  <c:v>3.8181818181818183</c:v>
                </c:pt>
                <c:pt idx="72">
                  <c:v>5</c:v>
                </c:pt>
                <c:pt idx="74">
                  <c:v>3.1666666666666665</c:v>
                </c:pt>
                <c:pt idx="75">
                  <c:v>3.3333333333333335</c:v>
                </c:pt>
                <c:pt idx="76">
                  <c:v>4</c:v>
                </c:pt>
                <c:pt idx="77">
                  <c:v>3.7647058823529411</c:v>
                </c:pt>
                <c:pt idx="78">
                  <c:v>3.6</c:v>
                </c:pt>
                <c:pt idx="79">
                  <c:v>3.6363636363636362</c:v>
                </c:pt>
                <c:pt idx="80">
                  <c:v>3.25</c:v>
                </c:pt>
                <c:pt idx="81">
                  <c:v>3.8333333333333335</c:v>
                </c:pt>
                <c:pt idx="82">
                  <c:v>3.6639714533971248</c:v>
                </c:pt>
                <c:pt idx="83">
                  <c:v>4.083333333333333</c:v>
                </c:pt>
                <c:pt idx="84">
                  <c:v>3.8297872340425534</c:v>
                </c:pt>
                <c:pt idx="85">
                  <c:v>4.333333333333333</c:v>
                </c:pt>
                <c:pt idx="86">
                  <c:v>3.9705882352941178</c:v>
                </c:pt>
                <c:pt idx="87">
                  <c:v>4</c:v>
                </c:pt>
                <c:pt idx="88">
                  <c:v>3.5833333333333335</c:v>
                </c:pt>
                <c:pt idx="89">
                  <c:v>4.5</c:v>
                </c:pt>
                <c:pt idx="90">
                  <c:v>3.2857142857142856</c:v>
                </c:pt>
                <c:pt idx="91">
                  <c:v>3.8571428571428572</c:v>
                </c:pt>
                <c:pt idx="92">
                  <c:v>3.6428571428571428</c:v>
                </c:pt>
                <c:pt idx="94">
                  <c:v>3.6666666666666665</c:v>
                </c:pt>
                <c:pt idx="95">
                  <c:v>3.4705882352941178</c:v>
                </c:pt>
                <c:pt idx="96">
                  <c:v>3.8636363636363638</c:v>
                </c:pt>
                <c:pt idx="97">
                  <c:v>3.4</c:v>
                </c:pt>
                <c:pt idx="98">
                  <c:v>3.2</c:v>
                </c:pt>
                <c:pt idx="99">
                  <c:v>3.7666666666666666</c:v>
                </c:pt>
                <c:pt idx="100">
                  <c:v>3</c:v>
                </c:pt>
                <c:pt idx="101">
                  <c:v>3.3333333333333335</c:v>
                </c:pt>
                <c:pt idx="102">
                  <c:v>4.333333333333333</c:v>
                </c:pt>
                <c:pt idx="103">
                  <c:v>3.25</c:v>
                </c:pt>
                <c:pt idx="104">
                  <c:v>2.8</c:v>
                </c:pt>
                <c:pt idx="105">
                  <c:v>3</c:v>
                </c:pt>
                <c:pt idx="106">
                  <c:v>5</c:v>
                </c:pt>
                <c:pt idx="107">
                  <c:v>3.4545454545454546</c:v>
                </c:pt>
                <c:pt idx="108">
                  <c:v>3.3333333333333335</c:v>
                </c:pt>
                <c:pt idx="109">
                  <c:v>3.6428571428571428</c:v>
                </c:pt>
                <c:pt idx="110">
                  <c:v>3.5</c:v>
                </c:pt>
                <c:pt idx="111">
                  <c:v>3.7096774193548385</c:v>
                </c:pt>
                <c:pt idx="112">
                  <c:v>3.4444444444444446</c:v>
                </c:pt>
                <c:pt idx="114">
                  <c:v>3.5635423465423464</c:v>
                </c:pt>
                <c:pt idx="115">
                  <c:v>3.4615384615384617</c:v>
                </c:pt>
                <c:pt idx="116">
                  <c:v>3.25</c:v>
                </c:pt>
                <c:pt idx="118">
                  <c:v>3.9166666666666665</c:v>
                </c:pt>
                <c:pt idx="119">
                  <c:v>3.67</c:v>
                </c:pt>
                <c:pt idx="120">
                  <c:v>3</c:v>
                </c:pt>
                <c:pt idx="121">
                  <c:v>3.6363636363636362</c:v>
                </c:pt>
                <c:pt idx="122">
                  <c:v>4</c:v>
                </c:pt>
                <c:pt idx="123">
                  <c:v>3.7777777777777777</c:v>
                </c:pt>
                <c:pt idx="124">
                  <c:v>3</c:v>
                </c:pt>
                <c:pt idx="125">
                  <c:v>3.9230769230769229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диаграмма'!$Q$5:$Q$130</c:f>
              <c:numCache>
                <c:formatCode>Основной</c:formatCode>
                <c:ptCount val="126"/>
                <c:pt idx="0">
                  <c:v>3.64</c:v>
                </c:pt>
                <c:pt idx="1">
                  <c:v>3.64</c:v>
                </c:pt>
                <c:pt idx="2">
                  <c:v>3.64</c:v>
                </c:pt>
                <c:pt idx="3">
                  <c:v>3.64</c:v>
                </c:pt>
                <c:pt idx="4">
                  <c:v>3.64</c:v>
                </c:pt>
                <c:pt idx="5">
                  <c:v>3.64</c:v>
                </c:pt>
                <c:pt idx="6">
                  <c:v>3.64</c:v>
                </c:pt>
                <c:pt idx="7">
                  <c:v>3.64</c:v>
                </c:pt>
                <c:pt idx="8">
                  <c:v>3.64</c:v>
                </c:pt>
                <c:pt idx="9">
                  <c:v>3.64</c:v>
                </c:pt>
                <c:pt idx="10" formatCode="0,00">
                  <c:v>3.64</c:v>
                </c:pt>
                <c:pt idx="11">
                  <c:v>3.64</c:v>
                </c:pt>
                <c:pt idx="12">
                  <c:v>3.64</c:v>
                </c:pt>
                <c:pt idx="13">
                  <c:v>3.64</c:v>
                </c:pt>
                <c:pt idx="14">
                  <c:v>3.64</c:v>
                </c:pt>
                <c:pt idx="15">
                  <c:v>3.64</c:v>
                </c:pt>
                <c:pt idx="16">
                  <c:v>3.64</c:v>
                </c:pt>
                <c:pt idx="17">
                  <c:v>3.64</c:v>
                </c:pt>
                <c:pt idx="18">
                  <c:v>3.64</c:v>
                </c:pt>
                <c:pt idx="19">
                  <c:v>3.64</c:v>
                </c:pt>
                <c:pt idx="20">
                  <c:v>3.64</c:v>
                </c:pt>
                <c:pt idx="21">
                  <c:v>3.64</c:v>
                </c:pt>
                <c:pt idx="22">
                  <c:v>3.64</c:v>
                </c:pt>
                <c:pt idx="23">
                  <c:v>3.64</c:v>
                </c:pt>
                <c:pt idx="24">
                  <c:v>3.64</c:v>
                </c:pt>
                <c:pt idx="25">
                  <c:v>3.64</c:v>
                </c:pt>
                <c:pt idx="26">
                  <c:v>3.64</c:v>
                </c:pt>
                <c:pt idx="27">
                  <c:v>3.64</c:v>
                </c:pt>
                <c:pt idx="28">
                  <c:v>3.64</c:v>
                </c:pt>
                <c:pt idx="29">
                  <c:v>3.64</c:v>
                </c:pt>
                <c:pt idx="30">
                  <c:v>3.64</c:v>
                </c:pt>
                <c:pt idx="31">
                  <c:v>3.64</c:v>
                </c:pt>
                <c:pt idx="32">
                  <c:v>3.64</c:v>
                </c:pt>
                <c:pt idx="33">
                  <c:v>3.64</c:v>
                </c:pt>
                <c:pt idx="34">
                  <c:v>3.64</c:v>
                </c:pt>
                <c:pt idx="35">
                  <c:v>3.64</c:v>
                </c:pt>
                <c:pt idx="36">
                  <c:v>3.64</c:v>
                </c:pt>
                <c:pt idx="37">
                  <c:v>3.64</c:v>
                </c:pt>
                <c:pt idx="38">
                  <c:v>3.64</c:v>
                </c:pt>
                <c:pt idx="39">
                  <c:v>3.64</c:v>
                </c:pt>
                <c:pt idx="40">
                  <c:v>3.64</c:v>
                </c:pt>
                <c:pt idx="41">
                  <c:v>3.64</c:v>
                </c:pt>
                <c:pt idx="42">
                  <c:v>3.64</c:v>
                </c:pt>
                <c:pt idx="43">
                  <c:v>3.64</c:v>
                </c:pt>
                <c:pt idx="44">
                  <c:v>3.64</c:v>
                </c:pt>
                <c:pt idx="45" formatCode="0,00">
                  <c:v>3.64</c:v>
                </c:pt>
                <c:pt idx="46">
                  <c:v>3.64</c:v>
                </c:pt>
                <c:pt idx="47">
                  <c:v>3.64</c:v>
                </c:pt>
                <c:pt idx="48">
                  <c:v>3.64</c:v>
                </c:pt>
                <c:pt idx="49">
                  <c:v>3.64</c:v>
                </c:pt>
                <c:pt idx="50">
                  <c:v>3.64</c:v>
                </c:pt>
                <c:pt idx="51">
                  <c:v>3.64</c:v>
                </c:pt>
                <c:pt idx="52">
                  <c:v>3.64</c:v>
                </c:pt>
                <c:pt idx="53">
                  <c:v>3.64</c:v>
                </c:pt>
                <c:pt idx="54">
                  <c:v>3.64</c:v>
                </c:pt>
                <c:pt idx="55">
                  <c:v>3.64</c:v>
                </c:pt>
                <c:pt idx="56">
                  <c:v>3.64</c:v>
                </c:pt>
                <c:pt idx="57">
                  <c:v>3.64</c:v>
                </c:pt>
                <c:pt idx="58">
                  <c:v>3.64</c:v>
                </c:pt>
                <c:pt idx="59">
                  <c:v>3.64</c:v>
                </c:pt>
                <c:pt idx="60">
                  <c:v>3.64</c:v>
                </c:pt>
                <c:pt idx="61">
                  <c:v>3.64</c:v>
                </c:pt>
                <c:pt idx="62">
                  <c:v>3.64</c:v>
                </c:pt>
                <c:pt idx="63">
                  <c:v>3.64</c:v>
                </c:pt>
                <c:pt idx="64">
                  <c:v>3.64</c:v>
                </c:pt>
                <c:pt idx="65" formatCode="0,00">
                  <c:v>3.64</c:v>
                </c:pt>
                <c:pt idx="66">
                  <c:v>3.64</c:v>
                </c:pt>
                <c:pt idx="67">
                  <c:v>3.64</c:v>
                </c:pt>
                <c:pt idx="68">
                  <c:v>3.64</c:v>
                </c:pt>
                <c:pt idx="69">
                  <c:v>3.64</c:v>
                </c:pt>
                <c:pt idx="70">
                  <c:v>3.64</c:v>
                </c:pt>
                <c:pt idx="71">
                  <c:v>3.64</c:v>
                </c:pt>
                <c:pt idx="72">
                  <c:v>3.64</c:v>
                </c:pt>
                <c:pt idx="73">
                  <c:v>3.64</c:v>
                </c:pt>
                <c:pt idx="74">
                  <c:v>3.64</c:v>
                </c:pt>
                <c:pt idx="75">
                  <c:v>3.64</c:v>
                </c:pt>
                <c:pt idx="76">
                  <c:v>3.64</c:v>
                </c:pt>
                <c:pt idx="77">
                  <c:v>3.64</c:v>
                </c:pt>
                <c:pt idx="78">
                  <c:v>3.64</c:v>
                </c:pt>
                <c:pt idx="79">
                  <c:v>3.64</c:v>
                </c:pt>
                <c:pt idx="80">
                  <c:v>3.64</c:v>
                </c:pt>
                <c:pt idx="81">
                  <c:v>3.64</c:v>
                </c:pt>
                <c:pt idx="82" formatCode="0,00">
                  <c:v>3.64</c:v>
                </c:pt>
                <c:pt idx="83">
                  <c:v>3.64</c:v>
                </c:pt>
                <c:pt idx="84">
                  <c:v>3.64</c:v>
                </c:pt>
                <c:pt idx="85">
                  <c:v>3.64</c:v>
                </c:pt>
                <c:pt idx="86">
                  <c:v>3.64</c:v>
                </c:pt>
                <c:pt idx="87">
                  <c:v>3.64</c:v>
                </c:pt>
                <c:pt idx="88">
                  <c:v>3.64</c:v>
                </c:pt>
                <c:pt idx="89">
                  <c:v>3.64</c:v>
                </c:pt>
                <c:pt idx="90">
                  <c:v>3.64</c:v>
                </c:pt>
                <c:pt idx="91">
                  <c:v>3.64</c:v>
                </c:pt>
                <c:pt idx="92">
                  <c:v>3.64</c:v>
                </c:pt>
                <c:pt idx="93">
                  <c:v>3.64</c:v>
                </c:pt>
                <c:pt idx="94">
                  <c:v>3.64</c:v>
                </c:pt>
                <c:pt idx="95">
                  <c:v>3.64</c:v>
                </c:pt>
                <c:pt idx="96">
                  <c:v>3.64</c:v>
                </c:pt>
                <c:pt idx="97">
                  <c:v>3.64</c:v>
                </c:pt>
                <c:pt idx="98">
                  <c:v>3.64</c:v>
                </c:pt>
                <c:pt idx="99">
                  <c:v>3.64</c:v>
                </c:pt>
                <c:pt idx="100">
                  <c:v>3.64</c:v>
                </c:pt>
                <c:pt idx="101">
                  <c:v>3.64</c:v>
                </c:pt>
                <c:pt idx="102">
                  <c:v>3.64</c:v>
                </c:pt>
                <c:pt idx="103">
                  <c:v>3.64</c:v>
                </c:pt>
                <c:pt idx="104">
                  <c:v>3.64</c:v>
                </c:pt>
                <c:pt idx="105">
                  <c:v>3.64</c:v>
                </c:pt>
                <c:pt idx="106">
                  <c:v>3.64</c:v>
                </c:pt>
                <c:pt idx="107">
                  <c:v>3.64</c:v>
                </c:pt>
                <c:pt idx="108">
                  <c:v>3.64</c:v>
                </c:pt>
                <c:pt idx="109">
                  <c:v>3.64</c:v>
                </c:pt>
                <c:pt idx="110">
                  <c:v>3.64</c:v>
                </c:pt>
                <c:pt idx="111">
                  <c:v>3.64</c:v>
                </c:pt>
                <c:pt idx="112">
                  <c:v>3.64</c:v>
                </c:pt>
                <c:pt idx="113">
                  <c:v>3.64</c:v>
                </c:pt>
                <c:pt idx="114" formatCode="0,00">
                  <c:v>3.64</c:v>
                </c:pt>
                <c:pt idx="115">
                  <c:v>3.64</c:v>
                </c:pt>
                <c:pt idx="116">
                  <c:v>3.64</c:v>
                </c:pt>
                <c:pt idx="117">
                  <c:v>3.64</c:v>
                </c:pt>
                <c:pt idx="118">
                  <c:v>3.64</c:v>
                </c:pt>
                <c:pt idx="119">
                  <c:v>3.64</c:v>
                </c:pt>
                <c:pt idx="120">
                  <c:v>3.64</c:v>
                </c:pt>
                <c:pt idx="121">
                  <c:v>3.64</c:v>
                </c:pt>
                <c:pt idx="122">
                  <c:v>3.64</c:v>
                </c:pt>
                <c:pt idx="123">
                  <c:v>3.64</c:v>
                </c:pt>
                <c:pt idx="124">
                  <c:v>3.64</c:v>
                </c:pt>
                <c:pt idx="125">
                  <c:v>3.64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диаграмма'!$P$5:$P$130</c:f>
              <c:numCache>
                <c:formatCode>0,00</c:formatCode>
                <c:ptCount val="126"/>
                <c:pt idx="0">
                  <c:v>3.6</c:v>
                </c:pt>
                <c:pt idx="1">
                  <c:v>3.5362500000000003</c:v>
                </c:pt>
                <c:pt idx="2">
                  <c:v>3</c:v>
                </c:pt>
                <c:pt idx="3">
                  <c:v>3.55</c:v>
                </c:pt>
                <c:pt idx="4">
                  <c:v>4</c:v>
                </c:pt>
                <c:pt idx="5">
                  <c:v>3.57</c:v>
                </c:pt>
                <c:pt idx="6">
                  <c:v>3.32</c:v>
                </c:pt>
                <c:pt idx="7">
                  <c:v>4</c:v>
                </c:pt>
                <c:pt idx="8">
                  <c:v>3.35</c:v>
                </c:pt>
                <c:pt idx="9">
                  <c:v>3.5</c:v>
                </c:pt>
                <c:pt idx="10">
                  <c:v>3.347692307692308</c:v>
                </c:pt>
                <c:pt idx="11">
                  <c:v>3.65</c:v>
                </c:pt>
                <c:pt idx="12">
                  <c:v>3.59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 formatCode="Основной">
                  <c:v>3.56</c:v>
                </c:pt>
                <c:pt idx="17">
                  <c:v>3.33</c:v>
                </c:pt>
                <c:pt idx="18">
                  <c:v>3.22</c:v>
                </c:pt>
                <c:pt idx="20">
                  <c:v>3</c:v>
                </c:pt>
                <c:pt idx="21">
                  <c:v>3</c:v>
                </c:pt>
                <c:pt idx="22">
                  <c:v>3.67</c:v>
                </c:pt>
                <c:pt idx="23">
                  <c:v>3</c:v>
                </c:pt>
                <c:pt idx="24">
                  <c:v>3</c:v>
                </c:pt>
                <c:pt idx="25">
                  <c:v>3.4303071895424835</c:v>
                </c:pt>
                <c:pt idx="26">
                  <c:v>3.76</c:v>
                </c:pt>
                <c:pt idx="27">
                  <c:v>3</c:v>
                </c:pt>
                <c:pt idx="28">
                  <c:v>3.7142857142857144</c:v>
                </c:pt>
                <c:pt idx="29">
                  <c:v>4.2857142857142856</c:v>
                </c:pt>
                <c:pt idx="30">
                  <c:v>3.25</c:v>
                </c:pt>
                <c:pt idx="31">
                  <c:v>3.6</c:v>
                </c:pt>
                <c:pt idx="32">
                  <c:v>3.5</c:v>
                </c:pt>
                <c:pt idx="34">
                  <c:v>3.125</c:v>
                </c:pt>
                <c:pt idx="37">
                  <c:v>3.2</c:v>
                </c:pt>
                <c:pt idx="38">
                  <c:v>4.083333333333333</c:v>
                </c:pt>
                <c:pt idx="39">
                  <c:v>3.25</c:v>
                </c:pt>
                <c:pt idx="41">
                  <c:v>3</c:v>
                </c:pt>
                <c:pt idx="42">
                  <c:v>3.3333333333333335</c:v>
                </c:pt>
                <c:pt idx="43">
                  <c:v>3</c:v>
                </c:pt>
                <c:pt idx="44">
                  <c:v>3.3529411764705883</c:v>
                </c:pt>
                <c:pt idx="45">
                  <c:v>3.6936972266976964</c:v>
                </c:pt>
                <c:pt idx="47">
                  <c:v>4.0816326530612246</c:v>
                </c:pt>
                <c:pt idx="48">
                  <c:v>4</c:v>
                </c:pt>
                <c:pt idx="49">
                  <c:v>3</c:v>
                </c:pt>
                <c:pt idx="51">
                  <c:v>4</c:v>
                </c:pt>
                <c:pt idx="52">
                  <c:v>4.05</c:v>
                </c:pt>
                <c:pt idx="53">
                  <c:v>3.763157894736842</c:v>
                </c:pt>
                <c:pt idx="54">
                  <c:v>3.7916666666666665</c:v>
                </c:pt>
                <c:pt idx="55">
                  <c:v>4.1111111111111107</c:v>
                </c:pt>
                <c:pt idx="56">
                  <c:v>3.8571428571428572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4.4444444444444446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5">
                  <c:v>3.5410772642390289</c:v>
                </c:pt>
                <c:pt idx="66">
                  <c:v>3.8235294117647061</c:v>
                </c:pt>
                <c:pt idx="67">
                  <c:v>3.5555555555555554</c:v>
                </c:pt>
                <c:pt idx="68">
                  <c:v>3.2142857142857144</c:v>
                </c:pt>
                <c:pt idx="69">
                  <c:v>3.7352941176470589</c:v>
                </c:pt>
                <c:pt idx="70">
                  <c:v>4</c:v>
                </c:pt>
                <c:pt idx="71">
                  <c:v>3.6</c:v>
                </c:pt>
                <c:pt idx="72">
                  <c:v>3</c:v>
                </c:pt>
                <c:pt idx="73">
                  <c:v>3</c:v>
                </c:pt>
                <c:pt idx="74">
                  <c:v>3.625</c:v>
                </c:pt>
                <c:pt idx="75">
                  <c:v>3.8</c:v>
                </c:pt>
                <c:pt idx="76">
                  <c:v>3.75</c:v>
                </c:pt>
                <c:pt idx="77">
                  <c:v>3.625</c:v>
                </c:pt>
                <c:pt idx="78">
                  <c:v>3.5</c:v>
                </c:pt>
                <c:pt idx="79">
                  <c:v>3.7142857142857144</c:v>
                </c:pt>
                <c:pt idx="80">
                  <c:v>3</c:v>
                </c:pt>
                <c:pt idx="81">
                  <c:v>3.7142857142857144</c:v>
                </c:pt>
                <c:pt idx="82">
                  <c:v>3.4723610712281441</c:v>
                </c:pt>
                <c:pt idx="83">
                  <c:v>3.6666666666666665</c:v>
                </c:pt>
                <c:pt idx="84">
                  <c:v>3.8666666666666667</c:v>
                </c:pt>
                <c:pt idx="85">
                  <c:v>3</c:v>
                </c:pt>
                <c:pt idx="86">
                  <c:v>3.9583333333333335</c:v>
                </c:pt>
                <c:pt idx="87">
                  <c:v>3.8</c:v>
                </c:pt>
                <c:pt idx="88">
                  <c:v>3.5454545454545454</c:v>
                </c:pt>
                <c:pt idx="89">
                  <c:v>4</c:v>
                </c:pt>
                <c:pt idx="90">
                  <c:v>3.375</c:v>
                </c:pt>
                <c:pt idx="91">
                  <c:v>3.5625</c:v>
                </c:pt>
                <c:pt idx="92">
                  <c:v>3.75</c:v>
                </c:pt>
                <c:pt idx="94">
                  <c:v>3</c:v>
                </c:pt>
                <c:pt idx="95">
                  <c:v>3.5789473684210527</c:v>
                </c:pt>
                <c:pt idx="96">
                  <c:v>3.9047619047619047</c:v>
                </c:pt>
                <c:pt idx="97">
                  <c:v>3.3333333333333335</c:v>
                </c:pt>
                <c:pt idx="98">
                  <c:v>3</c:v>
                </c:pt>
                <c:pt idx="99">
                  <c:v>3.4864864864864864</c:v>
                </c:pt>
                <c:pt idx="101">
                  <c:v>3</c:v>
                </c:pt>
                <c:pt idx="102">
                  <c:v>3.5</c:v>
                </c:pt>
                <c:pt idx="103">
                  <c:v>3.2857142857142856</c:v>
                </c:pt>
                <c:pt idx="104">
                  <c:v>3.1666666666666665</c:v>
                </c:pt>
                <c:pt idx="105">
                  <c:v>3.5</c:v>
                </c:pt>
                <c:pt idx="106">
                  <c:v>3</c:v>
                </c:pt>
                <c:pt idx="107">
                  <c:v>3.6</c:v>
                </c:pt>
                <c:pt idx="108">
                  <c:v>3.5</c:v>
                </c:pt>
                <c:pt idx="109">
                  <c:v>3.4782608695652173</c:v>
                </c:pt>
                <c:pt idx="110">
                  <c:v>3.4285714285714284</c:v>
                </c:pt>
                <c:pt idx="111">
                  <c:v>3.3461538461538463</c:v>
                </c:pt>
                <c:pt idx="112">
                  <c:v>3.5925925925925926</c:v>
                </c:pt>
                <c:pt idx="114">
                  <c:v>3.49227892964735</c:v>
                </c:pt>
                <c:pt idx="115">
                  <c:v>3.25</c:v>
                </c:pt>
                <c:pt idx="118">
                  <c:v>4.2</c:v>
                </c:pt>
                <c:pt idx="119">
                  <c:v>3.14</c:v>
                </c:pt>
                <c:pt idx="120">
                  <c:v>3.5</c:v>
                </c:pt>
                <c:pt idx="121">
                  <c:v>3.4545454545454546</c:v>
                </c:pt>
                <c:pt idx="122">
                  <c:v>3.5</c:v>
                </c:pt>
                <c:pt idx="123">
                  <c:v>4.0526315789473681</c:v>
                </c:pt>
                <c:pt idx="124">
                  <c:v>3</c:v>
                </c:pt>
                <c:pt idx="125">
                  <c:v>3.3333333333333335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диаграмма'!$U$5:$U$130</c:f>
              <c:numCache>
                <c:formatCode>Основной</c:formatCode>
                <c:ptCount val="126"/>
                <c:pt idx="0">
                  <c:v>3.37</c:v>
                </c:pt>
                <c:pt idx="1">
                  <c:v>3.37</c:v>
                </c:pt>
                <c:pt idx="2">
                  <c:v>3.37</c:v>
                </c:pt>
                <c:pt idx="3">
                  <c:v>3.37</c:v>
                </c:pt>
                <c:pt idx="4">
                  <c:v>3.37</c:v>
                </c:pt>
                <c:pt idx="5">
                  <c:v>3.37</c:v>
                </c:pt>
                <c:pt idx="6">
                  <c:v>3.37</c:v>
                </c:pt>
                <c:pt idx="7">
                  <c:v>3.37</c:v>
                </c:pt>
                <c:pt idx="8">
                  <c:v>3.37</c:v>
                </c:pt>
                <c:pt idx="9">
                  <c:v>3.37</c:v>
                </c:pt>
                <c:pt idx="10" formatCode="0,00">
                  <c:v>3.37</c:v>
                </c:pt>
                <c:pt idx="11">
                  <c:v>3.37</c:v>
                </c:pt>
                <c:pt idx="12">
                  <c:v>3.37</c:v>
                </c:pt>
                <c:pt idx="13">
                  <c:v>3.37</c:v>
                </c:pt>
                <c:pt idx="14">
                  <c:v>3.37</c:v>
                </c:pt>
                <c:pt idx="15">
                  <c:v>3.37</c:v>
                </c:pt>
                <c:pt idx="16">
                  <c:v>3.37</c:v>
                </c:pt>
                <c:pt idx="17">
                  <c:v>3.37</c:v>
                </c:pt>
                <c:pt idx="18">
                  <c:v>3.37</c:v>
                </c:pt>
                <c:pt idx="19">
                  <c:v>3.37</c:v>
                </c:pt>
                <c:pt idx="20">
                  <c:v>3.37</c:v>
                </c:pt>
                <c:pt idx="21">
                  <c:v>3.37</c:v>
                </c:pt>
                <c:pt idx="22">
                  <c:v>3.37</c:v>
                </c:pt>
                <c:pt idx="23">
                  <c:v>3.37</c:v>
                </c:pt>
                <c:pt idx="24">
                  <c:v>3.37</c:v>
                </c:pt>
                <c:pt idx="25" formatCode="0,00">
                  <c:v>3.37</c:v>
                </c:pt>
                <c:pt idx="26">
                  <c:v>3.37</c:v>
                </c:pt>
                <c:pt idx="27">
                  <c:v>3.37</c:v>
                </c:pt>
                <c:pt idx="28">
                  <c:v>3.37</c:v>
                </c:pt>
                <c:pt idx="29">
                  <c:v>3.37</c:v>
                </c:pt>
                <c:pt idx="30">
                  <c:v>3.37</c:v>
                </c:pt>
                <c:pt idx="31">
                  <c:v>3.37</c:v>
                </c:pt>
                <c:pt idx="32">
                  <c:v>3.37</c:v>
                </c:pt>
                <c:pt idx="33">
                  <c:v>3.37</c:v>
                </c:pt>
                <c:pt idx="34">
                  <c:v>3.37</c:v>
                </c:pt>
                <c:pt idx="35">
                  <c:v>3.37</c:v>
                </c:pt>
                <c:pt idx="36">
                  <c:v>3.37</c:v>
                </c:pt>
                <c:pt idx="37">
                  <c:v>3.37</c:v>
                </c:pt>
                <c:pt idx="38">
                  <c:v>3.37</c:v>
                </c:pt>
                <c:pt idx="39">
                  <c:v>3.37</c:v>
                </c:pt>
                <c:pt idx="40">
                  <c:v>3.37</c:v>
                </c:pt>
                <c:pt idx="41">
                  <c:v>3.37</c:v>
                </c:pt>
                <c:pt idx="42">
                  <c:v>3.37</c:v>
                </c:pt>
                <c:pt idx="43">
                  <c:v>3.37</c:v>
                </c:pt>
                <c:pt idx="44">
                  <c:v>3.37</c:v>
                </c:pt>
                <c:pt idx="45" formatCode="0,00">
                  <c:v>3.37</c:v>
                </c:pt>
                <c:pt idx="46">
                  <c:v>3.37</c:v>
                </c:pt>
                <c:pt idx="47">
                  <c:v>3.37</c:v>
                </c:pt>
                <c:pt idx="48">
                  <c:v>3.37</c:v>
                </c:pt>
                <c:pt idx="49">
                  <c:v>3.37</c:v>
                </c:pt>
                <c:pt idx="50">
                  <c:v>3.37</c:v>
                </c:pt>
                <c:pt idx="51">
                  <c:v>3.37</c:v>
                </c:pt>
                <c:pt idx="52">
                  <c:v>3.37</c:v>
                </c:pt>
                <c:pt idx="53">
                  <c:v>3.37</c:v>
                </c:pt>
                <c:pt idx="54">
                  <c:v>3.37</c:v>
                </c:pt>
                <c:pt idx="55">
                  <c:v>3.37</c:v>
                </c:pt>
                <c:pt idx="56">
                  <c:v>3.37</c:v>
                </c:pt>
                <c:pt idx="57">
                  <c:v>3.37</c:v>
                </c:pt>
                <c:pt idx="58">
                  <c:v>3.37</c:v>
                </c:pt>
                <c:pt idx="59">
                  <c:v>3.37</c:v>
                </c:pt>
                <c:pt idx="60">
                  <c:v>3.37</c:v>
                </c:pt>
                <c:pt idx="61">
                  <c:v>3.37</c:v>
                </c:pt>
                <c:pt idx="62">
                  <c:v>3.37</c:v>
                </c:pt>
                <c:pt idx="63">
                  <c:v>3.37</c:v>
                </c:pt>
                <c:pt idx="64">
                  <c:v>3.37</c:v>
                </c:pt>
                <c:pt idx="65" formatCode="0,00">
                  <c:v>3.37</c:v>
                </c:pt>
                <c:pt idx="66">
                  <c:v>3.37</c:v>
                </c:pt>
                <c:pt idx="67">
                  <c:v>3.37</c:v>
                </c:pt>
                <c:pt idx="68">
                  <c:v>3.37</c:v>
                </c:pt>
                <c:pt idx="69">
                  <c:v>3.37</c:v>
                </c:pt>
                <c:pt idx="70">
                  <c:v>3.37</c:v>
                </c:pt>
                <c:pt idx="71">
                  <c:v>3.37</c:v>
                </c:pt>
                <c:pt idx="72">
                  <c:v>3.37</c:v>
                </c:pt>
                <c:pt idx="73">
                  <c:v>3.37</c:v>
                </c:pt>
                <c:pt idx="74">
                  <c:v>3.37</c:v>
                </c:pt>
                <c:pt idx="75">
                  <c:v>3.37</c:v>
                </c:pt>
                <c:pt idx="76">
                  <c:v>3.37</c:v>
                </c:pt>
                <c:pt idx="77">
                  <c:v>3.37</c:v>
                </c:pt>
                <c:pt idx="78">
                  <c:v>3.37</c:v>
                </c:pt>
                <c:pt idx="79">
                  <c:v>3.37</c:v>
                </c:pt>
                <c:pt idx="80">
                  <c:v>3.37</c:v>
                </c:pt>
                <c:pt idx="81">
                  <c:v>3.37</c:v>
                </c:pt>
                <c:pt idx="82" formatCode="0,00">
                  <c:v>3.37</c:v>
                </c:pt>
                <c:pt idx="83">
                  <c:v>3.37</c:v>
                </c:pt>
                <c:pt idx="84">
                  <c:v>3.37</c:v>
                </c:pt>
                <c:pt idx="85">
                  <c:v>3.37</c:v>
                </c:pt>
                <c:pt idx="86">
                  <c:v>3.37</c:v>
                </c:pt>
                <c:pt idx="87">
                  <c:v>3.37</c:v>
                </c:pt>
                <c:pt idx="88">
                  <c:v>3.37</c:v>
                </c:pt>
                <c:pt idx="89">
                  <c:v>3.37</c:v>
                </c:pt>
                <c:pt idx="90">
                  <c:v>3.37</c:v>
                </c:pt>
                <c:pt idx="91">
                  <c:v>3.37</c:v>
                </c:pt>
                <c:pt idx="92">
                  <c:v>3.37</c:v>
                </c:pt>
                <c:pt idx="93">
                  <c:v>3.37</c:v>
                </c:pt>
                <c:pt idx="94">
                  <c:v>3.37</c:v>
                </c:pt>
                <c:pt idx="95">
                  <c:v>3.37</c:v>
                </c:pt>
                <c:pt idx="96">
                  <c:v>3.37</c:v>
                </c:pt>
                <c:pt idx="97">
                  <c:v>3.37</c:v>
                </c:pt>
                <c:pt idx="98">
                  <c:v>3.37</c:v>
                </c:pt>
                <c:pt idx="99">
                  <c:v>3.37</c:v>
                </c:pt>
                <c:pt idx="100">
                  <c:v>3.37</c:v>
                </c:pt>
                <c:pt idx="101">
                  <c:v>3.37</c:v>
                </c:pt>
                <c:pt idx="102">
                  <c:v>3.37</c:v>
                </c:pt>
                <c:pt idx="103">
                  <c:v>3.37</c:v>
                </c:pt>
                <c:pt idx="104">
                  <c:v>3.37</c:v>
                </c:pt>
                <c:pt idx="105">
                  <c:v>3.37</c:v>
                </c:pt>
                <c:pt idx="106">
                  <c:v>3.37</c:v>
                </c:pt>
                <c:pt idx="107">
                  <c:v>3.37</c:v>
                </c:pt>
                <c:pt idx="108">
                  <c:v>3.37</c:v>
                </c:pt>
                <c:pt idx="109">
                  <c:v>3.37</c:v>
                </c:pt>
                <c:pt idx="110">
                  <c:v>3.37</c:v>
                </c:pt>
                <c:pt idx="111">
                  <c:v>3.37</c:v>
                </c:pt>
                <c:pt idx="112">
                  <c:v>3.37</c:v>
                </c:pt>
                <c:pt idx="113">
                  <c:v>3.37</c:v>
                </c:pt>
                <c:pt idx="114" formatCode="0,00">
                  <c:v>3.37</c:v>
                </c:pt>
                <c:pt idx="115">
                  <c:v>3.37</c:v>
                </c:pt>
                <c:pt idx="116">
                  <c:v>3.37</c:v>
                </c:pt>
                <c:pt idx="117">
                  <c:v>3.37</c:v>
                </c:pt>
                <c:pt idx="118">
                  <c:v>3.37</c:v>
                </c:pt>
                <c:pt idx="119">
                  <c:v>3.37</c:v>
                </c:pt>
                <c:pt idx="120">
                  <c:v>3.37</c:v>
                </c:pt>
                <c:pt idx="121">
                  <c:v>3.37</c:v>
                </c:pt>
                <c:pt idx="122">
                  <c:v>3.37</c:v>
                </c:pt>
                <c:pt idx="123">
                  <c:v>3.37</c:v>
                </c:pt>
                <c:pt idx="124">
                  <c:v>3.37</c:v>
                </c:pt>
                <c:pt idx="125">
                  <c:v>3.37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диаграмма'!$T$5:$T$130</c:f>
              <c:numCache>
                <c:formatCode>0,00</c:formatCode>
                <c:ptCount val="126"/>
                <c:pt idx="0">
                  <c:v>3</c:v>
                </c:pt>
                <c:pt idx="1">
                  <c:v>3.4125000000000005</c:v>
                </c:pt>
                <c:pt idx="2">
                  <c:v>3.6</c:v>
                </c:pt>
                <c:pt idx="3">
                  <c:v>3.33</c:v>
                </c:pt>
                <c:pt idx="4">
                  <c:v>3.97</c:v>
                </c:pt>
                <c:pt idx="5">
                  <c:v>3.87</c:v>
                </c:pt>
                <c:pt idx="6">
                  <c:v>3.19</c:v>
                </c:pt>
                <c:pt idx="7">
                  <c:v>3.67</c:v>
                </c:pt>
                <c:pt idx="8">
                  <c:v>2.75</c:v>
                </c:pt>
                <c:pt idx="9">
                  <c:v>2.92</c:v>
                </c:pt>
                <c:pt idx="10">
                  <c:v>3.4324999999999997</c:v>
                </c:pt>
                <c:pt idx="11">
                  <c:v>3.76</c:v>
                </c:pt>
                <c:pt idx="12">
                  <c:v>3.69</c:v>
                </c:pt>
                <c:pt idx="13">
                  <c:v>3</c:v>
                </c:pt>
                <c:pt idx="14">
                  <c:v>3.57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1">
                  <c:v>3.5</c:v>
                </c:pt>
                <c:pt idx="22">
                  <c:v>2.67</c:v>
                </c:pt>
                <c:pt idx="23">
                  <c:v>2.5</c:v>
                </c:pt>
                <c:pt idx="25">
                  <c:v>3.1582352941176466</c:v>
                </c:pt>
                <c:pt idx="26">
                  <c:v>3.27</c:v>
                </c:pt>
                <c:pt idx="27">
                  <c:v>3.5</c:v>
                </c:pt>
                <c:pt idx="28">
                  <c:v>3.18</c:v>
                </c:pt>
                <c:pt idx="30">
                  <c:v>3.33</c:v>
                </c:pt>
                <c:pt idx="31">
                  <c:v>3.48</c:v>
                </c:pt>
                <c:pt idx="32">
                  <c:v>3</c:v>
                </c:pt>
                <c:pt idx="33">
                  <c:v>2.5</c:v>
                </c:pt>
                <c:pt idx="34">
                  <c:v>2.77</c:v>
                </c:pt>
                <c:pt idx="35">
                  <c:v>4</c:v>
                </c:pt>
                <c:pt idx="36">
                  <c:v>2.5</c:v>
                </c:pt>
                <c:pt idx="37">
                  <c:v>3.14</c:v>
                </c:pt>
                <c:pt idx="38">
                  <c:v>3.09</c:v>
                </c:pt>
                <c:pt idx="39">
                  <c:v>3.5</c:v>
                </c:pt>
                <c:pt idx="40">
                  <c:v>3</c:v>
                </c:pt>
                <c:pt idx="42">
                  <c:v>2.75</c:v>
                </c:pt>
                <c:pt idx="43">
                  <c:v>3.43</c:v>
                </c:pt>
                <c:pt idx="44">
                  <c:v>3.25</c:v>
                </c:pt>
                <c:pt idx="45">
                  <c:v>3.4000000000000004</c:v>
                </c:pt>
                <c:pt idx="46">
                  <c:v>3.33</c:v>
                </c:pt>
                <c:pt idx="47">
                  <c:v>3.86</c:v>
                </c:pt>
                <c:pt idx="49">
                  <c:v>3.4</c:v>
                </c:pt>
                <c:pt idx="50">
                  <c:v>3.25</c:v>
                </c:pt>
                <c:pt idx="51">
                  <c:v>2.75</c:v>
                </c:pt>
                <c:pt idx="52">
                  <c:v>3.4</c:v>
                </c:pt>
                <c:pt idx="53">
                  <c:v>3.62</c:v>
                </c:pt>
                <c:pt idx="54">
                  <c:v>3.54</c:v>
                </c:pt>
                <c:pt idx="55">
                  <c:v>3.6</c:v>
                </c:pt>
                <c:pt idx="56">
                  <c:v>3.67</c:v>
                </c:pt>
                <c:pt idx="57">
                  <c:v>3.2</c:v>
                </c:pt>
                <c:pt idx="58">
                  <c:v>3</c:v>
                </c:pt>
                <c:pt idx="59">
                  <c:v>3.59</c:v>
                </c:pt>
                <c:pt idx="61">
                  <c:v>3</c:v>
                </c:pt>
                <c:pt idx="62">
                  <c:v>3.33</c:v>
                </c:pt>
                <c:pt idx="63">
                  <c:v>3.76</c:v>
                </c:pt>
                <c:pt idx="64">
                  <c:v>3.5</c:v>
                </c:pt>
                <c:pt idx="65">
                  <c:v>3.2466666666666675</c:v>
                </c:pt>
                <c:pt idx="67">
                  <c:v>3.2</c:v>
                </c:pt>
                <c:pt idx="68">
                  <c:v>4</c:v>
                </c:pt>
                <c:pt idx="69">
                  <c:v>3.24</c:v>
                </c:pt>
                <c:pt idx="70">
                  <c:v>4.13</c:v>
                </c:pt>
                <c:pt idx="71">
                  <c:v>3.5</c:v>
                </c:pt>
                <c:pt idx="72">
                  <c:v>4</c:v>
                </c:pt>
                <c:pt idx="73">
                  <c:v>3.44</c:v>
                </c:pt>
                <c:pt idx="74">
                  <c:v>3.5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3.06</c:v>
                </c:pt>
                <c:pt idx="79">
                  <c:v>2.5</c:v>
                </c:pt>
                <c:pt idx="80">
                  <c:v>3.13</c:v>
                </c:pt>
                <c:pt idx="81">
                  <c:v>3</c:v>
                </c:pt>
                <c:pt idx="82">
                  <c:v>3.2189655172413785</c:v>
                </c:pt>
                <c:pt idx="83">
                  <c:v>3.62</c:v>
                </c:pt>
                <c:pt idx="84">
                  <c:v>3.74</c:v>
                </c:pt>
                <c:pt idx="85">
                  <c:v>3.2</c:v>
                </c:pt>
                <c:pt idx="86">
                  <c:v>3.36</c:v>
                </c:pt>
                <c:pt idx="87">
                  <c:v>3.14</c:v>
                </c:pt>
                <c:pt idx="88">
                  <c:v>3.22</c:v>
                </c:pt>
                <c:pt idx="89">
                  <c:v>4.2</c:v>
                </c:pt>
                <c:pt idx="90">
                  <c:v>3</c:v>
                </c:pt>
                <c:pt idx="91">
                  <c:v>3.67</c:v>
                </c:pt>
                <c:pt idx="92">
                  <c:v>3.44</c:v>
                </c:pt>
                <c:pt idx="94">
                  <c:v>3.5</c:v>
                </c:pt>
                <c:pt idx="95">
                  <c:v>3.35</c:v>
                </c:pt>
                <c:pt idx="96">
                  <c:v>3.45</c:v>
                </c:pt>
                <c:pt idx="97">
                  <c:v>3.17</c:v>
                </c:pt>
                <c:pt idx="98">
                  <c:v>2.89</c:v>
                </c:pt>
                <c:pt idx="99">
                  <c:v>3.63</c:v>
                </c:pt>
                <c:pt idx="100">
                  <c:v>3</c:v>
                </c:pt>
                <c:pt idx="101">
                  <c:v>2</c:v>
                </c:pt>
                <c:pt idx="102">
                  <c:v>2.88</c:v>
                </c:pt>
                <c:pt idx="103">
                  <c:v>3.14</c:v>
                </c:pt>
                <c:pt idx="104">
                  <c:v>3.14</c:v>
                </c:pt>
                <c:pt idx="105">
                  <c:v>2.6</c:v>
                </c:pt>
                <c:pt idx="106">
                  <c:v>2.5</c:v>
                </c:pt>
                <c:pt idx="107">
                  <c:v>3.71</c:v>
                </c:pt>
                <c:pt idx="108">
                  <c:v>2.78</c:v>
                </c:pt>
                <c:pt idx="109">
                  <c:v>3.1</c:v>
                </c:pt>
                <c:pt idx="110">
                  <c:v>3.08</c:v>
                </c:pt>
                <c:pt idx="111">
                  <c:v>3.52</c:v>
                </c:pt>
                <c:pt idx="112">
                  <c:v>3.32</c:v>
                </c:pt>
                <c:pt idx="114">
                  <c:v>3.2887499999999998</c:v>
                </c:pt>
                <c:pt idx="115">
                  <c:v>3</c:v>
                </c:pt>
                <c:pt idx="116">
                  <c:v>3</c:v>
                </c:pt>
                <c:pt idx="118">
                  <c:v>3.6</c:v>
                </c:pt>
                <c:pt idx="119">
                  <c:v>2.77</c:v>
                </c:pt>
                <c:pt idx="121">
                  <c:v>3.83</c:v>
                </c:pt>
                <c:pt idx="122">
                  <c:v>3.33</c:v>
                </c:pt>
                <c:pt idx="123">
                  <c:v>3.58</c:v>
                </c:pt>
                <c:pt idx="125">
                  <c:v>3.2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диаграмма'!$Y$5:$Y$130</c:f>
              <c:numCache>
                <c:formatCode>Основной</c:formatCode>
                <c:ptCount val="126"/>
                <c:pt idx="0">
                  <c:v>3.76</c:v>
                </c:pt>
                <c:pt idx="1">
                  <c:v>3.76</c:v>
                </c:pt>
                <c:pt idx="2">
                  <c:v>3.76</c:v>
                </c:pt>
                <c:pt idx="3">
                  <c:v>3.76</c:v>
                </c:pt>
                <c:pt idx="4">
                  <c:v>3.76</c:v>
                </c:pt>
                <c:pt idx="5">
                  <c:v>3.76</c:v>
                </c:pt>
                <c:pt idx="6">
                  <c:v>3.76</c:v>
                </c:pt>
                <c:pt idx="7">
                  <c:v>3.76</c:v>
                </c:pt>
                <c:pt idx="8">
                  <c:v>3.76</c:v>
                </c:pt>
                <c:pt idx="9">
                  <c:v>3.76</c:v>
                </c:pt>
                <c:pt idx="10" formatCode="0,00">
                  <c:v>3.76</c:v>
                </c:pt>
                <c:pt idx="11">
                  <c:v>3.76</c:v>
                </c:pt>
                <c:pt idx="12">
                  <c:v>3.76</c:v>
                </c:pt>
                <c:pt idx="13">
                  <c:v>3.76</c:v>
                </c:pt>
                <c:pt idx="14">
                  <c:v>3.76</c:v>
                </c:pt>
                <c:pt idx="15">
                  <c:v>3.76</c:v>
                </c:pt>
                <c:pt idx="16">
                  <c:v>3.76</c:v>
                </c:pt>
                <c:pt idx="17">
                  <c:v>3.76</c:v>
                </c:pt>
                <c:pt idx="18">
                  <c:v>3.76</c:v>
                </c:pt>
                <c:pt idx="19">
                  <c:v>3.76</c:v>
                </c:pt>
                <c:pt idx="20">
                  <c:v>3.76</c:v>
                </c:pt>
                <c:pt idx="21">
                  <c:v>3.76</c:v>
                </c:pt>
                <c:pt idx="22">
                  <c:v>3.76</c:v>
                </c:pt>
                <c:pt idx="23">
                  <c:v>3.76</c:v>
                </c:pt>
                <c:pt idx="24">
                  <c:v>3.76</c:v>
                </c:pt>
                <c:pt idx="25" formatCode="0,00">
                  <c:v>3.76</c:v>
                </c:pt>
                <c:pt idx="26">
                  <c:v>3.76</c:v>
                </c:pt>
                <c:pt idx="27">
                  <c:v>3.76</c:v>
                </c:pt>
                <c:pt idx="28">
                  <c:v>3.76</c:v>
                </c:pt>
                <c:pt idx="29">
                  <c:v>3.76</c:v>
                </c:pt>
                <c:pt idx="30">
                  <c:v>3.76</c:v>
                </c:pt>
                <c:pt idx="31">
                  <c:v>3.76</c:v>
                </c:pt>
                <c:pt idx="32">
                  <c:v>3.76</c:v>
                </c:pt>
                <c:pt idx="33">
                  <c:v>3.76</c:v>
                </c:pt>
                <c:pt idx="34">
                  <c:v>3.76</c:v>
                </c:pt>
                <c:pt idx="35">
                  <c:v>3.76</c:v>
                </c:pt>
                <c:pt idx="36">
                  <c:v>3.76</c:v>
                </c:pt>
                <c:pt idx="37">
                  <c:v>3.76</c:v>
                </c:pt>
                <c:pt idx="38">
                  <c:v>3.76</c:v>
                </c:pt>
                <c:pt idx="39">
                  <c:v>3.76</c:v>
                </c:pt>
                <c:pt idx="40">
                  <c:v>3.76</c:v>
                </c:pt>
                <c:pt idx="41">
                  <c:v>3.76</c:v>
                </c:pt>
                <c:pt idx="42">
                  <c:v>3.76</c:v>
                </c:pt>
                <c:pt idx="43">
                  <c:v>3.76</c:v>
                </c:pt>
                <c:pt idx="44">
                  <c:v>3.76</c:v>
                </c:pt>
                <c:pt idx="45" formatCode="0,00">
                  <c:v>3.76</c:v>
                </c:pt>
                <c:pt idx="46">
                  <c:v>3.76</c:v>
                </c:pt>
                <c:pt idx="47">
                  <c:v>3.76</c:v>
                </c:pt>
                <c:pt idx="48">
                  <c:v>3.76</c:v>
                </c:pt>
                <c:pt idx="49">
                  <c:v>3.76</c:v>
                </c:pt>
                <c:pt idx="50">
                  <c:v>3.76</c:v>
                </c:pt>
                <c:pt idx="51">
                  <c:v>3.76</c:v>
                </c:pt>
                <c:pt idx="52">
                  <c:v>3.76</c:v>
                </c:pt>
                <c:pt idx="53">
                  <c:v>3.76</c:v>
                </c:pt>
                <c:pt idx="54">
                  <c:v>3.76</c:v>
                </c:pt>
                <c:pt idx="55">
                  <c:v>3.76</c:v>
                </c:pt>
                <c:pt idx="56">
                  <c:v>3.76</c:v>
                </c:pt>
                <c:pt idx="57">
                  <c:v>3.76</c:v>
                </c:pt>
                <c:pt idx="58">
                  <c:v>3.76</c:v>
                </c:pt>
                <c:pt idx="59">
                  <c:v>3.76</c:v>
                </c:pt>
                <c:pt idx="60">
                  <c:v>3.76</c:v>
                </c:pt>
                <c:pt idx="61">
                  <c:v>3.76</c:v>
                </c:pt>
                <c:pt idx="62">
                  <c:v>3.76</c:v>
                </c:pt>
                <c:pt idx="63">
                  <c:v>3.76</c:v>
                </c:pt>
                <c:pt idx="64">
                  <c:v>3.76</c:v>
                </c:pt>
                <c:pt idx="65" formatCode="0,00">
                  <c:v>3.76</c:v>
                </c:pt>
                <c:pt idx="66">
                  <c:v>3.76</c:v>
                </c:pt>
                <c:pt idx="67">
                  <c:v>3.76</c:v>
                </c:pt>
                <c:pt idx="68">
                  <c:v>3.76</c:v>
                </c:pt>
                <c:pt idx="69">
                  <c:v>3.76</c:v>
                </c:pt>
                <c:pt idx="70">
                  <c:v>3.76</c:v>
                </c:pt>
                <c:pt idx="71">
                  <c:v>3.76</c:v>
                </c:pt>
                <c:pt idx="72">
                  <c:v>3.76</c:v>
                </c:pt>
                <c:pt idx="73">
                  <c:v>3.76</c:v>
                </c:pt>
                <c:pt idx="74">
                  <c:v>3.76</c:v>
                </c:pt>
                <c:pt idx="75">
                  <c:v>3.76</c:v>
                </c:pt>
                <c:pt idx="76">
                  <c:v>3.76</c:v>
                </c:pt>
                <c:pt idx="77">
                  <c:v>3.76</c:v>
                </c:pt>
                <c:pt idx="78">
                  <c:v>3.76</c:v>
                </c:pt>
                <c:pt idx="79">
                  <c:v>3.76</c:v>
                </c:pt>
                <c:pt idx="80">
                  <c:v>3.76</c:v>
                </c:pt>
                <c:pt idx="81">
                  <c:v>3.76</c:v>
                </c:pt>
                <c:pt idx="82" formatCode="0,00">
                  <c:v>3.76</c:v>
                </c:pt>
                <c:pt idx="83">
                  <c:v>3.76</c:v>
                </c:pt>
                <c:pt idx="84">
                  <c:v>3.76</c:v>
                </c:pt>
                <c:pt idx="85">
                  <c:v>3.76</c:v>
                </c:pt>
                <c:pt idx="86">
                  <c:v>3.76</c:v>
                </c:pt>
                <c:pt idx="87">
                  <c:v>3.76</c:v>
                </c:pt>
                <c:pt idx="88">
                  <c:v>3.76</c:v>
                </c:pt>
                <c:pt idx="89">
                  <c:v>3.76</c:v>
                </c:pt>
                <c:pt idx="90">
                  <c:v>3.76</c:v>
                </c:pt>
                <c:pt idx="91">
                  <c:v>3.76</c:v>
                </c:pt>
                <c:pt idx="92">
                  <c:v>3.76</c:v>
                </c:pt>
                <c:pt idx="93">
                  <c:v>3.76</c:v>
                </c:pt>
                <c:pt idx="94">
                  <c:v>3.76</c:v>
                </c:pt>
                <c:pt idx="95">
                  <c:v>3.76</c:v>
                </c:pt>
                <c:pt idx="96">
                  <c:v>3.76</c:v>
                </c:pt>
                <c:pt idx="97">
                  <c:v>3.76</c:v>
                </c:pt>
                <c:pt idx="98">
                  <c:v>3.76</c:v>
                </c:pt>
                <c:pt idx="99">
                  <c:v>3.76</c:v>
                </c:pt>
                <c:pt idx="100">
                  <c:v>3.76</c:v>
                </c:pt>
                <c:pt idx="101">
                  <c:v>3.76</c:v>
                </c:pt>
                <c:pt idx="102">
                  <c:v>3.76</c:v>
                </c:pt>
                <c:pt idx="103">
                  <c:v>3.76</c:v>
                </c:pt>
                <c:pt idx="104">
                  <c:v>3.76</c:v>
                </c:pt>
                <c:pt idx="105">
                  <c:v>3.76</c:v>
                </c:pt>
                <c:pt idx="106">
                  <c:v>3.76</c:v>
                </c:pt>
                <c:pt idx="107">
                  <c:v>3.76</c:v>
                </c:pt>
                <c:pt idx="108">
                  <c:v>3.76</c:v>
                </c:pt>
                <c:pt idx="109">
                  <c:v>3.76</c:v>
                </c:pt>
                <c:pt idx="110">
                  <c:v>3.76</c:v>
                </c:pt>
                <c:pt idx="111">
                  <c:v>3.76</c:v>
                </c:pt>
                <c:pt idx="112">
                  <c:v>3.76</c:v>
                </c:pt>
                <c:pt idx="113">
                  <c:v>3.76</c:v>
                </c:pt>
                <c:pt idx="114" formatCode="0,00">
                  <c:v>3.76</c:v>
                </c:pt>
                <c:pt idx="115">
                  <c:v>3.76</c:v>
                </c:pt>
                <c:pt idx="116">
                  <c:v>3.76</c:v>
                </c:pt>
                <c:pt idx="117">
                  <c:v>3.76</c:v>
                </c:pt>
                <c:pt idx="118">
                  <c:v>3.76</c:v>
                </c:pt>
                <c:pt idx="119">
                  <c:v>3.76</c:v>
                </c:pt>
                <c:pt idx="120">
                  <c:v>3.76</c:v>
                </c:pt>
                <c:pt idx="121">
                  <c:v>3.76</c:v>
                </c:pt>
                <c:pt idx="122">
                  <c:v>3.76</c:v>
                </c:pt>
                <c:pt idx="123">
                  <c:v>3.76</c:v>
                </c:pt>
                <c:pt idx="124">
                  <c:v>3.76</c:v>
                </c:pt>
                <c:pt idx="125">
                  <c:v>3.76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'Физика-9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32</c:v>
                </c:pt>
                <c:pt idx="3">
                  <c:v>МБОУ СШ № 86 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Гимназия № 9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Гимназия № 10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МАОУ Лицей № 12</c:v>
                </c:pt>
                <c:pt idx="27">
                  <c:v>МБОУ СШ № 16</c:v>
                </c:pt>
                <c:pt idx="28">
                  <c:v>МБОУ Гимназия № 7</c:v>
                </c:pt>
                <c:pt idx="29">
                  <c:v>МАОУ Гимназия № 11 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МБОУ СШ № 13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МАОУ Гимназия № 13 "Академ"</c:v>
                </c:pt>
                <c:pt idx="48">
                  <c:v>МБОУ СШ № 99</c:v>
                </c:pt>
                <c:pt idx="49">
                  <c:v>МБОУ СШ № 73</c:v>
                </c:pt>
                <c:pt idx="50">
                  <c:v>МБОУ СШ № 21</c:v>
                </c:pt>
                <c:pt idx="51">
                  <c:v>МБОУ СШ № 133 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МАОУ "КУГ № 1 - Универс"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23</c:v>
                </c:pt>
                <c:pt idx="68">
                  <c:v>МБОУ СШ № 45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6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143</c:v>
                </c:pt>
                <c:pt idx="85">
                  <c:v>МБОУ СШ № 56</c:v>
                </c:pt>
                <c:pt idx="86">
                  <c:v>МАОУ СШ № 145</c:v>
                </c:pt>
                <c:pt idx="87">
                  <c:v>МБОУ СШ № 85</c:v>
                </c:pt>
                <c:pt idx="88">
                  <c:v>МБОУ СШ № 108</c:v>
                </c:pt>
                <c:pt idx="89">
                  <c:v>МБОУ СШ № 139</c:v>
                </c:pt>
                <c:pt idx="90">
                  <c:v>МБОУ СШ № 1</c:v>
                </c:pt>
                <c:pt idx="91">
                  <c:v>МБОУ СШ № 98</c:v>
                </c:pt>
                <c:pt idx="92">
                  <c:v>МАОУ СШ № 151</c:v>
                </c:pt>
                <c:pt idx="93">
                  <c:v>МАОУ СШ № 157</c:v>
                </c:pt>
                <c:pt idx="94">
                  <c:v>МБОУ СШ № 2</c:v>
                </c:pt>
                <c:pt idx="95">
                  <c:v>МБОУ СШ № 5</c:v>
                </c:pt>
                <c:pt idx="96">
                  <c:v>МБОУ СШ № 7</c:v>
                </c:pt>
                <c:pt idx="97">
                  <c:v>МБОУ СШ № 18</c:v>
                </c:pt>
                <c:pt idx="98">
                  <c:v>МБОУ СШ № 22</c:v>
                </c:pt>
                <c:pt idx="99">
                  <c:v>МБОУ СШ № 24</c:v>
                </c:pt>
                <c:pt idx="100">
                  <c:v>МБОУ СШ № 66</c:v>
                </c:pt>
                <c:pt idx="101">
                  <c:v>МБОУ СШ № 69</c:v>
                </c:pt>
                <c:pt idx="102">
                  <c:v>МБОУ СШ № 70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121</c:v>
                </c:pt>
                <c:pt idx="106">
                  <c:v>МБОУ СШ № 129</c:v>
                </c:pt>
                <c:pt idx="107">
                  <c:v>МБОУ СШ № 134</c:v>
                </c:pt>
                <c:pt idx="108">
                  <c:v>МБОУ СШ № 141</c:v>
                </c:pt>
                <c:pt idx="109">
                  <c:v>МБОУ СШ № 144</c:v>
                </c:pt>
                <c:pt idx="110">
                  <c:v>МБОУ СШ № 147</c:v>
                </c:pt>
                <c:pt idx="111">
                  <c:v>МАОУ СШ № 149</c:v>
                </c:pt>
                <c:pt idx="112">
                  <c:v>МАОУ СШ № 150</c:v>
                </c:pt>
                <c:pt idx="113">
                  <c:v>МАОУ СШ № 154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51</c:v>
                </c:pt>
                <c:pt idx="117">
                  <c:v>МАОУ СШ № 155</c:v>
                </c:pt>
                <c:pt idx="118">
                  <c:v>МАОУ Гимназия № 2</c:v>
                </c:pt>
                <c:pt idx="119">
                  <c:v>МАОУ СШ "Комплекс Покровский"</c:v>
                </c:pt>
                <c:pt idx="120">
                  <c:v>МБОУ Гимназия № 12 "М и Т"</c:v>
                </c:pt>
                <c:pt idx="121">
                  <c:v>МБОУ Гимназия № 16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</c:strCache>
            </c:strRef>
          </c:cat>
          <c:val>
            <c:numRef>
              <c:f>'Физика-9 диаграмма'!$X$5:$X$130</c:f>
              <c:numCache>
                <c:formatCode>0,00</c:formatCode>
                <c:ptCount val="126"/>
                <c:pt idx="1">
                  <c:v>3.5</c:v>
                </c:pt>
                <c:pt idx="5">
                  <c:v>3.3</c:v>
                </c:pt>
                <c:pt idx="6">
                  <c:v>3.2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3.6999999999999997</c:v>
                </c:pt>
                <c:pt idx="11">
                  <c:v>3.8</c:v>
                </c:pt>
                <c:pt idx="14">
                  <c:v>3.5</c:v>
                </c:pt>
                <c:pt idx="16">
                  <c:v>3.8</c:v>
                </c:pt>
                <c:pt idx="25">
                  <c:v>3.75</c:v>
                </c:pt>
                <c:pt idx="28">
                  <c:v>3.3</c:v>
                </c:pt>
                <c:pt idx="29">
                  <c:v>3.7</c:v>
                </c:pt>
                <c:pt idx="31">
                  <c:v>4</c:v>
                </c:pt>
                <c:pt idx="38">
                  <c:v>4</c:v>
                </c:pt>
                <c:pt idx="45">
                  <c:v>3.9636363636363643</c:v>
                </c:pt>
                <c:pt idx="47">
                  <c:v>3.9</c:v>
                </c:pt>
                <c:pt idx="49">
                  <c:v>4.5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3.3</c:v>
                </c:pt>
                <c:pt idx="57">
                  <c:v>4</c:v>
                </c:pt>
                <c:pt idx="59">
                  <c:v>4</c:v>
                </c:pt>
                <c:pt idx="63">
                  <c:v>3.7</c:v>
                </c:pt>
                <c:pt idx="64">
                  <c:v>4.2</c:v>
                </c:pt>
                <c:pt idx="65">
                  <c:v>3.72</c:v>
                </c:pt>
                <c:pt idx="71">
                  <c:v>3.6</c:v>
                </c:pt>
                <c:pt idx="73">
                  <c:v>4</c:v>
                </c:pt>
                <c:pt idx="76">
                  <c:v>2</c:v>
                </c:pt>
                <c:pt idx="77">
                  <c:v>5</c:v>
                </c:pt>
                <c:pt idx="80">
                  <c:v>4</c:v>
                </c:pt>
                <c:pt idx="82">
                  <c:v>3.8499999999999996</c:v>
                </c:pt>
                <c:pt idx="85">
                  <c:v>5</c:v>
                </c:pt>
                <c:pt idx="88">
                  <c:v>3.7</c:v>
                </c:pt>
                <c:pt idx="90">
                  <c:v>4</c:v>
                </c:pt>
                <c:pt idx="92">
                  <c:v>3.1</c:v>
                </c:pt>
                <c:pt idx="95">
                  <c:v>3.8</c:v>
                </c:pt>
                <c:pt idx="112">
                  <c:v>3.5</c:v>
                </c:pt>
                <c:pt idx="114">
                  <c:v>4.5</c:v>
                </c:pt>
                <c:pt idx="121">
                  <c:v>5</c:v>
                </c:pt>
                <c:pt idx="12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4160"/>
        <c:axId val="98125696"/>
      </c:lineChart>
      <c:catAx>
        <c:axId val="9812416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125696"/>
        <c:crosses val="autoZero"/>
        <c:auto val="1"/>
        <c:lblAlgn val="ctr"/>
        <c:lblOffset val="100"/>
        <c:noMultiLvlLbl val="0"/>
      </c:catAx>
      <c:valAx>
        <c:axId val="98125696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124160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00280650624941"/>
          <c:y val="1.8357347789899444E-2"/>
          <c:w val="0.73999719014244814"/>
          <c:h val="4.2154876300337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11907</xdr:rowOff>
    </xdr:from>
    <xdr:to>
      <xdr:col>37</xdr:col>
      <xdr:colOff>47625</xdr:colOff>
      <xdr:row>0</xdr:row>
      <xdr:rowOff>5155406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0.02997</cdr:x>
      <cdr:y>0.06991</cdr:y>
    </cdr:from>
    <cdr:to>
      <cdr:x>0.03053</cdr:x>
      <cdr:y>0.69316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47700" y="359568"/>
          <a:ext cx="12121" cy="32057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0.21653</cdr:x>
      <cdr:y>0.06529</cdr:y>
    </cdr:from>
    <cdr:to>
      <cdr:x>0.2166</cdr:x>
      <cdr:y>0.69501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679617" y="335829"/>
          <a:ext cx="1513" cy="32389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0.37038</cdr:x>
      <cdr:y>0.06538</cdr:y>
    </cdr:from>
    <cdr:to>
      <cdr:x>0.37153</cdr:x>
      <cdr:y>0.68266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004749" y="336291"/>
          <a:ext cx="24854" cy="31749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0.52616</cdr:x>
      <cdr:y>0.06949</cdr:y>
    </cdr:from>
    <cdr:to>
      <cdr:x>0.52646</cdr:x>
      <cdr:y>0.68884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1371423" y="357431"/>
          <a:ext cx="6484" cy="31856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0.65621</cdr:x>
      <cdr:y>0.07115</cdr:y>
    </cdr:from>
    <cdr:to>
      <cdr:x>0.65834</cdr:x>
      <cdr:y>0.69049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182200" y="365937"/>
          <a:ext cx="46034" cy="3185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0.90554</cdr:x>
      <cdr:y>0.06862</cdr:y>
    </cdr:from>
    <cdr:to>
      <cdr:x>0.90625</cdr:x>
      <cdr:y>0.68493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570732" y="352947"/>
          <a:ext cx="15344" cy="31699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0.0996</cdr:x>
      <cdr:y>0.07176</cdr:y>
    </cdr:from>
    <cdr:to>
      <cdr:x>0.1006</cdr:x>
      <cdr:y>0.69171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2152650" y="369093"/>
          <a:ext cx="21477" cy="31887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71439</xdr:rowOff>
    </xdr:from>
    <xdr:to>
      <xdr:col>37</xdr:col>
      <xdr:colOff>95250</xdr:colOff>
      <xdr:row>0</xdr:row>
      <xdr:rowOff>5155406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0.02954</cdr:x>
      <cdr:y>0.07079</cdr:y>
    </cdr:from>
    <cdr:to>
      <cdr:x>0.0304</cdr:x>
      <cdr:y>0.6854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79751" y="359895"/>
          <a:ext cx="16885" cy="31246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0.2167</cdr:x>
      <cdr:y>0.07177</cdr:y>
    </cdr:from>
    <cdr:to>
      <cdr:x>0.2169</cdr:x>
      <cdr:y>0.68956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702378" y="364885"/>
          <a:ext cx="4340" cy="31408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0.36993</cdr:x>
      <cdr:y>0.07186</cdr:y>
    </cdr:from>
    <cdr:to>
      <cdr:x>0.37173</cdr:x>
      <cdr:y>0.69943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027333" y="365317"/>
          <a:ext cx="39060" cy="31905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0.52578</cdr:x>
      <cdr:y>0.07604</cdr:y>
    </cdr:from>
    <cdr:to>
      <cdr:x>0.5261</cdr:x>
      <cdr:y>0.68748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1409297" y="386593"/>
          <a:ext cx="6944" cy="31085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0.65924</cdr:x>
      <cdr:y>0.06713</cdr:y>
    </cdr:from>
    <cdr:to>
      <cdr:x>0.65957</cdr:x>
      <cdr:y>0.67708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305382" y="341303"/>
          <a:ext cx="7254" cy="31009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0.90489</cdr:x>
      <cdr:y>0.06872</cdr:y>
    </cdr:from>
    <cdr:to>
      <cdr:x>0.90636</cdr:x>
      <cdr:y>0.68748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635976" y="349354"/>
          <a:ext cx="31826" cy="3145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0.09881</cdr:x>
      <cdr:y>0.06851</cdr:y>
    </cdr:from>
    <cdr:to>
      <cdr:x>0.10006</cdr:x>
      <cdr:y>0.68748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2144257" y="348320"/>
          <a:ext cx="27125" cy="3146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4.28515625" customWidth="1"/>
    <col min="3" max="26" width="7.7109375" customWidth="1"/>
    <col min="27" max="27" width="8.28515625" customWidth="1"/>
    <col min="28" max="28" width="7.7109375" customWidth="1"/>
  </cols>
  <sheetData>
    <row r="1" spans="1:32" ht="409.5" customHeight="1" thickBot="1" x14ac:dyDescent="0.3"/>
    <row r="2" spans="1:32" ht="15" customHeight="1" x14ac:dyDescent="0.25">
      <c r="A2" s="1080" t="s">
        <v>71</v>
      </c>
      <c r="B2" s="1082" t="s">
        <v>133</v>
      </c>
      <c r="C2" s="1084">
        <v>2020</v>
      </c>
      <c r="D2" s="1085"/>
      <c r="E2" s="1085"/>
      <c r="F2" s="1078"/>
      <c r="G2" s="1084">
        <v>2019</v>
      </c>
      <c r="H2" s="1085"/>
      <c r="I2" s="1085"/>
      <c r="J2" s="1078"/>
      <c r="K2" s="1084">
        <v>2018</v>
      </c>
      <c r="L2" s="1085"/>
      <c r="M2" s="1085"/>
      <c r="N2" s="1078"/>
      <c r="O2" s="1084">
        <v>2017</v>
      </c>
      <c r="P2" s="1085"/>
      <c r="Q2" s="1085"/>
      <c r="R2" s="1078"/>
      <c r="S2" s="1086">
        <v>2016</v>
      </c>
      <c r="T2" s="1087"/>
      <c r="U2" s="1087"/>
      <c r="V2" s="1088"/>
      <c r="W2" s="1086">
        <v>2015</v>
      </c>
      <c r="X2" s="1087"/>
      <c r="Y2" s="1087"/>
      <c r="Z2" s="1088"/>
      <c r="AA2" s="1078" t="s">
        <v>121</v>
      </c>
    </row>
    <row r="3" spans="1:32" ht="40.5" customHeight="1" thickBot="1" x14ac:dyDescent="0.3">
      <c r="A3" s="1081"/>
      <c r="B3" s="1083"/>
      <c r="C3" s="699" t="s">
        <v>122</v>
      </c>
      <c r="D3" s="669" t="s">
        <v>123</v>
      </c>
      <c r="E3" s="669" t="s">
        <v>124</v>
      </c>
      <c r="F3" s="701" t="s">
        <v>134</v>
      </c>
      <c r="G3" s="699" t="s">
        <v>122</v>
      </c>
      <c r="H3" s="669" t="s">
        <v>123</v>
      </c>
      <c r="I3" s="700" t="s">
        <v>124</v>
      </c>
      <c r="J3" s="701" t="s">
        <v>134</v>
      </c>
      <c r="K3" s="360" t="s">
        <v>122</v>
      </c>
      <c r="L3" s="669" t="s">
        <v>123</v>
      </c>
      <c r="M3" s="669" t="s">
        <v>124</v>
      </c>
      <c r="N3" s="670" t="s">
        <v>134</v>
      </c>
      <c r="O3" s="360" t="s">
        <v>122</v>
      </c>
      <c r="P3" s="669" t="s">
        <v>123</v>
      </c>
      <c r="Q3" s="669" t="s">
        <v>124</v>
      </c>
      <c r="R3" s="670" t="s">
        <v>134</v>
      </c>
      <c r="S3" s="360" t="s">
        <v>122</v>
      </c>
      <c r="T3" s="669" t="s">
        <v>123</v>
      </c>
      <c r="U3" s="669" t="s">
        <v>124</v>
      </c>
      <c r="V3" s="670" t="s">
        <v>134</v>
      </c>
      <c r="W3" s="360" t="s">
        <v>122</v>
      </c>
      <c r="X3" s="669" t="s">
        <v>123</v>
      </c>
      <c r="Y3" s="669" t="s">
        <v>124</v>
      </c>
      <c r="Z3" s="670" t="s">
        <v>134</v>
      </c>
      <c r="AA3" s="1079"/>
    </row>
    <row r="4" spans="1:32" ht="15" customHeight="1" thickBot="1" x14ac:dyDescent="0.3">
      <c r="A4" s="376"/>
      <c r="B4" s="377" t="s">
        <v>149</v>
      </c>
      <c r="C4" s="586">
        <f>C5+C6+C15+C30+C50+C70+C87+C119</f>
        <v>2229</v>
      </c>
      <c r="D4" s="623">
        <f>AVERAGE(D5,D7:D14,D16:D29,D31:D49,D51:D69,D71:D86,D88:D118,D120:D130)</f>
        <v>3.1630864864864865</v>
      </c>
      <c r="E4" s="167">
        <v>3.39</v>
      </c>
      <c r="F4" s="587"/>
      <c r="G4" s="586">
        <f>G5+G6+G15+G30+G50+G70+G87+G119</f>
        <v>1213</v>
      </c>
      <c r="H4" s="623">
        <f>AVERAGE(H5,H7:H14,H16:H29,H31:H49,H51:H69,H71:H86,H88:H118,H120:H130)</f>
        <v>3.5428971962616824</v>
      </c>
      <c r="I4" s="591">
        <v>3.65</v>
      </c>
      <c r="J4" s="587"/>
      <c r="K4" s="386">
        <f>K5+K6+K15+K30+K50+K70+K87+K119</f>
        <v>1300</v>
      </c>
      <c r="L4" s="387">
        <f>AVERAGE(L5,L7:L14,L16:L29,L31:L49,L51:L69,L71:L86,L88:L118,L120:L130)</f>
        <v>3.6448875725789316</v>
      </c>
      <c r="M4" s="387">
        <f t="shared" ref="M4:M30" si="0">$L$132</f>
        <v>3.7</v>
      </c>
      <c r="N4" s="388"/>
      <c r="O4" s="386">
        <f>O5+O6+O15+O30+O50+O70+O87+O119</f>
        <v>1182</v>
      </c>
      <c r="P4" s="387">
        <f>AVERAGE(P5,P7:P14,P16:P29,P31:P49,P51:P69,P71:P86,P88:P118,P120:P130)</f>
        <v>3.5026190571635767</v>
      </c>
      <c r="Q4" s="385">
        <f t="shared" ref="Q4:Q30" si="1">$P$132</f>
        <v>3.64</v>
      </c>
      <c r="R4" s="388"/>
      <c r="S4" s="386">
        <f>S5+S6+S15+S30+S50+S70+S87+S119</f>
        <v>1167</v>
      </c>
      <c r="T4" s="387">
        <f>AVERAGE(T5,T7:T14,T16:T29,T31:T49,T51:T69,T71:T86,T88:T118,T120:T130)</f>
        <v>3.2835514018691576</v>
      </c>
      <c r="U4" s="387">
        <f t="shared" ref="U4:U30" si="2">$T$132</f>
        <v>3.37</v>
      </c>
      <c r="V4" s="388"/>
      <c r="W4" s="386">
        <f>W5+W6+W15+W30+W50+W70+W87+W119</f>
        <v>197</v>
      </c>
      <c r="X4" s="387">
        <f>AVERAGE(X5,X7:X14,X16:X29,X31:X49,X51:X69,X71:X86,X88:X118,X120:X130)</f>
        <v>3.8305555555555557</v>
      </c>
      <c r="Y4" s="387">
        <f t="shared" ref="Y4:Y30" si="3">$X$132</f>
        <v>3.76</v>
      </c>
      <c r="Z4" s="388"/>
      <c r="AA4" s="392"/>
      <c r="AC4" s="215"/>
      <c r="AD4" s="58" t="s">
        <v>125</v>
      </c>
    </row>
    <row r="5" spans="1:32" ht="15" customHeight="1" thickBot="1" x14ac:dyDescent="0.3">
      <c r="A5" s="378">
        <v>1</v>
      </c>
      <c r="B5" s="607" t="s">
        <v>28</v>
      </c>
      <c r="C5" s="1027">
        <v>75</v>
      </c>
      <c r="D5" s="646">
        <v>3.84</v>
      </c>
      <c r="E5" s="646">
        <v>3.39</v>
      </c>
      <c r="F5" s="1014">
        <v>3</v>
      </c>
      <c r="G5" s="681">
        <v>11</v>
      </c>
      <c r="H5" s="645">
        <v>3.73</v>
      </c>
      <c r="I5" s="646">
        <v>3.65</v>
      </c>
      <c r="J5" s="611">
        <v>35</v>
      </c>
      <c r="K5" s="680">
        <v>6</v>
      </c>
      <c r="L5" s="647">
        <v>3.67</v>
      </c>
      <c r="M5" s="610">
        <v>3.7</v>
      </c>
      <c r="N5" s="611">
        <v>51</v>
      </c>
      <c r="O5" s="612">
        <v>10</v>
      </c>
      <c r="P5" s="613">
        <v>3.6</v>
      </c>
      <c r="Q5" s="614">
        <v>3.64</v>
      </c>
      <c r="R5" s="615">
        <v>39</v>
      </c>
      <c r="S5" s="676">
        <v>5</v>
      </c>
      <c r="T5" s="617">
        <v>3</v>
      </c>
      <c r="U5" s="627">
        <v>3.37</v>
      </c>
      <c r="V5" s="615">
        <v>79</v>
      </c>
      <c r="W5" s="671"/>
      <c r="X5" s="619"/>
      <c r="Y5" s="622">
        <v>3.76</v>
      </c>
      <c r="Z5" s="615">
        <v>37</v>
      </c>
      <c r="AA5" s="620">
        <f>Z5+V5+R5+N5+J5+F5</f>
        <v>244</v>
      </c>
      <c r="AC5" s="170"/>
      <c r="AD5" s="58" t="s">
        <v>126</v>
      </c>
    </row>
    <row r="6" spans="1:32" ht="15" customHeight="1" thickBot="1" x14ac:dyDescent="0.3">
      <c r="A6" s="361"/>
      <c r="B6" s="362" t="s">
        <v>139</v>
      </c>
      <c r="C6" s="588">
        <f>SUM(C7:C14)</f>
        <v>313</v>
      </c>
      <c r="D6" s="381">
        <f>AVERAGE(D7:D14)</f>
        <v>3.3443599999999996</v>
      </c>
      <c r="E6" s="154">
        <v>3.39</v>
      </c>
      <c r="F6" s="1004"/>
      <c r="G6" s="588">
        <f>SUM(G7:G14)</f>
        <v>98</v>
      </c>
      <c r="H6" s="381">
        <f>AVERAGE(H7:H14)</f>
        <v>3.3674999999999997</v>
      </c>
      <c r="I6" s="592">
        <v>3.65</v>
      </c>
      <c r="J6" s="398"/>
      <c r="K6" s="389">
        <f>SUM(K7:K14)</f>
        <v>101</v>
      </c>
      <c r="L6" s="390">
        <f>AVERAGE(L7:L14)</f>
        <v>3.6420876305067482</v>
      </c>
      <c r="M6" s="390">
        <f t="shared" si="0"/>
        <v>3.7</v>
      </c>
      <c r="N6" s="391"/>
      <c r="O6" s="389">
        <f>SUM(O7:O14)</f>
        <v>111</v>
      </c>
      <c r="P6" s="390">
        <f>AVERAGE(P7:P14)</f>
        <v>3.5362500000000003</v>
      </c>
      <c r="Q6" s="162">
        <f t="shared" si="1"/>
        <v>3.64</v>
      </c>
      <c r="R6" s="391"/>
      <c r="S6" s="389">
        <f>SUM(S7:S14)</f>
        <v>101</v>
      </c>
      <c r="T6" s="390">
        <f>AVERAGE(T7:T14)</f>
        <v>3.4124999999999996</v>
      </c>
      <c r="U6" s="390">
        <f t="shared" si="2"/>
        <v>3.37</v>
      </c>
      <c r="V6" s="391"/>
      <c r="W6" s="389">
        <f>SUM(W7:W14)</f>
        <v>16</v>
      </c>
      <c r="X6" s="390">
        <f>AVERAGE(X7:X14)</f>
        <v>3.5</v>
      </c>
      <c r="Y6" s="390">
        <f t="shared" si="3"/>
        <v>3.76</v>
      </c>
      <c r="Z6" s="391"/>
      <c r="AA6" s="393"/>
      <c r="AC6" s="172"/>
      <c r="AD6" s="58" t="s">
        <v>127</v>
      </c>
    </row>
    <row r="7" spans="1:32" ht="15" customHeight="1" x14ac:dyDescent="0.25">
      <c r="A7" s="411">
        <v>1</v>
      </c>
      <c r="B7" s="687" t="s">
        <v>86</v>
      </c>
      <c r="C7" s="1029"/>
      <c r="D7" s="651"/>
      <c r="E7" s="624">
        <v>3.39</v>
      </c>
      <c r="F7" s="1005">
        <v>38</v>
      </c>
      <c r="G7" s="681">
        <v>7</v>
      </c>
      <c r="H7" s="609">
        <v>3.14</v>
      </c>
      <c r="I7" s="624">
        <v>3.65</v>
      </c>
      <c r="J7" s="611">
        <v>93</v>
      </c>
      <c r="K7" s="681">
        <v>8</v>
      </c>
      <c r="L7" s="609">
        <v>3.5</v>
      </c>
      <c r="M7" s="625">
        <v>3.7</v>
      </c>
      <c r="N7" s="615">
        <v>68</v>
      </c>
      <c r="O7" s="612">
        <v>4</v>
      </c>
      <c r="P7" s="626">
        <v>4</v>
      </c>
      <c r="Q7" s="614">
        <v>3.64</v>
      </c>
      <c r="R7" s="615">
        <v>13</v>
      </c>
      <c r="S7" s="616">
        <v>9</v>
      </c>
      <c r="T7" s="617">
        <v>3.67</v>
      </c>
      <c r="U7" s="627">
        <v>3.37</v>
      </c>
      <c r="V7" s="615">
        <v>20</v>
      </c>
      <c r="W7" s="618">
        <v>2</v>
      </c>
      <c r="X7" s="619">
        <v>3</v>
      </c>
      <c r="Y7" s="622">
        <v>3.76</v>
      </c>
      <c r="Z7" s="615">
        <v>34</v>
      </c>
      <c r="AA7" s="149">
        <f t="shared" ref="AA7:AA14" si="4">Z7+V7+R7+N7+J7+F7</f>
        <v>266</v>
      </c>
      <c r="AC7" s="59"/>
      <c r="AD7" s="58" t="s">
        <v>128</v>
      </c>
    </row>
    <row r="8" spans="1:32" x14ac:dyDescent="0.25">
      <c r="A8" s="146">
        <v>2</v>
      </c>
      <c r="B8" s="687" t="s">
        <v>88</v>
      </c>
      <c r="C8" s="1029">
        <v>130</v>
      </c>
      <c r="D8" s="651">
        <v>3.0004000000000004</v>
      </c>
      <c r="E8" s="624">
        <v>3.39</v>
      </c>
      <c r="F8" s="1005">
        <v>27</v>
      </c>
      <c r="G8" s="681">
        <v>30</v>
      </c>
      <c r="H8" s="609">
        <v>3.6</v>
      </c>
      <c r="I8" s="624">
        <v>3.65</v>
      </c>
      <c r="J8" s="611">
        <v>45</v>
      </c>
      <c r="K8" s="681">
        <v>34</v>
      </c>
      <c r="L8" s="609">
        <v>3.7352941176470589</v>
      </c>
      <c r="M8" s="625">
        <v>3.7</v>
      </c>
      <c r="N8" s="615">
        <v>44</v>
      </c>
      <c r="O8" s="612">
        <v>19</v>
      </c>
      <c r="P8" s="626">
        <v>3.32</v>
      </c>
      <c r="Q8" s="614">
        <v>3.64</v>
      </c>
      <c r="R8" s="615">
        <v>74</v>
      </c>
      <c r="S8" s="616">
        <v>16</v>
      </c>
      <c r="T8" s="617">
        <v>3.19</v>
      </c>
      <c r="U8" s="627">
        <v>3.37</v>
      </c>
      <c r="V8" s="615">
        <v>64</v>
      </c>
      <c r="W8" s="672">
        <v>5</v>
      </c>
      <c r="X8" s="619">
        <v>3.2</v>
      </c>
      <c r="Y8" s="622">
        <v>3.76</v>
      </c>
      <c r="Z8" s="615">
        <v>32</v>
      </c>
      <c r="AA8" s="363">
        <f t="shared" si="4"/>
        <v>286</v>
      </c>
      <c r="AF8" s="143"/>
    </row>
    <row r="9" spans="1:32" x14ac:dyDescent="0.25">
      <c r="A9" s="621">
        <v>3</v>
      </c>
      <c r="B9" s="687" t="s">
        <v>84</v>
      </c>
      <c r="C9" s="1029">
        <v>70</v>
      </c>
      <c r="D9" s="651">
        <v>3.1711</v>
      </c>
      <c r="E9" s="624">
        <v>3.39</v>
      </c>
      <c r="F9" s="1005">
        <v>18</v>
      </c>
      <c r="G9" s="681">
        <v>29</v>
      </c>
      <c r="H9" s="609">
        <v>3.93</v>
      </c>
      <c r="I9" s="624">
        <v>3.65</v>
      </c>
      <c r="J9" s="611">
        <v>13</v>
      </c>
      <c r="K9" s="681">
        <v>24</v>
      </c>
      <c r="L9" s="609">
        <v>4.125</v>
      </c>
      <c r="M9" s="625">
        <v>3.7</v>
      </c>
      <c r="N9" s="615">
        <v>9</v>
      </c>
      <c r="O9" s="612">
        <v>23</v>
      </c>
      <c r="P9" s="626">
        <v>4</v>
      </c>
      <c r="Q9" s="614">
        <v>3.64</v>
      </c>
      <c r="R9" s="615">
        <v>9</v>
      </c>
      <c r="S9" s="616">
        <v>29</v>
      </c>
      <c r="T9" s="617">
        <v>3.97</v>
      </c>
      <c r="U9" s="627">
        <v>3.37</v>
      </c>
      <c r="V9" s="615">
        <v>9</v>
      </c>
      <c r="W9" s="671"/>
      <c r="X9" s="619"/>
      <c r="Y9" s="622">
        <v>3.76</v>
      </c>
      <c r="Z9" s="615">
        <v>37</v>
      </c>
      <c r="AA9" s="620">
        <f t="shared" si="4"/>
        <v>95</v>
      </c>
      <c r="AF9" s="143"/>
    </row>
    <row r="10" spans="1:32" x14ac:dyDescent="0.25">
      <c r="A10" s="621">
        <v>4</v>
      </c>
      <c r="B10" s="687" t="s">
        <v>85</v>
      </c>
      <c r="C10" s="1029">
        <v>35</v>
      </c>
      <c r="D10" s="651">
        <v>3.1145999999999998</v>
      </c>
      <c r="E10" s="624">
        <v>3.39</v>
      </c>
      <c r="F10" s="1005">
        <v>21</v>
      </c>
      <c r="G10" s="681">
        <v>8</v>
      </c>
      <c r="H10" s="609">
        <v>3.38</v>
      </c>
      <c r="I10" s="624">
        <v>3.65</v>
      </c>
      <c r="J10" s="611">
        <v>77</v>
      </c>
      <c r="K10" s="681">
        <v>11</v>
      </c>
      <c r="L10" s="609">
        <v>3.5454545454545454</v>
      </c>
      <c r="M10" s="625">
        <v>3.7</v>
      </c>
      <c r="N10" s="615">
        <v>64</v>
      </c>
      <c r="O10" s="612">
        <v>14</v>
      </c>
      <c r="P10" s="626">
        <v>3.57</v>
      </c>
      <c r="Q10" s="614">
        <v>3.64</v>
      </c>
      <c r="R10" s="615">
        <v>45</v>
      </c>
      <c r="S10" s="616">
        <v>15</v>
      </c>
      <c r="T10" s="617">
        <v>3.87</v>
      </c>
      <c r="U10" s="627">
        <v>3.37</v>
      </c>
      <c r="V10" s="615">
        <v>10</v>
      </c>
      <c r="W10" s="618">
        <v>7</v>
      </c>
      <c r="X10" s="619">
        <v>3.3</v>
      </c>
      <c r="Y10" s="622">
        <v>3.76</v>
      </c>
      <c r="Z10" s="615">
        <v>29</v>
      </c>
      <c r="AA10" s="620">
        <f t="shared" si="4"/>
        <v>246</v>
      </c>
      <c r="AC10" s="144"/>
      <c r="AD10" s="143"/>
      <c r="AF10" s="143"/>
    </row>
    <row r="11" spans="1:32" x14ac:dyDescent="0.25">
      <c r="A11" s="621">
        <v>5</v>
      </c>
      <c r="B11" s="687" t="s">
        <v>90</v>
      </c>
      <c r="C11" s="1029"/>
      <c r="D11" s="651"/>
      <c r="E11" s="624">
        <v>3.39</v>
      </c>
      <c r="F11" s="1005">
        <v>38</v>
      </c>
      <c r="G11" s="681">
        <v>8</v>
      </c>
      <c r="H11" s="609">
        <v>3.13</v>
      </c>
      <c r="I11" s="624">
        <v>3.65</v>
      </c>
      <c r="J11" s="611">
        <v>94</v>
      </c>
      <c r="K11" s="681">
        <v>3</v>
      </c>
      <c r="L11" s="609">
        <v>3.6666666666666665</v>
      </c>
      <c r="M11" s="625">
        <v>3.7</v>
      </c>
      <c r="N11" s="615">
        <v>52</v>
      </c>
      <c r="O11" s="612">
        <v>34</v>
      </c>
      <c r="P11" s="626">
        <v>3.35</v>
      </c>
      <c r="Q11" s="614">
        <v>3.64</v>
      </c>
      <c r="R11" s="615">
        <v>67</v>
      </c>
      <c r="S11" s="616">
        <v>4</v>
      </c>
      <c r="T11" s="617">
        <v>2.75</v>
      </c>
      <c r="U11" s="627">
        <v>3.37</v>
      </c>
      <c r="V11" s="615">
        <v>96</v>
      </c>
      <c r="W11" s="618">
        <v>1</v>
      </c>
      <c r="X11" s="619">
        <v>3</v>
      </c>
      <c r="Y11" s="622">
        <v>3.76</v>
      </c>
      <c r="Z11" s="615">
        <v>35</v>
      </c>
      <c r="AA11" s="620">
        <f t="shared" si="4"/>
        <v>382</v>
      </c>
      <c r="AC11" s="144"/>
      <c r="AD11" s="143"/>
      <c r="AF11" s="143"/>
    </row>
    <row r="12" spans="1:32" x14ac:dyDescent="0.25">
      <c r="A12" s="621">
        <v>6</v>
      </c>
      <c r="B12" s="687" t="s">
        <v>87</v>
      </c>
      <c r="C12" s="1029"/>
      <c r="D12" s="651"/>
      <c r="E12" s="624">
        <v>3.39</v>
      </c>
      <c r="F12" s="1005">
        <v>38</v>
      </c>
      <c r="G12" s="681">
        <v>9</v>
      </c>
      <c r="H12" s="609">
        <v>3.56</v>
      </c>
      <c r="I12" s="624">
        <v>3.65</v>
      </c>
      <c r="J12" s="611">
        <v>53</v>
      </c>
      <c r="K12" s="681">
        <v>10</v>
      </c>
      <c r="L12" s="609">
        <v>3.1</v>
      </c>
      <c r="M12" s="625">
        <v>3.7</v>
      </c>
      <c r="N12" s="615">
        <v>99</v>
      </c>
      <c r="O12" s="612">
        <v>2</v>
      </c>
      <c r="P12" s="626">
        <v>3.5</v>
      </c>
      <c r="Q12" s="614">
        <v>3.64</v>
      </c>
      <c r="R12" s="615">
        <v>58</v>
      </c>
      <c r="S12" s="616">
        <v>12</v>
      </c>
      <c r="T12" s="617">
        <v>2.92</v>
      </c>
      <c r="U12" s="627">
        <v>3.37</v>
      </c>
      <c r="V12" s="615">
        <v>90</v>
      </c>
      <c r="W12" s="618">
        <v>1</v>
      </c>
      <c r="X12" s="619">
        <v>5</v>
      </c>
      <c r="Y12" s="622">
        <v>3.76</v>
      </c>
      <c r="Z12" s="615">
        <v>1</v>
      </c>
      <c r="AA12" s="363">
        <f t="shared" si="4"/>
        <v>339</v>
      </c>
      <c r="AC12" s="144"/>
      <c r="AD12" s="143"/>
      <c r="AF12" s="143"/>
    </row>
    <row r="13" spans="1:32" x14ac:dyDescent="0.25">
      <c r="A13" s="708">
        <v>7</v>
      </c>
      <c r="B13" s="687" t="s">
        <v>89</v>
      </c>
      <c r="C13" s="1029">
        <v>37</v>
      </c>
      <c r="D13" s="651">
        <v>4.2161999999999997</v>
      </c>
      <c r="E13" s="624">
        <v>3.39</v>
      </c>
      <c r="F13" s="1005">
        <v>2</v>
      </c>
      <c r="G13" s="681">
        <v>5</v>
      </c>
      <c r="H13" s="609">
        <v>3.2</v>
      </c>
      <c r="I13" s="624">
        <v>3.65</v>
      </c>
      <c r="J13" s="611">
        <v>87</v>
      </c>
      <c r="K13" s="681">
        <v>7</v>
      </c>
      <c r="L13" s="609">
        <v>3.7142857142857144</v>
      </c>
      <c r="M13" s="625">
        <v>3.7</v>
      </c>
      <c r="N13" s="615">
        <v>49</v>
      </c>
      <c r="O13" s="612">
        <v>4</v>
      </c>
      <c r="P13" s="626">
        <v>3</v>
      </c>
      <c r="Q13" s="614">
        <v>3.64</v>
      </c>
      <c r="R13" s="615">
        <v>89</v>
      </c>
      <c r="S13" s="616">
        <v>10</v>
      </c>
      <c r="T13" s="617">
        <v>3.6</v>
      </c>
      <c r="U13" s="627">
        <v>3.37</v>
      </c>
      <c r="V13" s="615">
        <v>24</v>
      </c>
      <c r="W13" s="671"/>
      <c r="X13" s="619"/>
      <c r="Y13" s="622">
        <v>3.76</v>
      </c>
      <c r="Z13" s="615">
        <v>37</v>
      </c>
      <c r="AA13" s="620">
        <f t="shared" si="4"/>
        <v>288</v>
      </c>
      <c r="AC13" s="144"/>
      <c r="AD13" s="143"/>
      <c r="AF13" s="143"/>
    </row>
    <row r="14" spans="1:32" ht="15.75" thickBot="1" x14ac:dyDescent="0.3">
      <c r="A14" s="708">
        <v>8</v>
      </c>
      <c r="B14" s="707" t="s">
        <v>137</v>
      </c>
      <c r="C14" s="1069">
        <v>41</v>
      </c>
      <c r="D14" s="1070">
        <v>3.2194999999999991</v>
      </c>
      <c r="E14" s="1022">
        <v>3.39</v>
      </c>
      <c r="F14" s="1024">
        <v>17</v>
      </c>
      <c r="G14" s="681">
        <v>2</v>
      </c>
      <c r="H14" s="609">
        <v>3</v>
      </c>
      <c r="I14" s="628">
        <v>3.65</v>
      </c>
      <c r="J14" s="611">
        <v>102</v>
      </c>
      <c r="K14" s="681">
        <v>4</v>
      </c>
      <c r="L14" s="609">
        <v>3.75</v>
      </c>
      <c r="M14" s="625">
        <v>3.7</v>
      </c>
      <c r="N14" s="615">
        <v>42</v>
      </c>
      <c r="O14" s="612">
        <v>11</v>
      </c>
      <c r="P14" s="626">
        <v>3.55</v>
      </c>
      <c r="Q14" s="614">
        <v>3.64</v>
      </c>
      <c r="R14" s="615">
        <v>49</v>
      </c>
      <c r="S14" s="616">
        <v>6</v>
      </c>
      <c r="T14" s="617">
        <v>3.33</v>
      </c>
      <c r="U14" s="627">
        <v>3.37</v>
      </c>
      <c r="V14" s="615">
        <v>49</v>
      </c>
      <c r="W14" s="671"/>
      <c r="X14" s="619"/>
      <c r="Y14" s="622">
        <v>3.76</v>
      </c>
      <c r="Z14" s="615">
        <v>37</v>
      </c>
      <c r="AA14" s="709">
        <f t="shared" si="4"/>
        <v>296</v>
      </c>
      <c r="AC14" s="144"/>
      <c r="AD14" s="143"/>
      <c r="AF14" s="143"/>
    </row>
    <row r="15" spans="1:32" ht="15.75" thickBot="1" x14ac:dyDescent="0.3">
      <c r="A15" s="361"/>
      <c r="B15" s="362" t="s">
        <v>140</v>
      </c>
      <c r="C15" s="588">
        <f>SUM(C16:C29)</f>
        <v>81</v>
      </c>
      <c r="D15" s="381">
        <f>AVERAGE(D16:D29)</f>
        <v>3.3140999999999998</v>
      </c>
      <c r="E15" s="154">
        <v>3.39</v>
      </c>
      <c r="F15" s="1004"/>
      <c r="G15" s="588">
        <f>SUM(G16:G29)</f>
        <v>123</v>
      </c>
      <c r="H15" s="154">
        <f>AVERAGE(H16:H29)</f>
        <v>3.78</v>
      </c>
      <c r="I15" s="592">
        <v>3.65</v>
      </c>
      <c r="J15" s="398"/>
      <c r="K15" s="379">
        <f>SUM(K16:K29)</f>
        <v>161</v>
      </c>
      <c r="L15" s="381">
        <f>AVERAGE(L16:L29)</f>
        <v>3.6797653868130733</v>
      </c>
      <c r="M15" s="381">
        <f t="shared" si="0"/>
        <v>3.7</v>
      </c>
      <c r="N15" s="156"/>
      <c r="O15" s="367">
        <f>SUM(O16:O29)</f>
        <v>122</v>
      </c>
      <c r="P15" s="368">
        <f>AVERAGE(P16:P29)</f>
        <v>3.347692307692308</v>
      </c>
      <c r="Q15" s="368">
        <f t="shared" si="1"/>
        <v>3.64</v>
      </c>
      <c r="R15" s="370"/>
      <c r="S15" s="371">
        <f>SUM(S16:S29)</f>
        <v>96</v>
      </c>
      <c r="T15" s="372">
        <f>AVERAGE(T16:T29)</f>
        <v>3.4324999999999997</v>
      </c>
      <c r="U15" s="373">
        <f t="shared" si="2"/>
        <v>3.37</v>
      </c>
      <c r="V15" s="370"/>
      <c r="W15" s="403">
        <f>SUM(W16:W29)</f>
        <v>40</v>
      </c>
      <c r="X15" s="374">
        <f>AVERAGE(X16:X29)</f>
        <v>3.6999999999999997</v>
      </c>
      <c r="Y15" s="375">
        <f t="shared" si="3"/>
        <v>3.76</v>
      </c>
      <c r="Z15" s="370"/>
      <c r="AA15" s="394"/>
      <c r="AC15" s="144"/>
      <c r="AD15" s="143"/>
      <c r="AF15" s="143"/>
    </row>
    <row r="16" spans="1:32" x14ac:dyDescent="0.25">
      <c r="A16" s="146">
        <v>1</v>
      </c>
      <c r="B16" s="687" t="s">
        <v>64</v>
      </c>
      <c r="C16" s="1029"/>
      <c r="D16" s="651"/>
      <c r="E16" s="624">
        <v>3.39</v>
      </c>
      <c r="F16" s="1005">
        <v>38</v>
      </c>
      <c r="G16" s="681">
        <v>15</v>
      </c>
      <c r="H16" s="609">
        <v>3.67</v>
      </c>
      <c r="I16" s="624">
        <v>3.65</v>
      </c>
      <c r="J16" s="611">
        <v>37</v>
      </c>
      <c r="K16" s="681">
        <v>27</v>
      </c>
      <c r="L16" s="609">
        <v>3.8518518518518516</v>
      </c>
      <c r="M16" s="625">
        <v>3.7</v>
      </c>
      <c r="N16" s="615">
        <v>30</v>
      </c>
      <c r="O16" s="612">
        <v>10</v>
      </c>
      <c r="P16" s="626">
        <v>3.5</v>
      </c>
      <c r="Q16" s="614">
        <v>3.64</v>
      </c>
      <c r="R16" s="615">
        <v>51</v>
      </c>
      <c r="S16" s="677">
        <v>14</v>
      </c>
      <c r="T16" s="617">
        <v>3.57</v>
      </c>
      <c r="U16" s="627">
        <v>3.37</v>
      </c>
      <c r="V16" s="615">
        <v>29</v>
      </c>
      <c r="W16" s="618">
        <v>12</v>
      </c>
      <c r="X16" s="619">
        <v>3.5</v>
      </c>
      <c r="Y16" s="622">
        <v>3.76</v>
      </c>
      <c r="Z16" s="615">
        <v>27</v>
      </c>
      <c r="AA16" s="149">
        <f t="shared" ref="AA16:AA29" si="5">Z16+V16+R16+N16+J16+F16</f>
        <v>212</v>
      </c>
      <c r="AC16" s="144"/>
      <c r="AD16" s="143"/>
      <c r="AF16" s="143"/>
    </row>
    <row r="17" spans="1:32" x14ac:dyDescent="0.25">
      <c r="A17" s="621">
        <v>2</v>
      </c>
      <c r="B17" s="687" t="s">
        <v>62</v>
      </c>
      <c r="C17" s="1029"/>
      <c r="D17" s="651"/>
      <c r="E17" s="624">
        <v>3.39</v>
      </c>
      <c r="F17" s="1005">
        <v>38</v>
      </c>
      <c r="G17" s="702"/>
      <c r="H17" s="624"/>
      <c r="I17" s="624">
        <v>3.65</v>
      </c>
      <c r="J17" s="611">
        <v>108</v>
      </c>
      <c r="K17" s="681">
        <v>4</v>
      </c>
      <c r="L17" s="609">
        <v>3.5</v>
      </c>
      <c r="M17" s="625">
        <v>3.7</v>
      </c>
      <c r="N17" s="615">
        <v>69</v>
      </c>
      <c r="O17" s="612">
        <v>4</v>
      </c>
      <c r="P17" s="626">
        <v>3.5</v>
      </c>
      <c r="Q17" s="614">
        <v>3.64</v>
      </c>
      <c r="R17" s="615">
        <v>53</v>
      </c>
      <c r="S17" s="677">
        <v>2</v>
      </c>
      <c r="T17" s="617">
        <v>4</v>
      </c>
      <c r="U17" s="627">
        <v>3.37</v>
      </c>
      <c r="V17" s="615">
        <v>6</v>
      </c>
      <c r="W17" s="671"/>
      <c r="X17" s="619"/>
      <c r="Y17" s="622">
        <v>3.76</v>
      </c>
      <c r="Z17" s="615">
        <v>37</v>
      </c>
      <c r="AA17" s="620">
        <f t="shared" si="5"/>
        <v>311</v>
      </c>
      <c r="AC17" s="144"/>
      <c r="AD17" s="143"/>
      <c r="AF17" s="143"/>
    </row>
    <row r="18" spans="1:32" x14ac:dyDescent="0.25">
      <c r="A18" s="621">
        <v>3</v>
      </c>
      <c r="B18" s="687" t="s">
        <v>65</v>
      </c>
      <c r="C18" s="1029"/>
      <c r="D18" s="651"/>
      <c r="E18" s="624">
        <v>3.39</v>
      </c>
      <c r="F18" s="1005">
        <v>38</v>
      </c>
      <c r="G18" s="681">
        <v>14</v>
      </c>
      <c r="H18" s="609">
        <v>4.21</v>
      </c>
      <c r="I18" s="624">
        <v>3.65</v>
      </c>
      <c r="J18" s="611">
        <v>2</v>
      </c>
      <c r="K18" s="681">
        <v>23</v>
      </c>
      <c r="L18" s="609">
        <v>3.7391304347826089</v>
      </c>
      <c r="M18" s="625">
        <v>3.7</v>
      </c>
      <c r="N18" s="615">
        <v>45</v>
      </c>
      <c r="O18" s="612">
        <v>16</v>
      </c>
      <c r="P18" s="626">
        <v>3.56</v>
      </c>
      <c r="Q18" s="614">
        <v>3.64</v>
      </c>
      <c r="R18" s="615">
        <v>46</v>
      </c>
      <c r="S18" s="677">
        <v>9</v>
      </c>
      <c r="T18" s="617">
        <v>4</v>
      </c>
      <c r="U18" s="627">
        <v>3.37</v>
      </c>
      <c r="V18" s="615">
        <v>3</v>
      </c>
      <c r="W18" s="618">
        <v>4</v>
      </c>
      <c r="X18" s="619">
        <v>3.8</v>
      </c>
      <c r="Y18" s="622">
        <v>3.76</v>
      </c>
      <c r="Z18" s="615">
        <v>22</v>
      </c>
      <c r="AA18" s="363">
        <f t="shared" si="5"/>
        <v>156</v>
      </c>
      <c r="AC18" s="143"/>
      <c r="AD18" s="143"/>
      <c r="AF18" s="143"/>
    </row>
    <row r="19" spans="1:32" x14ac:dyDescent="0.25">
      <c r="A19" s="621">
        <v>4</v>
      </c>
      <c r="B19" s="689" t="s">
        <v>66</v>
      </c>
      <c r="C19" s="1031">
        <v>24</v>
      </c>
      <c r="D19" s="653">
        <v>4.625</v>
      </c>
      <c r="E19" s="630">
        <v>3.39</v>
      </c>
      <c r="F19" s="1007">
        <v>1</v>
      </c>
      <c r="G19" s="681">
        <v>16</v>
      </c>
      <c r="H19" s="609">
        <v>4.5</v>
      </c>
      <c r="I19" s="630">
        <v>3.65</v>
      </c>
      <c r="J19" s="611">
        <v>1</v>
      </c>
      <c r="K19" s="681">
        <v>24</v>
      </c>
      <c r="L19" s="609">
        <v>3.9583333333333335</v>
      </c>
      <c r="M19" s="631">
        <v>3.7</v>
      </c>
      <c r="N19" s="615">
        <v>20</v>
      </c>
      <c r="O19" s="612">
        <v>34</v>
      </c>
      <c r="P19" s="626">
        <v>3.65</v>
      </c>
      <c r="Q19" s="614">
        <v>3.64</v>
      </c>
      <c r="R19" s="615">
        <v>35</v>
      </c>
      <c r="S19" s="677">
        <v>25</v>
      </c>
      <c r="T19" s="617">
        <v>3.76</v>
      </c>
      <c r="U19" s="627">
        <v>3.37</v>
      </c>
      <c r="V19" s="615">
        <v>13</v>
      </c>
      <c r="W19" s="618">
        <v>24</v>
      </c>
      <c r="X19" s="619">
        <v>3.8</v>
      </c>
      <c r="Y19" s="622">
        <v>3.76</v>
      </c>
      <c r="Z19" s="615">
        <v>20</v>
      </c>
      <c r="AA19" s="620">
        <f t="shared" si="5"/>
        <v>90</v>
      </c>
      <c r="AC19" s="143"/>
      <c r="AD19" s="143"/>
      <c r="AF19" s="143"/>
    </row>
    <row r="20" spans="1:32" x14ac:dyDescent="0.25">
      <c r="A20" s="418">
        <v>5</v>
      </c>
      <c r="B20" s="690" t="s">
        <v>67</v>
      </c>
      <c r="C20" s="1032">
        <v>43</v>
      </c>
      <c r="D20" s="652">
        <v>2.6745000000000001</v>
      </c>
      <c r="E20" s="629">
        <v>3.39</v>
      </c>
      <c r="F20" s="1008">
        <v>33</v>
      </c>
      <c r="G20" s="681">
        <v>23</v>
      </c>
      <c r="H20" s="609">
        <v>3.57</v>
      </c>
      <c r="I20" s="629">
        <v>3.65</v>
      </c>
      <c r="J20" s="611">
        <v>51</v>
      </c>
      <c r="K20" s="681">
        <v>31</v>
      </c>
      <c r="L20" s="609">
        <v>3.870967741935484</v>
      </c>
      <c r="M20" s="625">
        <v>3.7</v>
      </c>
      <c r="N20" s="615">
        <v>26</v>
      </c>
      <c r="O20" s="612">
        <v>22</v>
      </c>
      <c r="P20" s="626">
        <v>3.59</v>
      </c>
      <c r="Q20" s="614">
        <v>3.64</v>
      </c>
      <c r="R20" s="615">
        <v>43</v>
      </c>
      <c r="S20" s="677">
        <v>29</v>
      </c>
      <c r="T20" s="617">
        <v>3.69</v>
      </c>
      <c r="U20" s="627">
        <v>3.37</v>
      </c>
      <c r="V20" s="615">
        <v>17</v>
      </c>
      <c r="W20" s="671"/>
      <c r="X20" s="619"/>
      <c r="Y20" s="622">
        <v>3.76</v>
      </c>
      <c r="Z20" s="615">
        <v>37</v>
      </c>
      <c r="AA20" s="620">
        <f t="shared" si="5"/>
        <v>207</v>
      </c>
      <c r="AC20" s="143"/>
      <c r="AD20" s="143"/>
      <c r="AF20" s="143"/>
    </row>
    <row r="21" spans="1:32" x14ac:dyDescent="0.25">
      <c r="A21" s="621">
        <v>6</v>
      </c>
      <c r="B21" s="690" t="s">
        <v>108</v>
      </c>
      <c r="C21" s="1032"/>
      <c r="D21" s="652"/>
      <c r="E21" s="629">
        <v>3.39</v>
      </c>
      <c r="F21" s="1008">
        <v>38</v>
      </c>
      <c r="G21" s="681">
        <v>6</v>
      </c>
      <c r="H21" s="609">
        <v>3.83</v>
      </c>
      <c r="I21" s="629">
        <v>3.65</v>
      </c>
      <c r="J21" s="611">
        <v>19</v>
      </c>
      <c r="K21" s="681">
        <v>6</v>
      </c>
      <c r="L21" s="609">
        <v>3.1666666666666665</v>
      </c>
      <c r="M21" s="625">
        <v>3.7</v>
      </c>
      <c r="N21" s="615">
        <v>96</v>
      </c>
      <c r="O21" s="612">
        <v>9</v>
      </c>
      <c r="P21" s="626">
        <v>3.33</v>
      </c>
      <c r="Q21" s="614">
        <v>3.64</v>
      </c>
      <c r="R21" s="615">
        <v>70</v>
      </c>
      <c r="S21" s="677">
        <v>1</v>
      </c>
      <c r="T21" s="617">
        <v>4</v>
      </c>
      <c r="U21" s="627">
        <v>3.37</v>
      </c>
      <c r="V21" s="615">
        <v>7</v>
      </c>
      <c r="W21" s="671"/>
      <c r="X21" s="619"/>
      <c r="Y21" s="622">
        <v>3.76</v>
      </c>
      <c r="Z21" s="615">
        <v>37</v>
      </c>
      <c r="AA21" s="620">
        <f t="shared" si="5"/>
        <v>267</v>
      </c>
      <c r="AC21" s="143"/>
      <c r="AD21" s="143"/>
      <c r="AF21" s="143"/>
    </row>
    <row r="22" spans="1:32" x14ac:dyDescent="0.25">
      <c r="A22" s="621">
        <v>7</v>
      </c>
      <c r="B22" s="690" t="s">
        <v>69</v>
      </c>
      <c r="C22" s="1032"/>
      <c r="D22" s="652"/>
      <c r="E22" s="629">
        <v>3.39</v>
      </c>
      <c r="F22" s="1008">
        <v>38</v>
      </c>
      <c r="G22" s="681">
        <v>26</v>
      </c>
      <c r="H22" s="609">
        <v>3.77</v>
      </c>
      <c r="I22" s="629">
        <v>3.65</v>
      </c>
      <c r="J22" s="611">
        <v>26</v>
      </c>
      <c r="K22" s="681">
        <v>22</v>
      </c>
      <c r="L22" s="609">
        <v>3.5</v>
      </c>
      <c r="M22" s="625">
        <v>3.7</v>
      </c>
      <c r="N22" s="615">
        <v>65</v>
      </c>
      <c r="O22" s="612">
        <v>9</v>
      </c>
      <c r="P22" s="626">
        <v>3.22</v>
      </c>
      <c r="Q22" s="614">
        <v>3.64</v>
      </c>
      <c r="R22" s="615">
        <v>79</v>
      </c>
      <c r="S22" s="677">
        <v>4</v>
      </c>
      <c r="T22" s="617">
        <v>3.5</v>
      </c>
      <c r="U22" s="627">
        <v>3.37</v>
      </c>
      <c r="V22" s="615">
        <v>33</v>
      </c>
      <c r="W22" s="671"/>
      <c r="X22" s="619"/>
      <c r="Y22" s="622">
        <v>3.76</v>
      </c>
      <c r="Z22" s="615">
        <v>37</v>
      </c>
      <c r="AA22" s="620">
        <f t="shared" si="5"/>
        <v>278</v>
      </c>
      <c r="AC22" s="143"/>
      <c r="AD22" s="143"/>
      <c r="AF22" s="143"/>
    </row>
    <row r="23" spans="1:32" x14ac:dyDescent="0.25">
      <c r="A23" s="621">
        <v>8</v>
      </c>
      <c r="B23" s="691" t="s">
        <v>63</v>
      </c>
      <c r="C23" s="1033"/>
      <c r="D23" s="1047"/>
      <c r="E23" s="632">
        <v>3.39</v>
      </c>
      <c r="F23" s="1009">
        <v>38</v>
      </c>
      <c r="G23" s="681">
        <v>4</v>
      </c>
      <c r="H23" s="609">
        <v>3.75</v>
      </c>
      <c r="I23" s="632">
        <v>3.65</v>
      </c>
      <c r="J23" s="611">
        <v>32</v>
      </c>
      <c r="K23" s="681">
        <v>3</v>
      </c>
      <c r="L23" s="609">
        <v>3.6666666666666665</v>
      </c>
      <c r="M23" s="625">
        <v>3.7</v>
      </c>
      <c r="N23" s="615">
        <v>53</v>
      </c>
      <c r="O23" s="612"/>
      <c r="P23" s="633"/>
      <c r="Q23" s="614">
        <v>3.64</v>
      </c>
      <c r="R23" s="615">
        <v>107</v>
      </c>
      <c r="S23" s="677">
        <v>1</v>
      </c>
      <c r="T23" s="617">
        <v>3</v>
      </c>
      <c r="U23" s="627">
        <v>3.37</v>
      </c>
      <c r="V23" s="615">
        <v>88</v>
      </c>
      <c r="W23" s="671"/>
      <c r="X23" s="619"/>
      <c r="Y23" s="622">
        <v>3.76</v>
      </c>
      <c r="Z23" s="615">
        <v>37</v>
      </c>
      <c r="AA23" s="620">
        <f t="shared" si="5"/>
        <v>355</v>
      </c>
      <c r="AC23" s="143"/>
      <c r="AD23" s="143"/>
      <c r="AF23" s="143"/>
    </row>
    <row r="24" spans="1:32" x14ac:dyDescent="0.25">
      <c r="A24" s="621">
        <v>9</v>
      </c>
      <c r="B24" s="690" t="s">
        <v>60</v>
      </c>
      <c r="C24" s="1032"/>
      <c r="D24" s="652"/>
      <c r="E24" s="629">
        <v>3.39</v>
      </c>
      <c r="F24" s="1008">
        <v>38</v>
      </c>
      <c r="G24" s="681">
        <v>8</v>
      </c>
      <c r="H24" s="609">
        <v>3.38</v>
      </c>
      <c r="I24" s="629">
        <v>3.65</v>
      </c>
      <c r="J24" s="611">
        <v>78</v>
      </c>
      <c r="K24" s="681">
        <v>4</v>
      </c>
      <c r="L24" s="609">
        <v>3.75</v>
      </c>
      <c r="M24" s="625">
        <v>3.7</v>
      </c>
      <c r="N24" s="615">
        <v>43</v>
      </c>
      <c r="O24" s="612">
        <v>2</v>
      </c>
      <c r="P24" s="626">
        <v>3</v>
      </c>
      <c r="Q24" s="614">
        <v>3.64</v>
      </c>
      <c r="R24" s="615">
        <v>94</v>
      </c>
      <c r="S24" s="677"/>
      <c r="T24" s="617"/>
      <c r="U24" s="627">
        <v>3.37</v>
      </c>
      <c r="V24" s="615">
        <v>108</v>
      </c>
      <c r="W24" s="671"/>
      <c r="X24" s="619"/>
      <c r="Y24" s="622">
        <v>3.76</v>
      </c>
      <c r="Z24" s="615">
        <v>37</v>
      </c>
      <c r="AA24" s="620">
        <f t="shared" si="5"/>
        <v>398</v>
      </c>
      <c r="AC24" s="143"/>
      <c r="AD24" s="143"/>
      <c r="AF24" s="143"/>
    </row>
    <row r="25" spans="1:32" x14ac:dyDescent="0.25">
      <c r="A25" s="621">
        <v>10</v>
      </c>
      <c r="B25" s="690" t="s">
        <v>61</v>
      </c>
      <c r="C25" s="1032">
        <v>14</v>
      </c>
      <c r="D25" s="652">
        <v>2.6427999999999998</v>
      </c>
      <c r="E25" s="629">
        <v>3.39</v>
      </c>
      <c r="F25" s="1008">
        <v>34</v>
      </c>
      <c r="G25" s="681">
        <v>5</v>
      </c>
      <c r="H25" s="609">
        <v>3.4</v>
      </c>
      <c r="I25" s="629">
        <v>3.65</v>
      </c>
      <c r="J25" s="611">
        <v>73</v>
      </c>
      <c r="K25" s="681">
        <v>4</v>
      </c>
      <c r="L25" s="609">
        <v>3.5</v>
      </c>
      <c r="M25" s="625">
        <v>3.7</v>
      </c>
      <c r="N25" s="615">
        <v>70</v>
      </c>
      <c r="O25" s="612">
        <v>4</v>
      </c>
      <c r="P25" s="626">
        <v>3.5</v>
      </c>
      <c r="Q25" s="614">
        <v>3.64</v>
      </c>
      <c r="R25" s="615">
        <v>54</v>
      </c>
      <c r="S25" s="677">
        <v>2</v>
      </c>
      <c r="T25" s="617">
        <v>3</v>
      </c>
      <c r="U25" s="627">
        <v>3.37</v>
      </c>
      <c r="V25" s="615">
        <v>85</v>
      </c>
      <c r="W25" s="671"/>
      <c r="X25" s="619"/>
      <c r="Y25" s="622">
        <v>3.76</v>
      </c>
      <c r="Z25" s="615">
        <v>37</v>
      </c>
      <c r="AA25" s="620">
        <f t="shared" si="5"/>
        <v>353</v>
      </c>
      <c r="AC25" s="143"/>
      <c r="AD25" s="143"/>
      <c r="AF25" s="143"/>
    </row>
    <row r="26" spans="1:32" x14ac:dyDescent="0.25">
      <c r="A26" s="621">
        <v>11</v>
      </c>
      <c r="B26" s="692" t="s">
        <v>58</v>
      </c>
      <c r="C26" s="1034"/>
      <c r="D26" s="634"/>
      <c r="E26" s="634">
        <v>3.39</v>
      </c>
      <c r="F26" s="1010">
        <v>38</v>
      </c>
      <c r="G26" s="683"/>
      <c r="H26" s="634"/>
      <c r="I26" s="634">
        <v>3.65</v>
      </c>
      <c r="J26" s="611">
        <v>108</v>
      </c>
      <c r="K26" s="683"/>
      <c r="L26" s="634"/>
      <c r="M26" s="625">
        <v>3.7</v>
      </c>
      <c r="N26" s="611">
        <v>111</v>
      </c>
      <c r="O26" s="612">
        <v>3</v>
      </c>
      <c r="P26" s="626">
        <v>3</v>
      </c>
      <c r="Q26" s="614">
        <v>3.64</v>
      </c>
      <c r="R26" s="615">
        <v>93</v>
      </c>
      <c r="S26" s="677">
        <v>2</v>
      </c>
      <c r="T26" s="617">
        <v>3.5</v>
      </c>
      <c r="U26" s="627">
        <v>3.37</v>
      </c>
      <c r="V26" s="615">
        <v>34</v>
      </c>
      <c r="W26" s="671"/>
      <c r="X26" s="619"/>
      <c r="Y26" s="622">
        <v>3.76</v>
      </c>
      <c r="Z26" s="615">
        <v>37</v>
      </c>
      <c r="AA26" s="620">
        <f t="shared" si="5"/>
        <v>421</v>
      </c>
      <c r="AC26" s="143"/>
      <c r="AD26" s="143"/>
      <c r="AF26" s="143"/>
    </row>
    <row r="27" spans="1:32" x14ac:dyDescent="0.25">
      <c r="A27" s="621">
        <v>12</v>
      </c>
      <c r="B27" s="692" t="s">
        <v>59</v>
      </c>
      <c r="C27" s="1034"/>
      <c r="D27" s="634"/>
      <c r="E27" s="634">
        <v>3.39</v>
      </c>
      <c r="F27" s="1010">
        <v>38</v>
      </c>
      <c r="G27" s="681">
        <v>4</v>
      </c>
      <c r="H27" s="609">
        <v>3.5</v>
      </c>
      <c r="I27" s="634">
        <v>3.65</v>
      </c>
      <c r="J27" s="611">
        <v>63</v>
      </c>
      <c r="K27" s="681">
        <v>6</v>
      </c>
      <c r="L27" s="609">
        <v>3.3333333333333335</v>
      </c>
      <c r="M27" s="625">
        <v>3.7</v>
      </c>
      <c r="N27" s="611">
        <v>85</v>
      </c>
      <c r="O27" s="612">
        <v>3</v>
      </c>
      <c r="P27" s="626">
        <v>3.67</v>
      </c>
      <c r="Q27" s="614">
        <v>3.64</v>
      </c>
      <c r="R27" s="615">
        <v>34</v>
      </c>
      <c r="S27" s="677">
        <v>3</v>
      </c>
      <c r="T27" s="617">
        <v>2.67</v>
      </c>
      <c r="U27" s="627">
        <v>3.37</v>
      </c>
      <c r="V27" s="615">
        <v>99</v>
      </c>
      <c r="W27" s="671"/>
      <c r="X27" s="619"/>
      <c r="Y27" s="622">
        <v>3.76</v>
      </c>
      <c r="Z27" s="615">
        <v>37</v>
      </c>
      <c r="AA27" s="620">
        <f t="shared" si="5"/>
        <v>356</v>
      </c>
      <c r="AC27" s="143"/>
      <c r="AD27" s="143"/>
      <c r="AF27" s="143"/>
    </row>
    <row r="28" spans="1:32" x14ac:dyDescent="0.25">
      <c r="A28" s="621">
        <v>13</v>
      </c>
      <c r="B28" s="690" t="s">
        <v>77</v>
      </c>
      <c r="C28" s="1032"/>
      <c r="D28" s="629"/>
      <c r="E28" s="629">
        <v>3.39</v>
      </c>
      <c r="F28" s="1008">
        <v>38</v>
      </c>
      <c r="G28" s="681">
        <v>2</v>
      </c>
      <c r="H28" s="609">
        <v>4</v>
      </c>
      <c r="I28" s="629">
        <v>3.65</v>
      </c>
      <c r="J28" s="611">
        <v>10</v>
      </c>
      <c r="K28" s="681">
        <v>6</v>
      </c>
      <c r="L28" s="609">
        <v>3</v>
      </c>
      <c r="M28" s="625">
        <v>3.7</v>
      </c>
      <c r="N28" s="611">
        <v>101</v>
      </c>
      <c r="O28" s="612">
        <v>5</v>
      </c>
      <c r="P28" s="626">
        <v>3</v>
      </c>
      <c r="Q28" s="614">
        <v>3.64</v>
      </c>
      <c r="R28" s="615">
        <v>85</v>
      </c>
      <c r="S28" s="677">
        <v>4</v>
      </c>
      <c r="T28" s="617">
        <v>2.5</v>
      </c>
      <c r="U28" s="627">
        <v>3.37</v>
      </c>
      <c r="V28" s="615">
        <v>103</v>
      </c>
      <c r="W28" s="671"/>
      <c r="X28" s="619"/>
      <c r="Y28" s="622">
        <v>3.76</v>
      </c>
      <c r="Z28" s="615">
        <v>37</v>
      </c>
      <c r="AA28" s="620">
        <f t="shared" si="5"/>
        <v>374</v>
      </c>
      <c r="AC28" s="143"/>
      <c r="AD28" s="143"/>
      <c r="AF28" s="143"/>
    </row>
    <row r="29" spans="1:32" ht="15.75" thickBot="1" x14ac:dyDescent="0.3">
      <c r="A29" s="708">
        <v>14</v>
      </c>
      <c r="B29" s="690" t="s">
        <v>56</v>
      </c>
      <c r="C29" s="1032"/>
      <c r="D29" s="629"/>
      <c r="E29" s="629">
        <v>3.39</v>
      </c>
      <c r="F29" s="1008">
        <v>38</v>
      </c>
      <c r="G29" s="703"/>
      <c r="H29" s="629"/>
      <c r="I29" s="629">
        <v>3.65</v>
      </c>
      <c r="J29" s="611">
        <v>108</v>
      </c>
      <c r="K29" s="681">
        <v>1</v>
      </c>
      <c r="L29" s="609">
        <v>5</v>
      </c>
      <c r="M29" s="625">
        <v>3.7</v>
      </c>
      <c r="N29" s="682">
        <v>1</v>
      </c>
      <c r="O29" s="612">
        <v>1</v>
      </c>
      <c r="P29" s="626">
        <v>3</v>
      </c>
      <c r="Q29" s="614">
        <v>3.64</v>
      </c>
      <c r="R29" s="615">
        <v>99</v>
      </c>
      <c r="S29" s="677"/>
      <c r="T29" s="617"/>
      <c r="U29" s="627">
        <v>3.37</v>
      </c>
      <c r="V29" s="615">
        <v>108</v>
      </c>
      <c r="W29" s="671"/>
      <c r="X29" s="619"/>
      <c r="Y29" s="622">
        <v>3.76</v>
      </c>
      <c r="Z29" s="615">
        <v>37</v>
      </c>
      <c r="AA29" s="363">
        <f t="shared" si="5"/>
        <v>391</v>
      </c>
      <c r="AC29" s="143"/>
      <c r="AD29" s="143"/>
      <c r="AF29" s="143"/>
    </row>
    <row r="30" spans="1:32" ht="15.75" thickBot="1" x14ac:dyDescent="0.3">
      <c r="A30" s="361"/>
      <c r="B30" s="362" t="s">
        <v>141</v>
      </c>
      <c r="C30" s="588">
        <f>SUM(C31:C49)</f>
        <v>146</v>
      </c>
      <c r="D30" s="381">
        <f>AVERAGE(D31:D49)</f>
        <v>3.0519999999999996</v>
      </c>
      <c r="E30" s="154">
        <v>3.39</v>
      </c>
      <c r="F30" s="1004"/>
      <c r="G30" s="588">
        <f>SUM(G31:G49)</f>
        <v>116</v>
      </c>
      <c r="H30" s="154">
        <f>AVERAGE(H31:H49)</f>
        <v>3.35</v>
      </c>
      <c r="I30" s="592">
        <v>3.65</v>
      </c>
      <c r="J30" s="398"/>
      <c r="K30" s="379">
        <f>SUM(K31:K49)</f>
        <v>137</v>
      </c>
      <c r="L30" s="397">
        <f>AVERAGE(L31:L49)</f>
        <v>3.5027470078940666</v>
      </c>
      <c r="M30" s="397">
        <f t="shared" si="0"/>
        <v>3.7</v>
      </c>
      <c r="N30" s="398"/>
      <c r="O30" s="367">
        <f>SUM(O31:O49)</f>
        <v>140</v>
      </c>
      <c r="P30" s="368">
        <f>AVERAGE(P31:P49)</f>
        <v>3.4303071895424835</v>
      </c>
      <c r="Q30" s="399">
        <f t="shared" si="1"/>
        <v>3.64</v>
      </c>
      <c r="R30" s="370"/>
      <c r="S30" s="400">
        <f>SUM(S31:S49)</f>
        <v>135</v>
      </c>
      <c r="T30" s="372">
        <f>AVERAGE(T31:T49)</f>
        <v>3.1582352941176466</v>
      </c>
      <c r="U30" s="373">
        <f t="shared" si="2"/>
        <v>3.37</v>
      </c>
      <c r="V30" s="370"/>
      <c r="W30" s="403">
        <f>SUM(W31:W49)</f>
        <v>11</v>
      </c>
      <c r="X30" s="374">
        <f>AVERAGE(X31:X49)</f>
        <v>3.75</v>
      </c>
      <c r="Y30" s="375">
        <f t="shared" si="3"/>
        <v>3.76</v>
      </c>
      <c r="Z30" s="370"/>
      <c r="AA30" s="394"/>
      <c r="AC30" s="143"/>
      <c r="AD30" s="143"/>
      <c r="AF30" s="143"/>
    </row>
    <row r="31" spans="1:32" x14ac:dyDescent="0.25">
      <c r="A31" s="146">
        <v>1</v>
      </c>
      <c r="B31" s="687" t="s">
        <v>91</v>
      </c>
      <c r="C31" s="1029"/>
      <c r="D31" s="651"/>
      <c r="E31" s="624">
        <v>3.39</v>
      </c>
      <c r="F31" s="1005">
        <v>38</v>
      </c>
      <c r="G31" s="681">
        <v>5</v>
      </c>
      <c r="H31" s="609">
        <v>3.2</v>
      </c>
      <c r="I31" s="624">
        <v>3.65</v>
      </c>
      <c r="J31" s="611">
        <v>88</v>
      </c>
      <c r="K31" s="681">
        <v>12</v>
      </c>
      <c r="L31" s="609">
        <v>3.8333333333333335</v>
      </c>
      <c r="M31" s="625">
        <v>3.7</v>
      </c>
      <c r="N31" s="611">
        <v>32</v>
      </c>
      <c r="O31" s="612">
        <v>28</v>
      </c>
      <c r="P31" s="613">
        <v>3.7142857142857144</v>
      </c>
      <c r="Q31" s="614">
        <v>3.64</v>
      </c>
      <c r="R31" s="615">
        <v>30</v>
      </c>
      <c r="S31" s="616">
        <v>17</v>
      </c>
      <c r="T31" s="617">
        <v>3.18</v>
      </c>
      <c r="U31" s="627">
        <v>3.37</v>
      </c>
      <c r="V31" s="615">
        <v>65</v>
      </c>
      <c r="W31" s="618">
        <v>6</v>
      </c>
      <c r="X31" s="619">
        <v>3.3</v>
      </c>
      <c r="Y31" s="622">
        <v>3.76</v>
      </c>
      <c r="Z31" s="615">
        <v>30</v>
      </c>
      <c r="AA31" s="149">
        <f t="shared" ref="AA31:AA49" si="6">Z31+V31+R31+N31+J31+F31</f>
        <v>283</v>
      </c>
      <c r="AC31" s="143"/>
      <c r="AD31" s="143"/>
      <c r="AF31" s="143"/>
    </row>
    <row r="32" spans="1:32" ht="15" customHeight="1" x14ac:dyDescent="0.25">
      <c r="A32" s="621">
        <v>2</v>
      </c>
      <c r="B32" s="693" t="s">
        <v>138</v>
      </c>
      <c r="C32" s="1035"/>
      <c r="D32" s="1068"/>
      <c r="E32" s="635">
        <v>3.39</v>
      </c>
      <c r="F32" s="1011">
        <v>38</v>
      </c>
      <c r="G32" s="681">
        <v>10</v>
      </c>
      <c r="H32" s="609">
        <v>3.6</v>
      </c>
      <c r="I32" s="635">
        <v>3.65</v>
      </c>
      <c r="J32" s="611">
        <v>46</v>
      </c>
      <c r="K32" s="681">
        <v>6</v>
      </c>
      <c r="L32" s="609">
        <v>3.8333333333333335</v>
      </c>
      <c r="M32" s="631">
        <v>3.7</v>
      </c>
      <c r="N32" s="611">
        <v>33</v>
      </c>
      <c r="O32" s="612">
        <v>7</v>
      </c>
      <c r="P32" s="613">
        <v>4.2857142857142856</v>
      </c>
      <c r="Q32" s="614">
        <v>3.64</v>
      </c>
      <c r="R32" s="615">
        <v>2</v>
      </c>
      <c r="S32" s="616"/>
      <c r="T32" s="617"/>
      <c r="U32" s="627">
        <v>3.37</v>
      </c>
      <c r="V32" s="615">
        <v>108</v>
      </c>
      <c r="W32" s="618">
        <v>3</v>
      </c>
      <c r="X32" s="619">
        <v>3.7</v>
      </c>
      <c r="Y32" s="622">
        <v>3.76</v>
      </c>
      <c r="Z32" s="615">
        <v>24</v>
      </c>
      <c r="AA32" s="363">
        <f t="shared" si="6"/>
        <v>251</v>
      </c>
      <c r="AC32" s="143"/>
      <c r="AD32" s="143"/>
      <c r="AF32" s="143"/>
    </row>
    <row r="33" spans="1:32" x14ac:dyDescent="0.25">
      <c r="A33" s="621">
        <v>3</v>
      </c>
      <c r="B33" s="687" t="s">
        <v>83</v>
      </c>
      <c r="C33" s="1029"/>
      <c r="D33" s="651"/>
      <c r="E33" s="624">
        <v>3.39</v>
      </c>
      <c r="F33" s="1005">
        <v>38</v>
      </c>
      <c r="G33" s="681">
        <v>7</v>
      </c>
      <c r="H33" s="609">
        <v>3.43</v>
      </c>
      <c r="I33" s="624">
        <v>3.65</v>
      </c>
      <c r="J33" s="611">
        <v>71</v>
      </c>
      <c r="K33" s="681">
        <v>10</v>
      </c>
      <c r="L33" s="609">
        <v>3.5</v>
      </c>
      <c r="M33" s="625">
        <v>3.7</v>
      </c>
      <c r="N33" s="611">
        <v>67</v>
      </c>
      <c r="O33" s="612">
        <v>4</v>
      </c>
      <c r="P33" s="613">
        <v>3.25</v>
      </c>
      <c r="Q33" s="614">
        <v>3.64</v>
      </c>
      <c r="R33" s="615">
        <v>76</v>
      </c>
      <c r="S33" s="616">
        <v>6</v>
      </c>
      <c r="T33" s="617">
        <v>3.33</v>
      </c>
      <c r="U33" s="627">
        <v>3.37</v>
      </c>
      <c r="V33" s="615">
        <v>50</v>
      </c>
      <c r="W33" s="618"/>
      <c r="X33" s="619"/>
      <c r="Y33" s="622">
        <v>3.76</v>
      </c>
      <c r="Z33" s="615">
        <v>37</v>
      </c>
      <c r="AA33" s="620">
        <f t="shared" si="6"/>
        <v>339</v>
      </c>
      <c r="AC33" s="143"/>
      <c r="AD33" s="143"/>
      <c r="AF33" s="143"/>
    </row>
    <row r="34" spans="1:32" x14ac:dyDescent="0.25">
      <c r="A34" s="621">
        <v>4</v>
      </c>
      <c r="B34" s="687" t="s">
        <v>82</v>
      </c>
      <c r="C34" s="1029"/>
      <c r="D34" s="651"/>
      <c r="E34" s="624">
        <v>3.39</v>
      </c>
      <c r="F34" s="1005">
        <v>38</v>
      </c>
      <c r="G34" s="681">
        <v>15</v>
      </c>
      <c r="H34" s="609">
        <v>3.8</v>
      </c>
      <c r="I34" s="624">
        <v>3.65</v>
      </c>
      <c r="J34" s="611">
        <v>21</v>
      </c>
      <c r="K34" s="681">
        <v>11</v>
      </c>
      <c r="L34" s="609">
        <v>3.7272727272727271</v>
      </c>
      <c r="M34" s="625">
        <v>3.7</v>
      </c>
      <c r="N34" s="611">
        <v>47</v>
      </c>
      <c r="O34" s="612">
        <v>10</v>
      </c>
      <c r="P34" s="613">
        <v>3.6</v>
      </c>
      <c r="Q34" s="614">
        <v>3.64</v>
      </c>
      <c r="R34" s="615">
        <v>38</v>
      </c>
      <c r="S34" s="616">
        <v>23</v>
      </c>
      <c r="T34" s="617">
        <v>3.48</v>
      </c>
      <c r="U34" s="627">
        <v>3.37</v>
      </c>
      <c r="V34" s="615">
        <v>40</v>
      </c>
      <c r="W34" s="618">
        <v>1</v>
      </c>
      <c r="X34" s="619">
        <v>4</v>
      </c>
      <c r="Y34" s="622">
        <v>3.76</v>
      </c>
      <c r="Z34" s="615">
        <v>13</v>
      </c>
      <c r="AA34" s="620">
        <f t="shared" si="6"/>
        <v>197</v>
      </c>
      <c r="AC34" s="143"/>
      <c r="AD34" s="143"/>
      <c r="AF34" s="143"/>
    </row>
    <row r="35" spans="1:32" x14ac:dyDescent="0.25">
      <c r="A35" s="621">
        <v>5</v>
      </c>
      <c r="B35" s="687" t="s">
        <v>81</v>
      </c>
      <c r="C35" s="1029">
        <v>84</v>
      </c>
      <c r="D35" s="651">
        <v>3.0716999999999994</v>
      </c>
      <c r="E35" s="624">
        <v>3.39</v>
      </c>
      <c r="F35" s="1005">
        <v>23</v>
      </c>
      <c r="G35" s="681">
        <v>17</v>
      </c>
      <c r="H35" s="609">
        <v>3.71</v>
      </c>
      <c r="I35" s="624">
        <v>3.65</v>
      </c>
      <c r="J35" s="611">
        <v>36</v>
      </c>
      <c r="K35" s="681">
        <v>16</v>
      </c>
      <c r="L35" s="609">
        <v>3.625</v>
      </c>
      <c r="M35" s="625">
        <v>3.7</v>
      </c>
      <c r="N35" s="611">
        <v>59</v>
      </c>
      <c r="O35" s="612">
        <v>25</v>
      </c>
      <c r="P35" s="613">
        <v>3.76</v>
      </c>
      <c r="Q35" s="614">
        <v>3.64</v>
      </c>
      <c r="R35" s="615">
        <v>26</v>
      </c>
      <c r="S35" s="616">
        <v>22</v>
      </c>
      <c r="T35" s="617">
        <v>3.27</v>
      </c>
      <c r="U35" s="627">
        <v>3.37</v>
      </c>
      <c r="V35" s="615">
        <v>55</v>
      </c>
      <c r="W35" s="618"/>
      <c r="X35" s="619"/>
      <c r="Y35" s="622">
        <v>3.76</v>
      </c>
      <c r="Z35" s="615">
        <v>37</v>
      </c>
      <c r="AA35" s="620">
        <f t="shared" si="6"/>
        <v>236</v>
      </c>
      <c r="AC35" s="143"/>
      <c r="AD35" s="143"/>
      <c r="AF35" s="143"/>
    </row>
    <row r="36" spans="1:32" x14ac:dyDescent="0.25">
      <c r="A36" s="621">
        <v>6</v>
      </c>
      <c r="B36" s="687" t="s">
        <v>52</v>
      </c>
      <c r="C36" s="1029"/>
      <c r="D36" s="651"/>
      <c r="E36" s="624">
        <v>3.39</v>
      </c>
      <c r="F36" s="1005">
        <v>38</v>
      </c>
      <c r="G36" s="681">
        <v>3</v>
      </c>
      <c r="H36" s="609">
        <v>3</v>
      </c>
      <c r="I36" s="624">
        <v>3.65</v>
      </c>
      <c r="J36" s="611">
        <v>100</v>
      </c>
      <c r="K36" s="681">
        <v>7</v>
      </c>
      <c r="L36" s="609">
        <v>3.4285714285714284</v>
      </c>
      <c r="M36" s="625">
        <v>3.7</v>
      </c>
      <c r="N36" s="611">
        <v>80</v>
      </c>
      <c r="O36" s="612">
        <v>4</v>
      </c>
      <c r="P36" s="613">
        <v>3.5</v>
      </c>
      <c r="Q36" s="614">
        <v>3.64</v>
      </c>
      <c r="R36" s="615">
        <v>55</v>
      </c>
      <c r="S36" s="616">
        <v>4</v>
      </c>
      <c r="T36" s="617">
        <v>3</v>
      </c>
      <c r="U36" s="627">
        <v>3.37</v>
      </c>
      <c r="V36" s="615">
        <v>81</v>
      </c>
      <c r="W36" s="618"/>
      <c r="X36" s="619"/>
      <c r="Y36" s="622">
        <v>3.76</v>
      </c>
      <c r="Z36" s="615">
        <v>37</v>
      </c>
      <c r="AA36" s="620">
        <f t="shared" si="6"/>
        <v>391</v>
      </c>
      <c r="AC36" s="143"/>
      <c r="AD36" s="143"/>
      <c r="AF36" s="143"/>
    </row>
    <row r="37" spans="1:32" x14ac:dyDescent="0.25">
      <c r="A37" s="621">
        <v>7</v>
      </c>
      <c r="B37" s="687" t="s">
        <v>49</v>
      </c>
      <c r="C37" s="1029">
        <v>62</v>
      </c>
      <c r="D37" s="651">
        <v>3.0323000000000002</v>
      </c>
      <c r="E37" s="624">
        <v>3.39</v>
      </c>
      <c r="F37" s="1005">
        <v>25</v>
      </c>
      <c r="G37" s="681">
        <v>3</v>
      </c>
      <c r="H37" s="609">
        <v>3</v>
      </c>
      <c r="I37" s="624">
        <v>3.65</v>
      </c>
      <c r="J37" s="611">
        <v>101</v>
      </c>
      <c r="K37" s="681">
        <v>6</v>
      </c>
      <c r="L37" s="609">
        <v>3.1666666666666665</v>
      </c>
      <c r="M37" s="625">
        <v>3.7</v>
      </c>
      <c r="N37" s="611">
        <v>97</v>
      </c>
      <c r="O37" s="612">
        <v>1</v>
      </c>
      <c r="P37" s="613">
        <v>3</v>
      </c>
      <c r="Q37" s="614">
        <v>3.64</v>
      </c>
      <c r="R37" s="615">
        <v>100</v>
      </c>
      <c r="S37" s="616">
        <v>2</v>
      </c>
      <c r="T37" s="617">
        <v>3.5</v>
      </c>
      <c r="U37" s="627">
        <v>3.37</v>
      </c>
      <c r="V37" s="615">
        <v>35</v>
      </c>
      <c r="W37" s="618"/>
      <c r="X37" s="619"/>
      <c r="Y37" s="622">
        <v>3.76</v>
      </c>
      <c r="Z37" s="615">
        <v>37</v>
      </c>
      <c r="AA37" s="620">
        <f t="shared" si="6"/>
        <v>395</v>
      </c>
      <c r="AC37" s="143"/>
      <c r="AD37" s="143"/>
      <c r="AF37" s="143"/>
    </row>
    <row r="38" spans="1:32" x14ac:dyDescent="0.25">
      <c r="A38" s="621">
        <v>8</v>
      </c>
      <c r="B38" s="688" t="s">
        <v>50</v>
      </c>
      <c r="C38" s="1030"/>
      <c r="D38" s="628"/>
      <c r="E38" s="628">
        <v>3.39</v>
      </c>
      <c r="F38" s="1006">
        <v>38</v>
      </c>
      <c r="G38" s="681">
        <v>4</v>
      </c>
      <c r="H38" s="609">
        <v>3.5</v>
      </c>
      <c r="I38" s="628">
        <v>3.65</v>
      </c>
      <c r="J38" s="611">
        <v>64</v>
      </c>
      <c r="K38" s="681">
        <v>1</v>
      </c>
      <c r="L38" s="609">
        <v>4</v>
      </c>
      <c r="M38" s="625">
        <v>3.7</v>
      </c>
      <c r="N38" s="611">
        <v>16</v>
      </c>
      <c r="O38" s="612"/>
      <c r="P38" s="613"/>
      <c r="Q38" s="614">
        <v>3.64</v>
      </c>
      <c r="R38" s="615">
        <v>107</v>
      </c>
      <c r="S38" s="616">
        <v>6</v>
      </c>
      <c r="T38" s="617">
        <v>2.5</v>
      </c>
      <c r="U38" s="627">
        <v>3.37</v>
      </c>
      <c r="V38" s="615">
        <v>101</v>
      </c>
      <c r="W38" s="618"/>
      <c r="X38" s="619"/>
      <c r="Y38" s="622">
        <v>3.76</v>
      </c>
      <c r="Z38" s="615">
        <v>37</v>
      </c>
      <c r="AA38" s="620">
        <f t="shared" si="6"/>
        <v>363</v>
      </c>
      <c r="AC38" s="143"/>
      <c r="AD38" s="143"/>
      <c r="AF38" s="143"/>
    </row>
    <row r="39" spans="1:32" x14ac:dyDescent="0.25">
      <c r="A39" s="621">
        <v>9</v>
      </c>
      <c r="B39" s="687" t="s">
        <v>51</v>
      </c>
      <c r="C39" s="1029"/>
      <c r="D39" s="624"/>
      <c r="E39" s="624">
        <v>3.39</v>
      </c>
      <c r="F39" s="1005">
        <v>38</v>
      </c>
      <c r="G39" s="681">
        <v>6</v>
      </c>
      <c r="H39" s="609">
        <v>3.67</v>
      </c>
      <c r="I39" s="624">
        <v>3.65</v>
      </c>
      <c r="J39" s="611">
        <v>39</v>
      </c>
      <c r="K39" s="681">
        <v>5</v>
      </c>
      <c r="L39" s="609">
        <v>3.6</v>
      </c>
      <c r="M39" s="625">
        <v>3.7</v>
      </c>
      <c r="N39" s="611">
        <v>61</v>
      </c>
      <c r="O39" s="612">
        <v>8</v>
      </c>
      <c r="P39" s="613">
        <v>3.125</v>
      </c>
      <c r="Q39" s="614">
        <v>3.64</v>
      </c>
      <c r="R39" s="615">
        <v>84</v>
      </c>
      <c r="S39" s="616">
        <v>13</v>
      </c>
      <c r="T39" s="617">
        <v>2.77</v>
      </c>
      <c r="U39" s="627">
        <v>3.37</v>
      </c>
      <c r="V39" s="615">
        <v>94</v>
      </c>
      <c r="W39" s="618"/>
      <c r="X39" s="619"/>
      <c r="Y39" s="622">
        <v>3.76</v>
      </c>
      <c r="Z39" s="615">
        <v>37</v>
      </c>
      <c r="AA39" s="620">
        <f t="shared" si="6"/>
        <v>353</v>
      </c>
      <c r="AC39" s="143"/>
      <c r="AD39" s="143"/>
      <c r="AF39" s="143"/>
    </row>
    <row r="40" spans="1:32" x14ac:dyDescent="0.25">
      <c r="A40" s="621">
        <v>10</v>
      </c>
      <c r="B40" s="688" t="s">
        <v>46</v>
      </c>
      <c r="C40" s="1030"/>
      <c r="D40" s="628"/>
      <c r="E40" s="628">
        <v>3.39</v>
      </c>
      <c r="F40" s="1006">
        <v>38</v>
      </c>
      <c r="G40" s="681">
        <v>4</v>
      </c>
      <c r="H40" s="609">
        <v>3.5</v>
      </c>
      <c r="I40" s="628">
        <v>3.65</v>
      </c>
      <c r="J40" s="611">
        <v>65</v>
      </c>
      <c r="K40" s="681">
        <v>8</v>
      </c>
      <c r="L40" s="609">
        <v>3</v>
      </c>
      <c r="M40" s="625">
        <v>3.7</v>
      </c>
      <c r="N40" s="611">
        <v>100</v>
      </c>
      <c r="O40" s="612"/>
      <c r="P40" s="613"/>
      <c r="Q40" s="614">
        <v>3.64</v>
      </c>
      <c r="R40" s="615">
        <v>107</v>
      </c>
      <c r="S40" s="616">
        <v>1</v>
      </c>
      <c r="T40" s="617">
        <v>4</v>
      </c>
      <c r="U40" s="627">
        <v>3.37</v>
      </c>
      <c r="V40" s="615">
        <v>8</v>
      </c>
      <c r="W40" s="618"/>
      <c r="X40" s="619"/>
      <c r="Y40" s="622">
        <v>3.76</v>
      </c>
      <c r="Z40" s="615">
        <v>37</v>
      </c>
      <c r="AA40" s="620">
        <f t="shared" si="6"/>
        <v>355</v>
      </c>
      <c r="AC40" s="143"/>
      <c r="AD40" s="143"/>
      <c r="AF40" s="143"/>
    </row>
    <row r="41" spans="1:32" x14ac:dyDescent="0.25">
      <c r="A41" s="621">
        <v>11</v>
      </c>
      <c r="B41" s="692" t="s">
        <v>48</v>
      </c>
      <c r="C41" s="1034"/>
      <c r="D41" s="634"/>
      <c r="E41" s="634">
        <v>3.39</v>
      </c>
      <c r="F41" s="1010">
        <v>38</v>
      </c>
      <c r="G41" s="681">
        <v>1</v>
      </c>
      <c r="H41" s="609">
        <v>3</v>
      </c>
      <c r="I41" s="634">
        <v>3.65</v>
      </c>
      <c r="J41" s="611">
        <v>105</v>
      </c>
      <c r="K41" s="683"/>
      <c r="L41" s="634"/>
      <c r="M41" s="625">
        <v>3.7</v>
      </c>
      <c r="N41" s="611">
        <v>111</v>
      </c>
      <c r="O41" s="612"/>
      <c r="P41" s="613"/>
      <c r="Q41" s="614">
        <v>3.64</v>
      </c>
      <c r="R41" s="615">
        <v>107</v>
      </c>
      <c r="S41" s="616">
        <v>2</v>
      </c>
      <c r="T41" s="617">
        <v>2.5</v>
      </c>
      <c r="U41" s="627">
        <v>3.37</v>
      </c>
      <c r="V41" s="615">
        <v>104</v>
      </c>
      <c r="W41" s="618"/>
      <c r="X41" s="619"/>
      <c r="Y41" s="622">
        <v>3.76</v>
      </c>
      <c r="Z41" s="615">
        <v>37</v>
      </c>
      <c r="AA41" s="620">
        <f t="shared" si="6"/>
        <v>502</v>
      </c>
      <c r="AC41" s="143"/>
      <c r="AD41" s="143"/>
      <c r="AF41" s="143"/>
    </row>
    <row r="42" spans="1:32" x14ac:dyDescent="0.25">
      <c r="A42" s="621">
        <v>12</v>
      </c>
      <c r="B42" s="687" t="s">
        <v>54</v>
      </c>
      <c r="C42" s="1029"/>
      <c r="D42" s="624"/>
      <c r="E42" s="624">
        <v>3.39</v>
      </c>
      <c r="F42" s="1005">
        <v>38</v>
      </c>
      <c r="G42" s="702"/>
      <c r="H42" s="624"/>
      <c r="I42" s="624">
        <v>3.65</v>
      </c>
      <c r="J42" s="611">
        <v>108</v>
      </c>
      <c r="K42" s="681">
        <v>8</v>
      </c>
      <c r="L42" s="609">
        <v>3.375</v>
      </c>
      <c r="M42" s="625">
        <v>3.7</v>
      </c>
      <c r="N42" s="611">
        <v>83</v>
      </c>
      <c r="O42" s="612">
        <v>5</v>
      </c>
      <c r="P42" s="613">
        <v>3.2</v>
      </c>
      <c r="Q42" s="614">
        <v>3.64</v>
      </c>
      <c r="R42" s="615">
        <v>81</v>
      </c>
      <c r="S42" s="616">
        <v>7</v>
      </c>
      <c r="T42" s="617">
        <v>3.14</v>
      </c>
      <c r="U42" s="627">
        <v>3.37</v>
      </c>
      <c r="V42" s="615">
        <v>68</v>
      </c>
      <c r="W42" s="618"/>
      <c r="X42" s="619"/>
      <c r="Y42" s="622">
        <v>3.76</v>
      </c>
      <c r="Z42" s="615">
        <v>37</v>
      </c>
      <c r="AA42" s="620">
        <f t="shared" si="6"/>
        <v>415</v>
      </c>
      <c r="AC42" s="143"/>
      <c r="AD42" s="143"/>
      <c r="AF42" s="143"/>
    </row>
    <row r="43" spans="1:32" x14ac:dyDescent="0.25">
      <c r="A43" s="621">
        <v>13</v>
      </c>
      <c r="B43" s="687" t="s">
        <v>55</v>
      </c>
      <c r="C43" s="1029"/>
      <c r="D43" s="624"/>
      <c r="E43" s="624">
        <v>3.39</v>
      </c>
      <c r="F43" s="1005">
        <v>38</v>
      </c>
      <c r="G43" s="681">
        <v>6</v>
      </c>
      <c r="H43" s="609">
        <v>3.5</v>
      </c>
      <c r="I43" s="624">
        <v>3.65</v>
      </c>
      <c r="J43" s="611">
        <v>61</v>
      </c>
      <c r="K43" s="681">
        <v>14</v>
      </c>
      <c r="L43" s="609">
        <v>3.8571428571428572</v>
      </c>
      <c r="M43" s="625">
        <v>3.7</v>
      </c>
      <c r="N43" s="611">
        <v>28</v>
      </c>
      <c r="O43" s="612">
        <v>12</v>
      </c>
      <c r="P43" s="613">
        <v>4.083333333333333</v>
      </c>
      <c r="Q43" s="614">
        <v>3.64</v>
      </c>
      <c r="R43" s="615">
        <v>6</v>
      </c>
      <c r="S43" s="616">
        <v>11</v>
      </c>
      <c r="T43" s="617">
        <v>3.09</v>
      </c>
      <c r="U43" s="627">
        <v>3.37</v>
      </c>
      <c r="V43" s="615">
        <v>73</v>
      </c>
      <c r="W43" s="618">
        <v>1</v>
      </c>
      <c r="X43" s="619">
        <v>4</v>
      </c>
      <c r="Y43" s="622">
        <v>3.76</v>
      </c>
      <c r="Z43" s="615">
        <v>14</v>
      </c>
      <c r="AA43" s="620">
        <f t="shared" si="6"/>
        <v>220</v>
      </c>
      <c r="AC43" s="143"/>
      <c r="AD43" s="143"/>
      <c r="AF43" s="143"/>
    </row>
    <row r="44" spans="1:32" x14ac:dyDescent="0.25">
      <c r="A44" s="621">
        <v>14</v>
      </c>
      <c r="B44" s="687" t="s">
        <v>79</v>
      </c>
      <c r="C44" s="1029"/>
      <c r="D44" s="624"/>
      <c r="E44" s="624">
        <v>3.39</v>
      </c>
      <c r="F44" s="1005">
        <v>38</v>
      </c>
      <c r="G44" s="681">
        <v>7</v>
      </c>
      <c r="H44" s="609">
        <v>3.29</v>
      </c>
      <c r="I44" s="624">
        <v>3.65</v>
      </c>
      <c r="J44" s="611">
        <v>83</v>
      </c>
      <c r="K44" s="681">
        <v>1</v>
      </c>
      <c r="L44" s="609">
        <v>3</v>
      </c>
      <c r="M44" s="625">
        <v>3.7</v>
      </c>
      <c r="N44" s="611">
        <v>104</v>
      </c>
      <c r="O44" s="612">
        <v>4</v>
      </c>
      <c r="P44" s="613">
        <v>3.25</v>
      </c>
      <c r="Q44" s="614">
        <v>3.64</v>
      </c>
      <c r="R44" s="615">
        <v>77</v>
      </c>
      <c r="S44" s="616">
        <v>2</v>
      </c>
      <c r="T44" s="617">
        <v>3.5</v>
      </c>
      <c r="U44" s="627">
        <v>3.37</v>
      </c>
      <c r="V44" s="615">
        <v>36</v>
      </c>
      <c r="W44" s="618"/>
      <c r="X44" s="619"/>
      <c r="Y44" s="622">
        <v>3.76</v>
      </c>
      <c r="Z44" s="615">
        <v>37</v>
      </c>
      <c r="AA44" s="620">
        <f t="shared" si="6"/>
        <v>375</v>
      </c>
      <c r="AC44" s="143"/>
      <c r="AD44" s="143"/>
      <c r="AF44" s="143"/>
    </row>
    <row r="45" spans="1:32" x14ac:dyDescent="0.25">
      <c r="A45" s="621">
        <v>15</v>
      </c>
      <c r="B45" s="688" t="s">
        <v>80</v>
      </c>
      <c r="C45" s="1030"/>
      <c r="D45" s="628"/>
      <c r="E45" s="628">
        <v>3.39</v>
      </c>
      <c r="F45" s="1006">
        <v>38</v>
      </c>
      <c r="G45" s="681">
        <v>5</v>
      </c>
      <c r="H45" s="609">
        <v>3.4</v>
      </c>
      <c r="I45" s="628">
        <v>3.65</v>
      </c>
      <c r="J45" s="611">
        <v>74</v>
      </c>
      <c r="K45" s="681">
        <v>2</v>
      </c>
      <c r="L45" s="609">
        <v>3.5</v>
      </c>
      <c r="M45" s="625">
        <v>3.7</v>
      </c>
      <c r="N45" s="611">
        <v>73</v>
      </c>
      <c r="O45" s="612"/>
      <c r="P45" s="613"/>
      <c r="Q45" s="614">
        <v>3.64</v>
      </c>
      <c r="R45" s="615">
        <v>107</v>
      </c>
      <c r="S45" s="616">
        <v>4</v>
      </c>
      <c r="T45" s="617">
        <v>3</v>
      </c>
      <c r="U45" s="627">
        <v>3.37</v>
      </c>
      <c r="V45" s="615">
        <v>82</v>
      </c>
      <c r="W45" s="618"/>
      <c r="X45" s="619"/>
      <c r="Y45" s="622">
        <v>3.76</v>
      </c>
      <c r="Z45" s="615">
        <v>37</v>
      </c>
      <c r="AA45" s="620">
        <f t="shared" si="6"/>
        <v>411</v>
      </c>
      <c r="AC45" s="143"/>
      <c r="AD45" s="143"/>
      <c r="AF45" s="143"/>
    </row>
    <row r="46" spans="1:32" x14ac:dyDescent="0.25">
      <c r="A46" s="621">
        <v>16</v>
      </c>
      <c r="B46" s="692" t="s">
        <v>45</v>
      </c>
      <c r="C46" s="1034"/>
      <c r="D46" s="634"/>
      <c r="E46" s="634">
        <v>3.39</v>
      </c>
      <c r="F46" s="1010">
        <v>38</v>
      </c>
      <c r="G46" s="683"/>
      <c r="H46" s="634"/>
      <c r="I46" s="634">
        <v>3.65</v>
      </c>
      <c r="J46" s="611">
        <v>108</v>
      </c>
      <c r="K46" s="683"/>
      <c r="L46" s="634"/>
      <c r="M46" s="625">
        <v>3.7</v>
      </c>
      <c r="N46" s="611">
        <v>111</v>
      </c>
      <c r="O46" s="612">
        <v>1</v>
      </c>
      <c r="P46" s="613">
        <v>3</v>
      </c>
      <c r="Q46" s="614">
        <v>3.64</v>
      </c>
      <c r="R46" s="615">
        <v>101</v>
      </c>
      <c r="S46" s="616"/>
      <c r="T46" s="617"/>
      <c r="U46" s="627">
        <v>3.37</v>
      </c>
      <c r="V46" s="615">
        <v>108</v>
      </c>
      <c r="W46" s="618"/>
      <c r="X46" s="619"/>
      <c r="Y46" s="622">
        <v>3.76</v>
      </c>
      <c r="Z46" s="615">
        <v>37</v>
      </c>
      <c r="AA46" s="620">
        <f t="shared" si="6"/>
        <v>503</v>
      </c>
      <c r="AC46" s="143"/>
      <c r="AD46" s="143"/>
      <c r="AF46" s="143"/>
    </row>
    <row r="47" spans="1:32" x14ac:dyDescent="0.25">
      <c r="A47" s="621">
        <v>17</v>
      </c>
      <c r="B47" s="687" t="s">
        <v>47</v>
      </c>
      <c r="C47" s="1029"/>
      <c r="D47" s="624"/>
      <c r="E47" s="624">
        <v>3.39</v>
      </c>
      <c r="F47" s="1005">
        <v>38</v>
      </c>
      <c r="G47" s="681">
        <v>5</v>
      </c>
      <c r="H47" s="609">
        <v>3</v>
      </c>
      <c r="I47" s="624">
        <v>3.65</v>
      </c>
      <c r="J47" s="611">
        <v>96</v>
      </c>
      <c r="K47" s="681">
        <v>3</v>
      </c>
      <c r="L47" s="609">
        <v>3.3333333333333335</v>
      </c>
      <c r="M47" s="625">
        <v>3.7</v>
      </c>
      <c r="N47" s="611">
        <v>86</v>
      </c>
      <c r="O47" s="612">
        <v>9</v>
      </c>
      <c r="P47" s="613">
        <v>3.3333333333333335</v>
      </c>
      <c r="Q47" s="614">
        <v>3.64</v>
      </c>
      <c r="R47" s="615">
        <v>71</v>
      </c>
      <c r="S47" s="616">
        <v>4</v>
      </c>
      <c r="T47" s="617">
        <v>2.75</v>
      </c>
      <c r="U47" s="627">
        <v>3.37</v>
      </c>
      <c r="V47" s="615">
        <v>97</v>
      </c>
      <c r="W47" s="618"/>
      <c r="X47" s="619"/>
      <c r="Y47" s="622">
        <v>3.76</v>
      </c>
      <c r="Z47" s="615">
        <v>37</v>
      </c>
      <c r="AA47" s="620">
        <f t="shared" si="6"/>
        <v>425</v>
      </c>
      <c r="AC47" s="143"/>
      <c r="AD47" s="143"/>
      <c r="AF47" s="143"/>
    </row>
    <row r="48" spans="1:32" x14ac:dyDescent="0.25">
      <c r="A48" s="708">
        <v>18</v>
      </c>
      <c r="B48" s="687" t="s">
        <v>43</v>
      </c>
      <c r="C48" s="1029"/>
      <c r="D48" s="624"/>
      <c r="E48" s="624">
        <v>3.39</v>
      </c>
      <c r="F48" s="1005">
        <v>38</v>
      </c>
      <c r="G48" s="681">
        <v>5</v>
      </c>
      <c r="H48" s="609">
        <v>3.2</v>
      </c>
      <c r="I48" s="624">
        <v>3.65</v>
      </c>
      <c r="J48" s="611">
        <v>89</v>
      </c>
      <c r="K48" s="681">
        <v>16</v>
      </c>
      <c r="L48" s="609">
        <v>3.3125</v>
      </c>
      <c r="M48" s="625">
        <v>3.7</v>
      </c>
      <c r="N48" s="611">
        <v>90</v>
      </c>
      <c r="O48" s="612">
        <v>5</v>
      </c>
      <c r="P48" s="613">
        <v>3</v>
      </c>
      <c r="Q48" s="614">
        <v>3.64</v>
      </c>
      <c r="R48" s="615">
        <v>86</v>
      </c>
      <c r="S48" s="616">
        <v>7</v>
      </c>
      <c r="T48" s="617">
        <v>3.43</v>
      </c>
      <c r="U48" s="627">
        <v>3.37</v>
      </c>
      <c r="V48" s="615">
        <v>44</v>
      </c>
      <c r="W48" s="618"/>
      <c r="X48" s="619"/>
      <c r="Y48" s="622">
        <v>3.76</v>
      </c>
      <c r="Z48" s="615">
        <v>37</v>
      </c>
      <c r="AA48" s="709">
        <f t="shared" si="6"/>
        <v>384</v>
      </c>
      <c r="AC48" s="143"/>
      <c r="AD48" s="143"/>
      <c r="AF48" s="143"/>
    </row>
    <row r="49" spans="1:32" ht="15.75" thickBot="1" x14ac:dyDescent="0.3">
      <c r="A49" s="708">
        <v>19</v>
      </c>
      <c r="B49" s="687" t="s">
        <v>53</v>
      </c>
      <c r="C49" s="1029"/>
      <c r="D49" s="624"/>
      <c r="E49" s="624">
        <v>3.39</v>
      </c>
      <c r="F49" s="1005">
        <v>38</v>
      </c>
      <c r="G49" s="681">
        <v>13</v>
      </c>
      <c r="H49" s="609">
        <v>3.15</v>
      </c>
      <c r="I49" s="624">
        <v>3.65</v>
      </c>
      <c r="J49" s="611">
        <v>92</v>
      </c>
      <c r="K49" s="681">
        <v>11</v>
      </c>
      <c r="L49" s="609">
        <v>3.4545454545454546</v>
      </c>
      <c r="M49" s="625">
        <v>3.7</v>
      </c>
      <c r="N49" s="611">
        <v>77</v>
      </c>
      <c r="O49" s="612">
        <v>17</v>
      </c>
      <c r="P49" s="613">
        <v>3.3529411764705883</v>
      </c>
      <c r="Q49" s="614">
        <v>3.64</v>
      </c>
      <c r="R49" s="615">
        <v>69</v>
      </c>
      <c r="S49" s="616">
        <v>4</v>
      </c>
      <c r="T49" s="617">
        <v>3.25</v>
      </c>
      <c r="U49" s="627">
        <v>3.37</v>
      </c>
      <c r="V49" s="615">
        <v>57</v>
      </c>
      <c r="W49" s="618"/>
      <c r="X49" s="619"/>
      <c r="Y49" s="622">
        <v>3.76</v>
      </c>
      <c r="Z49" s="615">
        <v>37</v>
      </c>
      <c r="AA49" s="620">
        <f t="shared" si="6"/>
        <v>370</v>
      </c>
      <c r="AC49" s="143"/>
      <c r="AD49" s="143"/>
      <c r="AF49" s="143"/>
    </row>
    <row r="50" spans="1:32" ht="15.75" thickBot="1" x14ac:dyDescent="0.3">
      <c r="A50" s="361"/>
      <c r="B50" s="362" t="s">
        <v>142</v>
      </c>
      <c r="C50" s="588">
        <f>SUM(C51:C69)</f>
        <v>566</v>
      </c>
      <c r="D50" s="381">
        <f>AVERAGE(D51:D69)</f>
        <v>2.9585875000000006</v>
      </c>
      <c r="E50" s="154">
        <v>3.39</v>
      </c>
      <c r="F50" s="1004"/>
      <c r="G50" s="588">
        <f>SUM(G51:G69)</f>
        <v>220</v>
      </c>
      <c r="H50" s="381">
        <f>AVERAGE(H51:H69)</f>
        <v>3.5952941176470592</v>
      </c>
      <c r="I50" s="592">
        <v>3.65</v>
      </c>
      <c r="J50" s="398"/>
      <c r="K50" s="379">
        <f>SUM(K51:K69)</f>
        <v>238</v>
      </c>
      <c r="L50" s="397">
        <f>AVERAGE(L51:L69)</f>
        <v>3.7142445190701303</v>
      </c>
      <c r="M50" s="397">
        <f t="shared" ref="M50" si="7">$L$132</f>
        <v>3.7</v>
      </c>
      <c r="N50" s="398"/>
      <c r="O50" s="367">
        <f>SUM(O51:O69)</f>
        <v>207</v>
      </c>
      <c r="P50" s="368">
        <f>AVERAGE(P51:P69)</f>
        <v>3.6936972266976964</v>
      </c>
      <c r="Q50" s="369">
        <f t="shared" ref="Q50" si="8">$P$132</f>
        <v>3.64</v>
      </c>
      <c r="R50" s="370"/>
      <c r="S50" s="371">
        <f>SUM(S51:S69)</f>
        <v>203</v>
      </c>
      <c r="T50" s="372">
        <f>AVERAGE(T51:T69)</f>
        <v>3.4</v>
      </c>
      <c r="U50" s="373">
        <f t="shared" ref="U50" si="9">$T$132</f>
        <v>3.37</v>
      </c>
      <c r="V50" s="370"/>
      <c r="W50" s="404">
        <f>SUM(W51:W69)</f>
        <v>94</v>
      </c>
      <c r="X50" s="374">
        <f>AVERAGE(X51:X69)</f>
        <v>3.9636363636363638</v>
      </c>
      <c r="Y50" s="375">
        <f t="shared" ref="Y50" si="10">$X$132</f>
        <v>3.76</v>
      </c>
      <c r="Z50" s="370"/>
      <c r="AA50" s="394"/>
      <c r="AC50" s="143"/>
      <c r="AD50" s="143"/>
      <c r="AF50" s="143"/>
    </row>
    <row r="51" spans="1:32" ht="15" customHeight="1" x14ac:dyDescent="0.25">
      <c r="A51" s="142">
        <v>1</v>
      </c>
      <c r="B51" s="687" t="s">
        <v>95</v>
      </c>
      <c r="C51" s="1029"/>
      <c r="D51" s="651"/>
      <c r="E51" s="624">
        <v>3.39</v>
      </c>
      <c r="F51" s="1005">
        <v>38</v>
      </c>
      <c r="G51" s="681">
        <v>23</v>
      </c>
      <c r="H51" s="636">
        <v>4.04</v>
      </c>
      <c r="I51" s="624">
        <v>3.65</v>
      </c>
      <c r="J51" s="611">
        <v>7</v>
      </c>
      <c r="K51" s="681">
        <v>32</v>
      </c>
      <c r="L51" s="636">
        <v>4.0625</v>
      </c>
      <c r="M51" s="625">
        <v>3.7</v>
      </c>
      <c r="N51" s="611">
        <v>11</v>
      </c>
      <c r="O51" s="612">
        <v>24</v>
      </c>
      <c r="P51" s="613">
        <v>3.7916666666666665</v>
      </c>
      <c r="Q51" s="614">
        <v>3.64</v>
      </c>
      <c r="R51" s="615">
        <v>24</v>
      </c>
      <c r="S51" s="616">
        <v>28</v>
      </c>
      <c r="T51" s="617">
        <v>3.54</v>
      </c>
      <c r="U51" s="627">
        <v>3.37</v>
      </c>
      <c r="V51" s="615">
        <v>30</v>
      </c>
      <c r="W51" s="671">
        <v>8</v>
      </c>
      <c r="X51" s="619">
        <v>4</v>
      </c>
      <c r="Y51" s="622">
        <v>3.76</v>
      </c>
      <c r="Z51" s="615">
        <v>8</v>
      </c>
      <c r="AA51" s="149">
        <f t="shared" ref="AA51:AA69" si="11">Z51+V51+R51+N51+J51+F51</f>
        <v>118</v>
      </c>
      <c r="AC51" s="143"/>
      <c r="AD51" s="143"/>
      <c r="AF51" s="143"/>
    </row>
    <row r="52" spans="1:32" ht="15" customHeight="1" x14ac:dyDescent="0.25">
      <c r="A52" s="621">
        <v>2</v>
      </c>
      <c r="B52" s="688" t="s">
        <v>151</v>
      </c>
      <c r="C52" s="1030"/>
      <c r="D52" s="1046"/>
      <c r="E52" s="628">
        <v>3.39</v>
      </c>
      <c r="F52" s="1006">
        <v>38</v>
      </c>
      <c r="G52" s="681">
        <v>12</v>
      </c>
      <c r="H52" s="636">
        <v>3.75</v>
      </c>
      <c r="I52" s="628">
        <v>3.65</v>
      </c>
      <c r="J52" s="611">
        <v>29</v>
      </c>
      <c r="K52" s="681">
        <v>6</v>
      </c>
      <c r="L52" s="636">
        <v>4</v>
      </c>
      <c r="M52" s="625">
        <v>3.7</v>
      </c>
      <c r="N52" s="611">
        <v>12</v>
      </c>
      <c r="O52" s="612">
        <v>9</v>
      </c>
      <c r="P52" s="613">
        <v>4.1111111111111107</v>
      </c>
      <c r="Q52" s="614">
        <v>3.64</v>
      </c>
      <c r="R52" s="615">
        <v>4</v>
      </c>
      <c r="S52" s="616">
        <v>10</v>
      </c>
      <c r="T52" s="617">
        <v>3.6</v>
      </c>
      <c r="U52" s="627">
        <v>3.37</v>
      </c>
      <c r="V52" s="615">
        <v>25</v>
      </c>
      <c r="W52" s="671">
        <v>3</v>
      </c>
      <c r="X52" s="619">
        <v>3.3</v>
      </c>
      <c r="Y52" s="622">
        <v>3.76</v>
      </c>
      <c r="Z52" s="615">
        <v>31</v>
      </c>
      <c r="AA52" s="620">
        <f t="shared" si="11"/>
        <v>139</v>
      </c>
      <c r="AC52" s="143"/>
      <c r="AD52" s="143"/>
      <c r="AF52" s="143"/>
    </row>
    <row r="53" spans="1:32" ht="15" customHeight="1" x14ac:dyDescent="0.25">
      <c r="A53" s="621">
        <v>3</v>
      </c>
      <c r="B53" s="687" t="s">
        <v>96</v>
      </c>
      <c r="C53" s="1029">
        <v>121</v>
      </c>
      <c r="D53" s="651">
        <v>3.2232000000000003</v>
      </c>
      <c r="E53" s="624">
        <v>3.39</v>
      </c>
      <c r="F53" s="1005">
        <v>16</v>
      </c>
      <c r="G53" s="681">
        <v>49</v>
      </c>
      <c r="H53" s="636">
        <v>3.94</v>
      </c>
      <c r="I53" s="624">
        <v>3.65</v>
      </c>
      <c r="J53" s="611">
        <v>12</v>
      </c>
      <c r="K53" s="681">
        <v>59</v>
      </c>
      <c r="L53" s="636">
        <v>3.9830508474576272</v>
      </c>
      <c r="M53" s="625">
        <v>3.7</v>
      </c>
      <c r="N53" s="611">
        <v>18</v>
      </c>
      <c r="O53" s="612">
        <v>49</v>
      </c>
      <c r="P53" s="626">
        <v>4.0816326530612246</v>
      </c>
      <c r="Q53" s="614">
        <v>3.64</v>
      </c>
      <c r="R53" s="615">
        <v>5</v>
      </c>
      <c r="S53" s="616">
        <v>14</v>
      </c>
      <c r="T53" s="617">
        <v>3.86</v>
      </c>
      <c r="U53" s="627">
        <v>3.37</v>
      </c>
      <c r="V53" s="615">
        <v>11</v>
      </c>
      <c r="W53" s="673">
        <v>12</v>
      </c>
      <c r="X53" s="619">
        <v>3.9</v>
      </c>
      <c r="Y53" s="622">
        <v>3.76</v>
      </c>
      <c r="Z53" s="615">
        <v>19</v>
      </c>
      <c r="AA53" s="620">
        <f t="shared" si="11"/>
        <v>81</v>
      </c>
      <c r="AC53" s="143"/>
      <c r="AD53" s="143"/>
      <c r="AF53" s="143"/>
    </row>
    <row r="54" spans="1:32" ht="15" customHeight="1" x14ac:dyDescent="0.25">
      <c r="A54" s="621">
        <v>4</v>
      </c>
      <c r="B54" s="687" t="s">
        <v>109</v>
      </c>
      <c r="C54" s="1029">
        <v>139</v>
      </c>
      <c r="D54" s="651">
        <v>2.3453999999999997</v>
      </c>
      <c r="E54" s="624">
        <v>3.39</v>
      </c>
      <c r="F54" s="1005">
        <v>36</v>
      </c>
      <c r="G54" s="681">
        <v>29</v>
      </c>
      <c r="H54" s="636">
        <v>3.9</v>
      </c>
      <c r="I54" s="624">
        <v>3.65</v>
      </c>
      <c r="J54" s="611">
        <v>16</v>
      </c>
      <c r="K54" s="681">
        <v>36</v>
      </c>
      <c r="L54" s="636">
        <v>3.75</v>
      </c>
      <c r="M54" s="625">
        <v>3.7</v>
      </c>
      <c r="N54" s="611">
        <v>40</v>
      </c>
      <c r="O54" s="612">
        <v>38</v>
      </c>
      <c r="P54" s="613">
        <v>3.763157894736842</v>
      </c>
      <c r="Q54" s="614">
        <v>3.64</v>
      </c>
      <c r="R54" s="615">
        <v>25</v>
      </c>
      <c r="S54" s="616">
        <v>37</v>
      </c>
      <c r="T54" s="617">
        <v>3.62</v>
      </c>
      <c r="U54" s="627">
        <v>3.37</v>
      </c>
      <c r="V54" s="615">
        <v>22</v>
      </c>
      <c r="W54" s="671">
        <v>1</v>
      </c>
      <c r="X54" s="619">
        <v>4</v>
      </c>
      <c r="Y54" s="622">
        <v>3.76</v>
      </c>
      <c r="Z54" s="615">
        <v>15</v>
      </c>
      <c r="AA54" s="620">
        <f t="shared" si="11"/>
        <v>154</v>
      </c>
      <c r="AC54" s="143"/>
      <c r="AD54" s="143"/>
      <c r="AF54" s="143"/>
    </row>
    <row r="55" spans="1:32" ht="15" customHeight="1" x14ac:dyDescent="0.25">
      <c r="A55" s="621">
        <v>5</v>
      </c>
      <c r="B55" s="687" t="s">
        <v>40</v>
      </c>
      <c r="C55" s="1029">
        <v>84</v>
      </c>
      <c r="D55" s="651">
        <v>2.8571000000000004</v>
      </c>
      <c r="E55" s="624">
        <v>3.39</v>
      </c>
      <c r="F55" s="1005">
        <v>32</v>
      </c>
      <c r="G55" s="681">
        <v>8</v>
      </c>
      <c r="H55" s="636">
        <v>3.75</v>
      </c>
      <c r="I55" s="624">
        <v>3.65</v>
      </c>
      <c r="J55" s="611">
        <v>30</v>
      </c>
      <c r="K55" s="681">
        <v>19</v>
      </c>
      <c r="L55" s="636">
        <v>3.7894736842105261</v>
      </c>
      <c r="M55" s="625">
        <v>3.7</v>
      </c>
      <c r="N55" s="611">
        <v>36</v>
      </c>
      <c r="O55" s="612">
        <v>20</v>
      </c>
      <c r="P55" s="613">
        <v>4.05</v>
      </c>
      <c r="Q55" s="614">
        <v>3.64</v>
      </c>
      <c r="R55" s="615">
        <v>7</v>
      </c>
      <c r="S55" s="616">
        <v>10</v>
      </c>
      <c r="T55" s="617">
        <v>3.4</v>
      </c>
      <c r="U55" s="627">
        <v>3.37</v>
      </c>
      <c r="V55" s="615">
        <v>45</v>
      </c>
      <c r="W55" s="671">
        <v>5</v>
      </c>
      <c r="X55" s="619">
        <v>4</v>
      </c>
      <c r="Y55" s="622">
        <v>3.76</v>
      </c>
      <c r="Z55" s="615">
        <v>9</v>
      </c>
      <c r="AA55" s="620">
        <f t="shared" si="11"/>
        <v>159</v>
      </c>
      <c r="AC55" s="143"/>
      <c r="AD55" s="143"/>
      <c r="AF55" s="143"/>
    </row>
    <row r="56" spans="1:32" ht="15" customHeight="1" x14ac:dyDescent="0.25">
      <c r="A56" s="621">
        <v>6</v>
      </c>
      <c r="B56" s="687" t="s">
        <v>39</v>
      </c>
      <c r="C56" s="1029"/>
      <c r="D56" s="651"/>
      <c r="E56" s="624">
        <v>3.39</v>
      </c>
      <c r="F56" s="1005">
        <v>38</v>
      </c>
      <c r="G56" s="681">
        <v>25</v>
      </c>
      <c r="H56" s="636">
        <v>3.36</v>
      </c>
      <c r="I56" s="624">
        <v>3.65</v>
      </c>
      <c r="J56" s="611">
        <v>79</v>
      </c>
      <c r="K56" s="681">
        <v>16</v>
      </c>
      <c r="L56" s="636">
        <v>3.875</v>
      </c>
      <c r="M56" s="625">
        <v>3.7</v>
      </c>
      <c r="N56" s="611">
        <v>25</v>
      </c>
      <c r="O56" s="612">
        <v>14</v>
      </c>
      <c r="P56" s="613">
        <v>3.8571428571428572</v>
      </c>
      <c r="Q56" s="614">
        <v>3.64</v>
      </c>
      <c r="R56" s="615">
        <v>20</v>
      </c>
      <c r="S56" s="616">
        <v>12</v>
      </c>
      <c r="T56" s="617">
        <v>3.67</v>
      </c>
      <c r="U56" s="627">
        <v>3.37</v>
      </c>
      <c r="V56" s="615">
        <v>18</v>
      </c>
      <c r="W56" s="671"/>
      <c r="X56" s="619"/>
      <c r="Y56" s="622">
        <v>3.76</v>
      </c>
      <c r="Z56" s="615">
        <v>37</v>
      </c>
      <c r="AA56" s="620">
        <f t="shared" si="11"/>
        <v>217</v>
      </c>
      <c r="AC56" s="143"/>
      <c r="AD56" s="143"/>
      <c r="AF56" s="143"/>
    </row>
    <row r="57" spans="1:32" ht="15" customHeight="1" x14ac:dyDescent="0.25">
      <c r="A57" s="621">
        <v>7</v>
      </c>
      <c r="B57" s="688" t="s">
        <v>152</v>
      </c>
      <c r="C57" s="1030"/>
      <c r="D57" s="1046"/>
      <c r="E57" s="628">
        <v>3.39</v>
      </c>
      <c r="F57" s="1006">
        <v>38</v>
      </c>
      <c r="G57" s="681">
        <v>3</v>
      </c>
      <c r="H57" s="636">
        <v>4</v>
      </c>
      <c r="I57" s="628">
        <v>3.65</v>
      </c>
      <c r="J57" s="611">
        <v>8</v>
      </c>
      <c r="K57" s="681">
        <v>2</v>
      </c>
      <c r="L57" s="636">
        <v>3.5</v>
      </c>
      <c r="M57" s="631">
        <v>3.7</v>
      </c>
      <c r="N57" s="611">
        <v>74</v>
      </c>
      <c r="O57" s="612"/>
      <c r="P57" s="613"/>
      <c r="Q57" s="614">
        <v>3.64</v>
      </c>
      <c r="R57" s="615">
        <v>107</v>
      </c>
      <c r="S57" s="616">
        <v>8</v>
      </c>
      <c r="T57" s="617">
        <v>3.5</v>
      </c>
      <c r="U57" s="627">
        <v>3.37</v>
      </c>
      <c r="V57" s="615">
        <v>32</v>
      </c>
      <c r="W57" s="671">
        <v>6</v>
      </c>
      <c r="X57" s="619">
        <v>4.2</v>
      </c>
      <c r="Y57" s="622">
        <v>3.76</v>
      </c>
      <c r="Z57" s="615">
        <v>6</v>
      </c>
      <c r="AA57" s="709">
        <f t="shared" si="11"/>
        <v>265</v>
      </c>
      <c r="AC57" s="143"/>
      <c r="AD57" s="143"/>
      <c r="AF57" s="143"/>
    </row>
    <row r="58" spans="1:32" ht="15" customHeight="1" x14ac:dyDescent="0.25">
      <c r="A58" s="418">
        <v>8</v>
      </c>
      <c r="B58" s="687" t="s">
        <v>42</v>
      </c>
      <c r="C58" s="1029"/>
      <c r="D58" s="651"/>
      <c r="E58" s="624">
        <v>3.39</v>
      </c>
      <c r="F58" s="1005">
        <v>38</v>
      </c>
      <c r="G58" s="681">
        <v>5</v>
      </c>
      <c r="H58" s="636">
        <v>3.8</v>
      </c>
      <c r="I58" s="624">
        <v>3.65</v>
      </c>
      <c r="J58" s="611">
        <v>23</v>
      </c>
      <c r="K58" s="681">
        <v>4</v>
      </c>
      <c r="L58" s="636">
        <v>4.5</v>
      </c>
      <c r="M58" s="625">
        <v>3.7</v>
      </c>
      <c r="N58" s="611">
        <v>4</v>
      </c>
      <c r="O58" s="612">
        <v>2</v>
      </c>
      <c r="P58" s="613">
        <v>3</v>
      </c>
      <c r="Q58" s="614">
        <v>3.64</v>
      </c>
      <c r="R58" s="615">
        <v>95</v>
      </c>
      <c r="S58" s="616">
        <v>5</v>
      </c>
      <c r="T58" s="617">
        <v>3.2</v>
      </c>
      <c r="U58" s="627">
        <v>3.37</v>
      </c>
      <c r="V58" s="615">
        <v>61</v>
      </c>
      <c r="W58" s="671">
        <v>1</v>
      </c>
      <c r="X58" s="619">
        <v>4</v>
      </c>
      <c r="Y58" s="622">
        <v>3.76</v>
      </c>
      <c r="Z58" s="615">
        <v>16</v>
      </c>
      <c r="AA58" s="620">
        <f t="shared" si="11"/>
        <v>237</v>
      </c>
      <c r="AC58" s="143"/>
      <c r="AD58" s="143"/>
      <c r="AF58" s="143"/>
    </row>
    <row r="59" spans="1:32" ht="15" customHeight="1" x14ac:dyDescent="0.25">
      <c r="A59" s="621">
        <v>9</v>
      </c>
      <c r="B59" s="691" t="s">
        <v>92</v>
      </c>
      <c r="C59" s="1033">
        <v>45</v>
      </c>
      <c r="D59" s="1047">
        <v>2.9551999999999996</v>
      </c>
      <c r="E59" s="632">
        <v>3.39</v>
      </c>
      <c r="F59" s="1009">
        <v>29</v>
      </c>
      <c r="G59" s="681">
        <v>3</v>
      </c>
      <c r="H59" s="636">
        <v>3.33</v>
      </c>
      <c r="I59" s="632">
        <v>3.65</v>
      </c>
      <c r="J59" s="611">
        <v>82</v>
      </c>
      <c r="K59" s="681">
        <v>4</v>
      </c>
      <c r="L59" s="636">
        <v>3.5</v>
      </c>
      <c r="M59" s="625">
        <v>3.7</v>
      </c>
      <c r="N59" s="611">
        <v>71</v>
      </c>
      <c r="O59" s="612"/>
      <c r="P59" s="613"/>
      <c r="Q59" s="614">
        <v>3.64</v>
      </c>
      <c r="R59" s="615">
        <v>107</v>
      </c>
      <c r="S59" s="616">
        <v>8</v>
      </c>
      <c r="T59" s="617">
        <v>3.25</v>
      </c>
      <c r="U59" s="627">
        <v>3.37</v>
      </c>
      <c r="V59" s="615">
        <v>56</v>
      </c>
      <c r="W59" s="671"/>
      <c r="X59" s="619"/>
      <c r="Y59" s="622">
        <v>3.76</v>
      </c>
      <c r="Z59" s="615">
        <v>37</v>
      </c>
      <c r="AA59" s="620">
        <f t="shared" si="11"/>
        <v>382</v>
      </c>
      <c r="AC59" s="143"/>
      <c r="AD59" s="143"/>
      <c r="AF59" s="143"/>
    </row>
    <row r="60" spans="1:32" ht="15" customHeight="1" x14ac:dyDescent="0.25">
      <c r="A60" s="621">
        <v>10</v>
      </c>
      <c r="B60" s="691" t="s">
        <v>76</v>
      </c>
      <c r="C60" s="1033">
        <v>21</v>
      </c>
      <c r="D60" s="1047">
        <v>3.2857000000000003</v>
      </c>
      <c r="E60" s="632">
        <v>3.39</v>
      </c>
      <c r="F60" s="1009">
        <v>12</v>
      </c>
      <c r="G60" s="704"/>
      <c r="H60" s="632"/>
      <c r="I60" s="632">
        <v>3.65</v>
      </c>
      <c r="J60" s="611">
        <v>108</v>
      </c>
      <c r="K60" s="681">
        <v>2</v>
      </c>
      <c r="L60" s="636">
        <v>4.5</v>
      </c>
      <c r="M60" s="625">
        <v>3.7</v>
      </c>
      <c r="N60" s="611">
        <v>5</v>
      </c>
      <c r="O60" s="612"/>
      <c r="P60" s="613"/>
      <c r="Q60" s="614">
        <v>3.64</v>
      </c>
      <c r="R60" s="615">
        <v>107</v>
      </c>
      <c r="S60" s="616">
        <v>3</v>
      </c>
      <c r="T60" s="617">
        <v>3.33</v>
      </c>
      <c r="U60" s="627">
        <v>3.37</v>
      </c>
      <c r="V60" s="615">
        <v>51</v>
      </c>
      <c r="W60" s="671"/>
      <c r="X60" s="619"/>
      <c r="Y60" s="622">
        <v>3.76</v>
      </c>
      <c r="Z60" s="615">
        <v>37</v>
      </c>
      <c r="AA60" s="620">
        <f t="shared" si="11"/>
        <v>320</v>
      </c>
      <c r="AC60" s="143"/>
      <c r="AD60" s="143"/>
      <c r="AF60" s="143"/>
    </row>
    <row r="61" spans="1:32" ht="15" customHeight="1" x14ac:dyDescent="0.25">
      <c r="A61" s="621">
        <v>11</v>
      </c>
      <c r="B61" s="690" t="s">
        <v>75</v>
      </c>
      <c r="C61" s="1032"/>
      <c r="D61" s="652"/>
      <c r="E61" s="629">
        <v>3.39</v>
      </c>
      <c r="F61" s="1008">
        <v>38</v>
      </c>
      <c r="G61" s="681">
        <v>2</v>
      </c>
      <c r="H61" s="636">
        <v>3</v>
      </c>
      <c r="I61" s="629">
        <v>3.65</v>
      </c>
      <c r="J61" s="611">
        <v>103</v>
      </c>
      <c r="K61" s="681">
        <v>6</v>
      </c>
      <c r="L61" s="636">
        <v>2.8333333333333335</v>
      </c>
      <c r="M61" s="625">
        <v>3.7</v>
      </c>
      <c r="N61" s="611">
        <v>109</v>
      </c>
      <c r="O61" s="612">
        <v>5</v>
      </c>
      <c r="P61" s="626">
        <v>3</v>
      </c>
      <c r="Q61" s="614">
        <v>3.64</v>
      </c>
      <c r="R61" s="615">
        <v>87</v>
      </c>
      <c r="S61" s="616">
        <v>2</v>
      </c>
      <c r="T61" s="617">
        <v>3</v>
      </c>
      <c r="U61" s="627">
        <v>3.37</v>
      </c>
      <c r="V61" s="615">
        <v>86</v>
      </c>
      <c r="W61" s="671"/>
      <c r="X61" s="619"/>
      <c r="Y61" s="622">
        <v>3.76</v>
      </c>
      <c r="Z61" s="615">
        <v>37</v>
      </c>
      <c r="AA61" s="620">
        <f t="shared" si="11"/>
        <v>460</v>
      </c>
      <c r="AC61" s="143"/>
      <c r="AD61" s="143"/>
      <c r="AF61" s="143"/>
    </row>
    <row r="62" spans="1:32" ht="15" customHeight="1" x14ac:dyDescent="0.25">
      <c r="A62" s="621">
        <v>12</v>
      </c>
      <c r="B62" s="692" t="s">
        <v>36</v>
      </c>
      <c r="C62" s="1034"/>
      <c r="D62" s="625"/>
      <c r="E62" s="634">
        <v>3.39</v>
      </c>
      <c r="F62" s="1010">
        <v>38</v>
      </c>
      <c r="G62" s="681">
        <v>1</v>
      </c>
      <c r="H62" s="636">
        <v>3</v>
      </c>
      <c r="I62" s="634">
        <v>3.65</v>
      </c>
      <c r="J62" s="611">
        <v>106</v>
      </c>
      <c r="K62" s="683"/>
      <c r="L62" s="634"/>
      <c r="M62" s="625">
        <v>3.7</v>
      </c>
      <c r="N62" s="611">
        <v>111</v>
      </c>
      <c r="O62" s="612">
        <v>1</v>
      </c>
      <c r="P62" s="626">
        <v>3</v>
      </c>
      <c r="Q62" s="614">
        <v>3.64</v>
      </c>
      <c r="R62" s="615">
        <v>102</v>
      </c>
      <c r="S62" s="616">
        <v>29</v>
      </c>
      <c r="T62" s="617">
        <v>3.59</v>
      </c>
      <c r="U62" s="627">
        <v>3.37</v>
      </c>
      <c r="V62" s="615">
        <v>27</v>
      </c>
      <c r="W62" s="671">
        <v>31</v>
      </c>
      <c r="X62" s="619">
        <v>4</v>
      </c>
      <c r="Y62" s="622">
        <v>3.76</v>
      </c>
      <c r="Z62" s="615">
        <v>7</v>
      </c>
      <c r="AA62" s="620">
        <f t="shared" si="11"/>
        <v>391</v>
      </c>
      <c r="AC62" s="143"/>
      <c r="AD62" s="143"/>
      <c r="AF62" s="143"/>
    </row>
    <row r="63" spans="1:32" ht="15" customHeight="1" x14ac:dyDescent="0.25">
      <c r="A63" s="621">
        <v>13</v>
      </c>
      <c r="B63" s="694" t="s">
        <v>150</v>
      </c>
      <c r="C63" s="1036"/>
      <c r="D63" s="1045"/>
      <c r="E63" s="641">
        <v>3.39</v>
      </c>
      <c r="F63" s="1012">
        <v>38</v>
      </c>
      <c r="G63" s="681">
        <v>14</v>
      </c>
      <c r="H63" s="640">
        <v>4.07</v>
      </c>
      <c r="I63" s="641">
        <v>3.65</v>
      </c>
      <c r="J63" s="611">
        <v>6</v>
      </c>
      <c r="K63" s="681">
        <v>10</v>
      </c>
      <c r="L63" s="640">
        <v>3.4</v>
      </c>
      <c r="M63" s="631">
        <v>3.7</v>
      </c>
      <c r="N63" s="611">
        <v>82</v>
      </c>
      <c r="O63" s="612">
        <v>18</v>
      </c>
      <c r="P63" s="642">
        <v>4.4444444444444446</v>
      </c>
      <c r="Q63" s="614">
        <v>3.64</v>
      </c>
      <c r="R63" s="615">
        <v>1</v>
      </c>
      <c r="S63" s="676"/>
      <c r="T63" s="617"/>
      <c r="U63" s="627">
        <v>3.37</v>
      </c>
      <c r="V63" s="615">
        <v>108</v>
      </c>
      <c r="W63" s="671"/>
      <c r="X63" s="619"/>
      <c r="Y63" s="622">
        <v>3.76</v>
      </c>
      <c r="Z63" s="615">
        <v>37</v>
      </c>
      <c r="AA63" s="620">
        <f t="shared" si="11"/>
        <v>272</v>
      </c>
      <c r="AC63" s="143"/>
      <c r="AD63" s="143"/>
      <c r="AF63" s="143"/>
    </row>
    <row r="64" spans="1:32" ht="15" customHeight="1" x14ac:dyDescent="0.25">
      <c r="A64" s="621">
        <v>14</v>
      </c>
      <c r="B64" s="687" t="s">
        <v>93</v>
      </c>
      <c r="C64" s="1029">
        <v>11</v>
      </c>
      <c r="D64" s="651">
        <v>3</v>
      </c>
      <c r="E64" s="624">
        <v>3.39</v>
      </c>
      <c r="F64" s="1005">
        <v>28</v>
      </c>
      <c r="G64" s="702"/>
      <c r="H64" s="624"/>
      <c r="I64" s="624">
        <v>3.65</v>
      </c>
      <c r="J64" s="611">
        <v>108</v>
      </c>
      <c r="K64" s="681">
        <v>2</v>
      </c>
      <c r="L64" s="636">
        <v>4</v>
      </c>
      <c r="M64" s="625">
        <v>3.7</v>
      </c>
      <c r="N64" s="611">
        <v>15</v>
      </c>
      <c r="O64" s="612">
        <v>1</v>
      </c>
      <c r="P64" s="626">
        <v>3</v>
      </c>
      <c r="Q64" s="614">
        <v>3.64</v>
      </c>
      <c r="R64" s="615">
        <v>103</v>
      </c>
      <c r="S64" s="616">
        <v>5</v>
      </c>
      <c r="T64" s="617">
        <v>3.4</v>
      </c>
      <c r="U64" s="627">
        <v>3.37</v>
      </c>
      <c r="V64" s="615">
        <v>46</v>
      </c>
      <c r="W64" s="671">
        <v>2</v>
      </c>
      <c r="X64" s="619">
        <v>4.5</v>
      </c>
      <c r="Y64" s="622">
        <v>3.76</v>
      </c>
      <c r="Z64" s="615">
        <v>5</v>
      </c>
      <c r="AA64" s="620">
        <f t="shared" si="11"/>
        <v>305</v>
      </c>
      <c r="AC64" s="143"/>
      <c r="AD64" s="143"/>
      <c r="AF64" s="143"/>
    </row>
    <row r="65" spans="1:32" ht="15" customHeight="1" x14ac:dyDescent="0.25">
      <c r="A65" s="621">
        <v>15</v>
      </c>
      <c r="B65" s="687" t="s">
        <v>37</v>
      </c>
      <c r="C65" s="1029"/>
      <c r="D65" s="651"/>
      <c r="E65" s="624">
        <v>3.39</v>
      </c>
      <c r="F65" s="1005">
        <v>38</v>
      </c>
      <c r="G65" s="681">
        <v>14</v>
      </c>
      <c r="H65" s="636">
        <v>3.5</v>
      </c>
      <c r="I65" s="624">
        <v>3.65</v>
      </c>
      <c r="J65" s="611">
        <v>59</v>
      </c>
      <c r="K65" s="681">
        <v>8</v>
      </c>
      <c r="L65" s="636">
        <v>3.75</v>
      </c>
      <c r="M65" s="625">
        <v>3.7</v>
      </c>
      <c r="N65" s="611">
        <v>41</v>
      </c>
      <c r="O65" s="612">
        <v>5</v>
      </c>
      <c r="P65" s="626">
        <v>4</v>
      </c>
      <c r="Q65" s="614">
        <v>3.64</v>
      </c>
      <c r="R65" s="615">
        <v>11</v>
      </c>
      <c r="S65" s="616">
        <v>4</v>
      </c>
      <c r="T65" s="617">
        <v>3</v>
      </c>
      <c r="U65" s="627">
        <v>3.37</v>
      </c>
      <c r="V65" s="615">
        <v>83</v>
      </c>
      <c r="W65" s="671"/>
      <c r="X65" s="619"/>
      <c r="Y65" s="622">
        <v>3.76</v>
      </c>
      <c r="Z65" s="615">
        <v>37</v>
      </c>
      <c r="AA65" s="620">
        <f t="shared" si="11"/>
        <v>269</v>
      </c>
      <c r="AC65" s="143"/>
      <c r="AD65" s="143"/>
      <c r="AF65" s="143"/>
    </row>
    <row r="66" spans="1:32" ht="15" customHeight="1" x14ac:dyDescent="0.25">
      <c r="A66" s="621">
        <v>16</v>
      </c>
      <c r="B66" s="687" t="s">
        <v>38</v>
      </c>
      <c r="C66" s="1029"/>
      <c r="D66" s="651"/>
      <c r="E66" s="624">
        <v>3.39</v>
      </c>
      <c r="F66" s="1005">
        <v>38</v>
      </c>
      <c r="G66" s="681">
        <v>4</v>
      </c>
      <c r="H66" s="636">
        <v>3.25</v>
      </c>
      <c r="I66" s="624">
        <v>3.65</v>
      </c>
      <c r="J66" s="611">
        <v>84</v>
      </c>
      <c r="K66" s="681">
        <v>1</v>
      </c>
      <c r="L66" s="636">
        <v>3</v>
      </c>
      <c r="M66" s="625">
        <v>3.7</v>
      </c>
      <c r="N66" s="611">
        <v>105</v>
      </c>
      <c r="O66" s="612">
        <v>2</v>
      </c>
      <c r="P66" s="626">
        <v>4</v>
      </c>
      <c r="Q66" s="614">
        <v>3.64</v>
      </c>
      <c r="R66" s="615">
        <v>14</v>
      </c>
      <c r="S66" s="616">
        <v>3</v>
      </c>
      <c r="T66" s="617">
        <v>3.33</v>
      </c>
      <c r="U66" s="627">
        <v>3.37</v>
      </c>
      <c r="V66" s="615">
        <v>52</v>
      </c>
      <c r="W66" s="671"/>
      <c r="X66" s="619"/>
      <c r="Y66" s="622">
        <v>3.76</v>
      </c>
      <c r="Z66" s="615">
        <v>37</v>
      </c>
      <c r="AA66" s="620">
        <f t="shared" si="11"/>
        <v>330</v>
      </c>
      <c r="AC66" s="143"/>
      <c r="AD66" s="143"/>
      <c r="AF66" s="143"/>
    </row>
    <row r="67" spans="1:32" ht="15" customHeight="1" x14ac:dyDescent="0.25">
      <c r="A67" s="621">
        <v>17</v>
      </c>
      <c r="B67" s="687" t="s">
        <v>94</v>
      </c>
      <c r="C67" s="1029"/>
      <c r="D67" s="651"/>
      <c r="E67" s="624">
        <v>3.39</v>
      </c>
      <c r="F67" s="1005">
        <v>38</v>
      </c>
      <c r="G67" s="681">
        <v>5</v>
      </c>
      <c r="H67" s="636">
        <v>3.4</v>
      </c>
      <c r="I67" s="624">
        <v>3.65</v>
      </c>
      <c r="J67" s="611">
        <v>75</v>
      </c>
      <c r="K67" s="681">
        <v>4</v>
      </c>
      <c r="L67" s="636">
        <v>3</v>
      </c>
      <c r="M67" s="625">
        <v>3.7</v>
      </c>
      <c r="N67" s="611">
        <v>102</v>
      </c>
      <c r="O67" s="612">
        <v>4</v>
      </c>
      <c r="P67" s="626">
        <v>3</v>
      </c>
      <c r="Q67" s="614">
        <v>3.64</v>
      </c>
      <c r="R67" s="615">
        <v>90</v>
      </c>
      <c r="S67" s="678">
        <v>21</v>
      </c>
      <c r="T67" s="617">
        <v>3.76</v>
      </c>
      <c r="U67" s="627">
        <v>3.37</v>
      </c>
      <c r="V67" s="615">
        <v>14</v>
      </c>
      <c r="W67" s="671">
        <v>23</v>
      </c>
      <c r="X67" s="619">
        <v>3.7</v>
      </c>
      <c r="Y67" s="622">
        <v>3.76</v>
      </c>
      <c r="Z67" s="615">
        <v>23</v>
      </c>
      <c r="AA67" s="620">
        <f t="shared" si="11"/>
        <v>342</v>
      </c>
      <c r="AC67" s="143"/>
      <c r="AD67" s="143"/>
      <c r="AF67" s="143"/>
    </row>
    <row r="68" spans="1:32" ht="15" customHeight="1" x14ac:dyDescent="0.25">
      <c r="A68" s="621">
        <v>18</v>
      </c>
      <c r="B68" s="687" t="s">
        <v>41</v>
      </c>
      <c r="C68" s="1029">
        <v>96</v>
      </c>
      <c r="D68" s="651">
        <v>3.1045000000000003</v>
      </c>
      <c r="E68" s="624">
        <v>3.39</v>
      </c>
      <c r="F68" s="1005">
        <v>22</v>
      </c>
      <c r="G68" s="681">
        <v>17</v>
      </c>
      <c r="H68" s="636">
        <v>3.53</v>
      </c>
      <c r="I68" s="624">
        <v>3.65</v>
      </c>
      <c r="J68" s="611">
        <v>57</v>
      </c>
      <c r="K68" s="681">
        <v>23</v>
      </c>
      <c r="L68" s="636">
        <v>3.9130434782608696</v>
      </c>
      <c r="M68" s="625">
        <v>3.7</v>
      </c>
      <c r="N68" s="611">
        <v>24</v>
      </c>
      <c r="O68" s="612">
        <v>14</v>
      </c>
      <c r="P68" s="626">
        <v>4</v>
      </c>
      <c r="Q68" s="614">
        <v>3.64</v>
      </c>
      <c r="R68" s="615">
        <v>10</v>
      </c>
      <c r="S68" s="678"/>
      <c r="T68" s="617"/>
      <c r="U68" s="627">
        <v>3.37</v>
      </c>
      <c r="V68" s="615">
        <v>108</v>
      </c>
      <c r="W68" s="671"/>
      <c r="X68" s="619"/>
      <c r="Y68" s="622">
        <v>3.76</v>
      </c>
      <c r="Z68" s="615">
        <v>37</v>
      </c>
      <c r="AA68" s="363">
        <f t="shared" si="11"/>
        <v>258</v>
      </c>
      <c r="AC68" s="143"/>
      <c r="AD68" s="143"/>
      <c r="AF68" s="143"/>
    </row>
    <row r="69" spans="1:32" ht="15" customHeight="1" thickBot="1" x14ac:dyDescent="0.3">
      <c r="A69" s="708">
        <v>19</v>
      </c>
      <c r="B69" s="695" t="s">
        <v>34</v>
      </c>
      <c r="C69" s="1037">
        <v>49</v>
      </c>
      <c r="D69" s="1073">
        <v>2.8975999999999997</v>
      </c>
      <c r="E69" s="637">
        <v>3.39</v>
      </c>
      <c r="F69" s="1013">
        <v>31</v>
      </c>
      <c r="G69" s="681">
        <v>6</v>
      </c>
      <c r="H69" s="636">
        <v>3.5</v>
      </c>
      <c r="I69" s="637">
        <v>3.65</v>
      </c>
      <c r="J69" s="611">
        <v>62</v>
      </c>
      <c r="K69" s="681">
        <v>4</v>
      </c>
      <c r="L69" s="636">
        <v>3.5</v>
      </c>
      <c r="M69" s="638">
        <v>3.7</v>
      </c>
      <c r="N69" s="611">
        <v>72</v>
      </c>
      <c r="O69" s="612">
        <v>1</v>
      </c>
      <c r="P69" s="613">
        <v>4</v>
      </c>
      <c r="Q69" s="614">
        <v>3.64</v>
      </c>
      <c r="R69" s="615">
        <v>16</v>
      </c>
      <c r="S69" s="616">
        <v>4</v>
      </c>
      <c r="T69" s="639">
        <v>2.75</v>
      </c>
      <c r="U69" s="627">
        <v>3.37</v>
      </c>
      <c r="V69" s="615">
        <v>98</v>
      </c>
      <c r="W69" s="671">
        <v>2</v>
      </c>
      <c r="X69" s="619">
        <v>4</v>
      </c>
      <c r="Y69" s="622">
        <v>3.76</v>
      </c>
      <c r="Z69" s="615">
        <v>11</v>
      </c>
      <c r="AA69" s="620">
        <f t="shared" si="11"/>
        <v>290</v>
      </c>
      <c r="AC69" s="143"/>
      <c r="AD69" s="143"/>
      <c r="AF69" s="143"/>
    </row>
    <row r="70" spans="1:32" ht="15" customHeight="1" thickBot="1" x14ac:dyDescent="0.3">
      <c r="A70" s="361"/>
      <c r="B70" s="362" t="s">
        <v>143</v>
      </c>
      <c r="C70" s="588">
        <f>SUM(C71:C86)</f>
        <v>294</v>
      </c>
      <c r="D70" s="381">
        <f>AVERAGE(D71:D86)</f>
        <v>3.0647250000000001</v>
      </c>
      <c r="E70" s="154">
        <v>3.39</v>
      </c>
      <c r="F70" s="1004"/>
      <c r="G70" s="588">
        <f>SUM(G71:G86)</f>
        <v>116</v>
      </c>
      <c r="H70" s="381">
        <f>AVERAGE(H71:H86)</f>
        <v>3.6253333333333329</v>
      </c>
      <c r="I70" s="592">
        <v>3.65</v>
      </c>
      <c r="J70" s="398"/>
      <c r="K70" s="379">
        <f>SUM(K71:K86)</f>
        <v>125</v>
      </c>
      <c r="L70" s="381">
        <f>AVERAGE(L71:L86)</f>
        <v>3.7143061299755011</v>
      </c>
      <c r="M70" s="381">
        <f t="shared" ref="M70:M87" si="12">$L$132</f>
        <v>3.7</v>
      </c>
      <c r="N70" s="156"/>
      <c r="O70" s="367">
        <f>SUM(O71:O86)</f>
        <v>130</v>
      </c>
      <c r="P70" s="368">
        <f>AVERAGE(P71:P86)</f>
        <v>3.5410772642390289</v>
      </c>
      <c r="Q70" s="369">
        <f t="shared" ref="Q70:Q87" si="13">$P$132</f>
        <v>3.64</v>
      </c>
      <c r="R70" s="370"/>
      <c r="S70" s="371">
        <f>SUM(S71:S86)</f>
        <v>112</v>
      </c>
      <c r="T70" s="372">
        <f>AVERAGE(T71:T86)</f>
        <v>3.2466666666666675</v>
      </c>
      <c r="U70" s="373">
        <f t="shared" ref="U70:U87" si="14">$T$132</f>
        <v>3.37</v>
      </c>
      <c r="V70" s="370"/>
      <c r="W70" s="403">
        <f>SUM(W71:W86)</f>
        <v>13</v>
      </c>
      <c r="X70" s="374">
        <f>AVERAGE(X71:X86)</f>
        <v>3.72</v>
      </c>
      <c r="Y70" s="375">
        <f t="shared" ref="Y70:Y87" si="15">$X$132</f>
        <v>3.76</v>
      </c>
      <c r="Z70" s="370"/>
      <c r="AA70" s="394"/>
      <c r="AC70" s="143"/>
      <c r="AD70" s="143"/>
      <c r="AF70" s="143"/>
    </row>
    <row r="71" spans="1:32" x14ac:dyDescent="0.25">
      <c r="A71" s="142">
        <v>1</v>
      </c>
      <c r="B71" s="696" t="s">
        <v>99</v>
      </c>
      <c r="C71" s="1038"/>
      <c r="D71" s="610"/>
      <c r="E71" s="644">
        <v>3.39</v>
      </c>
      <c r="F71" s="1015">
        <v>38</v>
      </c>
      <c r="G71" s="681">
        <v>5</v>
      </c>
      <c r="H71" s="643">
        <v>3.6</v>
      </c>
      <c r="I71" s="644">
        <v>3.65</v>
      </c>
      <c r="J71" s="611">
        <v>48</v>
      </c>
      <c r="K71" s="684"/>
      <c r="L71" s="644"/>
      <c r="M71" s="610">
        <v>3.7</v>
      </c>
      <c r="N71" s="611">
        <v>111</v>
      </c>
      <c r="O71" s="612">
        <v>5</v>
      </c>
      <c r="P71" s="613">
        <v>4</v>
      </c>
      <c r="Q71" s="614">
        <v>3.64</v>
      </c>
      <c r="R71" s="615">
        <v>12</v>
      </c>
      <c r="S71" s="679">
        <v>16</v>
      </c>
      <c r="T71" s="617">
        <v>4.13</v>
      </c>
      <c r="U71" s="627">
        <v>3.37</v>
      </c>
      <c r="V71" s="615">
        <v>2</v>
      </c>
      <c r="W71" s="671"/>
      <c r="X71" s="619"/>
      <c r="Y71" s="622">
        <v>3.76</v>
      </c>
      <c r="Z71" s="615">
        <v>37</v>
      </c>
      <c r="AA71" s="149">
        <f t="shared" ref="AA71:AA86" si="16">Z71+V71+R71+N71+J71+F71</f>
        <v>248</v>
      </c>
      <c r="AC71" s="143"/>
      <c r="AD71" s="143"/>
      <c r="AF71" s="143"/>
    </row>
    <row r="72" spans="1:32" x14ac:dyDescent="0.25">
      <c r="A72" s="621">
        <v>2</v>
      </c>
      <c r="B72" s="607" t="s">
        <v>113</v>
      </c>
      <c r="C72" s="1027">
        <v>78</v>
      </c>
      <c r="D72" s="1049">
        <v>2.3589000000000002</v>
      </c>
      <c r="E72" s="646">
        <v>3.39</v>
      </c>
      <c r="F72" s="1014">
        <v>35</v>
      </c>
      <c r="G72" s="681">
        <v>28</v>
      </c>
      <c r="H72" s="609">
        <v>3.75</v>
      </c>
      <c r="I72" s="646">
        <v>3.65</v>
      </c>
      <c r="J72" s="611">
        <v>27</v>
      </c>
      <c r="K72" s="681">
        <v>29</v>
      </c>
      <c r="L72" s="609">
        <v>3.9310344827586206</v>
      </c>
      <c r="M72" s="610">
        <v>3.7</v>
      </c>
      <c r="N72" s="611">
        <v>21</v>
      </c>
      <c r="O72" s="612">
        <v>34</v>
      </c>
      <c r="P72" s="613">
        <v>3.7352941176470589</v>
      </c>
      <c r="Q72" s="614">
        <v>3.64</v>
      </c>
      <c r="R72" s="615">
        <v>29</v>
      </c>
      <c r="S72" s="679">
        <v>21</v>
      </c>
      <c r="T72" s="617">
        <v>3.24</v>
      </c>
      <c r="U72" s="627">
        <v>3.37</v>
      </c>
      <c r="V72" s="615">
        <v>58</v>
      </c>
      <c r="W72" s="671"/>
      <c r="X72" s="619"/>
      <c r="Y72" s="622">
        <v>3.76</v>
      </c>
      <c r="Z72" s="615">
        <v>37</v>
      </c>
      <c r="AA72" s="620">
        <f t="shared" si="16"/>
        <v>207</v>
      </c>
      <c r="AC72" s="143"/>
      <c r="AD72" s="143"/>
      <c r="AF72" s="143"/>
    </row>
    <row r="73" spans="1:32" x14ac:dyDescent="0.25">
      <c r="A73" s="621">
        <v>3</v>
      </c>
      <c r="B73" s="607" t="s">
        <v>33</v>
      </c>
      <c r="C73" s="1027"/>
      <c r="D73" s="1049"/>
      <c r="E73" s="646">
        <v>3.39</v>
      </c>
      <c r="F73" s="1014">
        <v>38</v>
      </c>
      <c r="G73" s="680">
        <v>8</v>
      </c>
      <c r="H73" s="609">
        <v>3.5</v>
      </c>
      <c r="I73" s="646">
        <v>3.65</v>
      </c>
      <c r="J73" s="611">
        <v>60</v>
      </c>
      <c r="K73" s="681">
        <v>11</v>
      </c>
      <c r="L73" s="609">
        <v>3.8181818181818183</v>
      </c>
      <c r="M73" s="610">
        <v>3.7</v>
      </c>
      <c r="N73" s="611">
        <v>35</v>
      </c>
      <c r="O73" s="612">
        <v>5</v>
      </c>
      <c r="P73" s="613">
        <v>3.6</v>
      </c>
      <c r="Q73" s="614">
        <v>3.64</v>
      </c>
      <c r="R73" s="615">
        <v>41</v>
      </c>
      <c r="S73" s="679">
        <v>2</v>
      </c>
      <c r="T73" s="617">
        <v>3.5</v>
      </c>
      <c r="U73" s="627">
        <v>3.37</v>
      </c>
      <c r="V73" s="615">
        <v>37</v>
      </c>
      <c r="W73" s="671">
        <v>8</v>
      </c>
      <c r="X73" s="619">
        <v>3.6</v>
      </c>
      <c r="Y73" s="622">
        <v>3.76</v>
      </c>
      <c r="Z73" s="615">
        <v>26</v>
      </c>
      <c r="AA73" s="620">
        <f t="shared" si="16"/>
        <v>237</v>
      </c>
      <c r="AC73" s="143"/>
      <c r="AD73" s="143"/>
      <c r="AF73" s="143"/>
    </row>
    <row r="74" spans="1:32" x14ac:dyDescent="0.25">
      <c r="A74" s="621">
        <v>4</v>
      </c>
      <c r="B74" s="607" t="s">
        <v>30</v>
      </c>
      <c r="C74" s="1027"/>
      <c r="D74" s="1049"/>
      <c r="E74" s="646">
        <v>3.39</v>
      </c>
      <c r="F74" s="1014">
        <v>38</v>
      </c>
      <c r="G74" s="681">
        <v>5</v>
      </c>
      <c r="H74" s="609">
        <v>3.8</v>
      </c>
      <c r="I74" s="646">
        <v>3.65</v>
      </c>
      <c r="J74" s="611">
        <v>24</v>
      </c>
      <c r="K74" s="681">
        <v>1</v>
      </c>
      <c r="L74" s="609">
        <v>5</v>
      </c>
      <c r="M74" s="610">
        <v>3.7</v>
      </c>
      <c r="N74" s="611">
        <v>2</v>
      </c>
      <c r="O74" s="612">
        <v>2</v>
      </c>
      <c r="P74" s="613">
        <v>3</v>
      </c>
      <c r="Q74" s="614">
        <v>3.64</v>
      </c>
      <c r="R74" s="615">
        <v>96</v>
      </c>
      <c r="S74" s="679">
        <v>4</v>
      </c>
      <c r="T74" s="617">
        <v>4</v>
      </c>
      <c r="U74" s="627">
        <v>3.37</v>
      </c>
      <c r="V74" s="615">
        <v>5</v>
      </c>
      <c r="W74" s="671"/>
      <c r="X74" s="619"/>
      <c r="Y74" s="622">
        <v>3.76</v>
      </c>
      <c r="Z74" s="615">
        <v>37</v>
      </c>
      <c r="AA74" s="620">
        <f t="shared" si="16"/>
        <v>202</v>
      </c>
      <c r="AC74" s="143"/>
      <c r="AD74" s="143"/>
      <c r="AF74" s="143"/>
    </row>
    <row r="75" spans="1:32" x14ac:dyDescent="0.25">
      <c r="A75" s="621">
        <v>5</v>
      </c>
      <c r="B75" s="607" t="s">
        <v>31</v>
      </c>
      <c r="C75" s="1027">
        <v>67</v>
      </c>
      <c r="D75" s="1049">
        <v>3.3731999999999998</v>
      </c>
      <c r="E75" s="646">
        <v>3.39</v>
      </c>
      <c r="F75" s="1014">
        <v>9</v>
      </c>
      <c r="G75" s="681">
        <v>8</v>
      </c>
      <c r="H75" s="609">
        <v>4.13</v>
      </c>
      <c r="I75" s="646">
        <v>3.65</v>
      </c>
      <c r="J75" s="611">
        <v>4</v>
      </c>
      <c r="K75" s="681">
        <v>5</v>
      </c>
      <c r="L75" s="609">
        <v>3.6</v>
      </c>
      <c r="M75" s="610">
        <v>3.7</v>
      </c>
      <c r="N75" s="611">
        <v>62</v>
      </c>
      <c r="O75" s="612">
        <v>9</v>
      </c>
      <c r="P75" s="613">
        <v>3.5555555555555554</v>
      </c>
      <c r="Q75" s="614">
        <v>3.64</v>
      </c>
      <c r="R75" s="615">
        <v>48</v>
      </c>
      <c r="S75" s="679">
        <v>10</v>
      </c>
      <c r="T75" s="617">
        <v>3.2</v>
      </c>
      <c r="U75" s="627">
        <v>3.37</v>
      </c>
      <c r="V75" s="615">
        <v>60</v>
      </c>
      <c r="W75" s="671"/>
      <c r="X75" s="619"/>
      <c r="Y75" s="622">
        <v>3.76</v>
      </c>
      <c r="Z75" s="615">
        <v>37</v>
      </c>
      <c r="AA75" s="620">
        <f t="shared" si="16"/>
        <v>220</v>
      </c>
      <c r="AC75" s="143"/>
      <c r="AD75" s="143"/>
      <c r="AF75" s="143"/>
    </row>
    <row r="76" spans="1:32" x14ac:dyDescent="0.25">
      <c r="A76" s="621">
        <v>6</v>
      </c>
      <c r="B76" s="696" t="s">
        <v>114</v>
      </c>
      <c r="C76" s="1038"/>
      <c r="D76" s="610"/>
      <c r="E76" s="644">
        <v>3.39</v>
      </c>
      <c r="F76" s="1015">
        <v>38</v>
      </c>
      <c r="G76" s="684"/>
      <c r="H76" s="644"/>
      <c r="I76" s="644">
        <v>3.65</v>
      </c>
      <c r="J76" s="611">
        <v>108</v>
      </c>
      <c r="K76" s="684"/>
      <c r="L76" s="644"/>
      <c r="M76" s="610">
        <v>3.7</v>
      </c>
      <c r="N76" s="611">
        <v>111</v>
      </c>
      <c r="O76" s="612">
        <v>1</v>
      </c>
      <c r="P76" s="613">
        <v>3</v>
      </c>
      <c r="Q76" s="614">
        <v>3.64</v>
      </c>
      <c r="R76" s="615">
        <v>104</v>
      </c>
      <c r="S76" s="679">
        <v>9</v>
      </c>
      <c r="T76" s="617">
        <v>3.44</v>
      </c>
      <c r="U76" s="627">
        <v>3.37</v>
      </c>
      <c r="V76" s="615">
        <v>43</v>
      </c>
      <c r="W76" s="671">
        <v>1</v>
      </c>
      <c r="X76" s="619">
        <v>4</v>
      </c>
      <c r="Y76" s="622">
        <v>3.76</v>
      </c>
      <c r="Z76" s="615">
        <v>17</v>
      </c>
      <c r="AA76" s="620">
        <f t="shared" si="16"/>
        <v>421</v>
      </c>
      <c r="AC76" s="143"/>
      <c r="AD76" s="143"/>
      <c r="AF76" s="143"/>
    </row>
    <row r="77" spans="1:32" x14ac:dyDescent="0.25">
      <c r="A77" s="621">
        <v>7</v>
      </c>
      <c r="B77" s="607" t="s">
        <v>102</v>
      </c>
      <c r="C77" s="1027"/>
      <c r="D77" s="1049"/>
      <c r="E77" s="646">
        <v>3.39</v>
      </c>
      <c r="F77" s="1014">
        <v>38</v>
      </c>
      <c r="G77" s="681">
        <v>3</v>
      </c>
      <c r="H77" s="609">
        <v>4</v>
      </c>
      <c r="I77" s="646">
        <v>3.65</v>
      </c>
      <c r="J77" s="611">
        <v>9</v>
      </c>
      <c r="K77" s="681">
        <v>6</v>
      </c>
      <c r="L77" s="609">
        <v>3.1666666666666665</v>
      </c>
      <c r="M77" s="610">
        <v>3.7</v>
      </c>
      <c r="N77" s="611">
        <v>98</v>
      </c>
      <c r="O77" s="612">
        <v>8</v>
      </c>
      <c r="P77" s="613">
        <v>3.625</v>
      </c>
      <c r="Q77" s="614">
        <v>3.64</v>
      </c>
      <c r="R77" s="615">
        <v>36</v>
      </c>
      <c r="S77" s="679">
        <v>2</v>
      </c>
      <c r="T77" s="617">
        <v>3.5</v>
      </c>
      <c r="U77" s="627">
        <v>3.37</v>
      </c>
      <c r="V77" s="615">
        <v>38</v>
      </c>
      <c r="W77" s="671"/>
      <c r="X77" s="619"/>
      <c r="Y77" s="622">
        <v>3.76</v>
      </c>
      <c r="Z77" s="615">
        <v>37</v>
      </c>
      <c r="AA77" s="620">
        <f t="shared" si="16"/>
        <v>256</v>
      </c>
      <c r="AC77" s="143"/>
      <c r="AD77" s="143"/>
      <c r="AF77" s="143"/>
    </row>
    <row r="78" spans="1:32" x14ac:dyDescent="0.25">
      <c r="A78" s="621">
        <v>8</v>
      </c>
      <c r="B78" s="607" t="s">
        <v>100</v>
      </c>
      <c r="C78" s="1027"/>
      <c r="D78" s="1049"/>
      <c r="E78" s="646">
        <v>3.39</v>
      </c>
      <c r="F78" s="1014">
        <v>38</v>
      </c>
      <c r="G78" s="681">
        <v>10</v>
      </c>
      <c r="H78" s="648">
        <v>4.0999999999999996</v>
      </c>
      <c r="I78" s="646">
        <v>3.65</v>
      </c>
      <c r="J78" s="611">
        <v>5</v>
      </c>
      <c r="K78" s="681">
        <v>3</v>
      </c>
      <c r="L78" s="648">
        <v>3.3333333333333335</v>
      </c>
      <c r="M78" s="610">
        <v>3.7</v>
      </c>
      <c r="N78" s="611">
        <v>87</v>
      </c>
      <c r="O78" s="612">
        <v>5</v>
      </c>
      <c r="P78" s="649">
        <v>3.8</v>
      </c>
      <c r="Q78" s="614">
        <v>3.64</v>
      </c>
      <c r="R78" s="615">
        <v>22</v>
      </c>
      <c r="S78" s="679">
        <v>2</v>
      </c>
      <c r="T78" s="617">
        <v>3</v>
      </c>
      <c r="U78" s="627">
        <v>3.37</v>
      </c>
      <c r="V78" s="615">
        <v>87</v>
      </c>
      <c r="W78" s="671"/>
      <c r="X78" s="619"/>
      <c r="Y78" s="622">
        <v>3.76</v>
      </c>
      <c r="Z78" s="615">
        <v>37</v>
      </c>
      <c r="AA78" s="710">
        <f t="shared" si="16"/>
        <v>276</v>
      </c>
      <c r="AC78" s="143"/>
      <c r="AD78" s="143"/>
      <c r="AF78" s="143"/>
    </row>
    <row r="79" spans="1:32" x14ac:dyDescent="0.25">
      <c r="A79" s="621">
        <v>9</v>
      </c>
      <c r="B79" s="607" t="s">
        <v>101</v>
      </c>
      <c r="C79" s="1027">
        <v>80</v>
      </c>
      <c r="D79" s="1049">
        <v>3.15</v>
      </c>
      <c r="E79" s="646">
        <v>3.39</v>
      </c>
      <c r="F79" s="1014">
        <v>19</v>
      </c>
      <c r="G79" s="681">
        <v>4</v>
      </c>
      <c r="H79" s="609">
        <v>3.5</v>
      </c>
      <c r="I79" s="646">
        <v>3.65</v>
      </c>
      <c r="J79" s="611">
        <v>66</v>
      </c>
      <c r="K79" s="681">
        <v>3</v>
      </c>
      <c r="L79" s="609">
        <v>3.3333333333333335</v>
      </c>
      <c r="M79" s="610">
        <v>3.7</v>
      </c>
      <c r="N79" s="611">
        <v>88</v>
      </c>
      <c r="O79" s="612">
        <v>14</v>
      </c>
      <c r="P79" s="613">
        <v>3.2142857142857144</v>
      </c>
      <c r="Q79" s="614">
        <v>3.64</v>
      </c>
      <c r="R79" s="615">
        <v>80</v>
      </c>
      <c r="S79" s="679">
        <v>5</v>
      </c>
      <c r="T79" s="617">
        <v>4</v>
      </c>
      <c r="U79" s="627">
        <v>3.37</v>
      </c>
      <c r="V79" s="615">
        <v>4</v>
      </c>
      <c r="W79" s="671"/>
      <c r="X79" s="619"/>
      <c r="Y79" s="622">
        <v>3.76</v>
      </c>
      <c r="Z79" s="615">
        <v>37</v>
      </c>
      <c r="AA79" s="620">
        <f t="shared" si="16"/>
        <v>294</v>
      </c>
      <c r="AC79" s="143"/>
      <c r="AD79" s="143"/>
      <c r="AF79" s="143"/>
    </row>
    <row r="80" spans="1:32" x14ac:dyDescent="0.25">
      <c r="A80" s="621">
        <v>10</v>
      </c>
      <c r="B80" s="607" t="s">
        <v>26</v>
      </c>
      <c r="C80" s="1027"/>
      <c r="D80" s="1049"/>
      <c r="E80" s="646">
        <v>3.39</v>
      </c>
      <c r="F80" s="1014">
        <v>38</v>
      </c>
      <c r="G80" s="681">
        <v>5</v>
      </c>
      <c r="H80" s="609">
        <v>3.2</v>
      </c>
      <c r="I80" s="646">
        <v>3.65</v>
      </c>
      <c r="J80" s="611">
        <v>90</v>
      </c>
      <c r="K80" s="681">
        <v>4</v>
      </c>
      <c r="L80" s="609">
        <v>4</v>
      </c>
      <c r="M80" s="610">
        <v>3.7</v>
      </c>
      <c r="N80" s="611">
        <v>14</v>
      </c>
      <c r="O80" s="612">
        <v>4</v>
      </c>
      <c r="P80" s="613">
        <v>3.75</v>
      </c>
      <c r="Q80" s="614">
        <v>3.64</v>
      </c>
      <c r="R80" s="615">
        <v>28</v>
      </c>
      <c r="S80" s="679">
        <v>2</v>
      </c>
      <c r="T80" s="617">
        <v>2</v>
      </c>
      <c r="U80" s="627">
        <v>3.37</v>
      </c>
      <c r="V80" s="615">
        <v>106</v>
      </c>
      <c r="W80" s="671">
        <v>1</v>
      </c>
      <c r="X80" s="619">
        <v>2</v>
      </c>
      <c r="Y80" s="622">
        <v>3.76</v>
      </c>
      <c r="Z80" s="615">
        <v>36</v>
      </c>
      <c r="AA80" s="401">
        <f t="shared" si="16"/>
        <v>312</v>
      </c>
      <c r="AC80" s="143"/>
      <c r="AD80" s="143"/>
      <c r="AF80" s="143"/>
    </row>
    <row r="81" spans="1:32" x14ac:dyDescent="0.25">
      <c r="A81" s="621">
        <v>11</v>
      </c>
      <c r="B81" s="607" t="s">
        <v>110</v>
      </c>
      <c r="C81" s="1027"/>
      <c r="D81" s="1049"/>
      <c r="E81" s="646">
        <v>3.39</v>
      </c>
      <c r="F81" s="1014">
        <v>38</v>
      </c>
      <c r="G81" s="681">
        <v>10</v>
      </c>
      <c r="H81" s="609">
        <v>3.8</v>
      </c>
      <c r="I81" s="646">
        <v>3.65</v>
      </c>
      <c r="J81" s="611">
        <v>22</v>
      </c>
      <c r="K81" s="681">
        <v>17</v>
      </c>
      <c r="L81" s="609">
        <v>3.7647058823529411</v>
      </c>
      <c r="M81" s="610">
        <v>3.7</v>
      </c>
      <c r="N81" s="611">
        <v>39</v>
      </c>
      <c r="O81" s="612">
        <v>8</v>
      </c>
      <c r="P81" s="613">
        <v>3.625</v>
      </c>
      <c r="Q81" s="614">
        <v>3.64</v>
      </c>
      <c r="R81" s="615">
        <v>37</v>
      </c>
      <c r="S81" s="679">
        <v>6</v>
      </c>
      <c r="T81" s="617">
        <v>3</v>
      </c>
      <c r="U81" s="627">
        <v>3.37</v>
      </c>
      <c r="V81" s="615">
        <v>78</v>
      </c>
      <c r="W81" s="674">
        <v>1</v>
      </c>
      <c r="X81" s="619">
        <v>5</v>
      </c>
      <c r="Y81" s="622">
        <v>3.76</v>
      </c>
      <c r="Z81" s="615">
        <v>2</v>
      </c>
      <c r="AA81" s="620">
        <f t="shared" si="16"/>
        <v>216</v>
      </c>
      <c r="AC81" s="143"/>
      <c r="AD81" s="143"/>
      <c r="AF81" s="143"/>
    </row>
    <row r="82" spans="1:32" x14ac:dyDescent="0.25">
      <c r="A82" s="621">
        <v>12</v>
      </c>
      <c r="B82" s="607" t="s">
        <v>111</v>
      </c>
      <c r="C82" s="1027"/>
      <c r="D82" s="1049"/>
      <c r="E82" s="646">
        <v>3.39</v>
      </c>
      <c r="F82" s="1014">
        <v>38</v>
      </c>
      <c r="G82" s="681">
        <v>5</v>
      </c>
      <c r="H82" s="609">
        <v>3.2</v>
      </c>
      <c r="I82" s="646">
        <v>3.65</v>
      </c>
      <c r="J82" s="611">
        <v>91</v>
      </c>
      <c r="K82" s="681">
        <v>10</v>
      </c>
      <c r="L82" s="609">
        <v>3.6</v>
      </c>
      <c r="M82" s="610">
        <v>3.7</v>
      </c>
      <c r="N82" s="611">
        <v>60</v>
      </c>
      <c r="O82" s="612">
        <v>2</v>
      </c>
      <c r="P82" s="613">
        <v>3.5</v>
      </c>
      <c r="Q82" s="614">
        <v>3.64</v>
      </c>
      <c r="R82" s="615">
        <v>59</v>
      </c>
      <c r="S82" s="679">
        <v>18</v>
      </c>
      <c r="T82" s="617">
        <v>3.06</v>
      </c>
      <c r="U82" s="627">
        <v>3.37</v>
      </c>
      <c r="V82" s="615">
        <v>75</v>
      </c>
      <c r="W82" s="671"/>
      <c r="X82" s="619"/>
      <c r="Y82" s="622">
        <v>3.76</v>
      </c>
      <c r="Z82" s="615">
        <v>37</v>
      </c>
      <c r="AA82" s="620">
        <f t="shared" si="16"/>
        <v>360</v>
      </c>
      <c r="AC82" s="143"/>
      <c r="AD82" s="143"/>
      <c r="AF82" s="143"/>
    </row>
    <row r="83" spans="1:32" x14ac:dyDescent="0.25">
      <c r="A83" s="621">
        <v>13</v>
      </c>
      <c r="B83" s="607" t="s">
        <v>98</v>
      </c>
      <c r="C83" s="1027">
        <v>69</v>
      </c>
      <c r="D83" s="1049">
        <v>3.3768000000000002</v>
      </c>
      <c r="E83" s="646">
        <v>3.39</v>
      </c>
      <c r="F83" s="1014">
        <v>8</v>
      </c>
      <c r="G83" s="681">
        <v>2</v>
      </c>
      <c r="H83" s="609">
        <v>3</v>
      </c>
      <c r="I83" s="646">
        <v>3.65</v>
      </c>
      <c r="J83" s="611">
        <v>104</v>
      </c>
      <c r="K83" s="681">
        <v>15</v>
      </c>
      <c r="L83" s="609">
        <v>3.7333333333333334</v>
      </c>
      <c r="M83" s="610">
        <v>3.7</v>
      </c>
      <c r="N83" s="611">
        <v>46</v>
      </c>
      <c r="O83" s="612">
        <v>17</v>
      </c>
      <c r="P83" s="613">
        <v>3.8235294117647061</v>
      </c>
      <c r="Q83" s="614">
        <v>3.64</v>
      </c>
      <c r="R83" s="615">
        <v>21</v>
      </c>
      <c r="S83" s="679"/>
      <c r="T83" s="617"/>
      <c r="U83" s="627">
        <v>3.37</v>
      </c>
      <c r="V83" s="615">
        <v>108</v>
      </c>
      <c r="W83" s="671"/>
      <c r="X83" s="619"/>
      <c r="Y83" s="622">
        <v>3.76</v>
      </c>
      <c r="Z83" s="615">
        <v>37</v>
      </c>
      <c r="AA83" s="620">
        <f t="shared" si="16"/>
        <v>324</v>
      </c>
      <c r="AC83" s="143"/>
      <c r="AD83" s="143"/>
      <c r="AF83" s="143"/>
    </row>
    <row r="84" spans="1:32" x14ac:dyDescent="0.25">
      <c r="A84" s="621">
        <v>14</v>
      </c>
      <c r="B84" s="607" t="s">
        <v>97</v>
      </c>
      <c r="C84" s="1027"/>
      <c r="D84" s="646"/>
      <c r="E84" s="646">
        <v>3.39</v>
      </c>
      <c r="F84" s="1014">
        <v>38</v>
      </c>
      <c r="G84" s="681">
        <v>5</v>
      </c>
      <c r="H84" s="609">
        <v>3.8</v>
      </c>
      <c r="I84" s="646">
        <v>3.65</v>
      </c>
      <c r="J84" s="611">
        <v>25</v>
      </c>
      <c r="K84" s="681">
        <v>11</v>
      </c>
      <c r="L84" s="609">
        <v>3.6363636363636362</v>
      </c>
      <c r="M84" s="610">
        <v>3.7</v>
      </c>
      <c r="N84" s="611">
        <v>57</v>
      </c>
      <c r="O84" s="612">
        <v>7</v>
      </c>
      <c r="P84" s="613">
        <v>3.7142857142857144</v>
      </c>
      <c r="Q84" s="614">
        <v>3.64</v>
      </c>
      <c r="R84" s="615">
        <v>31</v>
      </c>
      <c r="S84" s="679">
        <v>2</v>
      </c>
      <c r="T84" s="617">
        <v>2.5</v>
      </c>
      <c r="U84" s="627">
        <v>3.37</v>
      </c>
      <c r="V84" s="615">
        <v>105</v>
      </c>
      <c r="W84" s="671"/>
      <c r="X84" s="619"/>
      <c r="Y84" s="622">
        <v>3.76</v>
      </c>
      <c r="Z84" s="615">
        <v>37</v>
      </c>
      <c r="AA84" s="620">
        <f t="shared" si="16"/>
        <v>293</v>
      </c>
      <c r="AC84" s="143"/>
      <c r="AD84" s="143"/>
      <c r="AF84" s="143"/>
    </row>
    <row r="85" spans="1:32" x14ac:dyDescent="0.25">
      <c r="A85" s="621">
        <v>15</v>
      </c>
      <c r="B85" s="607" t="s">
        <v>29</v>
      </c>
      <c r="C85" s="1027"/>
      <c r="D85" s="646"/>
      <c r="E85" s="646">
        <v>3.39</v>
      </c>
      <c r="F85" s="1014">
        <v>38</v>
      </c>
      <c r="G85" s="681">
        <v>9</v>
      </c>
      <c r="H85" s="609">
        <v>3.44</v>
      </c>
      <c r="I85" s="646">
        <v>3.65</v>
      </c>
      <c r="J85" s="611">
        <v>70</v>
      </c>
      <c r="K85" s="681">
        <v>4</v>
      </c>
      <c r="L85" s="609">
        <v>3.25</v>
      </c>
      <c r="M85" s="610">
        <v>3.7</v>
      </c>
      <c r="N85" s="611">
        <v>93</v>
      </c>
      <c r="O85" s="612">
        <v>2</v>
      </c>
      <c r="P85" s="613">
        <v>3</v>
      </c>
      <c r="Q85" s="614">
        <v>3.64</v>
      </c>
      <c r="R85" s="615">
        <v>97</v>
      </c>
      <c r="S85" s="679">
        <v>8</v>
      </c>
      <c r="T85" s="617">
        <v>3.13</v>
      </c>
      <c r="U85" s="627">
        <v>3.37</v>
      </c>
      <c r="V85" s="615">
        <v>71</v>
      </c>
      <c r="W85" s="671">
        <v>2</v>
      </c>
      <c r="X85" s="619">
        <v>4</v>
      </c>
      <c r="Y85" s="622">
        <v>3.76</v>
      </c>
      <c r="Z85" s="615">
        <v>12</v>
      </c>
      <c r="AA85" s="401">
        <f t="shared" si="16"/>
        <v>381</v>
      </c>
      <c r="AC85" s="143"/>
      <c r="AD85" s="143"/>
      <c r="AF85" s="143"/>
    </row>
    <row r="86" spans="1:32" ht="15.75" thickBot="1" x14ac:dyDescent="0.3">
      <c r="A86" s="708">
        <v>16</v>
      </c>
      <c r="B86" s="607" t="s">
        <v>32</v>
      </c>
      <c r="C86" s="1027"/>
      <c r="D86" s="646"/>
      <c r="E86" s="646">
        <v>3.39</v>
      </c>
      <c r="F86" s="1014">
        <v>38</v>
      </c>
      <c r="G86" s="681">
        <v>9</v>
      </c>
      <c r="H86" s="609">
        <v>3.56</v>
      </c>
      <c r="I86" s="646">
        <v>3.65</v>
      </c>
      <c r="J86" s="611">
        <v>54</v>
      </c>
      <c r="K86" s="681">
        <v>6</v>
      </c>
      <c r="L86" s="609">
        <v>3.8333333333333335</v>
      </c>
      <c r="M86" s="610">
        <v>3.7</v>
      </c>
      <c r="N86" s="611">
        <v>34</v>
      </c>
      <c r="O86" s="612">
        <v>7</v>
      </c>
      <c r="P86" s="613">
        <v>3.7142857142857144</v>
      </c>
      <c r="Q86" s="614">
        <v>3.64</v>
      </c>
      <c r="R86" s="615">
        <v>32</v>
      </c>
      <c r="S86" s="679">
        <v>5</v>
      </c>
      <c r="T86" s="617">
        <v>3</v>
      </c>
      <c r="U86" s="627">
        <v>3.37</v>
      </c>
      <c r="V86" s="615">
        <v>80</v>
      </c>
      <c r="W86" s="671"/>
      <c r="X86" s="619"/>
      <c r="Y86" s="622">
        <v>3.76</v>
      </c>
      <c r="Z86" s="615">
        <v>37</v>
      </c>
      <c r="AA86" s="620">
        <f t="shared" si="16"/>
        <v>275</v>
      </c>
      <c r="AC86" s="143"/>
      <c r="AD86" s="143"/>
      <c r="AF86" s="143"/>
    </row>
    <row r="87" spans="1:32" ht="15.75" thickBot="1" x14ac:dyDescent="0.3">
      <c r="A87" s="361"/>
      <c r="B87" s="364" t="s">
        <v>144</v>
      </c>
      <c r="C87" s="589">
        <f>SUM(C88:C118)</f>
        <v>600</v>
      </c>
      <c r="D87" s="382">
        <f>AVERAGE(D88:D118)</f>
        <v>3.1786181818181816</v>
      </c>
      <c r="E87" s="719">
        <v>3.39</v>
      </c>
      <c r="F87" s="1016"/>
      <c r="G87" s="589">
        <f>SUM(G88:G118)</f>
        <v>464</v>
      </c>
      <c r="H87" s="382">
        <f>AVERAGE(H88:H118)</f>
        <v>3.5503333333333331</v>
      </c>
      <c r="I87" s="593">
        <v>3.65</v>
      </c>
      <c r="J87" s="590"/>
      <c r="K87" s="365">
        <f>SUM(K88:K118)</f>
        <v>455</v>
      </c>
      <c r="L87" s="382">
        <f>AVERAGE(L88:L118)</f>
        <v>3.6639714533971248</v>
      </c>
      <c r="M87" s="382">
        <f t="shared" si="12"/>
        <v>3.7</v>
      </c>
      <c r="N87" s="366"/>
      <c r="O87" s="367">
        <f>SUM(O88:O118)</f>
        <v>399</v>
      </c>
      <c r="P87" s="368">
        <f>AVERAGE(P88:P118)</f>
        <v>3.4723610712281432</v>
      </c>
      <c r="Q87" s="369">
        <f t="shared" si="13"/>
        <v>3.64</v>
      </c>
      <c r="R87" s="370"/>
      <c r="S87" s="402">
        <f>SUM(S88:S118)</f>
        <v>437</v>
      </c>
      <c r="T87" s="372">
        <f>AVERAGE(T88:T118)</f>
        <v>3.2189655172413785</v>
      </c>
      <c r="U87" s="373">
        <f t="shared" si="14"/>
        <v>3.37</v>
      </c>
      <c r="V87" s="370"/>
      <c r="W87" s="403">
        <f>SUM(W88:W118)</f>
        <v>21</v>
      </c>
      <c r="X87" s="374">
        <f>AVERAGE(X88:X118)</f>
        <v>3.85</v>
      </c>
      <c r="Y87" s="375">
        <f t="shared" si="15"/>
        <v>3.76</v>
      </c>
      <c r="Z87" s="370"/>
      <c r="AA87" s="394"/>
      <c r="AC87" s="143"/>
      <c r="AD87" s="143"/>
      <c r="AF87" s="143"/>
    </row>
    <row r="88" spans="1:32" x14ac:dyDescent="0.25">
      <c r="A88" s="142">
        <v>1</v>
      </c>
      <c r="B88" s="607" t="s">
        <v>7</v>
      </c>
      <c r="C88" s="1027">
        <v>74</v>
      </c>
      <c r="D88" s="1049">
        <v>3.1214999999999997</v>
      </c>
      <c r="E88" s="646">
        <v>3.39</v>
      </c>
      <c r="F88" s="1014">
        <v>20</v>
      </c>
      <c r="G88" s="681">
        <v>22</v>
      </c>
      <c r="H88" s="609">
        <v>3.55</v>
      </c>
      <c r="I88" s="646">
        <v>3.65</v>
      </c>
      <c r="J88" s="611">
        <v>55</v>
      </c>
      <c r="K88" s="608">
        <v>21</v>
      </c>
      <c r="L88" s="609">
        <v>3.2857142857142856</v>
      </c>
      <c r="M88" s="610">
        <v>3.7</v>
      </c>
      <c r="N88" s="611">
        <v>91</v>
      </c>
      <c r="O88" s="612">
        <v>16</v>
      </c>
      <c r="P88" s="613">
        <v>3.375</v>
      </c>
      <c r="Q88" s="614">
        <v>3.64</v>
      </c>
      <c r="R88" s="615">
        <v>66</v>
      </c>
      <c r="S88" s="616">
        <v>33</v>
      </c>
      <c r="T88" s="617">
        <v>3</v>
      </c>
      <c r="U88" s="627">
        <v>3.37</v>
      </c>
      <c r="V88" s="615">
        <v>76</v>
      </c>
      <c r="W88" s="618">
        <v>3</v>
      </c>
      <c r="X88" s="619">
        <v>4</v>
      </c>
      <c r="Y88" s="622">
        <v>3.76</v>
      </c>
      <c r="Z88" s="615">
        <v>10</v>
      </c>
      <c r="AA88" s="620">
        <f t="shared" ref="AA88:AA128" si="17">Z88+V88+R88+N88+J88+F88</f>
        <v>318</v>
      </c>
      <c r="AC88" s="143"/>
      <c r="AD88" s="143"/>
      <c r="AF88" s="143"/>
    </row>
    <row r="89" spans="1:32" x14ac:dyDescent="0.25">
      <c r="A89" s="621">
        <v>2</v>
      </c>
      <c r="B89" s="607" t="s">
        <v>74</v>
      </c>
      <c r="C89" s="1027"/>
      <c r="D89" s="1049"/>
      <c r="E89" s="646">
        <v>3.39</v>
      </c>
      <c r="F89" s="1014">
        <v>38</v>
      </c>
      <c r="G89" s="681">
        <v>3</v>
      </c>
      <c r="H89" s="609">
        <v>3.67</v>
      </c>
      <c r="I89" s="646">
        <v>3.65</v>
      </c>
      <c r="J89" s="611">
        <v>40</v>
      </c>
      <c r="K89" s="608">
        <v>3</v>
      </c>
      <c r="L89" s="609">
        <v>3.6666666666666665</v>
      </c>
      <c r="M89" s="610">
        <v>3.7</v>
      </c>
      <c r="N89" s="611">
        <v>54</v>
      </c>
      <c r="O89" s="612">
        <v>4</v>
      </c>
      <c r="P89" s="613">
        <v>3</v>
      </c>
      <c r="Q89" s="614">
        <v>3.64</v>
      </c>
      <c r="R89" s="615">
        <v>91</v>
      </c>
      <c r="S89" s="616">
        <v>2</v>
      </c>
      <c r="T89" s="617">
        <v>3.5</v>
      </c>
      <c r="U89" s="627">
        <v>3.37</v>
      </c>
      <c r="V89" s="615">
        <v>39</v>
      </c>
      <c r="W89" s="618"/>
      <c r="X89" s="619"/>
      <c r="Y89" s="622">
        <v>3.76</v>
      </c>
      <c r="Z89" s="615">
        <v>37</v>
      </c>
      <c r="AA89" s="620">
        <f t="shared" si="17"/>
        <v>299</v>
      </c>
      <c r="AC89" s="143"/>
      <c r="AD89" s="143"/>
      <c r="AF89" s="143"/>
    </row>
    <row r="90" spans="1:32" x14ac:dyDescent="0.25">
      <c r="A90" s="621">
        <v>3</v>
      </c>
      <c r="B90" s="607" t="s">
        <v>9</v>
      </c>
      <c r="C90" s="1027"/>
      <c r="D90" s="1049"/>
      <c r="E90" s="646">
        <v>3.39</v>
      </c>
      <c r="F90" s="1014">
        <v>38</v>
      </c>
      <c r="G90" s="608">
        <v>20</v>
      </c>
      <c r="H90" s="609">
        <v>3.85</v>
      </c>
      <c r="I90" s="646">
        <v>3.65</v>
      </c>
      <c r="J90" s="611">
        <v>18</v>
      </c>
      <c r="K90" s="608">
        <v>17</v>
      </c>
      <c r="L90" s="609">
        <v>3.4705882352941178</v>
      </c>
      <c r="M90" s="610">
        <v>3.7</v>
      </c>
      <c r="N90" s="611">
        <v>75</v>
      </c>
      <c r="O90" s="612">
        <v>19</v>
      </c>
      <c r="P90" s="613">
        <v>3.5789473684210527</v>
      </c>
      <c r="Q90" s="614">
        <v>3.64</v>
      </c>
      <c r="R90" s="615">
        <v>44</v>
      </c>
      <c r="S90" s="616">
        <v>17</v>
      </c>
      <c r="T90" s="617">
        <v>3.35</v>
      </c>
      <c r="U90" s="627">
        <v>3.37</v>
      </c>
      <c r="V90" s="615">
        <v>48</v>
      </c>
      <c r="W90" s="618">
        <v>5</v>
      </c>
      <c r="X90" s="619">
        <v>3.8</v>
      </c>
      <c r="Y90" s="622">
        <v>3.76</v>
      </c>
      <c r="Z90" s="615">
        <v>21</v>
      </c>
      <c r="AA90" s="620">
        <f t="shared" si="17"/>
        <v>244</v>
      </c>
      <c r="AC90" s="143"/>
      <c r="AD90" s="143"/>
      <c r="AF90" s="143"/>
    </row>
    <row r="91" spans="1:32" x14ac:dyDescent="0.25">
      <c r="A91" s="621">
        <v>4</v>
      </c>
      <c r="B91" s="607" t="s">
        <v>21</v>
      </c>
      <c r="C91" s="1027"/>
      <c r="D91" s="1049"/>
      <c r="E91" s="646">
        <v>3.39</v>
      </c>
      <c r="F91" s="1014">
        <v>38</v>
      </c>
      <c r="G91" s="608">
        <v>20</v>
      </c>
      <c r="H91" s="609">
        <v>3.65</v>
      </c>
      <c r="I91" s="646">
        <v>3.65</v>
      </c>
      <c r="J91" s="611">
        <v>42</v>
      </c>
      <c r="K91" s="608">
        <v>22</v>
      </c>
      <c r="L91" s="609">
        <v>3.8636363636363638</v>
      </c>
      <c r="M91" s="610">
        <v>3.7</v>
      </c>
      <c r="N91" s="611">
        <v>27</v>
      </c>
      <c r="O91" s="612">
        <v>21</v>
      </c>
      <c r="P91" s="613">
        <v>3.9047619047619047</v>
      </c>
      <c r="Q91" s="614">
        <v>3.64</v>
      </c>
      <c r="R91" s="615">
        <v>18</v>
      </c>
      <c r="S91" s="616">
        <v>22</v>
      </c>
      <c r="T91" s="617">
        <v>3.45</v>
      </c>
      <c r="U91" s="627">
        <v>3.37</v>
      </c>
      <c r="V91" s="615">
        <v>41</v>
      </c>
      <c r="W91" s="618"/>
      <c r="X91" s="619"/>
      <c r="Y91" s="622">
        <v>3.76</v>
      </c>
      <c r="Z91" s="615">
        <v>37</v>
      </c>
      <c r="AA91" s="620">
        <f t="shared" si="17"/>
        <v>203</v>
      </c>
      <c r="AC91" s="143"/>
      <c r="AD91" s="143"/>
      <c r="AF91" s="143"/>
    </row>
    <row r="92" spans="1:32" x14ac:dyDescent="0.25">
      <c r="A92" s="621">
        <v>5</v>
      </c>
      <c r="B92" s="607" t="s">
        <v>12</v>
      </c>
      <c r="C92" s="1027"/>
      <c r="D92" s="1049"/>
      <c r="E92" s="646">
        <v>3.39</v>
      </c>
      <c r="F92" s="1014">
        <v>38</v>
      </c>
      <c r="G92" s="608">
        <v>20</v>
      </c>
      <c r="H92" s="609">
        <v>3.75</v>
      </c>
      <c r="I92" s="646">
        <v>3.65</v>
      </c>
      <c r="J92" s="611">
        <v>28</v>
      </c>
      <c r="K92" s="608">
        <v>15</v>
      </c>
      <c r="L92" s="609">
        <v>3.4</v>
      </c>
      <c r="M92" s="610">
        <v>3.7</v>
      </c>
      <c r="N92" s="611">
        <v>81</v>
      </c>
      <c r="O92" s="612">
        <v>9</v>
      </c>
      <c r="P92" s="613">
        <v>3.3333333333333335</v>
      </c>
      <c r="Q92" s="614">
        <v>3.64</v>
      </c>
      <c r="R92" s="615">
        <v>72</v>
      </c>
      <c r="S92" s="616">
        <v>6</v>
      </c>
      <c r="T92" s="617">
        <v>3.17</v>
      </c>
      <c r="U92" s="627">
        <v>3.37</v>
      </c>
      <c r="V92" s="615">
        <v>66</v>
      </c>
      <c r="W92" s="618"/>
      <c r="X92" s="619"/>
      <c r="Y92" s="622">
        <v>3.76</v>
      </c>
      <c r="Z92" s="615">
        <v>37</v>
      </c>
      <c r="AA92" s="620">
        <f t="shared" si="17"/>
        <v>322</v>
      </c>
      <c r="AC92" s="143"/>
      <c r="AD92" s="143"/>
      <c r="AF92" s="143"/>
    </row>
    <row r="93" spans="1:32" x14ac:dyDescent="0.25">
      <c r="A93" s="621">
        <v>6</v>
      </c>
      <c r="B93" s="607" t="s">
        <v>14</v>
      </c>
      <c r="C93" s="1027"/>
      <c r="D93" s="1049"/>
      <c r="E93" s="646">
        <v>3.39</v>
      </c>
      <c r="F93" s="1014">
        <v>38</v>
      </c>
      <c r="G93" s="608">
        <v>5</v>
      </c>
      <c r="H93" s="609">
        <v>3</v>
      </c>
      <c r="I93" s="646">
        <v>3.65</v>
      </c>
      <c r="J93" s="611">
        <v>97</v>
      </c>
      <c r="K93" s="608">
        <v>5</v>
      </c>
      <c r="L93" s="609">
        <v>3.2</v>
      </c>
      <c r="M93" s="610">
        <v>3.7</v>
      </c>
      <c r="N93" s="611">
        <v>95</v>
      </c>
      <c r="O93" s="612">
        <v>2</v>
      </c>
      <c r="P93" s="613">
        <v>3</v>
      </c>
      <c r="Q93" s="614">
        <v>3.64</v>
      </c>
      <c r="R93" s="615">
        <v>98</v>
      </c>
      <c r="S93" s="616">
        <v>9</v>
      </c>
      <c r="T93" s="617">
        <v>2.89</v>
      </c>
      <c r="U93" s="627">
        <v>3.37</v>
      </c>
      <c r="V93" s="615">
        <v>91</v>
      </c>
      <c r="W93" s="618"/>
      <c r="X93" s="619"/>
      <c r="Y93" s="622">
        <v>3.76</v>
      </c>
      <c r="Z93" s="615">
        <v>37</v>
      </c>
      <c r="AA93" s="620">
        <f t="shared" si="17"/>
        <v>456</v>
      </c>
      <c r="AC93" s="143"/>
      <c r="AD93" s="143"/>
      <c r="AF93" s="143"/>
    </row>
    <row r="94" spans="1:32" x14ac:dyDescent="0.25">
      <c r="A94" s="621">
        <v>7</v>
      </c>
      <c r="B94" s="607" t="s">
        <v>19</v>
      </c>
      <c r="C94" s="1027"/>
      <c r="D94" s="1049"/>
      <c r="E94" s="646">
        <v>3.39</v>
      </c>
      <c r="F94" s="1014">
        <v>38</v>
      </c>
      <c r="G94" s="608">
        <v>27</v>
      </c>
      <c r="H94" s="609">
        <v>3.59</v>
      </c>
      <c r="I94" s="646">
        <v>3.65</v>
      </c>
      <c r="J94" s="611">
        <v>49</v>
      </c>
      <c r="K94" s="608">
        <v>30</v>
      </c>
      <c r="L94" s="609">
        <v>3.7666666666666666</v>
      </c>
      <c r="M94" s="610">
        <v>3.7</v>
      </c>
      <c r="N94" s="611">
        <v>38</v>
      </c>
      <c r="O94" s="612">
        <v>37</v>
      </c>
      <c r="P94" s="613">
        <v>3.4864864864864864</v>
      </c>
      <c r="Q94" s="614">
        <v>3.64</v>
      </c>
      <c r="R94" s="615">
        <v>62</v>
      </c>
      <c r="S94" s="616">
        <v>27</v>
      </c>
      <c r="T94" s="617">
        <v>3.63</v>
      </c>
      <c r="U94" s="627">
        <v>3.37</v>
      </c>
      <c r="V94" s="615">
        <v>21</v>
      </c>
      <c r="W94" s="618"/>
      <c r="X94" s="619"/>
      <c r="Y94" s="622">
        <v>3.76</v>
      </c>
      <c r="Z94" s="615">
        <v>37</v>
      </c>
      <c r="AA94" s="620">
        <f t="shared" si="17"/>
        <v>245</v>
      </c>
      <c r="AC94" s="143"/>
      <c r="AD94" s="143"/>
      <c r="AF94" s="143"/>
    </row>
    <row r="95" spans="1:32" x14ac:dyDescent="0.25">
      <c r="A95" s="621">
        <v>8</v>
      </c>
      <c r="B95" s="607" t="s">
        <v>24</v>
      </c>
      <c r="C95" s="1027">
        <v>36</v>
      </c>
      <c r="D95" s="1049">
        <v>3.3887999999999998</v>
      </c>
      <c r="E95" s="646">
        <v>3.39</v>
      </c>
      <c r="F95" s="1014">
        <v>6</v>
      </c>
      <c r="G95" s="608">
        <v>4</v>
      </c>
      <c r="H95" s="609">
        <v>3.25</v>
      </c>
      <c r="I95" s="646">
        <v>3.65</v>
      </c>
      <c r="J95" s="611">
        <v>85</v>
      </c>
      <c r="K95" s="608">
        <v>3</v>
      </c>
      <c r="L95" s="609">
        <v>4.333333333333333</v>
      </c>
      <c r="M95" s="610">
        <v>3.7</v>
      </c>
      <c r="N95" s="611">
        <v>7</v>
      </c>
      <c r="O95" s="612">
        <v>5</v>
      </c>
      <c r="P95" s="613">
        <v>3</v>
      </c>
      <c r="Q95" s="614">
        <v>3.64</v>
      </c>
      <c r="R95" s="615">
        <v>88</v>
      </c>
      <c r="S95" s="616">
        <v>5</v>
      </c>
      <c r="T95" s="617">
        <v>3.2</v>
      </c>
      <c r="U95" s="627">
        <v>3.37</v>
      </c>
      <c r="V95" s="615">
        <v>62</v>
      </c>
      <c r="W95" s="618">
        <v>1</v>
      </c>
      <c r="X95" s="619">
        <v>5</v>
      </c>
      <c r="Y95" s="622">
        <v>3.76</v>
      </c>
      <c r="Z95" s="615">
        <v>3</v>
      </c>
      <c r="AA95" s="620">
        <f t="shared" si="17"/>
        <v>251</v>
      </c>
      <c r="AC95" s="143"/>
      <c r="AD95" s="143"/>
      <c r="AF95" s="143"/>
    </row>
    <row r="96" spans="1:32" x14ac:dyDescent="0.25">
      <c r="A96" s="621">
        <v>9</v>
      </c>
      <c r="B96" s="697" t="s">
        <v>3</v>
      </c>
      <c r="C96" s="1039"/>
      <c r="D96" s="1075"/>
      <c r="E96" s="650">
        <v>3.39</v>
      </c>
      <c r="F96" s="1017">
        <v>38</v>
      </c>
      <c r="G96" s="608">
        <v>2</v>
      </c>
      <c r="H96" s="609">
        <v>4</v>
      </c>
      <c r="I96" s="650">
        <v>3.65</v>
      </c>
      <c r="J96" s="611">
        <v>11</v>
      </c>
      <c r="K96" s="608">
        <v>1</v>
      </c>
      <c r="L96" s="609">
        <v>3</v>
      </c>
      <c r="M96" s="610">
        <v>3.7</v>
      </c>
      <c r="N96" s="611">
        <v>106</v>
      </c>
      <c r="O96" s="612"/>
      <c r="P96" s="613"/>
      <c r="Q96" s="614">
        <v>3.64</v>
      </c>
      <c r="R96" s="615">
        <v>107</v>
      </c>
      <c r="S96" s="616">
        <v>1</v>
      </c>
      <c r="T96" s="617">
        <v>3</v>
      </c>
      <c r="U96" s="627">
        <v>3.37</v>
      </c>
      <c r="V96" s="615">
        <v>89</v>
      </c>
      <c r="W96" s="618"/>
      <c r="X96" s="619"/>
      <c r="Y96" s="622">
        <v>3.76</v>
      </c>
      <c r="Z96" s="615">
        <v>37</v>
      </c>
      <c r="AA96" s="620">
        <f t="shared" si="17"/>
        <v>388</v>
      </c>
      <c r="AC96" s="143"/>
      <c r="AD96" s="143"/>
      <c r="AF96" s="143"/>
    </row>
    <row r="97" spans="1:32" x14ac:dyDescent="0.25">
      <c r="A97" s="621">
        <v>10</v>
      </c>
      <c r="B97" s="607" t="s">
        <v>5</v>
      </c>
      <c r="C97" s="1027"/>
      <c r="D97" s="1049"/>
      <c r="E97" s="646">
        <v>3.39</v>
      </c>
      <c r="F97" s="1014">
        <v>38</v>
      </c>
      <c r="G97" s="608">
        <v>12</v>
      </c>
      <c r="H97" s="609">
        <v>3.08</v>
      </c>
      <c r="I97" s="646">
        <v>3.65</v>
      </c>
      <c r="J97" s="611">
        <v>95</v>
      </c>
      <c r="K97" s="608">
        <v>3</v>
      </c>
      <c r="L97" s="609">
        <v>3.3333333333333335</v>
      </c>
      <c r="M97" s="610">
        <v>3.7</v>
      </c>
      <c r="N97" s="611">
        <v>89</v>
      </c>
      <c r="O97" s="612">
        <v>1</v>
      </c>
      <c r="P97" s="613">
        <v>3</v>
      </c>
      <c r="Q97" s="614">
        <v>3.64</v>
      </c>
      <c r="R97" s="615">
        <v>105</v>
      </c>
      <c r="S97" s="616">
        <v>1</v>
      </c>
      <c r="T97" s="617">
        <v>2</v>
      </c>
      <c r="U97" s="627">
        <v>3.37</v>
      </c>
      <c r="V97" s="615">
        <v>107</v>
      </c>
      <c r="W97" s="618"/>
      <c r="X97" s="619"/>
      <c r="Y97" s="622">
        <v>3.76</v>
      </c>
      <c r="Z97" s="615">
        <v>37</v>
      </c>
      <c r="AA97" s="620">
        <f t="shared" si="17"/>
        <v>471</v>
      </c>
      <c r="AC97" s="143"/>
      <c r="AD97" s="143"/>
      <c r="AF97" s="143"/>
    </row>
    <row r="98" spans="1:32" x14ac:dyDescent="0.25">
      <c r="A98" s="621">
        <v>11</v>
      </c>
      <c r="B98" s="607" t="s">
        <v>1</v>
      </c>
      <c r="C98" s="1027"/>
      <c r="D98" s="1049"/>
      <c r="E98" s="646">
        <v>3.39</v>
      </c>
      <c r="F98" s="1014">
        <v>38</v>
      </c>
      <c r="G98" s="608">
        <v>5</v>
      </c>
      <c r="H98" s="609">
        <v>3</v>
      </c>
      <c r="I98" s="646">
        <v>3.65</v>
      </c>
      <c r="J98" s="611">
        <v>98</v>
      </c>
      <c r="K98" s="608">
        <v>3</v>
      </c>
      <c r="L98" s="609">
        <v>4.333333333333333</v>
      </c>
      <c r="M98" s="610">
        <v>3.7</v>
      </c>
      <c r="N98" s="611">
        <v>8</v>
      </c>
      <c r="O98" s="612">
        <v>4</v>
      </c>
      <c r="P98" s="613">
        <v>3.5</v>
      </c>
      <c r="Q98" s="614">
        <v>3.64</v>
      </c>
      <c r="R98" s="615">
        <v>56</v>
      </c>
      <c r="S98" s="616">
        <v>8</v>
      </c>
      <c r="T98" s="617">
        <v>2.88</v>
      </c>
      <c r="U98" s="627">
        <v>3.37</v>
      </c>
      <c r="V98" s="615">
        <v>92</v>
      </c>
      <c r="W98" s="618"/>
      <c r="X98" s="619"/>
      <c r="Y98" s="622">
        <v>3.76</v>
      </c>
      <c r="Z98" s="615">
        <v>37</v>
      </c>
      <c r="AA98" s="620">
        <f t="shared" si="17"/>
        <v>329</v>
      </c>
      <c r="AC98" s="143"/>
      <c r="AD98" s="143"/>
      <c r="AF98" s="143"/>
    </row>
    <row r="99" spans="1:32" x14ac:dyDescent="0.25">
      <c r="A99" s="621">
        <v>12</v>
      </c>
      <c r="B99" s="607" t="s">
        <v>20</v>
      </c>
      <c r="C99" s="1027">
        <v>16</v>
      </c>
      <c r="D99" s="1049">
        <v>3.3125</v>
      </c>
      <c r="E99" s="646">
        <v>3.39</v>
      </c>
      <c r="F99" s="1014">
        <v>10</v>
      </c>
      <c r="G99" s="608">
        <v>17</v>
      </c>
      <c r="H99" s="609">
        <v>3.65</v>
      </c>
      <c r="I99" s="646">
        <v>3.65</v>
      </c>
      <c r="J99" s="611">
        <v>43</v>
      </c>
      <c r="K99" s="608">
        <v>5</v>
      </c>
      <c r="L99" s="609">
        <v>4</v>
      </c>
      <c r="M99" s="610">
        <v>3.7</v>
      </c>
      <c r="N99" s="611">
        <v>13</v>
      </c>
      <c r="O99" s="612">
        <v>5</v>
      </c>
      <c r="P99" s="613">
        <v>3.8</v>
      </c>
      <c r="Q99" s="614">
        <v>3.64</v>
      </c>
      <c r="R99" s="615">
        <v>23</v>
      </c>
      <c r="S99" s="616">
        <v>7</v>
      </c>
      <c r="T99" s="617">
        <v>3.14</v>
      </c>
      <c r="U99" s="627">
        <v>3.37</v>
      </c>
      <c r="V99" s="615">
        <v>69</v>
      </c>
      <c r="W99" s="618"/>
      <c r="X99" s="619"/>
      <c r="Y99" s="622">
        <v>3.76</v>
      </c>
      <c r="Z99" s="615">
        <v>37</v>
      </c>
      <c r="AA99" s="620">
        <f t="shared" si="17"/>
        <v>195</v>
      </c>
      <c r="AC99" s="143"/>
      <c r="AD99" s="143"/>
      <c r="AF99" s="143"/>
    </row>
    <row r="100" spans="1:32" x14ac:dyDescent="0.25">
      <c r="A100" s="621">
        <v>13</v>
      </c>
      <c r="B100" s="607" t="s">
        <v>17</v>
      </c>
      <c r="C100" s="1027"/>
      <c r="D100" s="1049"/>
      <c r="E100" s="646">
        <v>3.39</v>
      </c>
      <c r="F100" s="1014">
        <v>38</v>
      </c>
      <c r="G100" s="608">
        <v>4</v>
      </c>
      <c r="H100" s="609">
        <v>3.75</v>
      </c>
      <c r="I100" s="646">
        <v>3.65</v>
      </c>
      <c r="J100" s="611">
        <v>33</v>
      </c>
      <c r="K100" s="608">
        <v>16</v>
      </c>
      <c r="L100" s="609">
        <v>3.25</v>
      </c>
      <c r="M100" s="610">
        <v>3.7</v>
      </c>
      <c r="N100" s="611">
        <v>92</v>
      </c>
      <c r="O100" s="612">
        <v>7</v>
      </c>
      <c r="P100" s="613">
        <v>3.2857142857142856</v>
      </c>
      <c r="Q100" s="614">
        <v>3.64</v>
      </c>
      <c r="R100" s="615">
        <v>75</v>
      </c>
      <c r="S100" s="616">
        <v>7</v>
      </c>
      <c r="T100" s="617">
        <v>3.14</v>
      </c>
      <c r="U100" s="627">
        <v>3.37</v>
      </c>
      <c r="V100" s="615">
        <v>70</v>
      </c>
      <c r="W100" s="618"/>
      <c r="X100" s="619"/>
      <c r="Y100" s="622">
        <v>3.76</v>
      </c>
      <c r="Z100" s="615">
        <v>37</v>
      </c>
      <c r="AA100" s="363">
        <f t="shared" si="17"/>
        <v>345</v>
      </c>
      <c r="AC100" s="143"/>
      <c r="AD100" s="143"/>
      <c r="AF100" s="143"/>
    </row>
    <row r="101" spans="1:32" x14ac:dyDescent="0.25">
      <c r="A101" s="621">
        <v>14</v>
      </c>
      <c r="B101" s="607" t="s">
        <v>6</v>
      </c>
      <c r="C101" s="1027">
        <v>68</v>
      </c>
      <c r="D101" s="1049">
        <v>3.0146999999999995</v>
      </c>
      <c r="E101" s="646">
        <v>3.39</v>
      </c>
      <c r="F101" s="1014">
        <v>26</v>
      </c>
      <c r="G101" s="608">
        <v>17</v>
      </c>
      <c r="H101" s="609">
        <v>3.47</v>
      </c>
      <c r="I101" s="646">
        <v>3.65</v>
      </c>
      <c r="J101" s="611">
        <v>69</v>
      </c>
      <c r="K101" s="608">
        <v>14</v>
      </c>
      <c r="L101" s="609">
        <v>3.8571428571428572</v>
      </c>
      <c r="M101" s="610">
        <v>3.7</v>
      </c>
      <c r="N101" s="611">
        <v>29</v>
      </c>
      <c r="O101" s="612">
        <v>16</v>
      </c>
      <c r="P101" s="613">
        <v>3.5625</v>
      </c>
      <c r="Q101" s="614">
        <v>3.64</v>
      </c>
      <c r="R101" s="615">
        <v>47</v>
      </c>
      <c r="S101" s="616">
        <v>12</v>
      </c>
      <c r="T101" s="617">
        <v>3.67</v>
      </c>
      <c r="U101" s="627">
        <v>3.37</v>
      </c>
      <c r="V101" s="615">
        <v>19</v>
      </c>
      <c r="W101" s="618"/>
      <c r="X101" s="619"/>
      <c r="Y101" s="622">
        <v>3.76</v>
      </c>
      <c r="Z101" s="615">
        <v>37</v>
      </c>
      <c r="AA101" s="620">
        <f t="shared" si="17"/>
        <v>227</v>
      </c>
      <c r="AC101" s="143"/>
      <c r="AD101" s="143"/>
      <c r="AF101" s="143"/>
    </row>
    <row r="102" spans="1:32" x14ac:dyDescent="0.25">
      <c r="A102" s="418">
        <v>15</v>
      </c>
      <c r="B102" s="607" t="s">
        <v>13</v>
      </c>
      <c r="C102" s="1027">
        <v>30</v>
      </c>
      <c r="D102" s="1049">
        <v>3.3002999999999996</v>
      </c>
      <c r="E102" s="646">
        <v>3.39</v>
      </c>
      <c r="F102" s="1014">
        <v>11</v>
      </c>
      <c r="G102" s="608">
        <v>9</v>
      </c>
      <c r="H102" s="609">
        <v>3.33</v>
      </c>
      <c r="I102" s="646">
        <v>3.65</v>
      </c>
      <c r="J102" s="611">
        <v>80</v>
      </c>
      <c r="K102" s="608">
        <v>12</v>
      </c>
      <c r="L102" s="609">
        <v>3.5833333333333335</v>
      </c>
      <c r="M102" s="610">
        <v>3.7</v>
      </c>
      <c r="N102" s="611">
        <v>63</v>
      </c>
      <c r="O102" s="612">
        <v>11</v>
      </c>
      <c r="P102" s="613">
        <v>3.5454545454545454</v>
      </c>
      <c r="Q102" s="614">
        <v>3.64</v>
      </c>
      <c r="R102" s="615">
        <v>50</v>
      </c>
      <c r="S102" s="678">
        <v>27</v>
      </c>
      <c r="T102" s="617">
        <v>3.22</v>
      </c>
      <c r="U102" s="627">
        <v>3.37</v>
      </c>
      <c r="V102" s="615">
        <v>59</v>
      </c>
      <c r="W102" s="618">
        <v>3</v>
      </c>
      <c r="X102" s="619">
        <v>3.7</v>
      </c>
      <c r="Y102" s="622">
        <v>3.76</v>
      </c>
      <c r="Z102" s="615">
        <v>25</v>
      </c>
      <c r="AA102" s="363">
        <f t="shared" si="17"/>
        <v>288</v>
      </c>
      <c r="AC102" s="143"/>
      <c r="AD102" s="143"/>
      <c r="AF102" s="143"/>
    </row>
    <row r="103" spans="1:32" x14ac:dyDescent="0.25">
      <c r="A103" s="621">
        <v>16</v>
      </c>
      <c r="B103" s="607" t="s">
        <v>10</v>
      </c>
      <c r="C103" s="1027"/>
      <c r="D103" s="1049"/>
      <c r="E103" s="646">
        <v>3.39</v>
      </c>
      <c r="F103" s="1014">
        <v>38</v>
      </c>
      <c r="G103" s="608">
        <v>5</v>
      </c>
      <c r="H103" s="609">
        <v>3.4</v>
      </c>
      <c r="I103" s="646">
        <v>3.65</v>
      </c>
      <c r="J103" s="611">
        <v>76</v>
      </c>
      <c r="K103" s="608">
        <v>5</v>
      </c>
      <c r="L103" s="609">
        <v>2.8</v>
      </c>
      <c r="M103" s="610">
        <v>3.7</v>
      </c>
      <c r="N103" s="611">
        <v>110</v>
      </c>
      <c r="O103" s="612">
        <v>6</v>
      </c>
      <c r="P103" s="613">
        <v>3.1666666666666665</v>
      </c>
      <c r="Q103" s="614">
        <v>3.64</v>
      </c>
      <c r="R103" s="615">
        <v>82</v>
      </c>
      <c r="S103" s="616">
        <v>14</v>
      </c>
      <c r="T103" s="617">
        <v>3.14</v>
      </c>
      <c r="U103" s="627">
        <v>3.37</v>
      </c>
      <c r="V103" s="615">
        <v>67</v>
      </c>
      <c r="W103" s="618"/>
      <c r="X103" s="619"/>
      <c r="Y103" s="622">
        <v>3.76</v>
      </c>
      <c r="Z103" s="615">
        <v>37</v>
      </c>
      <c r="AA103" s="620">
        <f t="shared" si="17"/>
        <v>410</v>
      </c>
      <c r="AC103" s="143"/>
      <c r="AD103" s="143"/>
      <c r="AF103" s="143"/>
    </row>
    <row r="104" spans="1:32" x14ac:dyDescent="0.25">
      <c r="A104" s="621">
        <v>17</v>
      </c>
      <c r="B104" s="607" t="s">
        <v>22</v>
      </c>
      <c r="C104" s="1027"/>
      <c r="D104" s="1049"/>
      <c r="E104" s="646">
        <v>3.39</v>
      </c>
      <c r="F104" s="1014">
        <v>38</v>
      </c>
      <c r="G104" s="608">
        <v>3</v>
      </c>
      <c r="H104" s="609">
        <v>3.67</v>
      </c>
      <c r="I104" s="646">
        <v>3.65</v>
      </c>
      <c r="J104" s="611">
        <v>41</v>
      </c>
      <c r="K104" s="608">
        <v>2</v>
      </c>
      <c r="L104" s="609">
        <v>3</v>
      </c>
      <c r="M104" s="610">
        <v>3.7</v>
      </c>
      <c r="N104" s="611">
        <v>103</v>
      </c>
      <c r="O104" s="612">
        <v>4</v>
      </c>
      <c r="P104" s="613">
        <v>3.5</v>
      </c>
      <c r="Q104" s="614">
        <v>3.64</v>
      </c>
      <c r="R104" s="615">
        <v>57</v>
      </c>
      <c r="S104" s="616">
        <v>15</v>
      </c>
      <c r="T104" s="617">
        <v>2.6</v>
      </c>
      <c r="U104" s="627">
        <v>3.37</v>
      </c>
      <c r="V104" s="615">
        <v>100</v>
      </c>
      <c r="W104" s="618"/>
      <c r="X104" s="619"/>
      <c r="Y104" s="622">
        <v>3.76</v>
      </c>
      <c r="Z104" s="615">
        <v>37</v>
      </c>
      <c r="AA104" s="620">
        <f t="shared" si="17"/>
        <v>376</v>
      </c>
      <c r="AC104" s="143"/>
      <c r="AD104" s="143"/>
      <c r="AF104" s="143"/>
    </row>
    <row r="105" spans="1:32" x14ac:dyDescent="0.25">
      <c r="A105" s="621">
        <v>18</v>
      </c>
      <c r="B105" s="607" t="s">
        <v>15</v>
      </c>
      <c r="C105" s="1027"/>
      <c r="D105" s="1049"/>
      <c r="E105" s="646">
        <v>3.39</v>
      </c>
      <c r="F105" s="1014">
        <v>38</v>
      </c>
      <c r="G105" s="608">
        <v>10</v>
      </c>
      <c r="H105" s="609">
        <v>3.4</v>
      </c>
      <c r="I105" s="646">
        <v>3.65</v>
      </c>
      <c r="J105" s="611">
        <v>72</v>
      </c>
      <c r="K105" s="608">
        <v>1</v>
      </c>
      <c r="L105" s="609">
        <v>5</v>
      </c>
      <c r="M105" s="610">
        <v>3.7</v>
      </c>
      <c r="N105" s="611">
        <v>3</v>
      </c>
      <c r="O105" s="612">
        <v>1</v>
      </c>
      <c r="P105" s="613">
        <v>3</v>
      </c>
      <c r="Q105" s="614">
        <v>3.64</v>
      </c>
      <c r="R105" s="615">
        <v>106</v>
      </c>
      <c r="S105" s="616">
        <v>6</v>
      </c>
      <c r="T105" s="617">
        <v>2.5</v>
      </c>
      <c r="U105" s="627">
        <v>3.37</v>
      </c>
      <c r="V105" s="615">
        <v>102</v>
      </c>
      <c r="W105" s="618"/>
      <c r="X105" s="619"/>
      <c r="Y105" s="622">
        <v>3.76</v>
      </c>
      <c r="Z105" s="615">
        <v>37</v>
      </c>
      <c r="AA105" s="620">
        <f t="shared" si="17"/>
        <v>358</v>
      </c>
      <c r="AC105" s="143"/>
      <c r="AD105" s="143"/>
      <c r="AF105" s="143"/>
    </row>
    <row r="106" spans="1:32" x14ac:dyDescent="0.25">
      <c r="A106" s="621">
        <v>19</v>
      </c>
      <c r="B106" s="607" t="s">
        <v>11</v>
      </c>
      <c r="C106" s="1027"/>
      <c r="D106" s="1049"/>
      <c r="E106" s="646">
        <v>3.39</v>
      </c>
      <c r="F106" s="1014">
        <v>38</v>
      </c>
      <c r="G106" s="608">
        <v>8</v>
      </c>
      <c r="H106" s="609">
        <v>3.75</v>
      </c>
      <c r="I106" s="646">
        <v>3.65</v>
      </c>
      <c r="J106" s="611">
        <v>31</v>
      </c>
      <c r="K106" s="608">
        <v>11</v>
      </c>
      <c r="L106" s="609">
        <v>3.4545454545454546</v>
      </c>
      <c r="M106" s="610">
        <v>3.7</v>
      </c>
      <c r="N106" s="611">
        <v>78</v>
      </c>
      <c r="O106" s="612">
        <v>10</v>
      </c>
      <c r="P106" s="613">
        <v>3.6</v>
      </c>
      <c r="Q106" s="614">
        <v>3.64</v>
      </c>
      <c r="R106" s="615">
        <v>40</v>
      </c>
      <c r="S106" s="616">
        <v>7</v>
      </c>
      <c r="T106" s="617">
        <v>3.71</v>
      </c>
      <c r="U106" s="627">
        <v>3.37</v>
      </c>
      <c r="V106" s="615">
        <v>16</v>
      </c>
      <c r="W106" s="618"/>
      <c r="X106" s="619"/>
      <c r="Y106" s="622">
        <v>3.76</v>
      </c>
      <c r="Z106" s="615">
        <v>37</v>
      </c>
      <c r="AA106" s="620">
        <f t="shared" si="17"/>
        <v>240</v>
      </c>
      <c r="AC106" s="143"/>
      <c r="AD106" s="143"/>
      <c r="AF106" s="143"/>
    </row>
    <row r="107" spans="1:32" x14ac:dyDescent="0.25">
      <c r="A107" s="621">
        <v>20</v>
      </c>
      <c r="B107" s="607" t="s">
        <v>8</v>
      </c>
      <c r="C107" s="1027">
        <v>62</v>
      </c>
      <c r="D107" s="1049">
        <v>3.2420999999999998</v>
      </c>
      <c r="E107" s="646">
        <v>3.39</v>
      </c>
      <c r="F107" s="1014">
        <v>15</v>
      </c>
      <c r="G107" s="608">
        <v>4</v>
      </c>
      <c r="H107" s="609">
        <v>3.5</v>
      </c>
      <c r="I107" s="646">
        <v>3.65</v>
      </c>
      <c r="J107" s="611">
        <v>67</v>
      </c>
      <c r="K107" s="608">
        <v>2</v>
      </c>
      <c r="L107" s="609">
        <v>4.5</v>
      </c>
      <c r="M107" s="610">
        <v>3.7</v>
      </c>
      <c r="N107" s="611">
        <v>6</v>
      </c>
      <c r="O107" s="612">
        <v>2</v>
      </c>
      <c r="P107" s="613">
        <v>4</v>
      </c>
      <c r="Q107" s="614">
        <v>3.64</v>
      </c>
      <c r="R107" s="615">
        <v>15</v>
      </c>
      <c r="S107" s="616">
        <v>5</v>
      </c>
      <c r="T107" s="617">
        <v>4.2</v>
      </c>
      <c r="U107" s="627">
        <v>3.37</v>
      </c>
      <c r="V107" s="615">
        <v>1</v>
      </c>
      <c r="W107" s="618"/>
      <c r="X107" s="619"/>
      <c r="Y107" s="622">
        <v>3.76</v>
      </c>
      <c r="Z107" s="615">
        <v>37</v>
      </c>
      <c r="AA107" s="620">
        <f t="shared" si="17"/>
        <v>141</v>
      </c>
      <c r="AC107" s="143"/>
      <c r="AD107" s="143"/>
      <c r="AF107" s="143"/>
    </row>
    <row r="108" spans="1:32" x14ac:dyDescent="0.25">
      <c r="A108" s="621">
        <v>21</v>
      </c>
      <c r="B108" s="607" t="s">
        <v>25</v>
      </c>
      <c r="C108" s="1027"/>
      <c r="D108" s="1049"/>
      <c r="E108" s="646">
        <v>3.39</v>
      </c>
      <c r="F108" s="1014">
        <v>38</v>
      </c>
      <c r="G108" s="608">
        <v>9</v>
      </c>
      <c r="H108" s="609">
        <v>3.33</v>
      </c>
      <c r="I108" s="646">
        <v>3.65</v>
      </c>
      <c r="J108" s="611">
        <v>81</v>
      </c>
      <c r="K108" s="608">
        <v>12</v>
      </c>
      <c r="L108" s="609">
        <v>3.3333333333333335</v>
      </c>
      <c r="M108" s="610">
        <v>3.7</v>
      </c>
      <c r="N108" s="611">
        <v>84</v>
      </c>
      <c r="O108" s="612">
        <v>10</v>
      </c>
      <c r="P108" s="613">
        <v>3.5</v>
      </c>
      <c r="Q108" s="614">
        <v>3.64</v>
      </c>
      <c r="R108" s="615">
        <v>52</v>
      </c>
      <c r="S108" s="616">
        <v>18</v>
      </c>
      <c r="T108" s="617">
        <v>2.78</v>
      </c>
      <c r="U108" s="627">
        <v>3.37</v>
      </c>
      <c r="V108" s="615">
        <v>93</v>
      </c>
      <c r="W108" s="618"/>
      <c r="X108" s="619"/>
      <c r="Y108" s="622">
        <v>3.76</v>
      </c>
      <c r="Z108" s="615">
        <v>37</v>
      </c>
      <c r="AA108" s="620">
        <f t="shared" si="17"/>
        <v>385</v>
      </c>
      <c r="AC108" s="143"/>
      <c r="AD108" s="143"/>
      <c r="AF108" s="143"/>
    </row>
    <row r="109" spans="1:32" x14ac:dyDescent="0.25">
      <c r="A109" s="621">
        <v>22</v>
      </c>
      <c r="B109" s="697" t="s">
        <v>156</v>
      </c>
      <c r="C109" s="1039">
        <v>151</v>
      </c>
      <c r="D109" s="1075">
        <v>3.3974000000000002</v>
      </c>
      <c r="E109" s="650">
        <v>3.39</v>
      </c>
      <c r="F109" s="1017">
        <v>5</v>
      </c>
      <c r="G109" s="608">
        <v>43</v>
      </c>
      <c r="H109" s="609">
        <v>3.88</v>
      </c>
      <c r="I109" s="650">
        <v>3.65</v>
      </c>
      <c r="J109" s="611">
        <v>17</v>
      </c>
      <c r="K109" s="608">
        <v>47</v>
      </c>
      <c r="L109" s="609">
        <v>3.8297872340425534</v>
      </c>
      <c r="M109" s="610">
        <v>3.7</v>
      </c>
      <c r="N109" s="611">
        <v>31</v>
      </c>
      <c r="O109" s="612">
        <v>45</v>
      </c>
      <c r="P109" s="613">
        <v>3.8666666666666667</v>
      </c>
      <c r="Q109" s="614">
        <v>3.64</v>
      </c>
      <c r="R109" s="615">
        <v>19</v>
      </c>
      <c r="S109" s="616">
        <v>19</v>
      </c>
      <c r="T109" s="617">
        <v>3.74</v>
      </c>
      <c r="U109" s="627">
        <v>3.37</v>
      </c>
      <c r="V109" s="615">
        <v>15</v>
      </c>
      <c r="W109" s="618"/>
      <c r="X109" s="619"/>
      <c r="Y109" s="622">
        <v>3.76</v>
      </c>
      <c r="Z109" s="615">
        <v>37</v>
      </c>
      <c r="AA109" s="363">
        <f t="shared" si="17"/>
        <v>124</v>
      </c>
      <c r="AC109" s="143"/>
      <c r="AD109" s="143"/>
      <c r="AF109" s="143"/>
    </row>
    <row r="110" spans="1:32" x14ac:dyDescent="0.25">
      <c r="A110" s="621">
        <v>23</v>
      </c>
      <c r="B110" s="607" t="s">
        <v>18</v>
      </c>
      <c r="C110" s="1027"/>
      <c r="D110" s="1049"/>
      <c r="E110" s="646">
        <v>3.39</v>
      </c>
      <c r="F110" s="1014">
        <v>38</v>
      </c>
      <c r="G110" s="608">
        <v>26</v>
      </c>
      <c r="H110" s="609">
        <v>3.54</v>
      </c>
      <c r="I110" s="646">
        <v>3.65</v>
      </c>
      <c r="J110" s="611">
        <v>56</v>
      </c>
      <c r="K110" s="608">
        <v>28</v>
      </c>
      <c r="L110" s="609">
        <v>3.6428571428571428</v>
      </c>
      <c r="M110" s="610">
        <v>3.7</v>
      </c>
      <c r="N110" s="611">
        <v>55</v>
      </c>
      <c r="O110" s="612">
        <v>23</v>
      </c>
      <c r="P110" s="613">
        <v>3.4782608695652173</v>
      </c>
      <c r="Q110" s="614">
        <v>3.64</v>
      </c>
      <c r="R110" s="615">
        <v>63</v>
      </c>
      <c r="S110" s="616">
        <v>21</v>
      </c>
      <c r="T110" s="617">
        <v>3.1</v>
      </c>
      <c r="U110" s="627">
        <v>3.37</v>
      </c>
      <c r="V110" s="615">
        <v>72</v>
      </c>
      <c r="W110" s="618"/>
      <c r="X110" s="619"/>
      <c r="Y110" s="622">
        <v>3.76</v>
      </c>
      <c r="Z110" s="615">
        <v>37</v>
      </c>
      <c r="AA110" s="620">
        <f t="shared" si="17"/>
        <v>321</v>
      </c>
      <c r="AC110" s="143"/>
      <c r="AD110" s="143"/>
      <c r="AF110" s="143"/>
    </row>
    <row r="111" spans="1:32" x14ac:dyDescent="0.25">
      <c r="A111" s="621">
        <v>24</v>
      </c>
      <c r="B111" s="697" t="s">
        <v>155</v>
      </c>
      <c r="C111" s="1039">
        <v>26</v>
      </c>
      <c r="D111" s="1075">
        <v>3.3849999999999993</v>
      </c>
      <c r="E111" s="650">
        <v>3.39</v>
      </c>
      <c r="F111" s="1017">
        <v>7</v>
      </c>
      <c r="G111" s="608">
        <v>27</v>
      </c>
      <c r="H111" s="609">
        <v>3.74</v>
      </c>
      <c r="I111" s="650">
        <v>3.65</v>
      </c>
      <c r="J111" s="611">
        <v>34</v>
      </c>
      <c r="K111" s="608">
        <v>34</v>
      </c>
      <c r="L111" s="609">
        <v>3.9705882352941178</v>
      </c>
      <c r="M111" s="610">
        <v>3.7</v>
      </c>
      <c r="N111" s="611">
        <v>19</v>
      </c>
      <c r="O111" s="612">
        <v>24</v>
      </c>
      <c r="P111" s="613">
        <v>3.9583333333333335</v>
      </c>
      <c r="Q111" s="614">
        <v>3.64</v>
      </c>
      <c r="R111" s="615">
        <v>17</v>
      </c>
      <c r="S111" s="616">
        <v>42</v>
      </c>
      <c r="T111" s="617">
        <v>3.36</v>
      </c>
      <c r="U111" s="627">
        <v>3.37</v>
      </c>
      <c r="V111" s="615">
        <v>47</v>
      </c>
      <c r="W111" s="618"/>
      <c r="X111" s="619"/>
      <c r="Y111" s="622">
        <v>3.76</v>
      </c>
      <c r="Z111" s="615">
        <v>37</v>
      </c>
      <c r="AA111" s="620">
        <f t="shared" si="17"/>
        <v>161</v>
      </c>
      <c r="AC111" s="143"/>
      <c r="AD111" s="143"/>
      <c r="AF111" s="143"/>
    </row>
    <row r="112" spans="1:32" x14ac:dyDescent="0.25">
      <c r="A112" s="621">
        <v>25</v>
      </c>
      <c r="B112" s="607" t="s">
        <v>4</v>
      </c>
      <c r="C112" s="1027"/>
      <c r="D112" s="1049"/>
      <c r="E112" s="646">
        <v>3.39</v>
      </c>
      <c r="F112" s="1014">
        <v>38</v>
      </c>
      <c r="G112" s="608">
        <v>10</v>
      </c>
      <c r="H112" s="609">
        <v>3.6</v>
      </c>
      <c r="I112" s="646">
        <v>3.65</v>
      </c>
      <c r="J112" s="611">
        <v>47</v>
      </c>
      <c r="K112" s="608">
        <v>12</v>
      </c>
      <c r="L112" s="609">
        <v>3.5</v>
      </c>
      <c r="M112" s="610">
        <v>3.7</v>
      </c>
      <c r="N112" s="611">
        <v>66</v>
      </c>
      <c r="O112" s="612">
        <v>7</v>
      </c>
      <c r="P112" s="613">
        <v>3.4285714285714284</v>
      </c>
      <c r="Q112" s="614">
        <v>3.64</v>
      </c>
      <c r="R112" s="615">
        <v>65</v>
      </c>
      <c r="S112" s="616">
        <v>13</v>
      </c>
      <c r="T112" s="617">
        <v>3.08</v>
      </c>
      <c r="U112" s="627">
        <v>3.37</v>
      </c>
      <c r="V112" s="615">
        <v>74</v>
      </c>
      <c r="W112" s="618"/>
      <c r="X112" s="619"/>
      <c r="Y112" s="622">
        <v>3.76</v>
      </c>
      <c r="Z112" s="615">
        <v>37</v>
      </c>
      <c r="AA112" s="620">
        <f t="shared" si="17"/>
        <v>327</v>
      </c>
      <c r="AC112" s="143"/>
      <c r="AD112" s="143"/>
      <c r="AF112" s="143"/>
    </row>
    <row r="113" spans="1:32" x14ac:dyDescent="0.25">
      <c r="A113" s="621">
        <v>26</v>
      </c>
      <c r="B113" s="697" t="s">
        <v>153</v>
      </c>
      <c r="C113" s="1039"/>
      <c r="D113" s="1075"/>
      <c r="E113" s="650">
        <v>3.39</v>
      </c>
      <c r="F113" s="1017">
        <v>38</v>
      </c>
      <c r="G113" s="608">
        <v>45</v>
      </c>
      <c r="H113" s="609">
        <v>3.6</v>
      </c>
      <c r="I113" s="650">
        <v>3.65</v>
      </c>
      <c r="J113" s="611">
        <v>44</v>
      </c>
      <c r="K113" s="608">
        <v>31</v>
      </c>
      <c r="L113" s="609">
        <v>3.7096774193548385</v>
      </c>
      <c r="M113" s="610">
        <v>3.7</v>
      </c>
      <c r="N113" s="611">
        <v>48</v>
      </c>
      <c r="O113" s="612">
        <v>26</v>
      </c>
      <c r="P113" s="613">
        <v>3.3461538461538463</v>
      </c>
      <c r="Q113" s="614">
        <v>3.64</v>
      </c>
      <c r="R113" s="615">
        <v>68</v>
      </c>
      <c r="S113" s="616">
        <v>21</v>
      </c>
      <c r="T113" s="617">
        <v>3.52</v>
      </c>
      <c r="U113" s="627">
        <v>3.37</v>
      </c>
      <c r="V113" s="615">
        <v>31</v>
      </c>
      <c r="W113" s="618"/>
      <c r="X113" s="619"/>
      <c r="Y113" s="622">
        <v>3.76</v>
      </c>
      <c r="Z113" s="615">
        <v>37</v>
      </c>
      <c r="AA113" s="620">
        <f t="shared" si="17"/>
        <v>266</v>
      </c>
      <c r="AC113" s="143"/>
      <c r="AD113" s="143"/>
      <c r="AF113" s="143"/>
    </row>
    <row r="114" spans="1:32" x14ac:dyDescent="0.25">
      <c r="A114" s="621">
        <v>27</v>
      </c>
      <c r="B114" s="697" t="s">
        <v>154</v>
      </c>
      <c r="C114" s="1039"/>
      <c r="D114" s="1075"/>
      <c r="E114" s="650">
        <v>3.39</v>
      </c>
      <c r="F114" s="1017">
        <v>38</v>
      </c>
      <c r="G114" s="608">
        <v>19</v>
      </c>
      <c r="H114" s="609">
        <v>3.58</v>
      </c>
      <c r="I114" s="650">
        <v>3.65</v>
      </c>
      <c r="J114" s="611">
        <v>50</v>
      </c>
      <c r="K114" s="608">
        <v>36</v>
      </c>
      <c r="L114" s="609">
        <v>3.4444444444444446</v>
      </c>
      <c r="M114" s="610">
        <v>3.7</v>
      </c>
      <c r="N114" s="611">
        <v>79</v>
      </c>
      <c r="O114" s="612">
        <v>27</v>
      </c>
      <c r="P114" s="613">
        <v>3.5925925925925926</v>
      </c>
      <c r="Q114" s="614">
        <v>3.64</v>
      </c>
      <c r="R114" s="615">
        <v>42</v>
      </c>
      <c r="S114" s="616">
        <v>34</v>
      </c>
      <c r="T114" s="617">
        <v>3.32</v>
      </c>
      <c r="U114" s="627">
        <v>3.37</v>
      </c>
      <c r="V114" s="615">
        <v>54</v>
      </c>
      <c r="W114" s="618">
        <v>2</v>
      </c>
      <c r="X114" s="619">
        <v>3.5</v>
      </c>
      <c r="Y114" s="622">
        <v>3.76</v>
      </c>
      <c r="Z114" s="615">
        <v>28</v>
      </c>
      <c r="AA114" s="620">
        <f t="shared" si="17"/>
        <v>291</v>
      </c>
      <c r="AC114" s="143"/>
      <c r="AD114" s="143"/>
      <c r="AF114" s="143"/>
    </row>
    <row r="115" spans="1:32" x14ac:dyDescent="0.25">
      <c r="A115" s="621">
        <v>28</v>
      </c>
      <c r="B115" s="607" t="s">
        <v>16</v>
      </c>
      <c r="C115" s="1027">
        <v>88</v>
      </c>
      <c r="D115" s="1049">
        <v>2.8975999999999997</v>
      </c>
      <c r="E115" s="646">
        <v>3.39</v>
      </c>
      <c r="F115" s="1014">
        <v>30</v>
      </c>
      <c r="G115" s="608">
        <v>36</v>
      </c>
      <c r="H115" s="609">
        <v>3.5</v>
      </c>
      <c r="I115" s="646">
        <v>3.65</v>
      </c>
      <c r="J115" s="611">
        <v>58</v>
      </c>
      <c r="K115" s="608">
        <v>28</v>
      </c>
      <c r="L115" s="609">
        <v>3.6428571428571428</v>
      </c>
      <c r="M115" s="610">
        <v>3.7</v>
      </c>
      <c r="N115" s="611">
        <v>56</v>
      </c>
      <c r="O115" s="612">
        <v>24</v>
      </c>
      <c r="P115" s="613">
        <v>3.75</v>
      </c>
      <c r="Q115" s="614">
        <v>3.64</v>
      </c>
      <c r="R115" s="615">
        <v>27</v>
      </c>
      <c r="S115" s="616">
        <v>25</v>
      </c>
      <c r="T115" s="617">
        <v>3.44</v>
      </c>
      <c r="U115" s="627">
        <v>3.37</v>
      </c>
      <c r="V115" s="615">
        <v>42</v>
      </c>
      <c r="W115" s="618">
        <v>7</v>
      </c>
      <c r="X115" s="619">
        <v>3.1</v>
      </c>
      <c r="Y115" s="622">
        <v>3.76</v>
      </c>
      <c r="Z115" s="615">
        <v>33</v>
      </c>
      <c r="AA115" s="620">
        <f t="shared" si="17"/>
        <v>246</v>
      </c>
      <c r="AC115" s="143"/>
      <c r="AD115" s="143"/>
      <c r="AF115" s="143"/>
    </row>
    <row r="116" spans="1:32" x14ac:dyDescent="0.25">
      <c r="A116" s="621">
        <v>29</v>
      </c>
      <c r="B116" s="697" t="s">
        <v>158</v>
      </c>
      <c r="C116" s="1039">
        <v>21</v>
      </c>
      <c r="D116" s="1075">
        <v>3.762</v>
      </c>
      <c r="E116" s="650">
        <v>3.39</v>
      </c>
      <c r="F116" s="1017">
        <v>4</v>
      </c>
      <c r="G116" s="608">
        <v>28</v>
      </c>
      <c r="H116" s="609">
        <v>3.93</v>
      </c>
      <c r="I116" s="650">
        <v>3.65</v>
      </c>
      <c r="J116" s="611">
        <v>14</v>
      </c>
      <c r="K116" s="608">
        <v>36</v>
      </c>
      <c r="L116" s="609">
        <v>4.083333333333333</v>
      </c>
      <c r="M116" s="610">
        <v>3.7</v>
      </c>
      <c r="N116" s="611">
        <v>10</v>
      </c>
      <c r="O116" s="612">
        <v>33</v>
      </c>
      <c r="P116" s="613">
        <v>3.6666666666666665</v>
      </c>
      <c r="Q116" s="614">
        <v>3.64</v>
      </c>
      <c r="R116" s="615">
        <v>33</v>
      </c>
      <c r="S116" s="677">
        <v>13</v>
      </c>
      <c r="T116" s="617">
        <v>3.62</v>
      </c>
      <c r="U116" s="627">
        <v>3.37</v>
      </c>
      <c r="V116" s="615">
        <v>23</v>
      </c>
      <c r="W116" s="618"/>
      <c r="X116" s="619"/>
      <c r="Y116" s="622">
        <v>3.76</v>
      </c>
      <c r="Z116" s="615">
        <v>37</v>
      </c>
      <c r="AA116" s="620">
        <f t="shared" si="17"/>
        <v>121</v>
      </c>
      <c r="AC116" s="143"/>
      <c r="AD116" s="143"/>
      <c r="AF116" s="143"/>
    </row>
    <row r="117" spans="1:32" x14ac:dyDescent="0.25">
      <c r="A117" s="621">
        <v>30</v>
      </c>
      <c r="B117" s="697" t="s">
        <v>167</v>
      </c>
      <c r="C117" s="1039"/>
      <c r="D117" s="1075"/>
      <c r="E117" s="650">
        <v>3.39</v>
      </c>
      <c r="F117" s="1017">
        <v>38</v>
      </c>
      <c r="G117" s="608">
        <v>4</v>
      </c>
      <c r="H117" s="609">
        <v>3.5</v>
      </c>
      <c r="I117" s="650">
        <v>3.65</v>
      </c>
      <c r="J117" s="611">
        <v>68</v>
      </c>
      <c r="K117" s="608"/>
      <c r="L117" s="609"/>
      <c r="M117" s="610">
        <v>3.7</v>
      </c>
      <c r="N117" s="611">
        <v>111</v>
      </c>
      <c r="O117" s="612"/>
      <c r="P117" s="613"/>
      <c r="Q117" s="614">
        <v>3.64</v>
      </c>
      <c r="R117" s="615">
        <v>107</v>
      </c>
      <c r="S117" s="677"/>
      <c r="T117" s="617"/>
      <c r="U117" s="627">
        <v>3.37</v>
      </c>
      <c r="V117" s="615">
        <v>108</v>
      </c>
      <c r="W117" s="618"/>
      <c r="X117" s="619"/>
      <c r="Y117" s="622">
        <v>3.76</v>
      </c>
      <c r="Z117" s="615">
        <v>37</v>
      </c>
      <c r="AA117" s="620">
        <f t="shared" ref="AA117" si="18">Z117+V117+R117+N117+J117+F117</f>
        <v>469</v>
      </c>
      <c r="AC117" s="143"/>
      <c r="AD117" s="143"/>
      <c r="AF117" s="143"/>
    </row>
    <row r="118" spans="1:32" ht="15.75" thickBot="1" x14ac:dyDescent="0.3">
      <c r="A118" s="145">
        <v>31</v>
      </c>
      <c r="B118" s="1074" t="s">
        <v>169</v>
      </c>
      <c r="C118" s="1071">
        <v>28</v>
      </c>
      <c r="D118" s="1076">
        <v>2.1429</v>
      </c>
      <c r="E118" s="1023">
        <v>3.39</v>
      </c>
      <c r="F118" s="1025">
        <v>37</v>
      </c>
      <c r="G118" s="725"/>
      <c r="H118" s="726"/>
      <c r="I118" s="727">
        <v>3.65</v>
      </c>
      <c r="J118" s="728">
        <v>108</v>
      </c>
      <c r="K118" s="729"/>
      <c r="L118" s="727"/>
      <c r="M118" s="730">
        <v>3.7</v>
      </c>
      <c r="N118" s="728">
        <v>111</v>
      </c>
      <c r="O118" s="731"/>
      <c r="P118" s="732"/>
      <c r="Q118" s="733">
        <v>3.64</v>
      </c>
      <c r="R118" s="734">
        <v>107</v>
      </c>
      <c r="S118" s="735"/>
      <c r="T118" s="736"/>
      <c r="U118" s="737">
        <v>3.37</v>
      </c>
      <c r="V118" s="734">
        <v>108</v>
      </c>
      <c r="W118" s="738"/>
      <c r="X118" s="739"/>
      <c r="Y118" s="740">
        <v>3.76</v>
      </c>
      <c r="Z118" s="734">
        <v>37</v>
      </c>
      <c r="AA118" s="363">
        <f t="shared" si="17"/>
        <v>508</v>
      </c>
      <c r="AC118" s="143"/>
      <c r="AD118" s="143"/>
      <c r="AF118" s="143"/>
    </row>
    <row r="119" spans="1:32" ht="15.75" thickBot="1" x14ac:dyDescent="0.3">
      <c r="A119" s="361"/>
      <c r="B119" s="364" t="s">
        <v>145</v>
      </c>
      <c r="C119" s="589">
        <f>SUM(C120:C130)</f>
        <v>154</v>
      </c>
      <c r="D119" s="382">
        <f>AVERAGE(D120:D130)</f>
        <v>3.1778999999999997</v>
      </c>
      <c r="E119" s="719">
        <v>3.39</v>
      </c>
      <c r="F119" s="1016"/>
      <c r="G119" s="589">
        <f>SUM(G120:G130)</f>
        <v>65</v>
      </c>
      <c r="H119" s="382">
        <f>AVERAGE(H120:H130)</f>
        <v>3.4849999999999999</v>
      </c>
      <c r="I119" s="593">
        <v>3.65</v>
      </c>
      <c r="J119" s="590"/>
      <c r="K119" s="365">
        <f>SUM(K120:K130)</f>
        <v>77</v>
      </c>
      <c r="L119" s="382">
        <f>AVERAGE(L120:L130)</f>
        <v>3.5635423465423464</v>
      </c>
      <c r="M119" s="382">
        <f t="shared" ref="M119" si="19">$L$132</f>
        <v>3.7</v>
      </c>
      <c r="N119" s="366"/>
      <c r="O119" s="367">
        <f>SUM(O120:O130)</f>
        <v>63</v>
      </c>
      <c r="P119" s="368">
        <f>AVERAGE(P120:P130)</f>
        <v>3.4922789296473509</v>
      </c>
      <c r="Q119" s="369">
        <f t="shared" ref="Q119" si="20">$P$132</f>
        <v>3.64</v>
      </c>
      <c r="R119" s="370"/>
      <c r="S119" s="371">
        <f>SUM(S120:S130)</f>
        <v>78</v>
      </c>
      <c r="T119" s="372">
        <f>AVERAGE(T120:T130)</f>
        <v>3.2887499999999998</v>
      </c>
      <c r="U119" s="373">
        <f t="shared" ref="U119" si="21">$T$132</f>
        <v>3.37</v>
      </c>
      <c r="V119" s="370"/>
      <c r="W119" s="404">
        <f>SUM(W120:W130)</f>
        <v>2</v>
      </c>
      <c r="X119" s="374">
        <f>AVERAGE(X120:X130)</f>
        <v>4.5</v>
      </c>
      <c r="Y119" s="375">
        <f t="shared" ref="Y119" si="22">$X$132</f>
        <v>3.76</v>
      </c>
      <c r="Z119" s="370"/>
      <c r="AA119" s="394"/>
      <c r="AC119" s="143"/>
      <c r="AD119" s="143"/>
      <c r="AF119" s="143"/>
    </row>
    <row r="120" spans="1:32" x14ac:dyDescent="0.25">
      <c r="A120" s="142">
        <v>1</v>
      </c>
      <c r="B120" s="687" t="s">
        <v>104</v>
      </c>
      <c r="C120" s="1029"/>
      <c r="D120" s="651"/>
      <c r="E120" s="624">
        <v>3.39</v>
      </c>
      <c r="F120" s="1005">
        <v>38</v>
      </c>
      <c r="G120" s="681">
        <v>6</v>
      </c>
      <c r="H120" s="609">
        <v>4.17</v>
      </c>
      <c r="I120" s="624">
        <v>3.65</v>
      </c>
      <c r="J120" s="611">
        <v>3</v>
      </c>
      <c r="K120" s="681">
        <v>12</v>
      </c>
      <c r="L120" s="609">
        <v>3.9166666666666665</v>
      </c>
      <c r="M120" s="651">
        <v>3.7</v>
      </c>
      <c r="N120" s="611">
        <v>23</v>
      </c>
      <c r="O120" s="616">
        <v>5</v>
      </c>
      <c r="P120" s="613">
        <v>4.2</v>
      </c>
      <c r="Q120" s="614">
        <v>3.64</v>
      </c>
      <c r="R120" s="615">
        <v>3</v>
      </c>
      <c r="S120" s="616">
        <v>5</v>
      </c>
      <c r="T120" s="617">
        <v>3.6</v>
      </c>
      <c r="U120" s="627">
        <v>3.37</v>
      </c>
      <c r="V120" s="615">
        <v>26</v>
      </c>
      <c r="W120" s="671"/>
      <c r="X120" s="619"/>
      <c r="Y120" s="622">
        <v>3.76</v>
      </c>
      <c r="Z120" s="615">
        <v>37</v>
      </c>
      <c r="AA120" s="149">
        <f t="shared" si="17"/>
        <v>130</v>
      </c>
      <c r="AC120" s="143"/>
      <c r="AD120" s="143"/>
      <c r="AF120" s="143"/>
    </row>
    <row r="121" spans="1:32" x14ac:dyDescent="0.25">
      <c r="A121" s="621">
        <v>2</v>
      </c>
      <c r="B121" s="693" t="s">
        <v>160</v>
      </c>
      <c r="C121" s="1035"/>
      <c r="D121" s="1068"/>
      <c r="E121" s="635">
        <v>3.39</v>
      </c>
      <c r="F121" s="1011">
        <v>38</v>
      </c>
      <c r="G121" s="705"/>
      <c r="H121" s="635"/>
      <c r="I121" s="635">
        <v>3.65</v>
      </c>
      <c r="J121" s="611">
        <v>108</v>
      </c>
      <c r="K121" s="681">
        <v>1</v>
      </c>
      <c r="L121" s="609">
        <v>3</v>
      </c>
      <c r="M121" s="651">
        <v>3.7</v>
      </c>
      <c r="N121" s="611">
        <v>107</v>
      </c>
      <c r="O121" s="616">
        <v>2</v>
      </c>
      <c r="P121" s="613">
        <v>3.5</v>
      </c>
      <c r="Q121" s="614">
        <v>3.64</v>
      </c>
      <c r="R121" s="615">
        <v>60</v>
      </c>
      <c r="S121" s="678"/>
      <c r="T121" s="617"/>
      <c r="U121" s="627">
        <v>3.37</v>
      </c>
      <c r="V121" s="615">
        <v>108</v>
      </c>
      <c r="W121" s="671"/>
      <c r="X121" s="619"/>
      <c r="Y121" s="622">
        <v>3.76</v>
      </c>
      <c r="Z121" s="615">
        <v>37</v>
      </c>
      <c r="AA121" s="620">
        <f t="shared" si="17"/>
        <v>458</v>
      </c>
      <c r="AC121" s="143"/>
      <c r="AD121" s="143"/>
      <c r="AF121" s="143"/>
    </row>
    <row r="122" spans="1:32" x14ac:dyDescent="0.25">
      <c r="A122" s="146">
        <v>3</v>
      </c>
      <c r="B122" s="687" t="s">
        <v>107</v>
      </c>
      <c r="C122" s="1029"/>
      <c r="D122" s="651"/>
      <c r="E122" s="624">
        <v>3.39</v>
      </c>
      <c r="F122" s="1005">
        <v>38</v>
      </c>
      <c r="G122" s="681">
        <v>9</v>
      </c>
      <c r="H122" s="609">
        <v>3.67</v>
      </c>
      <c r="I122" s="624">
        <v>3.65</v>
      </c>
      <c r="J122" s="611">
        <v>38</v>
      </c>
      <c r="K122" s="681">
        <v>11</v>
      </c>
      <c r="L122" s="609">
        <v>3.6363636363636362</v>
      </c>
      <c r="M122" s="651">
        <v>3.7</v>
      </c>
      <c r="N122" s="611">
        <v>58</v>
      </c>
      <c r="O122" s="616">
        <v>11</v>
      </c>
      <c r="P122" s="613">
        <v>3.4545454545454546</v>
      </c>
      <c r="Q122" s="614">
        <v>3.64</v>
      </c>
      <c r="R122" s="615">
        <v>64</v>
      </c>
      <c r="S122" s="616">
        <v>6</v>
      </c>
      <c r="T122" s="617">
        <v>3.83</v>
      </c>
      <c r="U122" s="627">
        <v>3.37</v>
      </c>
      <c r="V122" s="615">
        <v>12</v>
      </c>
      <c r="W122" s="618">
        <v>1</v>
      </c>
      <c r="X122" s="619">
        <v>5</v>
      </c>
      <c r="Y122" s="622">
        <v>3.76</v>
      </c>
      <c r="Z122" s="615">
        <v>4</v>
      </c>
      <c r="AA122" s="620">
        <f t="shared" si="17"/>
        <v>214</v>
      </c>
      <c r="AC122" s="143"/>
      <c r="AD122" s="143"/>
      <c r="AF122" s="143"/>
    </row>
    <row r="123" spans="1:32" x14ac:dyDescent="0.25">
      <c r="A123" s="146">
        <v>4</v>
      </c>
      <c r="B123" s="687" t="s">
        <v>103</v>
      </c>
      <c r="C123" s="1029">
        <v>71</v>
      </c>
      <c r="D123" s="651">
        <v>3.2535000000000003</v>
      </c>
      <c r="E123" s="624">
        <v>3.39</v>
      </c>
      <c r="F123" s="1005">
        <v>13</v>
      </c>
      <c r="G123" s="681">
        <v>11</v>
      </c>
      <c r="H123" s="609">
        <v>3.91</v>
      </c>
      <c r="I123" s="624">
        <v>3.65</v>
      </c>
      <c r="J123" s="611">
        <v>15</v>
      </c>
      <c r="K123" s="681">
        <v>13</v>
      </c>
      <c r="L123" s="609">
        <v>3.4615384615384617</v>
      </c>
      <c r="M123" s="651">
        <v>3.7</v>
      </c>
      <c r="N123" s="611">
        <v>76</v>
      </c>
      <c r="O123" s="616">
        <v>4</v>
      </c>
      <c r="P123" s="613">
        <v>3.25</v>
      </c>
      <c r="Q123" s="614">
        <v>3.64</v>
      </c>
      <c r="R123" s="615">
        <v>78</v>
      </c>
      <c r="S123" s="616">
        <v>16</v>
      </c>
      <c r="T123" s="617">
        <v>3</v>
      </c>
      <c r="U123" s="627">
        <v>3.37</v>
      </c>
      <c r="V123" s="615">
        <v>77</v>
      </c>
      <c r="W123" s="671"/>
      <c r="X123" s="619"/>
      <c r="Y123" s="622">
        <v>3.76</v>
      </c>
      <c r="Z123" s="615">
        <v>37</v>
      </c>
      <c r="AA123" s="620">
        <f t="shared" si="17"/>
        <v>296</v>
      </c>
      <c r="AC123" s="143"/>
      <c r="AD123" s="143"/>
      <c r="AF123" s="143"/>
    </row>
    <row r="124" spans="1:32" x14ac:dyDescent="0.25">
      <c r="A124" s="146">
        <v>5</v>
      </c>
      <c r="B124" s="690" t="s">
        <v>73</v>
      </c>
      <c r="C124" s="1032"/>
      <c r="D124" s="652"/>
      <c r="E124" s="629">
        <v>3.39</v>
      </c>
      <c r="F124" s="1008">
        <v>38</v>
      </c>
      <c r="G124" s="681">
        <v>4</v>
      </c>
      <c r="H124" s="609">
        <v>3</v>
      </c>
      <c r="I124" s="629">
        <v>3.65</v>
      </c>
      <c r="J124" s="611">
        <v>99</v>
      </c>
      <c r="K124" s="681">
        <v>1</v>
      </c>
      <c r="L124" s="609">
        <v>4</v>
      </c>
      <c r="M124" s="652">
        <v>3.7</v>
      </c>
      <c r="N124" s="611">
        <v>17</v>
      </c>
      <c r="O124" s="616">
        <v>2</v>
      </c>
      <c r="P124" s="613">
        <v>3.5</v>
      </c>
      <c r="Q124" s="614">
        <v>3.64</v>
      </c>
      <c r="R124" s="615">
        <v>61</v>
      </c>
      <c r="S124" s="616">
        <v>3</v>
      </c>
      <c r="T124" s="617">
        <v>3.33</v>
      </c>
      <c r="U124" s="627">
        <v>3.37</v>
      </c>
      <c r="V124" s="615">
        <v>53</v>
      </c>
      <c r="W124" s="671"/>
      <c r="X124" s="619"/>
      <c r="Y124" s="622">
        <v>3.76</v>
      </c>
      <c r="Z124" s="615">
        <v>37</v>
      </c>
      <c r="AA124" s="709">
        <f t="shared" si="17"/>
        <v>305</v>
      </c>
      <c r="AC124" s="143"/>
      <c r="AD124" s="143"/>
      <c r="AF124" s="143"/>
    </row>
    <row r="125" spans="1:32" x14ac:dyDescent="0.25">
      <c r="A125" s="146">
        <v>6</v>
      </c>
      <c r="B125" s="693" t="s">
        <v>146</v>
      </c>
      <c r="C125" s="1035"/>
      <c r="D125" s="1068"/>
      <c r="E125" s="635">
        <v>3.39</v>
      </c>
      <c r="F125" s="1011">
        <v>38</v>
      </c>
      <c r="G125" s="681">
        <v>11</v>
      </c>
      <c r="H125" s="609">
        <v>3.82</v>
      </c>
      <c r="I125" s="635">
        <v>3.65</v>
      </c>
      <c r="J125" s="611">
        <v>20</v>
      </c>
      <c r="K125" s="681">
        <v>9</v>
      </c>
      <c r="L125" s="609">
        <v>3.7777777777777777</v>
      </c>
      <c r="M125" s="651">
        <v>3.7</v>
      </c>
      <c r="N125" s="611">
        <v>37</v>
      </c>
      <c r="O125" s="616">
        <v>19</v>
      </c>
      <c r="P125" s="613">
        <v>4.0526315789473681</v>
      </c>
      <c r="Q125" s="614">
        <v>3.64</v>
      </c>
      <c r="R125" s="615">
        <v>8</v>
      </c>
      <c r="S125" s="616">
        <v>26</v>
      </c>
      <c r="T125" s="617">
        <v>3.58</v>
      </c>
      <c r="U125" s="627">
        <v>3.37</v>
      </c>
      <c r="V125" s="615">
        <v>28</v>
      </c>
      <c r="W125" s="618">
        <v>1</v>
      </c>
      <c r="X125" s="619">
        <v>4</v>
      </c>
      <c r="Y125" s="622">
        <v>3.76</v>
      </c>
      <c r="Z125" s="615">
        <v>18</v>
      </c>
      <c r="AA125" s="620">
        <f t="shared" si="17"/>
        <v>149</v>
      </c>
      <c r="AC125" s="143"/>
      <c r="AD125" s="143"/>
      <c r="AF125" s="143"/>
    </row>
    <row r="126" spans="1:32" x14ac:dyDescent="0.25">
      <c r="A126" s="146">
        <v>7</v>
      </c>
      <c r="B126" s="693" t="s">
        <v>147</v>
      </c>
      <c r="C126" s="1035"/>
      <c r="D126" s="1068"/>
      <c r="E126" s="635">
        <v>3.39</v>
      </c>
      <c r="F126" s="1011">
        <v>38</v>
      </c>
      <c r="G126" s="705"/>
      <c r="H126" s="635"/>
      <c r="I126" s="635">
        <v>3.65</v>
      </c>
      <c r="J126" s="611">
        <v>108</v>
      </c>
      <c r="K126" s="681">
        <v>1</v>
      </c>
      <c r="L126" s="609">
        <v>3</v>
      </c>
      <c r="M126" s="651">
        <v>3.7</v>
      </c>
      <c r="N126" s="611">
        <v>108</v>
      </c>
      <c r="O126" s="616">
        <v>4</v>
      </c>
      <c r="P126" s="613">
        <v>3</v>
      </c>
      <c r="Q126" s="614">
        <v>3.64</v>
      </c>
      <c r="R126" s="615">
        <v>92</v>
      </c>
      <c r="S126" s="616"/>
      <c r="T126" s="617"/>
      <c r="U126" s="627">
        <v>3.37</v>
      </c>
      <c r="V126" s="615">
        <v>108</v>
      </c>
      <c r="W126" s="671"/>
      <c r="X126" s="619"/>
      <c r="Y126" s="622">
        <v>3.76</v>
      </c>
      <c r="Z126" s="615">
        <v>37</v>
      </c>
      <c r="AA126" s="620">
        <f t="shared" si="17"/>
        <v>491</v>
      </c>
      <c r="AC126" s="143"/>
      <c r="AD126" s="143"/>
      <c r="AF126" s="143"/>
    </row>
    <row r="127" spans="1:32" ht="15" customHeight="1" x14ac:dyDescent="0.25">
      <c r="A127" s="146">
        <v>8</v>
      </c>
      <c r="B127" s="687" t="s">
        <v>105</v>
      </c>
      <c r="C127" s="1029"/>
      <c r="D127" s="651"/>
      <c r="E127" s="624">
        <v>3.39</v>
      </c>
      <c r="F127" s="1005">
        <v>38</v>
      </c>
      <c r="G127" s="681">
        <v>4</v>
      </c>
      <c r="H127" s="609">
        <v>3.25</v>
      </c>
      <c r="I127" s="624">
        <v>3.65</v>
      </c>
      <c r="J127" s="611">
        <v>86</v>
      </c>
      <c r="K127" s="681">
        <v>13</v>
      </c>
      <c r="L127" s="609">
        <v>3.9230769230769229</v>
      </c>
      <c r="M127" s="651">
        <v>3.7</v>
      </c>
      <c r="N127" s="611">
        <v>22</v>
      </c>
      <c r="O127" s="616">
        <v>9</v>
      </c>
      <c r="P127" s="613">
        <v>3.3333333333333335</v>
      </c>
      <c r="Q127" s="614">
        <v>3.64</v>
      </c>
      <c r="R127" s="615">
        <v>73</v>
      </c>
      <c r="S127" s="616">
        <v>5</v>
      </c>
      <c r="T127" s="617">
        <v>3.2</v>
      </c>
      <c r="U127" s="627">
        <v>3.37</v>
      </c>
      <c r="V127" s="615">
        <v>63</v>
      </c>
      <c r="W127" s="671"/>
      <c r="X127" s="619"/>
      <c r="Y127" s="622">
        <v>3.76</v>
      </c>
      <c r="Z127" s="615">
        <v>37</v>
      </c>
      <c r="AA127" s="620">
        <f t="shared" si="17"/>
        <v>319</v>
      </c>
      <c r="AC127" s="143"/>
      <c r="AD127" s="143"/>
      <c r="AF127" s="143"/>
    </row>
    <row r="128" spans="1:32" x14ac:dyDescent="0.25">
      <c r="A128" s="621">
        <v>9</v>
      </c>
      <c r="B128" s="688" t="s">
        <v>72</v>
      </c>
      <c r="C128" s="1030">
        <v>16</v>
      </c>
      <c r="D128" s="1046">
        <v>3.25</v>
      </c>
      <c r="E128" s="628">
        <v>3.39</v>
      </c>
      <c r="F128" s="1006">
        <v>14</v>
      </c>
      <c r="G128" s="681">
        <v>2</v>
      </c>
      <c r="H128" s="609">
        <v>2.5</v>
      </c>
      <c r="I128" s="628">
        <v>3.65</v>
      </c>
      <c r="J128" s="611">
        <v>107</v>
      </c>
      <c r="K128" s="681">
        <v>4</v>
      </c>
      <c r="L128" s="609">
        <v>3.25</v>
      </c>
      <c r="M128" s="653">
        <v>3.7</v>
      </c>
      <c r="N128" s="611">
        <v>94</v>
      </c>
      <c r="O128" s="616"/>
      <c r="P128" s="613"/>
      <c r="Q128" s="614">
        <v>3.64</v>
      </c>
      <c r="R128" s="615">
        <v>107</v>
      </c>
      <c r="S128" s="616">
        <v>4</v>
      </c>
      <c r="T128" s="617">
        <v>3</v>
      </c>
      <c r="U128" s="627">
        <v>3.37</v>
      </c>
      <c r="V128" s="615">
        <v>84</v>
      </c>
      <c r="W128" s="671"/>
      <c r="X128" s="619"/>
      <c r="Y128" s="622">
        <v>3.76</v>
      </c>
      <c r="Z128" s="615">
        <v>37</v>
      </c>
      <c r="AA128" s="620">
        <f t="shared" si="17"/>
        <v>443</v>
      </c>
      <c r="AC128" s="143"/>
      <c r="AD128" s="143"/>
      <c r="AF128" s="143"/>
    </row>
    <row r="129" spans="1:32" x14ac:dyDescent="0.25">
      <c r="A129" s="621">
        <v>10</v>
      </c>
      <c r="B129" s="688" t="s">
        <v>164</v>
      </c>
      <c r="C129" s="1030"/>
      <c r="D129" s="1046"/>
      <c r="E129" s="628">
        <v>3.39</v>
      </c>
      <c r="F129" s="1006">
        <v>38</v>
      </c>
      <c r="G129" s="681">
        <v>18</v>
      </c>
      <c r="H129" s="609">
        <v>3.56</v>
      </c>
      <c r="I129" s="628">
        <v>3.65</v>
      </c>
      <c r="J129" s="611">
        <v>52</v>
      </c>
      <c r="K129" s="681">
        <v>12</v>
      </c>
      <c r="L129" s="609">
        <v>3.67</v>
      </c>
      <c r="M129" s="653">
        <v>3.7</v>
      </c>
      <c r="N129" s="611">
        <v>50</v>
      </c>
      <c r="O129" s="616">
        <v>7</v>
      </c>
      <c r="P129" s="613">
        <v>3.14</v>
      </c>
      <c r="Q129" s="614">
        <v>3.64</v>
      </c>
      <c r="R129" s="615">
        <v>83</v>
      </c>
      <c r="S129" s="616">
        <v>13</v>
      </c>
      <c r="T129" s="617">
        <v>2.77</v>
      </c>
      <c r="U129" s="627">
        <v>3.37</v>
      </c>
      <c r="V129" s="615">
        <v>95</v>
      </c>
      <c r="W129" s="671"/>
      <c r="X129" s="619"/>
      <c r="Y129" s="622">
        <v>3.76</v>
      </c>
      <c r="Z129" s="615">
        <v>37</v>
      </c>
      <c r="AA129" s="620">
        <f t="shared" ref="AA129:AA130" si="23">Z129+V129+R129+N129+J129+F129</f>
        <v>355</v>
      </c>
      <c r="AC129" s="143"/>
      <c r="AD129" s="143"/>
      <c r="AF129" s="143"/>
    </row>
    <row r="130" spans="1:32" ht="15.75" thickBot="1" x14ac:dyDescent="0.3">
      <c r="A130" s="145">
        <v>11</v>
      </c>
      <c r="B130" s="758" t="s">
        <v>168</v>
      </c>
      <c r="C130" s="1072">
        <v>67</v>
      </c>
      <c r="D130" s="1077">
        <v>3.0301999999999998</v>
      </c>
      <c r="E130" s="744">
        <v>3.39</v>
      </c>
      <c r="F130" s="1026">
        <v>24</v>
      </c>
      <c r="G130" s="742"/>
      <c r="H130" s="743"/>
      <c r="I130" s="744">
        <v>3.65</v>
      </c>
      <c r="J130" s="745">
        <v>108</v>
      </c>
      <c r="K130" s="742"/>
      <c r="L130" s="743"/>
      <c r="M130" s="746">
        <v>3.7</v>
      </c>
      <c r="N130" s="745">
        <v>111</v>
      </c>
      <c r="O130" s="747"/>
      <c r="P130" s="748"/>
      <c r="Q130" s="749">
        <v>3.64</v>
      </c>
      <c r="R130" s="750">
        <v>107</v>
      </c>
      <c r="S130" s="751"/>
      <c r="T130" s="752"/>
      <c r="U130" s="753">
        <v>3.37</v>
      </c>
      <c r="V130" s="750">
        <v>108</v>
      </c>
      <c r="W130" s="754"/>
      <c r="X130" s="755"/>
      <c r="Y130" s="756">
        <v>3.76</v>
      </c>
      <c r="Z130" s="750">
        <v>37</v>
      </c>
      <c r="AA130" s="757">
        <f t="shared" si="23"/>
        <v>495</v>
      </c>
      <c r="AD130" s="143"/>
    </row>
    <row r="131" spans="1:32" x14ac:dyDescent="0.25">
      <c r="A131" s="406" t="s">
        <v>162</v>
      </c>
      <c r="B131" s="147"/>
      <c r="C131" s="147"/>
      <c r="D131" s="408">
        <f>$D$4</f>
        <v>3.1630864864864865</v>
      </c>
      <c r="E131" s="147"/>
      <c r="F131" s="147"/>
      <c r="G131" s="147"/>
      <c r="H131" s="408">
        <f>$H$4</f>
        <v>3.5428971962616824</v>
      </c>
      <c r="I131" s="147"/>
      <c r="J131" s="147"/>
      <c r="K131" s="147"/>
      <c r="L131" s="425">
        <f>$L$4</f>
        <v>3.6448875725789316</v>
      </c>
      <c r="M131" s="147"/>
      <c r="N131" s="147"/>
      <c r="O131" s="406"/>
      <c r="P131" s="408">
        <f>$P$4</f>
        <v>3.5026190571635767</v>
      </c>
      <c r="Q131" s="409"/>
      <c r="R131" s="409"/>
      <c r="S131" s="409"/>
      <c r="T131" s="409">
        <f>$T$4</f>
        <v>3.2835514018691576</v>
      </c>
      <c r="U131" s="409"/>
      <c r="V131" s="409"/>
      <c r="W131" s="409"/>
      <c r="X131" s="409">
        <f>$X$4</f>
        <v>3.8305555555555557</v>
      </c>
      <c r="Y131" s="1"/>
    </row>
    <row r="132" spans="1:32" x14ac:dyDescent="0.25">
      <c r="A132" s="407" t="s">
        <v>163</v>
      </c>
      <c r="D132" s="606">
        <v>3.39</v>
      </c>
      <c r="H132" s="606">
        <v>3.65</v>
      </c>
      <c r="L132" s="424">
        <v>3.7</v>
      </c>
      <c r="M132" s="410"/>
      <c r="N132" s="410"/>
      <c r="O132" s="410"/>
      <c r="P132" s="383">
        <v>3.64</v>
      </c>
      <c r="Q132" s="148"/>
      <c r="R132" s="148"/>
      <c r="S132" s="148"/>
      <c r="T132" s="384">
        <v>3.37</v>
      </c>
      <c r="U132" s="148"/>
      <c r="V132" s="148"/>
      <c r="W132" s="148"/>
      <c r="X132" s="384">
        <v>3.76</v>
      </c>
      <c r="Y132" s="148"/>
    </row>
  </sheetData>
  <mergeCells count="9">
    <mergeCell ref="AA2:AA3"/>
    <mergeCell ref="A2:A3"/>
    <mergeCell ref="B2:B3"/>
    <mergeCell ref="K2:N2"/>
    <mergeCell ref="O2:R2"/>
    <mergeCell ref="S2:V2"/>
    <mergeCell ref="W2:Z2"/>
    <mergeCell ref="G2:J2"/>
    <mergeCell ref="C2:F2"/>
  </mergeCells>
  <conditionalFormatting sqref="P4:P132">
    <cfRule type="cellIs" dxfId="158" priority="20" stopIfTrue="1" operator="equal">
      <formula>$P$131</formula>
    </cfRule>
    <cfRule type="containsBlanks" dxfId="157" priority="21" stopIfTrue="1">
      <formula>LEN(TRIM(P4))=0</formula>
    </cfRule>
    <cfRule type="cellIs" dxfId="156" priority="22" stopIfTrue="1" operator="lessThan">
      <formula>3.5</formula>
    </cfRule>
    <cfRule type="cellIs" dxfId="155" priority="23" stopIfTrue="1" operator="between">
      <formula>4.5</formula>
      <formula>$P$131</formula>
    </cfRule>
    <cfRule type="cellIs" dxfId="154" priority="48" stopIfTrue="1" operator="between">
      <formula>$P$131</formula>
      <formula>3.5</formula>
    </cfRule>
  </conditionalFormatting>
  <conditionalFormatting sqref="X4:X132">
    <cfRule type="cellIs" dxfId="153" priority="8" stopIfTrue="1" operator="equal">
      <formula>$X$131</formula>
    </cfRule>
    <cfRule type="cellIs" dxfId="152" priority="24" stopIfTrue="1" operator="equal">
      <formula>4.5</formula>
    </cfRule>
    <cfRule type="containsBlanks" dxfId="151" priority="26" stopIfTrue="1">
      <formula>LEN(TRIM(X4))=0</formula>
    </cfRule>
    <cfRule type="cellIs" dxfId="150" priority="27" stopIfTrue="1" operator="lessThan">
      <formula>3.5</formula>
    </cfRule>
    <cfRule type="cellIs" dxfId="149" priority="28" stopIfTrue="1" operator="between">
      <formula>$X$131</formula>
      <formula>3.5</formula>
    </cfRule>
    <cfRule type="cellIs" dxfId="148" priority="29" stopIfTrue="1" operator="between">
      <formula>4.5</formula>
      <formula>$X$131</formula>
    </cfRule>
    <cfRule type="cellIs" dxfId="147" priority="30" stopIfTrue="1" operator="greaterThanOrEqual">
      <formula>4.5</formula>
    </cfRule>
  </conditionalFormatting>
  <conditionalFormatting sqref="T4:T132">
    <cfRule type="cellIs" dxfId="146" priority="10" stopIfTrue="1" operator="between">
      <formula>4</formula>
      <formula>3.5</formula>
    </cfRule>
    <cfRule type="containsBlanks" dxfId="145" priority="9" stopIfTrue="1">
      <formula>LEN(TRIM(T4))=0</formula>
    </cfRule>
    <cfRule type="cellIs" dxfId="144" priority="11" stopIfTrue="1" operator="between">
      <formula>4.5</formula>
      <formula>4</formula>
    </cfRule>
    <cfRule type="cellIs" dxfId="143" priority="12" stopIfTrue="1" operator="lessThan">
      <formula>3.5</formula>
    </cfRule>
    <cfRule type="cellIs" dxfId="142" priority="1" operator="equal">
      <formula>4</formula>
    </cfRule>
  </conditionalFormatting>
  <conditionalFormatting sqref="L4:L132">
    <cfRule type="containsBlanks" dxfId="141" priority="13" stopIfTrue="1">
      <formula>LEN(TRIM(L4))=0</formula>
    </cfRule>
    <cfRule type="cellIs" dxfId="140" priority="14" stopIfTrue="1" operator="equal">
      <formula>4.5</formula>
    </cfRule>
    <cfRule type="cellIs" dxfId="139" priority="15" stopIfTrue="1" operator="between">
      <formula>$M$48</formula>
      <formula>3.636</formula>
    </cfRule>
    <cfRule type="cellIs" dxfId="138" priority="16" stopIfTrue="1" operator="between">
      <formula>3.5</formula>
      <formula>$L$131</formula>
    </cfRule>
    <cfRule type="cellIs" dxfId="137" priority="17" stopIfTrue="1" operator="lessThan">
      <formula>3.5</formula>
    </cfRule>
    <cfRule type="cellIs" dxfId="136" priority="18" stopIfTrue="1" operator="between">
      <formula>4.5</formula>
      <formula>$L$131</formula>
    </cfRule>
    <cfRule type="cellIs" dxfId="135" priority="19" stopIfTrue="1" operator="greaterThanOrEqual">
      <formula>4.5</formula>
    </cfRule>
  </conditionalFormatting>
  <conditionalFormatting sqref="H4:H132">
    <cfRule type="containsBlanks" dxfId="134" priority="7" stopIfTrue="1">
      <formula>LEN(TRIM(H4))=0</formula>
    </cfRule>
    <cfRule type="cellIs" dxfId="133" priority="31" stopIfTrue="1" operator="equal">
      <formula>4.5</formula>
    </cfRule>
    <cfRule type="cellIs" dxfId="132" priority="32" stopIfTrue="1" operator="between">
      <formula>$H$131</formula>
      <formula>3.54</formula>
    </cfRule>
    <cfRule type="cellIs" dxfId="131" priority="33" stopIfTrue="1" operator="between">
      <formula>3.5</formula>
      <formula>$H$131</formula>
    </cfRule>
    <cfRule type="cellIs" dxfId="130" priority="34" stopIfTrue="1" operator="lessThan">
      <formula>3.5</formula>
    </cfRule>
    <cfRule type="cellIs" dxfId="129" priority="35" stopIfTrue="1" operator="between">
      <formula>4.5</formula>
      <formula>$H$131</formula>
    </cfRule>
    <cfRule type="cellIs" dxfId="128" priority="36" stopIfTrue="1" operator="greaterThanOrEqual">
      <formula>4.5</formula>
    </cfRule>
  </conditionalFormatting>
  <conditionalFormatting sqref="D4:D132">
    <cfRule type="cellIs" dxfId="127" priority="6" operator="greaterThanOrEqual">
      <formula>4.5</formula>
    </cfRule>
    <cfRule type="cellIs" dxfId="126" priority="5" operator="between">
      <formula>4.5</formula>
      <formula>4</formula>
    </cfRule>
    <cfRule type="cellIs" dxfId="125" priority="4" operator="between">
      <formula>4</formula>
      <formula>3.5</formula>
    </cfRule>
    <cfRule type="cellIs" dxfId="124" priority="3" operator="lessThan">
      <formula>3.5</formula>
    </cfRule>
    <cfRule type="containsBlanks" dxfId="123" priority="2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zoomScale="90" zoomScaleNormal="90" workbookViewId="0">
      <selection activeCell="F134" sqref="F134"/>
    </sheetView>
  </sheetViews>
  <sheetFormatPr defaultRowHeight="15" x14ac:dyDescent="0.25"/>
  <cols>
    <col min="1" max="1" width="5.7109375" customWidth="1"/>
    <col min="2" max="2" width="33.5703125" customWidth="1"/>
    <col min="3" max="26" width="7.7109375" customWidth="1"/>
    <col min="27" max="27" width="8.28515625" customWidth="1"/>
    <col min="28" max="28" width="7.7109375" customWidth="1"/>
  </cols>
  <sheetData>
    <row r="1" spans="1:32" ht="409.5" customHeight="1" thickBot="1" x14ac:dyDescent="0.3"/>
    <row r="2" spans="1:32" ht="18" customHeight="1" x14ac:dyDescent="0.25">
      <c r="A2" s="1080" t="s">
        <v>71</v>
      </c>
      <c r="B2" s="1082" t="s">
        <v>133</v>
      </c>
      <c r="C2" s="1084">
        <v>2020</v>
      </c>
      <c r="D2" s="1085"/>
      <c r="E2" s="1085"/>
      <c r="F2" s="1078"/>
      <c r="G2" s="1084">
        <v>2019</v>
      </c>
      <c r="H2" s="1085"/>
      <c r="I2" s="1085"/>
      <c r="J2" s="1078"/>
      <c r="K2" s="1084">
        <v>2018</v>
      </c>
      <c r="L2" s="1085"/>
      <c r="M2" s="1085"/>
      <c r="N2" s="1078"/>
      <c r="O2" s="1084">
        <v>2017</v>
      </c>
      <c r="P2" s="1085"/>
      <c r="Q2" s="1085"/>
      <c r="R2" s="1078"/>
      <c r="S2" s="1086">
        <v>2016</v>
      </c>
      <c r="T2" s="1087"/>
      <c r="U2" s="1087"/>
      <c r="V2" s="1088"/>
      <c r="W2" s="1086">
        <v>2015</v>
      </c>
      <c r="X2" s="1087"/>
      <c r="Y2" s="1087"/>
      <c r="Z2" s="1088"/>
      <c r="AA2" s="1078" t="s">
        <v>121</v>
      </c>
    </row>
    <row r="3" spans="1:32" ht="45" customHeight="1" thickBot="1" x14ac:dyDescent="0.3">
      <c r="A3" s="1081"/>
      <c r="B3" s="1083"/>
      <c r="C3" s="699" t="s">
        <v>122</v>
      </c>
      <c r="D3" s="669" t="s">
        <v>123</v>
      </c>
      <c r="E3" s="669" t="s">
        <v>124</v>
      </c>
      <c r="F3" s="701" t="s">
        <v>134</v>
      </c>
      <c r="G3" s="699" t="s">
        <v>122</v>
      </c>
      <c r="H3" s="669" t="s">
        <v>123</v>
      </c>
      <c r="I3" s="700" t="s">
        <v>124</v>
      </c>
      <c r="J3" s="701" t="s">
        <v>134</v>
      </c>
      <c r="K3" s="360" t="s">
        <v>122</v>
      </c>
      <c r="L3" s="669" t="s">
        <v>123</v>
      </c>
      <c r="M3" s="669" t="s">
        <v>124</v>
      </c>
      <c r="N3" s="670" t="s">
        <v>134</v>
      </c>
      <c r="O3" s="360" t="s">
        <v>122</v>
      </c>
      <c r="P3" s="669" t="s">
        <v>123</v>
      </c>
      <c r="Q3" s="669" t="s">
        <v>124</v>
      </c>
      <c r="R3" s="670" t="s">
        <v>134</v>
      </c>
      <c r="S3" s="360" t="s">
        <v>122</v>
      </c>
      <c r="T3" s="669" t="s">
        <v>123</v>
      </c>
      <c r="U3" s="669" t="s">
        <v>124</v>
      </c>
      <c r="V3" s="670" t="s">
        <v>134</v>
      </c>
      <c r="W3" s="360" t="s">
        <v>122</v>
      </c>
      <c r="X3" s="669" t="s">
        <v>123</v>
      </c>
      <c r="Y3" s="669" t="s">
        <v>124</v>
      </c>
      <c r="Z3" s="670" t="s">
        <v>134</v>
      </c>
      <c r="AA3" s="1079"/>
    </row>
    <row r="4" spans="1:32" ht="15" customHeight="1" thickBot="1" x14ac:dyDescent="0.3">
      <c r="A4" s="376"/>
      <c r="B4" s="377" t="s">
        <v>149</v>
      </c>
      <c r="C4" s="586">
        <f>C5+C6+C15+C30+C50+C70+C87+C119</f>
        <v>2229</v>
      </c>
      <c r="D4" s="623">
        <f>AVERAGE(D5,D7:D14,D16:D29,D31:D49,D51:D69,D71:D86,D88:D118,D120:D130)</f>
        <v>3.1630864864864865</v>
      </c>
      <c r="E4" s="167">
        <v>3.39</v>
      </c>
      <c r="F4" s="587"/>
      <c r="G4" s="586">
        <f>G5+G6+G15+G30+G50+G70+G87+G119</f>
        <v>1213</v>
      </c>
      <c r="H4" s="623">
        <f>AVERAGE(H5,H7:H14,H16:H29,H31:H49,H51:H69,H71:H86,H88:H118,H120:H130)</f>
        <v>3.5428971962616829</v>
      </c>
      <c r="I4" s="591">
        <v>3.65</v>
      </c>
      <c r="J4" s="587"/>
      <c r="K4" s="386">
        <f>K5+K6+K15+K30+K50+K70+K87+K119</f>
        <v>1300</v>
      </c>
      <c r="L4" s="387">
        <f>AVERAGE(L5,L7:L14,L16:L29,L31:L49,L51:L69,L71:L86,L88:L118,L120:L130)</f>
        <v>3.6448875725789316</v>
      </c>
      <c r="M4" s="387">
        <v>3.7</v>
      </c>
      <c r="N4" s="388"/>
      <c r="O4" s="386">
        <f>O5+O6+O15+O30+O50+O70+O87+O119</f>
        <v>1182</v>
      </c>
      <c r="P4" s="387">
        <f>AVERAGE(P5,P7:P14,P16:P29,P31:P49,P51:P69,P71:P86,P88:P118,P120:P130)</f>
        <v>3.5026190571635762</v>
      </c>
      <c r="Q4" s="385">
        <v>3.64</v>
      </c>
      <c r="R4" s="388"/>
      <c r="S4" s="386">
        <f>S5+S6+S15+S30+S50+S70+S87+S119</f>
        <v>1167</v>
      </c>
      <c r="T4" s="387">
        <f>AVERAGE(T5,T7:T14,T16:T29,T31:T49,T51:T69,T71:T86,T88:T118,T120:T130)</f>
        <v>3.2835514018691581</v>
      </c>
      <c r="U4" s="385">
        <v>3.37</v>
      </c>
      <c r="V4" s="388"/>
      <c r="W4" s="386">
        <f>W5+W6+W15+W30+W50+W70+W87+W119</f>
        <v>197</v>
      </c>
      <c r="X4" s="387">
        <f>AVERAGE(X5,X7:X14,X16:X29,X31:X49,X51:X69,X71:X86,X88:X118,X120:X130)</f>
        <v>3.8305555555555548</v>
      </c>
      <c r="Y4" s="385">
        <v>3.76</v>
      </c>
      <c r="Z4" s="388"/>
      <c r="AA4" s="392"/>
      <c r="AC4" s="215"/>
      <c r="AD4" s="58" t="s">
        <v>125</v>
      </c>
    </row>
    <row r="5" spans="1:32" ht="15" customHeight="1" thickBot="1" x14ac:dyDescent="0.3">
      <c r="A5" s="378">
        <v>1</v>
      </c>
      <c r="B5" s="686" t="s">
        <v>28</v>
      </c>
      <c r="C5" s="1028">
        <v>75</v>
      </c>
      <c r="D5" s="1001">
        <v>3.84</v>
      </c>
      <c r="E5" s="1001">
        <v>3.39</v>
      </c>
      <c r="F5" s="1003">
        <v>3</v>
      </c>
      <c r="G5" s="681">
        <v>11</v>
      </c>
      <c r="H5" s="645">
        <v>3.73</v>
      </c>
      <c r="I5" s="646">
        <v>3.65</v>
      </c>
      <c r="J5" s="611">
        <v>35</v>
      </c>
      <c r="K5" s="680">
        <v>6</v>
      </c>
      <c r="L5" s="647">
        <v>3.67</v>
      </c>
      <c r="M5" s="610">
        <v>3.7</v>
      </c>
      <c r="N5" s="611">
        <v>51</v>
      </c>
      <c r="O5" s="612">
        <v>10</v>
      </c>
      <c r="P5" s="613">
        <v>3.6</v>
      </c>
      <c r="Q5" s="614">
        <v>3.64</v>
      </c>
      <c r="R5" s="615">
        <v>39</v>
      </c>
      <c r="S5" s="676">
        <v>5</v>
      </c>
      <c r="T5" s="617">
        <v>3</v>
      </c>
      <c r="U5" s="627">
        <v>3.37</v>
      </c>
      <c r="V5" s="615">
        <v>79</v>
      </c>
      <c r="W5" s="671"/>
      <c r="X5" s="619"/>
      <c r="Y5" s="622">
        <v>3.76</v>
      </c>
      <c r="Z5" s="615">
        <v>37</v>
      </c>
      <c r="AA5" s="594">
        <f>Z5+V5+R5+N5+J5+F5</f>
        <v>244</v>
      </c>
      <c r="AC5" s="170"/>
      <c r="AD5" s="58" t="s">
        <v>126</v>
      </c>
    </row>
    <row r="6" spans="1:32" ht="15" customHeight="1" thickBot="1" x14ac:dyDescent="0.3">
      <c r="A6" s="361"/>
      <c r="B6" s="362" t="s">
        <v>139</v>
      </c>
      <c r="C6" s="588">
        <f>SUM(C7:C14)</f>
        <v>313</v>
      </c>
      <c r="D6" s="381">
        <f>AVERAGE(D7:D14)</f>
        <v>3.3443599999999996</v>
      </c>
      <c r="E6" s="154">
        <v>3.39</v>
      </c>
      <c r="F6" s="1004"/>
      <c r="G6" s="588">
        <f>SUM(G7:G14)</f>
        <v>98</v>
      </c>
      <c r="H6" s="381">
        <f>AVERAGE(H7:H14)</f>
        <v>3.3675000000000002</v>
      </c>
      <c r="I6" s="592">
        <v>3.65</v>
      </c>
      <c r="J6" s="398"/>
      <c r="K6" s="389">
        <f>SUM(K7:K14)</f>
        <v>101</v>
      </c>
      <c r="L6" s="390">
        <f>AVERAGE(L7:L14)</f>
        <v>3.6420876305067487</v>
      </c>
      <c r="M6" s="390">
        <v>3.7</v>
      </c>
      <c r="N6" s="391"/>
      <c r="O6" s="389">
        <f>SUM(O7:O14)</f>
        <v>111</v>
      </c>
      <c r="P6" s="390">
        <f>AVERAGE(P7:P14)</f>
        <v>3.5362500000000003</v>
      </c>
      <c r="Q6" s="162">
        <v>3.64</v>
      </c>
      <c r="R6" s="391"/>
      <c r="S6" s="389">
        <f>SUM(S7:S14)</f>
        <v>101</v>
      </c>
      <c r="T6" s="390">
        <f>AVERAGE(T7:T14)</f>
        <v>3.4125000000000005</v>
      </c>
      <c r="U6" s="162">
        <v>3.37</v>
      </c>
      <c r="V6" s="391"/>
      <c r="W6" s="389">
        <f>SUM(W7:W14)</f>
        <v>16</v>
      </c>
      <c r="X6" s="390">
        <f>AVERAGE(X7:X14)</f>
        <v>3.5</v>
      </c>
      <c r="Y6" s="162">
        <v>3.76</v>
      </c>
      <c r="Z6" s="391"/>
      <c r="AA6" s="393"/>
      <c r="AC6" s="172"/>
      <c r="AD6" s="58" t="s">
        <v>127</v>
      </c>
    </row>
    <row r="7" spans="1:32" x14ac:dyDescent="0.25">
      <c r="A7" s="595">
        <v>1</v>
      </c>
      <c r="B7" s="687" t="s">
        <v>89</v>
      </c>
      <c r="C7" s="1029">
        <v>37</v>
      </c>
      <c r="D7" s="651">
        <v>4.2161999999999997</v>
      </c>
      <c r="E7" s="624">
        <v>3.39</v>
      </c>
      <c r="F7" s="1005">
        <v>2</v>
      </c>
      <c r="G7" s="681">
        <v>5</v>
      </c>
      <c r="H7" s="609">
        <v>3.2</v>
      </c>
      <c r="I7" s="624">
        <v>3.65</v>
      </c>
      <c r="J7" s="611">
        <v>87</v>
      </c>
      <c r="K7" s="681">
        <v>7</v>
      </c>
      <c r="L7" s="609">
        <v>3.7142857142857144</v>
      </c>
      <c r="M7" s="625">
        <v>3.7</v>
      </c>
      <c r="N7" s="615">
        <v>49</v>
      </c>
      <c r="O7" s="612">
        <v>4</v>
      </c>
      <c r="P7" s="626">
        <v>3</v>
      </c>
      <c r="Q7" s="614">
        <v>3.64</v>
      </c>
      <c r="R7" s="615">
        <v>89</v>
      </c>
      <c r="S7" s="616">
        <v>10</v>
      </c>
      <c r="T7" s="617">
        <v>3.6</v>
      </c>
      <c r="U7" s="627">
        <v>3.37</v>
      </c>
      <c r="V7" s="615">
        <v>24</v>
      </c>
      <c r="W7" s="671"/>
      <c r="X7" s="619"/>
      <c r="Y7" s="622">
        <v>3.76</v>
      </c>
      <c r="Z7" s="615">
        <v>37</v>
      </c>
      <c r="AA7" s="596">
        <f t="shared" ref="AA7:AA14" si="0">Z7+V7+R7+N7+J7+F7</f>
        <v>288</v>
      </c>
      <c r="AC7" s="59"/>
      <c r="AD7" s="58" t="s">
        <v>128</v>
      </c>
      <c r="AF7" s="143"/>
    </row>
    <row r="8" spans="1:32" x14ac:dyDescent="0.25">
      <c r="A8" s="597">
        <v>2</v>
      </c>
      <c r="B8" s="687" t="s">
        <v>137</v>
      </c>
      <c r="C8" s="1029">
        <v>41</v>
      </c>
      <c r="D8" s="651">
        <v>3.2194999999999991</v>
      </c>
      <c r="E8" s="624">
        <v>3.39</v>
      </c>
      <c r="F8" s="1005">
        <v>17</v>
      </c>
      <c r="G8" s="681">
        <v>2</v>
      </c>
      <c r="H8" s="609">
        <v>3</v>
      </c>
      <c r="I8" s="624">
        <v>3.65</v>
      </c>
      <c r="J8" s="611">
        <v>102</v>
      </c>
      <c r="K8" s="681">
        <v>4</v>
      </c>
      <c r="L8" s="609">
        <v>3.75</v>
      </c>
      <c r="M8" s="625">
        <v>3.7</v>
      </c>
      <c r="N8" s="615">
        <v>42</v>
      </c>
      <c r="O8" s="612">
        <v>11</v>
      </c>
      <c r="P8" s="626">
        <v>3.55</v>
      </c>
      <c r="Q8" s="614">
        <v>3.64</v>
      </c>
      <c r="R8" s="615">
        <v>49</v>
      </c>
      <c r="S8" s="616">
        <v>6</v>
      </c>
      <c r="T8" s="617">
        <v>3.33</v>
      </c>
      <c r="U8" s="627">
        <v>3.37</v>
      </c>
      <c r="V8" s="615">
        <v>49</v>
      </c>
      <c r="W8" s="672"/>
      <c r="X8" s="619"/>
      <c r="Y8" s="622">
        <v>3.76</v>
      </c>
      <c r="Z8" s="615">
        <v>37</v>
      </c>
      <c r="AA8" s="594">
        <f t="shared" si="0"/>
        <v>296</v>
      </c>
      <c r="AF8" s="143"/>
    </row>
    <row r="9" spans="1:32" x14ac:dyDescent="0.25">
      <c r="A9" s="597">
        <v>3</v>
      </c>
      <c r="B9" s="687" t="s">
        <v>84</v>
      </c>
      <c r="C9" s="1029">
        <v>70</v>
      </c>
      <c r="D9" s="651">
        <v>3.1711</v>
      </c>
      <c r="E9" s="624">
        <v>3.39</v>
      </c>
      <c r="F9" s="1005">
        <v>18</v>
      </c>
      <c r="G9" s="681">
        <v>29</v>
      </c>
      <c r="H9" s="609">
        <v>3.93</v>
      </c>
      <c r="I9" s="624">
        <v>3.65</v>
      </c>
      <c r="J9" s="611">
        <v>13</v>
      </c>
      <c r="K9" s="681">
        <v>24</v>
      </c>
      <c r="L9" s="609">
        <v>4.125</v>
      </c>
      <c r="M9" s="625">
        <v>3.7</v>
      </c>
      <c r="N9" s="615">
        <v>9</v>
      </c>
      <c r="O9" s="612">
        <v>23</v>
      </c>
      <c r="P9" s="626">
        <v>4</v>
      </c>
      <c r="Q9" s="614">
        <v>3.64</v>
      </c>
      <c r="R9" s="615">
        <v>9</v>
      </c>
      <c r="S9" s="616">
        <v>29</v>
      </c>
      <c r="T9" s="617">
        <v>3.97</v>
      </c>
      <c r="U9" s="627">
        <v>3.37</v>
      </c>
      <c r="V9" s="615">
        <v>9</v>
      </c>
      <c r="W9" s="618"/>
      <c r="X9" s="619"/>
      <c r="Y9" s="622">
        <v>3.76</v>
      </c>
      <c r="Z9" s="615">
        <v>37</v>
      </c>
      <c r="AA9" s="594">
        <f t="shared" si="0"/>
        <v>95</v>
      </c>
      <c r="AF9" s="143"/>
    </row>
    <row r="10" spans="1:32" ht="15" customHeight="1" x14ac:dyDescent="0.25">
      <c r="A10" s="597">
        <v>4</v>
      </c>
      <c r="B10" s="687" t="s">
        <v>85</v>
      </c>
      <c r="C10" s="1029">
        <v>35</v>
      </c>
      <c r="D10" s="651">
        <v>3.1145999999999998</v>
      </c>
      <c r="E10" s="624">
        <v>3.39</v>
      </c>
      <c r="F10" s="1005">
        <v>21</v>
      </c>
      <c r="G10" s="681">
        <v>8</v>
      </c>
      <c r="H10" s="609">
        <v>3.38</v>
      </c>
      <c r="I10" s="624">
        <v>3.65</v>
      </c>
      <c r="J10" s="611">
        <v>77</v>
      </c>
      <c r="K10" s="681">
        <v>11</v>
      </c>
      <c r="L10" s="609">
        <v>3.5454545454545454</v>
      </c>
      <c r="M10" s="625">
        <v>3.7</v>
      </c>
      <c r="N10" s="615">
        <v>64</v>
      </c>
      <c r="O10" s="612">
        <v>14</v>
      </c>
      <c r="P10" s="626">
        <v>3.57</v>
      </c>
      <c r="Q10" s="614">
        <v>3.64</v>
      </c>
      <c r="R10" s="615">
        <v>45</v>
      </c>
      <c r="S10" s="616">
        <v>15</v>
      </c>
      <c r="T10" s="617">
        <v>3.87</v>
      </c>
      <c r="U10" s="627">
        <v>3.37</v>
      </c>
      <c r="V10" s="615">
        <v>10</v>
      </c>
      <c r="W10" s="618">
        <v>7</v>
      </c>
      <c r="X10" s="619">
        <v>3.3</v>
      </c>
      <c r="Y10" s="622">
        <v>3.76</v>
      </c>
      <c r="Z10" s="615">
        <v>29</v>
      </c>
      <c r="AA10" s="594">
        <f t="shared" si="0"/>
        <v>246</v>
      </c>
      <c r="AF10" s="143"/>
    </row>
    <row r="11" spans="1:32" x14ac:dyDescent="0.25">
      <c r="A11" s="597">
        <v>5</v>
      </c>
      <c r="B11" s="687" t="s">
        <v>88</v>
      </c>
      <c r="C11" s="1029">
        <v>130</v>
      </c>
      <c r="D11" s="651">
        <v>3.0004000000000004</v>
      </c>
      <c r="E11" s="624">
        <v>3.39</v>
      </c>
      <c r="F11" s="1005">
        <v>27</v>
      </c>
      <c r="G11" s="681">
        <v>30</v>
      </c>
      <c r="H11" s="609">
        <v>3.6</v>
      </c>
      <c r="I11" s="624">
        <v>3.65</v>
      </c>
      <c r="J11" s="611">
        <v>45</v>
      </c>
      <c r="K11" s="681">
        <v>34</v>
      </c>
      <c r="L11" s="609">
        <v>3.7352941176470589</v>
      </c>
      <c r="M11" s="625">
        <v>3.7</v>
      </c>
      <c r="N11" s="615">
        <v>44</v>
      </c>
      <c r="O11" s="612">
        <v>19</v>
      </c>
      <c r="P11" s="626">
        <v>3.32</v>
      </c>
      <c r="Q11" s="614">
        <v>3.64</v>
      </c>
      <c r="R11" s="615">
        <v>74</v>
      </c>
      <c r="S11" s="616">
        <v>16</v>
      </c>
      <c r="T11" s="617">
        <v>3.19</v>
      </c>
      <c r="U11" s="627">
        <v>3.37</v>
      </c>
      <c r="V11" s="615">
        <v>64</v>
      </c>
      <c r="W11" s="671">
        <v>5</v>
      </c>
      <c r="X11" s="619">
        <v>3.2</v>
      </c>
      <c r="Y11" s="622">
        <v>3.76</v>
      </c>
      <c r="Z11" s="615">
        <v>32</v>
      </c>
      <c r="AA11" s="594">
        <f t="shared" si="0"/>
        <v>286</v>
      </c>
      <c r="AC11" s="144"/>
      <c r="AD11" s="143"/>
      <c r="AF11" s="143"/>
    </row>
    <row r="12" spans="1:32" x14ac:dyDescent="0.25">
      <c r="A12" s="597">
        <v>6</v>
      </c>
      <c r="B12" s="687" t="s">
        <v>86</v>
      </c>
      <c r="C12" s="1029"/>
      <c r="D12" s="624"/>
      <c r="E12" s="624">
        <v>3.39</v>
      </c>
      <c r="F12" s="1005">
        <v>38</v>
      </c>
      <c r="G12" s="681">
        <v>7</v>
      </c>
      <c r="H12" s="609">
        <v>3.14</v>
      </c>
      <c r="I12" s="624">
        <v>3.65</v>
      </c>
      <c r="J12" s="611">
        <v>93</v>
      </c>
      <c r="K12" s="681">
        <v>8</v>
      </c>
      <c r="L12" s="609">
        <v>3.5</v>
      </c>
      <c r="M12" s="625">
        <v>3.7</v>
      </c>
      <c r="N12" s="615">
        <v>68</v>
      </c>
      <c r="O12" s="612">
        <v>4</v>
      </c>
      <c r="P12" s="626">
        <v>4</v>
      </c>
      <c r="Q12" s="614">
        <v>3.64</v>
      </c>
      <c r="R12" s="615">
        <v>13</v>
      </c>
      <c r="S12" s="616">
        <v>9</v>
      </c>
      <c r="T12" s="617">
        <v>3.67</v>
      </c>
      <c r="U12" s="627">
        <v>3.37</v>
      </c>
      <c r="V12" s="615">
        <v>20</v>
      </c>
      <c r="W12" s="618">
        <v>2</v>
      </c>
      <c r="X12" s="619">
        <v>3</v>
      </c>
      <c r="Y12" s="622">
        <v>3.76</v>
      </c>
      <c r="Z12" s="615">
        <v>34</v>
      </c>
      <c r="AA12" s="594">
        <f t="shared" si="0"/>
        <v>266</v>
      </c>
      <c r="AC12" s="144"/>
      <c r="AD12" s="143"/>
      <c r="AF12" s="143"/>
    </row>
    <row r="13" spans="1:32" x14ac:dyDescent="0.25">
      <c r="A13" s="597">
        <v>7</v>
      </c>
      <c r="B13" s="687" t="s">
        <v>90</v>
      </c>
      <c r="C13" s="1029"/>
      <c r="D13" s="624"/>
      <c r="E13" s="624">
        <v>3.39</v>
      </c>
      <c r="F13" s="1005">
        <v>38</v>
      </c>
      <c r="G13" s="681">
        <v>8</v>
      </c>
      <c r="H13" s="609">
        <v>3.13</v>
      </c>
      <c r="I13" s="624">
        <v>3.65</v>
      </c>
      <c r="J13" s="611">
        <v>94</v>
      </c>
      <c r="K13" s="681">
        <v>3</v>
      </c>
      <c r="L13" s="609">
        <v>3.6666666666666665</v>
      </c>
      <c r="M13" s="625">
        <v>3.7</v>
      </c>
      <c r="N13" s="615">
        <v>52</v>
      </c>
      <c r="O13" s="612">
        <v>34</v>
      </c>
      <c r="P13" s="626">
        <v>3.35</v>
      </c>
      <c r="Q13" s="614">
        <v>3.64</v>
      </c>
      <c r="R13" s="615">
        <v>67</v>
      </c>
      <c r="S13" s="616">
        <v>4</v>
      </c>
      <c r="T13" s="617">
        <v>2.75</v>
      </c>
      <c r="U13" s="627">
        <v>3.37</v>
      </c>
      <c r="V13" s="615">
        <v>96</v>
      </c>
      <c r="W13" s="618">
        <v>1</v>
      </c>
      <c r="X13" s="619">
        <v>3</v>
      </c>
      <c r="Y13" s="622">
        <v>3.76</v>
      </c>
      <c r="Z13" s="615">
        <v>35</v>
      </c>
      <c r="AA13" s="598">
        <f t="shared" si="0"/>
        <v>382</v>
      </c>
      <c r="AC13" s="144"/>
      <c r="AD13" s="143"/>
      <c r="AF13" s="143"/>
    </row>
    <row r="14" spans="1:32" ht="15.75" thickBot="1" x14ac:dyDescent="0.3">
      <c r="A14" s="599">
        <v>8</v>
      </c>
      <c r="B14" s="688" t="s">
        <v>87</v>
      </c>
      <c r="C14" s="1030"/>
      <c r="D14" s="628"/>
      <c r="E14" s="628">
        <v>3.39</v>
      </c>
      <c r="F14" s="1006">
        <v>38</v>
      </c>
      <c r="G14" s="681">
        <v>9</v>
      </c>
      <c r="H14" s="609">
        <v>3.56</v>
      </c>
      <c r="I14" s="628">
        <v>3.65</v>
      </c>
      <c r="J14" s="611">
        <v>53</v>
      </c>
      <c r="K14" s="681">
        <v>10</v>
      </c>
      <c r="L14" s="609">
        <v>3.1</v>
      </c>
      <c r="M14" s="625">
        <v>3.7</v>
      </c>
      <c r="N14" s="615">
        <v>99</v>
      </c>
      <c r="O14" s="612">
        <v>2</v>
      </c>
      <c r="P14" s="626">
        <v>3.5</v>
      </c>
      <c r="Q14" s="614">
        <v>3.64</v>
      </c>
      <c r="R14" s="615">
        <v>58</v>
      </c>
      <c r="S14" s="616">
        <v>12</v>
      </c>
      <c r="T14" s="617">
        <v>2.92</v>
      </c>
      <c r="U14" s="627">
        <v>3.37</v>
      </c>
      <c r="V14" s="615">
        <v>90</v>
      </c>
      <c r="W14" s="671">
        <v>1</v>
      </c>
      <c r="X14" s="619">
        <v>5</v>
      </c>
      <c r="Y14" s="622">
        <v>3.76</v>
      </c>
      <c r="Z14" s="615">
        <v>1</v>
      </c>
      <c r="AA14" s="600">
        <f t="shared" si="0"/>
        <v>339</v>
      </c>
      <c r="AC14" s="144"/>
      <c r="AD14" s="143"/>
      <c r="AF14" s="143"/>
    </row>
    <row r="15" spans="1:32" ht="15.75" thickBot="1" x14ac:dyDescent="0.3">
      <c r="A15" s="361"/>
      <c r="B15" s="362" t="s">
        <v>140</v>
      </c>
      <c r="C15" s="588">
        <f>SUM(C16:C29)</f>
        <v>81</v>
      </c>
      <c r="D15" s="381">
        <f>AVERAGE(D16:D29)</f>
        <v>3.3140999999999998</v>
      </c>
      <c r="E15" s="154">
        <v>3.39</v>
      </c>
      <c r="F15" s="1004"/>
      <c r="G15" s="588">
        <f>SUM(G16:G29)</f>
        <v>123</v>
      </c>
      <c r="H15" s="154">
        <f>AVERAGE(H16:H29)</f>
        <v>3.78</v>
      </c>
      <c r="I15" s="592">
        <v>3.65</v>
      </c>
      <c r="J15" s="398"/>
      <c r="K15" s="379">
        <f>SUM(K16:K29)</f>
        <v>161</v>
      </c>
      <c r="L15" s="381">
        <f>AVERAGE(L16:L29)</f>
        <v>3.6797653868130733</v>
      </c>
      <c r="M15" s="381">
        <v>3.7</v>
      </c>
      <c r="N15" s="156"/>
      <c r="O15" s="367">
        <f>SUM(O16:O29)</f>
        <v>122</v>
      </c>
      <c r="P15" s="368">
        <f>AVERAGE(P16:P29)</f>
        <v>3.347692307692308</v>
      </c>
      <c r="Q15" s="368">
        <v>3.64</v>
      </c>
      <c r="R15" s="370"/>
      <c r="S15" s="371">
        <f>SUM(S16:S29)</f>
        <v>96</v>
      </c>
      <c r="T15" s="372">
        <f>AVERAGE(T16:T29)</f>
        <v>3.4324999999999997</v>
      </c>
      <c r="U15" s="373">
        <v>3.37</v>
      </c>
      <c r="V15" s="370"/>
      <c r="W15" s="403">
        <f>SUM(W16:W29)</f>
        <v>40</v>
      </c>
      <c r="X15" s="374">
        <f>AVERAGE(X16:X29)</f>
        <v>3.6999999999999997</v>
      </c>
      <c r="Y15" s="375">
        <v>3.76</v>
      </c>
      <c r="Z15" s="370"/>
      <c r="AA15" s="394"/>
      <c r="AC15" s="144"/>
      <c r="AD15" s="143"/>
      <c r="AF15" s="143"/>
    </row>
    <row r="16" spans="1:32" x14ac:dyDescent="0.25">
      <c r="A16" s="595">
        <v>1</v>
      </c>
      <c r="B16" s="689" t="s">
        <v>66</v>
      </c>
      <c r="C16" s="1031">
        <v>24</v>
      </c>
      <c r="D16" s="653">
        <v>4.625</v>
      </c>
      <c r="E16" s="630">
        <v>3.39</v>
      </c>
      <c r="F16" s="1007">
        <v>1</v>
      </c>
      <c r="G16" s="681">
        <v>16</v>
      </c>
      <c r="H16" s="609">
        <v>4.5</v>
      </c>
      <c r="I16" s="630">
        <v>3.65</v>
      </c>
      <c r="J16" s="611">
        <v>1</v>
      </c>
      <c r="K16" s="681">
        <v>24</v>
      </c>
      <c r="L16" s="609">
        <v>3.9583333333333335</v>
      </c>
      <c r="M16" s="631">
        <v>3.7</v>
      </c>
      <c r="N16" s="615">
        <v>20</v>
      </c>
      <c r="O16" s="612">
        <v>34</v>
      </c>
      <c r="P16" s="626">
        <v>3.65</v>
      </c>
      <c r="Q16" s="614">
        <v>3.64</v>
      </c>
      <c r="R16" s="615">
        <v>35</v>
      </c>
      <c r="S16" s="677">
        <v>25</v>
      </c>
      <c r="T16" s="617">
        <v>3.76</v>
      </c>
      <c r="U16" s="627">
        <v>3.37</v>
      </c>
      <c r="V16" s="615">
        <v>13</v>
      </c>
      <c r="W16" s="618">
        <v>24</v>
      </c>
      <c r="X16" s="619">
        <v>3.8</v>
      </c>
      <c r="Y16" s="622">
        <v>3.76</v>
      </c>
      <c r="Z16" s="615">
        <v>20</v>
      </c>
      <c r="AA16" s="596">
        <f t="shared" ref="AA16:AA29" si="1">Z16+V16+R16+N16+J16+F16</f>
        <v>90</v>
      </c>
      <c r="AC16" s="143"/>
      <c r="AD16" s="143"/>
      <c r="AF16" s="143"/>
    </row>
    <row r="17" spans="1:32" x14ac:dyDescent="0.25">
      <c r="A17" s="597">
        <v>2</v>
      </c>
      <c r="B17" s="687" t="s">
        <v>67</v>
      </c>
      <c r="C17" s="1029">
        <v>43</v>
      </c>
      <c r="D17" s="651">
        <v>2.6745000000000001</v>
      </c>
      <c r="E17" s="624">
        <v>3.39</v>
      </c>
      <c r="F17" s="1005">
        <v>33</v>
      </c>
      <c r="G17" s="681">
        <v>23</v>
      </c>
      <c r="H17" s="609">
        <v>3.57</v>
      </c>
      <c r="I17" s="624">
        <v>3.65</v>
      </c>
      <c r="J17" s="611">
        <v>51</v>
      </c>
      <c r="K17" s="681">
        <v>31</v>
      </c>
      <c r="L17" s="609">
        <v>3.870967741935484</v>
      </c>
      <c r="M17" s="625">
        <v>3.7</v>
      </c>
      <c r="N17" s="615">
        <v>26</v>
      </c>
      <c r="O17" s="612">
        <v>22</v>
      </c>
      <c r="P17" s="626">
        <v>3.59</v>
      </c>
      <c r="Q17" s="614">
        <v>3.64</v>
      </c>
      <c r="R17" s="615">
        <v>43</v>
      </c>
      <c r="S17" s="677">
        <v>29</v>
      </c>
      <c r="T17" s="617">
        <v>3.69</v>
      </c>
      <c r="U17" s="627">
        <v>3.37</v>
      </c>
      <c r="V17" s="615">
        <v>17</v>
      </c>
      <c r="W17" s="618"/>
      <c r="X17" s="619"/>
      <c r="Y17" s="622">
        <v>3.76</v>
      </c>
      <c r="Z17" s="615">
        <v>37</v>
      </c>
      <c r="AA17" s="594">
        <f t="shared" si="1"/>
        <v>207</v>
      </c>
      <c r="AC17" s="143"/>
      <c r="AD17" s="143"/>
      <c r="AF17" s="143"/>
    </row>
    <row r="18" spans="1:32" x14ac:dyDescent="0.25">
      <c r="A18" s="597">
        <v>3</v>
      </c>
      <c r="B18" s="690" t="s">
        <v>61</v>
      </c>
      <c r="C18" s="1032">
        <v>14</v>
      </c>
      <c r="D18" s="652">
        <v>2.6427999999999998</v>
      </c>
      <c r="E18" s="629">
        <v>3.39</v>
      </c>
      <c r="F18" s="1008">
        <v>34</v>
      </c>
      <c r="G18" s="681">
        <v>5</v>
      </c>
      <c r="H18" s="609">
        <v>3.4</v>
      </c>
      <c r="I18" s="629">
        <v>3.65</v>
      </c>
      <c r="J18" s="611">
        <v>73</v>
      </c>
      <c r="K18" s="681">
        <v>4</v>
      </c>
      <c r="L18" s="609">
        <v>3.5</v>
      </c>
      <c r="M18" s="625">
        <v>3.7</v>
      </c>
      <c r="N18" s="611">
        <v>70</v>
      </c>
      <c r="O18" s="612">
        <v>4</v>
      </c>
      <c r="P18" s="626">
        <v>3.5</v>
      </c>
      <c r="Q18" s="614">
        <v>3.64</v>
      </c>
      <c r="R18" s="615">
        <v>54</v>
      </c>
      <c r="S18" s="677">
        <v>2</v>
      </c>
      <c r="T18" s="617">
        <v>3</v>
      </c>
      <c r="U18" s="627">
        <v>3.37</v>
      </c>
      <c r="V18" s="615">
        <v>85</v>
      </c>
      <c r="W18" s="671"/>
      <c r="X18" s="619"/>
      <c r="Y18" s="622">
        <v>3.76</v>
      </c>
      <c r="Z18" s="615">
        <v>37</v>
      </c>
      <c r="AA18" s="594">
        <f t="shared" si="1"/>
        <v>353</v>
      </c>
      <c r="AC18" s="143"/>
      <c r="AD18" s="143"/>
      <c r="AF18" s="143"/>
    </row>
    <row r="19" spans="1:32" x14ac:dyDescent="0.25">
      <c r="A19" s="597">
        <v>4</v>
      </c>
      <c r="B19" s="690" t="s">
        <v>64</v>
      </c>
      <c r="C19" s="1032"/>
      <c r="D19" s="629"/>
      <c r="E19" s="629">
        <v>3.39</v>
      </c>
      <c r="F19" s="1008">
        <v>38</v>
      </c>
      <c r="G19" s="681">
        <v>15</v>
      </c>
      <c r="H19" s="609">
        <v>3.67</v>
      </c>
      <c r="I19" s="629">
        <v>3.65</v>
      </c>
      <c r="J19" s="611">
        <v>37</v>
      </c>
      <c r="K19" s="681">
        <v>27</v>
      </c>
      <c r="L19" s="609">
        <v>3.8518518518518516</v>
      </c>
      <c r="M19" s="625">
        <v>3.7</v>
      </c>
      <c r="N19" s="615">
        <v>30</v>
      </c>
      <c r="O19" s="612">
        <v>10</v>
      </c>
      <c r="P19" s="626">
        <v>3.5</v>
      </c>
      <c r="Q19" s="614">
        <v>3.64</v>
      </c>
      <c r="R19" s="615">
        <v>51</v>
      </c>
      <c r="S19" s="677">
        <v>14</v>
      </c>
      <c r="T19" s="617">
        <v>3.57</v>
      </c>
      <c r="U19" s="627">
        <v>3.37</v>
      </c>
      <c r="V19" s="615">
        <v>29</v>
      </c>
      <c r="W19" s="671">
        <v>12</v>
      </c>
      <c r="X19" s="619">
        <v>3.5</v>
      </c>
      <c r="Y19" s="622">
        <v>3.76</v>
      </c>
      <c r="Z19" s="615">
        <v>27</v>
      </c>
      <c r="AA19" s="594">
        <f t="shared" si="1"/>
        <v>212</v>
      </c>
      <c r="AC19" s="143"/>
      <c r="AD19" s="143"/>
      <c r="AF19" s="143"/>
    </row>
    <row r="20" spans="1:32" x14ac:dyDescent="0.25">
      <c r="A20" s="597">
        <v>5</v>
      </c>
      <c r="B20" s="690" t="s">
        <v>62</v>
      </c>
      <c r="C20" s="1032"/>
      <c r="D20" s="629"/>
      <c r="E20" s="629">
        <v>3.39</v>
      </c>
      <c r="F20" s="1008">
        <v>38</v>
      </c>
      <c r="G20" s="681"/>
      <c r="H20" s="609"/>
      <c r="I20" s="629">
        <v>3.65</v>
      </c>
      <c r="J20" s="611">
        <v>108</v>
      </c>
      <c r="K20" s="681">
        <v>4</v>
      </c>
      <c r="L20" s="609">
        <v>3.5</v>
      </c>
      <c r="M20" s="625">
        <v>3.7</v>
      </c>
      <c r="N20" s="615">
        <v>69</v>
      </c>
      <c r="O20" s="612">
        <v>4</v>
      </c>
      <c r="P20" s="626">
        <v>3.5</v>
      </c>
      <c r="Q20" s="614">
        <v>3.64</v>
      </c>
      <c r="R20" s="615">
        <v>53</v>
      </c>
      <c r="S20" s="677">
        <v>2</v>
      </c>
      <c r="T20" s="617">
        <v>4</v>
      </c>
      <c r="U20" s="627">
        <v>3.37</v>
      </c>
      <c r="V20" s="615">
        <v>6</v>
      </c>
      <c r="W20" s="671"/>
      <c r="X20" s="619"/>
      <c r="Y20" s="622">
        <v>3.76</v>
      </c>
      <c r="Z20" s="615">
        <v>37</v>
      </c>
      <c r="AA20" s="594">
        <f t="shared" si="1"/>
        <v>311</v>
      </c>
      <c r="AC20" s="143"/>
      <c r="AD20" s="143"/>
      <c r="AF20" s="143"/>
    </row>
    <row r="21" spans="1:32" x14ac:dyDescent="0.25">
      <c r="A21" s="597">
        <v>6</v>
      </c>
      <c r="B21" s="691" t="s">
        <v>65</v>
      </c>
      <c r="C21" s="1033"/>
      <c r="D21" s="632"/>
      <c r="E21" s="632">
        <v>3.39</v>
      </c>
      <c r="F21" s="1009">
        <v>38</v>
      </c>
      <c r="G21" s="681">
        <v>14</v>
      </c>
      <c r="H21" s="609">
        <v>4.21</v>
      </c>
      <c r="I21" s="632">
        <v>3.65</v>
      </c>
      <c r="J21" s="611">
        <v>2</v>
      </c>
      <c r="K21" s="681">
        <v>23</v>
      </c>
      <c r="L21" s="609">
        <v>3.7391304347826089</v>
      </c>
      <c r="M21" s="625">
        <v>3.7</v>
      </c>
      <c r="N21" s="615">
        <v>45</v>
      </c>
      <c r="O21" s="612">
        <v>16</v>
      </c>
      <c r="P21" s="1048">
        <v>3.56</v>
      </c>
      <c r="Q21" s="614">
        <v>3.64</v>
      </c>
      <c r="R21" s="615">
        <v>46</v>
      </c>
      <c r="S21" s="677">
        <v>9</v>
      </c>
      <c r="T21" s="617">
        <v>4</v>
      </c>
      <c r="U21" s="627">
        <v>3.37</v>
      </c>
      <c r="V21" s="615">
        <v>3</v>
      </c>
      <c r="W21" s="671">
        <v>4</v>
      </c>
      <c r="X21" s="619">
        <v>3.8</v>
      </c>
      <c r="Y21" s="622">
        <v>3.76</v>
      </c>
      <c r="Z21" s="615">
        <v>22</v>
      </c>
      <c r="AA21" s="594">
        <f t="shared" si="1"/>
        <v>156</v>
      </c>
      <c r="AC21" s="143"/>
      <c r="AD21" s="143"/>
      <c r="AF21" s="143"/>
    </row>
    <row r="22" spans="1:32" x14ac:dyDescent="0.25">
      <c r="A22" s="597">
        <v>7</v>
      </c>
      <c r="B22" s="687" t="s">
        <v>108</v>
      </c>
      <c r="C22" s="1029"/>
      <c r="D22" s="624"/>
      <c r="E22" s="624">
        <v>3.39</v>
      </c>
      <c r="F22" s="1005">
        <v>38</v>
      </c>
      <c r="G22" s="681">
        <v>6</v>
      </c>
      <c r="H22" s="609">
        <v>3.83</v>
      </c>
      <c r="I22" s="624">
        <v>3.65</v>
      </c>
      <c r="J22" s="611">
        <v>19</v>
      </c>
      <c r="K22" s="681">
        <v>6</v>
      </c>
      <c r="L22" s="609">
        <v>3.1666666666666665</v>
      </c>
      <c r="M22" s="625">
        <v>3.7</v>
      </c>
      <c r="N22" s="615">
        <v>96</v>
      </c>
      <c r="O22" s="612">
        <v>9</v>
      </c>
      <c r="P22" s="626">
        <v>3.33</v>
      </c>
      <c r="Q22" s="614">
        <v>3.64</v>
      </c>
      <c r="R22" s="615">
        <v>70</v>
      </c>
      <c r="S22" s="677">
        <v>1</v>
      </c>
      <c r="T22" s="617">
        <v>4</v>
      </c>
      <c r="U22" s="627">
        <v>3.37</v>
      </c>
      <c r="V22" s="615">
        <v>7</v>
      </c>
      <c r="W22" s="618"/>
      <c r="X22" s="619"/>
      <c r="Y22" s="622">
        <v>3.76</v>
      </c>
      <c r="Z22" s="615">
        <v>37</v>
      </c>
      <c r="AA22" s="598">
        <f t="shared" si="1"/>
        <v>267</v>
      </c>
      <c r="AC22" s="143"/>
      <c r="AD22" s="143"/>
      <c r="AF22" s="143"/>
    </row>
    <row r="23" spans="1:32" x14ac:dyDescent="0.25">
      <c r="A23" s="597">
        <v>8</v>
      </c>
      <c r="B23" s="690" t="s">
        <v>69</v>
      </c>
      <c r="C23" s="1032"/>
      <c r="D23" s="629"/>
      <c r="E23" s="629">
        <v>3.39</v>
      </c>
      <c r="F23" s="1008">
        <v>38</v>
      </c>
      <c r="G23" s="681">
        <v>26</v>
      </c>
      <c r="H23" s="609">
        <v>3.77</v>
      </c>
      <c r="I23" s="629">
        <v>3.65</v>
      </c>
      <c r="J23" s="611">
        <v>26</v>
      </c>
      <c r="K23" s="681">
        <v>22</v>
      </c>
      <c r="L23" s="609">
        <v>3.5</v>
      </c>
      <c r="M23" s="625">
        <v>3.7</v>
      </c>
      <c r="N23" s="615">
        <v>65</v>
      </c>
      <c r="O23" s="612">
        <v>9</v>
      </c>
      <c r="P23" s="626">
        <v>3.22</v>
      </c>
      <c r="Q23" s="614">
        <v>3.64</v>
      </c>
      <c r="R23" s="615">
        <v>79</v>
      </c>
      <c r="S23" s="677">
        <v>4</v>
      </c>
      <c r="T23" s="617">
        <v>3.5</v>
      </c>
      <c r="U23" s="627">
        <v>3.37</v>
      </c>
      <c r="V23" s="615">
        <v>33</v>
      </c>
      <c r="W23" s="671"/>
      <c r="X23" s="619"/>
      <c r="Y23" s="622">
        <v>3.76</v>
      </c>
      <c r="Z23" s="615">
        <v>37</v>
      </c>
      <c r="AA23" s="594">
        <f t="shared" si="1"/>
        <v>278</v>
      </c>
      <c r="AC23" s="143"/>
      <c r="AD23" s="143"/>
      <c r="AF23" s="143"/>
    </row>
    <row r="24" spans="1:32" x14ac:dyDescent="0.25">
      <c r="A24" s="597">
        <v>9</v>
      </c>
      <c r="B24" s="692" t="s">
        <v>63</v>
      </c>
      <c r="C24" s="1034"/>
      <c r="D24" s="634"/>
      <c r="E24" s="634">
        <v>3.39</v>
      </c>
      <c r="F24" s="1010">
        <v>38</v>
      </c>
      <c r="G24" s="681">
        <v>4</v>
      </c>
      <c r="H24" s="609">
        <v>3.75</v>
      </c>
      <c r="I24" s="634">
        <v>3.65</v>
      </c>
      <c r="J24" s="611">
        <v>32</v>
      </c>
      <c r="K24" s="681">
        <v>3</v>
      </c>
      <c r="L24" s="609">
        <v>3.6666666666666665</v>
      </c>
      <c r="M24" s="625">
        <v>3.7</v>
      </c>
      <c r="N24" s="611">
        <v>53</v>
      </c>
      <c r="O24" s="612"/>
      <c r="P24" s="626"/>
      <c r="Q24" s="614">
        <v>3.64</v>
      </c>
      <c r="R24" s="615">
        <v>107</v>
      </c>
      <c r="S24" s="677">
        <v>1</v>
      </c>
      <c r="T24" s="617">
        <v>3</v>
      </c>
      <c r="U24" s="627">
        <v>3.37</v>
      </c>
      <c r="V24" s="615">
        <v>88</v>
      </c>
      <c r="W24" s="671"/>
      <c r="X24" s="619"/>
      <c r="Y24" s="622">
        <v>3.76</v>
      </c>
      <c r="Z24" s="615">
        <v>37</v>
      </c>
      <c r="AA24" s="594">
        <f t="shared" si="1"/>
        <v>355</v>
      </c>
      <c r="AC24" s="143"/>
      <c r="AD24" s="143"/>
      <c r="AF24" s="143"/>
    </row>
    <row r="25" spans="1:32" x14ac:dyDescent="0.25">
      <c r="A25" s="597">
        <v>10</v>
      </c>
      <c r="B25" s="690" t="s">
        <v>60</v>
      </c>
      <c r="C25" s="1032"/>
      <c r="D25" s="629"/>
      <c r="E25" s="629">
        <v>3.39</v>
      </c>
      <c r="F25" s="1008">
        <v>38</v>
      </c>
      <c r="G25" s="681">
        <v>8</v>
      </c>
      <c r="H25" s="609">
        <v>3.38</v>
      </c>
      <c r="I25" s="629">
        <v>3.65</v>
      </c>
      <c r="J25" s="611">
        <v>78</v>
      </c>
      <c r="K25" s="681">
        <v>4</v>
      </c>
      <c r="L25" s="609">
        <v>3.75</v>
      </c>
      <c r="M25" s="625">
        <v>3.7</v>
      </c>
      <c r="N25" s="615">
        <v>43</v>
      </c>
      <c r="O25" s="612">
        <v>2</v>
      </c>
      <c r="P25" s="626">
        <v>3</v>
      </c>
      <c r="Q25" s="614">
        <v>3.64</v>
      </c>
      <c r="R25" s="615">
        <v>94</v>
      </c>
      <c r="S25" s="677"/>
      <c r="T25" s="617"/>
      <c r="U25" s="627">
        <v>3.37</v>
      </c>
      <c r="V25" s="615">
        <v>108</v>
      </c>
      <c r="W25" s="671"/>
      <c r="X25" s="619"/>
      <c r="Y25" s="622">
        <v>3.76</v>
      </c>
      <c r="Z25" s="615">
        <v>37</v>
      </c>
      <c r="AA25" s="594">
        <f t="shared" si="1"/>
        <v>398</v>
      </c>
      <c r="AC25" s="143"/>
      <c r="AD25" s="143"/>
      <c r="AF25" s="143"/>
    </row>
    <row r="26" spans="1:32" x14ac:dyDescent="0.25">
      <c r="A26" s="597">
        <v>11</v>
      </c>
      <c r="B26" s="690" t="s">
        <v>58</v>
      </c>
      <c r="C26" s="1032"/>
      <c r="D26" s="629"/>
      <c r="E26" s="629">
        <v>3.39</v>
      </c>
      <c r="F26" s="1008">
        <v>38</v>
      </c>
      <c r="G26" s="681"/>
      <c r="H26" s="609"/>
      <c r="I26" s="629">
        <v>3.65</v>
      </c>
      <c r="J26" s="611">
        <v>108</v>
      </c>
      <c r="K26" s="681"/>
      <c r="L26" s="609"/>
      <c r="M26" s="625">
        <v>3.7</v>
      </c>
      <c r="N26" s="615">
        <v>111</v>
      </c>
      <c r="O26" s="612">
        <v>3</v>
      </c>
      <c r="P26" s="626">
        <v>3</v>
      </c>
      <c r="Q26" s="614">
        <v>3.64</v>
      </c>
      <c r="R26" s="615">
        <v>93</v>
      </c>
      <c r="S26" s="677">
        <v>2</v>
      </c>
      <c r="T26" s="617">
        <v>3.5</v>
      </c>
      <c r="U26" s="627">
        <v>3.37</v>
      </c>
      <c r="V26" s="615">
        <v>34</v>
      </c>
      <c r="W26" s="671"/>
      <c r="X26" s="619"/>
      <c r="Y26" s="622">
        <v>3.76</v>
      </c>
      <c r="Z26" s="615">
        <v>37</v>
      </c>
      <c r="AA26" s="594">
        <f t="shared" si="1"/>
        <v>421</v>
      </c>
      <c r="AC26" s="143"/>
      <c r="AD26" s="143"/>
      <c r="AF26" s="143"/>
    </row>
    <row r="27" spans="1:32" x14ac:dyDescent="0.25">
      <c r="A27" s="597">
        <v>12</v>
      </c>
      <c r="B27" s="687" t="s">
        <v>59</v>
      </c>
      <c r="C27" s="1029"/>
      <c r="D27" s="624"/>
      <c r="E27" s="624">
        <v>3.39</v>
      </c>
      <c r="F27" s="1005">
        <v>38</v>
      </c>
      <c r="G27" s="702">
        <v>4</v>
      </c>
      <c r="H27" s="651">
        <v>3.5</v>
      </c>
      <c r="I27" s="624">
        <v>3.65</v>
      </c>
      <c r="J27" s="611">
        <v>63</v>
      </c>
      <c r="K27" s="681">
        <v>6</v>
      </c>
      <c r="L27" s="609">
        <v>3.3333333333333335</v>
      </c>
      <c r="M27" s="625">
        <v>3.7</v>
      </c>
      <c r="N27" s="615">
        <v>85</v>
      </c>
      <c r="O27" s="612">
        <v>3</v>
      </c>
      <c r="P27" s="626">
        <v>3.67</v>
      </c>
      <c r="Q27" s="614">
        <v>3.64</v>
      </c>
      <c r="R27" s="615">
        <v>34</v>
      </c>
      <c r="S27" s="677">
        <v>3</v>
      </c>
      <c r="T27" s="617">
        <v>2.67</v>
      </c>
      <c r="U27" s="627">
        <v>3.37</v>
      </c>
      <c r="V27" s="615">
        <v>99</v>
      </c>
      <c r="W27" s="671"/>
      <c r="X27" s="619"/>
      <c r="Y27" s="622">
        <v>3.76</v>
      </c>
      <c r="Z27" s="615">
        <v>37</v>
      </c>
      <c r="AA27" s="594">
        <f t="shared" si="1"/>
        <v>356</v>
      </c>
      <c r="AC27" s="143"/>
      <c r="AD27" s="143"/>
      <c r="AF27" s="143"/>
    </row>
    <row r="28" spans="1:32" x14ac:dyDescent="0.25">
      <c r="A28" s="597">
        <v>13</v>
      </c>
      <c r="B28" s="690" t="s">
        <v>77</v>
      </c>
      <c r="C28" s="1032"/>
      <c r="D28" s="629"/>
      <c r="E28" s="629">
        <v>3.39</v>
      </c>
      <c r="F28" s="1008">
        <v>38</v>
      </c>
      <c r="G28" s="703">
        <v>2</v>
      </c>
      <c r="H28" s="652">
        <v>4</v>
      </c>
      <c r="I28" s="629">
        <v>3.65</v>
      </c>
      <c r="J28" s="611">
        <v>10</v>
      </c>
      <c r="K28" s="681">
        <v>6</v>
      </c>
      <c r="L28" s="609">
        <v>3</v>
      </c>
      <c r="M28" s="625">
        <v>3.7</v>
      </c>
      <c r="N28" s="682">
        <v>101</v>
      </c>
      <c r="O28" s="612">
        <v>5</v>
      </c>
      <c r="P28" s="626">
        <v>3</v>
      </c>
      <c r="Q28" s="614">
        <v>3.64</v>
      </c>
      <c r="R28" s="615">
        <v>85</v>
      </c>
      <c r="S28" s="677">
        <v>4</v>
      </c>
      <c r="T28" s="617">
        <v>2.5</v>
      </c>
      <c r="U28" s="627">
        <v>3.37</v>
      </c>
      <c r="V28" s="615">
        <v>103</v>
      </c>
      <c r="W28" s="671"/>
      <c r="X28" s="619"/>
      <c r="Y28" s="622">
        <v>3.76</v>
      </c>
      <c r="Z28" s="615">
        <v>37</v>
      </c>
      <c r="AA28" s="594">
        <f t="shared" si="1"/>
        <v>374</v>
      </c>
      <c r="AC28" s="143"/>
      <c r="AD28" s="143"/>
      <c r="AF28" s="143"/>
    </row>
    <row r="29" spans="1:32" ht="15.75" thickBot="1" x14ac:dyDescent="0.3">
      <c r="A29" s="599">
        <v>14</v>
      </c>
      <c r="B29" s="692" t="s">
        <v>56</v>
      </c>
      <c r="C29" s="1034"/>
      <c r="D29" s="634"/>
      <c r="E29" s="634">
        <v>3.39</v>
      </c>
      <c r="F29" s="1010">
        <v>38</v>
      </c>
      <c r="G29" s="683"/>
      <c r="H29" s="634"/>
      <c r="I29" s="634">
        <v>3.65</v>
      </c>
      <c r="J29" s="611">
        <v>108</v>
      </c>
      <c r="K29" s="683">
        <v>1</v>
      </c>
      <c r="L29" s="625">
        <v>5</v>
      </c>
      <c r="M29" s="625">
        <v>3.7</v>
      </c>
      <c r="N29" s="611">
        <v>1</v>
      </c>
      <c r="O29" s="612">
        <v>1</v>
      </c>
      <c r="P29" s="626">
        <v>3</v>
      </c>
      <c r="Q29" s="614">
        <v>3.64</v>
      </c>
      <c r="R29" s="615">
        <v>99</v>
      </c>
      <c r="S29" s="677"/>
      <c r="T29" s="617"/>
      <c r="U29" s="627">
        <v>3.37</v>
      </c>
      <c r="V29" s="615">
        <v>108</v>
      </c>
      <c r="W29" s="671"/>
      <c r="X29" s="619"/>
      <c r="Y29" s="622">
        <v>3.76</v>
      </c>
      <c r="Z29" s="615">
        <v>37</v>
      </c>
      <c r="AA29" s="600">
        <f t="shared" si="1"/>
        <v>391</v>
      </c>
      <c r="AC29" s="143"/>
      <c r="AD29" s="143"/>
      <c r="AF29" s="143"/>
    </row>
    <row r="30" spans="1:32" ht="15.75" thickBot="1" x14ac:dyDescent="0.3">
      <c r="A30" s="361"/>
      <c r="B30" s="362" t="s">
        <v>141</v>
      </c>
      <c r="C30" s="588">
        <f>SUM(C31:C49)</f>
        <v>146</v>
      </c>
      <c r="D30" s="381">
        <f>AVERAGE(D31:D49)</f>
        <v>3.0519999999999996</v>
      </c>
      <c r="E30" s="154">
        <v>3.39</v>
      </c>
      <c r="F30" s="1004"/>
      <c r="G30" s="588">
        <f>SUM(G31:G49)</f>
        <v>116</v>
      </c>
      <c r="H30" s="154">
        <f>AVERAGE(H31:H49)</f>
        <v>3.35</v>
      </c>
      <c r="I30" s="592">
        <v>3.65</v>
      </c>
      <c r="J30" s="398"/>
      <c r="K30" s="379">
        <f>SUM(K31:K49)</f>
        <v>137</v>
      </c>
      <c r="L30" s="397">
        <f>AVERAGE(L31:L49)</f>
        <v>3.5027470078940666</v>
      </c>
      <c r="M30" s="397">
        <v>3.7</v>
      </c>
      <c r="N30" s="398"/>
      <c r="O30" s="367">
        <f>SUM(O31:O49)</f>
        <v>140</v>
      </c>
      <c r="P30" s="368">
        <f>AVERAGE(P31:P49)</f>
        <v>3.4303071895424835</v>
      </c>
      <c r="Q30" s="399">
        <v>3.64</v>
      </c>
      <c r="R30" s="370"/>
      <c r="S30" s="400">
        <f>SUM(S31:S49)</f>
        <v>135</v>
      </c>
      <c r="T30" s="372">
        <f>AVERAGE(T31:T49)</f>
        <v>3.1582352941176466</v>
      </c>
      <c r="U30" s="373">
        <v>3.37</v>
      </c>
      <c r="V30" s="370"/>
      <c r="W30" s="403">
        <f>SUM(W31:W49)</f>
        <v>11</v>
      </c>
      <c r="X30" s="374">
        <f>AVERAGE(X31:X49)</f>
        <v>3.75</v>
      </c>
      <c r="Y30" s="375">
        <v>3.76</v>
      </c>
      <c r="Z30" s="370"/>
      <c r="AA30" s="394"/>
      <c r="AC30" s="143"/>
      <c r="AD30" s="143"/>
      <c r="AF30" s="143"/>
    </row>
    <row r="31" spans="1:32" ht="15" customHeight="1" x14ac:dyDescent="0.25">
      <c r="A31" s="595">
        <v>1</v>
      </c>
      <c r="B31" s="687" t="s">
        <v>81</v>
      </c>
      <c r="C31" s="1029">
        <v>84</v>
      </c>
      <c r="D31" s="651">
        <v>3.0716999999999994</v>
      </c>
      <c r="E31" s="624">
        <v>3.39</v>
      </c>
      <c r="F31" s="1005">
        <v>23</v>
      </c>
      <c r="G31" s="681">
        <v>17</v>
      </c>
      <c r="H31" s="609">
        <v>3.71</v>
      </c>
      <c r="I31" s="624">
        <v>3.65</v>
      </c>
      <c r="J31" s="611">
        <v>36</v>
      </c>
      <c r="K31" s="681">
        <v>16</v>
      </c>
      <c r="L31" s="609">
        <v>3.625</v>
      </c>
      <c r="M31" s="625">
        <v>3.7</v>
      </c>
      <c r="N31" s="611">
        <v>59</v>
      </c>
      <c r="O31" s="612">
        <v>25</v>
      </c>
      <c r="P31" s="613">
        <v>3.76</v>
      </c>
      <c r="Q31" s="614">
        <v>3.64</v>
      </c>
      <c r="R31" s="615">
        <v>26</v>
      </c>
      <c r="S31" s="616">
        <v>22</v>
      </c>
      <c r="T31" s="617">
        <v>3.27</v>
      </c>
      <c r="U31" s="627">
        <v>3.37</v>
      </c>
      <c r="V31" s="615">
        <v>55</v>
      </c>
      <c r="W31" s="618"/>
      <c r="X31" s="619"/>
      <c r="Y31" s="622">
        <v>3.76</v>
      </c>
      <c r="Z31" s="615">
        <v>37</v>
      </c>
      <c r="AA31" s="596">
        <f t="shared" ref="AA31:AA49" si="2">Z31+V31+R31+N31+J31+F31</f>
        <v>236</v>
      </c>
      <c r="AC31" s="143"/>
      <c r="AD31" s="143"/>
      <c r="AF31" s="143"/>
    </row>
    <row r="32" spans="1:32" x14ac:dyDescent="0.25">
      <c r="A32" s="597">
        <v>2</v>
      </c>
      <c r="B32" s="687" t="s">
        <v>49</v>
      </c>
      <c r="C32" s="1029">
        <v>62</v>
      </c>
      <c r="D32" s="651">
        <v>3.0323000000000002</v>
      </c>
      <c r="E32" s="624">
        <v>3.39</v>
      </c>
      <c r="F32" s="1005">
        <v>25</v>
      </c>
      <c r="G32" s="681">
        <v>3</v>
      </c>
      <c r="H32" s="609">
        <v>3</v>
      </c>
      <c r="I32" s="624">
        <v>3.65</v>
      </c>
      <c r="J32" s="611">
        <v>101</v>
      </c>
      <c r="K32" s="681">
        <v>6</v>
      </c>
      <c r="L32" s="609">
        <v>3.1666666666666665</v>
      </c>
      <c r="M32" s="625">
        <v>3.7</v>
      </c>
      <c r="N32" s="611">
        <v>97</v>
      </c>
      <c r="O32" s="612">
        <v>1</v>
      </c>
      <c r="P32" s="613">
        <v>3</v>
      </c>
      <c r="Q32" s="614">
        <v>3.64</v>
      </c>
      <c r="R32" s="615">
        <v>100</v>
      </c>
      <c r="S32" s="616">
        <v>2</v>
      </c>
      <c r="T32" s="617">
        <v>3.5</v>
      </c>
      <c r="U32" s="627">
        <v>3.37</v>
      </c>
      <c r="V32" s="615">
        <v>35</v>
      </c>
      <c r="W32" s="618"/>
      <c r="X32" s="619"/>
      <c r="Y32" s="622">
        <v>3.76</v>
      </c>
      <c r="Z32" s="615">
        <v>37</v>
      </c>
      <c r="AA32" s="594">
        <f t="shared" si="2"/>
        <v>395</v>
      </c>
      <c r="AC32" s="143"/>
      <c r="AD32" s="143"/>
      <c r="AF32" s="143"/>
    </row>
    <row r="33" spans="1:32" x14ac:dyDescent="0.25">
      <c r="A33" s="597">
        <v>3</v>
      </c>
      <c r="B33" s="687" t="s">
        <v>91</v>
      </c>
      <c r="C33" s="1029"/>
      <c r="D33" s="624"/>
      <c r="E33" s="624">
        <v>3.39</v>
      </c>
      <c r="F33" s="1005">
        <v>38</v>
      </c>
      <c r="G33" s="681">
        <v>5</v>
      </c>
      <c r="H33" s="609">
        <v>3.2</v>
      </c>
      <c r="I33" s="624">
        <v>3.65</v>
      </c>
      <c r="J33" s="611">
        <v>88</v>
      </c>
      <c r="K33" s="681">
        <v>12</v>
      </c>
      <c r="L33" s="609">
        <v>3.8333333333333335</v>
      </c>
      <c r="M33" s="625">
        <v>3.7</v>
      </c>
      <c r="N33" s="611">
        <v>32</v>
      </c>
      <c r="O33" s="612">
        <v>28</v>
      </c>
      <c r="P33" s="613">
        <v>3.7142857142857144</v>
      </c>
      <c r="Q33" s="614">
        <v>3.64</v>
      </c>
      <c r="R33" s="615">
        <v>30</v>
      </c>
      <c r="S33" s="616">
        <v>17</v>
      </c>
      <c r="T33" s="617">
        <v>3.18</v>
      </c>
      <c r="U33" s="627">
        <v>3.37</v>
      </c>
      <c r="V33" s="615">
        <v>65</v>
      </c>
      <c r="W33" s="618">
        <v>6</v>
      </c>
      <c r="X33" s="619">
        <v>3.3</v>
      </c>
      <c r="Y33" s="622">
        <v>3.76</v>
      </c>
      <c r="Z33" s="615">
        <v>30</v>
      </c>
      <c r="AA33" s="594">
        <f t="shared" si="2"/>
        <v>283</v>
      </c>
      <c r="AC33" s="143"/>
      <c r="AD33" s="143"/>
      <c r="AF33" s="143"/>
    </row>
    <row r="34" spans="1:32" x14ac:dyDescent="0.25">
      <c r="A34" s="597">
        <v>4</v>
      </c>
      <c r="B34" s="693" t="s">
        <v>138</v>
      </c>
      <c r="C34" s="1035"/>
      <c r="D34" s="635"/>
      <c r="E34" s="635">
        <v>3.39</v>
      </c>
      <c r="F34" s="1011">
        <v>38</v>
      </c>
      <c r="G34" s="681">
        <v>10</v>
      </c>
      <c r="H34" s="609">
        <v>3.6</v>
      </c>
      <c r="I34" s="635">
        <v>3.65</v>
      </c>
      <c r="J34" s="611">
        <v>46</v>
      </c>
      <c r="K34" s="681">
        <v>6</v>
      </c>
      <c r="L34" s="609">
        <v>3.8333333333333335</v>
      </c>
      <c r="M34" s="631">
        <v>3.7</v>
      </c>
      <c r="N34" s="611">
        <v>33</v>
      </c>
      <c r="O34" s="612">
        <v>7</v>
      </c>
      <c r="P34" s="613">
        <v>4.2857142857142856</v>
      </c>
      <c r="Q34" s="614">
        <v>3.64</v>
      </c>
      <c r="R34" s="615">
        <v>2</v>
      </c>
      <c r="S34" s="616"/>
      <c r="T34" s="617"/>
      <c r="U34" s="627">
        <v>3.37</v>
      </c>
      <c r="V34" s="615">
        <v>108</v>
      </c>
      <c r="W34" s="618">
        <v>3</v>
      </c>
      <c r="X34" s="619">
        <v>3.7</v>
      </c>
      <c r="Y34" s="622">
        <v>3.76</v>
      </c>
      <c r="Z34" s="615">
        <v>24</v>
      </c>
      <c r="AA34" s="594">
        <f t="shared" si="2"/>
        <v>251</v>
      </c>
      <c r="AC34" s="143"/>
      <c r="AD34" s="143"/>
      <c r="AF34" s="143"/>
    </row>
    <row r="35" spans="1:32" x14ac:dyDescent="0.25">
      <c r="A35" s="597">
        <v>5</v>
      </c>
      <c r="B35" s="688" t="s">
        <v>83</v>
      </c>
      <c r="C35" s="1030"/>
      <c r="D35" s="628"/>
      <c r="E35" s="628">
        <v>3.39</v>
      </c>
      <c r="F35" s="1006">
        <v>38</v>
      </c>
      <c r="G35" s="681">
        <v>7</v>
      </c>
      <c r="H35" s="609">
        <v>3.43</v>
      </c>
      <c r="I35" s="628">
        <v>3.65</v>
      </c>
      <c r="J35" s="611">
        <v>71</v>
      </c>
      <c r="K35" s="681">
        <v>10</v>
      </c>
      <c r="L35" s="609">
        <v>3.5</v>
      </c>
      <c r="M35" s="625">
        <v>3.7</v>
      </c>
      <c r="N35" s="611">
        <v>67</v>
      </c>
      <c r="O35" s="612">
        <v>4</v>
      </c>
      <c r="P35" s="613">
        <v>3.25</v>
      </c>
      <c r="Q35" s="614">
        <v>3.64</v>
      </c>
      <c r="R35" s="615">
        <v>76</v>
      </c>
      <c r="S35" s="616">
        <v>6</v>
      </c>
      <c r="T35" s="617">
        <v>3.33</v>
      </c>
      <c r="U35" s="627">
        <v>3.37</v>
      </c>
      <c r="V35" s="615">
        <v>50</v>
      </c>
      <c r="W35" s="618"/>
      <c r="X35" s="619"/>
      <c r="Y35" s="622">
        <v>3.76</v>
      </c>
      <c r="Z35" s="615">
        <v>37</v>
      </c>
      <c r="AA35" s="594">
        <f t="shared" si="2"/>
        <v>339</v>
      </c>
      <c r="AC35" s="143"/>
      <c r="AD35" s="143"/>
      <c r="AF35" s="143"/>
    </row>
    <row r="36" spans="1:32" x14ac:dyDescent="0.25">
      <c r="A36" s="597">
        <v>6</v>
      </c>
      <c r="B36" s="688" t="s">
        <v>82</v>
      </c>
      <c r="C36" s="1030"/>
      <c r="D36" s="628"/>
      <c r="E36" s="628">
        <v>3.39</v>
      </c>
      <c r="F36" s="1006">
        <v>38</v>
      </c>
      <c r="G36" s="681">
        <v>15</v>
      </c>
      <c r="H36" s="609">
        <v>3.8</v>
      </c>
      <c r="I36" s="628">
        <v>3.65</v>
      </c>
      <c r="J36" s="611">
        <v>21</v>
      </c>
      <c r="K36" s="681">
        <v>11</v>
      </c>
      <c r="L36" s="609">
        <v>3.7272727272727271</v>
      </c>
      <c r="M36" s="625">
        <v>3.7</v>
      </c>
      <c r="N36" s="611">
        <v>47</v>
      </c>
      <c r="O36" s="612">
        <v>10</v>
      </c>
      <c r="P36" s="613">
        <v>3.6</v>
      </c>
      <c r="Q36" s="614">
        <v>3.64</v>
      </c>
      <c r="R36" s="615">
        <v>38</v>
      </c>
      <c r="S36" s="616">
        <v>23</v>
      </c>
      <c r="T36" s="617">
        <v>3.48</v>
      </c>
      <c r="U36" s="627">
        <v>3.37</v>
      </c>
      <c r="V36" s="615">
        <v>40</v>
      </c>
      <c r="W36" s="618">
        <v>1</v>
      </c>
      <c r="X36" s="619">
        <v>4</v>
      </c>
      <c r="Y36" s="622">
        <v>3.76</v>
      </c>
      <c r="Z36" s="615">
        <v>13</v>
      </c>
      <c r="AA36" s="594">
        <f t="shared" si="2"/>
        <v>197</v>
      </c>
      <c r="AC36" s="143"/>
      <c r="AD36" s="143"/>
      <c r="AF36" s="143"/>
    </row>
    <row r="37" spans="1:32" x14ac:dyDescent="0.25">
      <c r="A37" s="597">
        <v>7</v>
      </c>
      <c r="B37" s="687" t="s">
        <v>52</v>
      </c>
      <c r="C37" s="1029"/>
      <c r="D37" s="624"/>
      <c r="E37" s="624">
        <v>3.39</v>
      </c>
      <c r="F37" s="1005">
        <v>38</v>
      </c>
      <c r="G37" s="681">
        <v>3</v>
      </c>
      <c r="H37" s="609">
        <v>3</v>
      </c>
      <c r="I37" s="624">
        <v>3.65</v>
      </c>
      <c r="J37" s="611">
        <v>100</v>
      </c>
      <c r="K37" s="681">
        <v>7</v>
      </c>
      <c r="L37" s="609">
        <v>3.4285714285714284</v>
      </c>
      <c r="M37" s="625">
        <v>3.7</v>
      </c>
      <c r="N37" s="611">
        <v>80</v>
      </c>
      <c r="O37" s="612">
        <v>4</v>
      </c>
      <c r="P37" s="613">
        <v>3.5</v>
      </c>
      <c r="Q37" s="614">
        <v>3.64</v>
      </c>
      <c r="R37" s="615">
        <v>55</v>
      </c>
      <c r="S37" s="616">
        <v>4</v>
      </c>
      <c r="T37" s="617">
        <v>3</v>
      </c>
      <c r="U37" s="627">
        <v>3.37</v>
      </c>
      <c r="V37" s="615">
        <v>81</v>
      </c>
      <c r="W37" s="618"/>
      <c r="X37" s="619"/>
      <c r="Y37" s="622">
        <v>3.76</v>
      </c>
      <c r="Z37" s="615">
        <v>37</v>
      </c>
      <c r="AA37" s="594">
        <f t="shared" si="2"/>
        <v>391</v>
      </c>
      <c r="AC37" s="143"/>
      <c r="AD37" s="143"/>
      <c r="AF37" s="143"/>
    </row>
    <row r="38" spans="1:32" x14ac:dyDescent="0.25">
      <c r="A38" s="597">
        <v>8</v>
      </c>
      <c r="B38" s="687" t="s">
        <v>50</v>
      </c>
      <c r="C38" s="1029"/>
      <c r="D38" s="624"/>
      <c r="E38" s="624">
        <v>3.39</v>
      </c>
      <c r="F38" s="1005">
        <v>38</v>
      </c>
      <c r="G38" s="681">
        <v>4</v>
      </c>
      <c r="H38" s="609">
        <v>3.5</v>
      </c>
      <c r="I38" s="624">
        <v>3.65</v>
      </c>
      <c r="J38" s="611">
        <v>64</v>
      </c>
      <c r="K38" s="681">
        <v>1</v>
      </c>
      <c r="L38" s="609">
        <v>4</v>
      </c>
      <c r="M38" s="625">
        <v>3.7</v>
      </c>
      <c r="N38" s="611">
        <v>16</v>
      </c>
      <c r="O38" s="612"/>
      <c r="P38" s="613"/>
      <c r="Q38" s="614">
        <v>3.64</v>
      </c>
      <c r="R38" s="615">
        <v>107</v>
      </c>
      <c r="S38" s="616">
        <v>6</v>
      </c>
      <c r="T38" s="617">
        <v>2.5</v>
      </c>
      <c r="U38" s="627">
        <v>3.37</v>
      </c>
      <c r="V38" s="615">
        <v>101</v>
      </c>
      <c r="W38" s="618"/>
      <c r="X38" s="619"/>
      <c r="Y38" s="622">
        <v>3.76</v>
      </c>
      <c r="Z38" s="615">
        <v>37</v>
      </c>
      <c r="AA38" s="594">
        <f t="shared" si="2"/>
        <v>363</v>
      </c>
      <c r="AC38" s="143"/>
      <c r="AD38" s="143"/>
      <c r="AF38" s="143"/>
    </row>
    <row r="39" spans="1:32" x14ac:dyDescent="0.25">
      <c r="A39" s="597">
        <v>9</v>
      </c>
      <c r="B39" s="688" t="s">
        <v>51</v>
      </c>
      <c r="C39" s="1030"/>
      <c r="D39" s="628"/>
      <c r="E39" s="628">
        <v>3.39</v>
      </c>
      <c r="F39" s="1006">
        <v>38</v>
      </c>
      <c r="G39" s="681">
        <v>6</v>
      </c>
      <c r="H39" s="609">
        <v>3.67</v>
      </c>
      <c r="I39" s="628">
        <v>3.65</v>
      </c>
      <c r="J39" s="611">
        <v>39</v>
      </c>
      <c r="K39" s="681">
        <v>5</v>
      </c>
      <c r="L39" s="609">
        <v>3.6</v>
      </c>
      <c r="M39" s="625">
        <v>3.7</v>
      </c>
      <c r="N39" s="611">
        <v>61</v>
      </c>
      <c r="O39" s="612">
        <v>8</v>
      </c>
      <c r="P39" s="613">
        <v>3.125</v>
      </c>
      <c r="Q39" s="614">
        <v>3.64</v>
      </c>
      <c r="R39" s="615">
        <v>84</v>
      </c>
      <c r="S39" s="616">
        <v>13</v>
      </c>
      <c r="T39" s="617">
        <v>2.77</v>
      </c>
      <c r="U39" s="627">
        <v>3.37</v>
      </c>
      <c r="V39" s="615">
        <v>94</v>
      </c>
      <c r="W39" s="618"/>
      <c r="X39" s="619"/>
      <c r="Y39" s="622">
        <v>3.76</v>
      </c>
      <c r="Z39" s="615">
        <v>37</v>
      </c>
      <c r="AA39" s="594">
        <f t="shared" si="2"/>
        <v>353</v>
      </c>
      <c r="AC39" s="143"/>
      <c r="AD39" s="143"/>
      <c r="AF39" s="143"/>
    </row>
    <row r="40" spans="1:32" x14ac:dyDescent="0.25">
      <c r="A40" s="597">
        <v>10</v>
      </c>
      <c r="B40" s="687" t="s">
        <v>46</v>
      </c>
      <c r="C40" s="1029"/>
      <c r="D40" s="624"/>
      <c r="E40" s="624">
        <v>3.39</v>
      </c>
      <c r="F40" s="1005">
        <v>38</v>
      </c>
      <c r="G40" s="681">
        <v>4</v>
      </c>
      <c r="H40" s="609">
        <v>3.5</v>
      </c>
      <c r="I40" s="624">
        <v>3.65</v>
      </c>
      <c r="J40" s="611">
        <v>65</v>
      </c>
      <c r="K40" s="681">
        <v>8</v>
      </c>
      <c r="L40" s="609">
        <v>3</v>
      </c>
      <c r="M40" s="625">
        <v>3.7</v>
      </c>
      <c r="N40" s="611">
        <v>100</v>
      </c>
      <c r="O40" s="612"/>
      <c r="P40" s="613"/>
      <c r="Q40" s="614">
        <v>3.64</v>
      </c>
      <c r="R40" s="615">
        <v>107</v>
      </c>
      <c r="S40" s="616">
        <v>1</v>
      </c>
      <c r="T40" s="617">
        <v>4</v>
      </c>
      <c r="U40" s="627">
        <v>3.37</v>
      </c>
      <c r="V40" s="615">
        <v>8</v>
      </c>
      <c r="W40" s="618"/>
      <c r="X40" s="619"/>
      <c r="Y40" s="622">
        <v>3.76</v>
      </c>
      <c r="Z40" s="615">
        <v>37</v>
      </c>
      <c r="AA40" s="594">
        <f t="shared" si="2"/>
        <v>355</v>
      </c>
      <c r="AC40" s="143"/>
      <c r="AD40" s="143"/>
      <c r="AF40" s="143"/>
    </row>
    <row r="41" spans="1:32" x14ac:dyDescent="0.25">
      <c r="A41" s="597">
        <v>11</v>
      </c>
      <c r="B41" s="687" t="s">
        <v>48</v>
      </c>
      <c r="C41" s="1029"/>
      <c r="D41" s="624"/>
      <c r="E41" s="624">
        <v>3.39</v>
      </c>
      <c r="F41" s="1005">
        <v>38</v>
      </c>
      <c r="G41" s="681">
        <v>1</v>
      </c>
      <c r="H41" s="609">
        <v>3</v>
      </c>
      <c r="I41" s="624">
        <v>3.65</v>
      </c>
      <c r="J41" s="611">
        <v>105</v>
      </c>
      <c r="K41" s="681"/>
      <c r="L41" s="609"/>
      <c r="M41" s="625">
        <v>3.7</v>
      </c>
      <c r="N41" s="611">
        <v>111</v>
      </c>
      <c r="O41" s="612"/>
      <c r="P41" s="613"/>
      <c r="Q41" s="614">
        <v>3.64</v>
      </c>
      <c r="R41" s="615">
        <v>107</v>
      </c>
      <c r="S41" s="616">
        <v>2</v>
      </c>
      <c r="T41" s="617">
        <v>2.5</v>
      </c>
      <c r="U41" s="627">
        <v>3.37</v>
      </c>
      <c r="V41" s="615">
        <v>104</v>
      </c>
      <c r="W41" s="618"/>
      <c r="X41" s="619"/>
      <c r="Y41" s="622">
        <v>3.76</v>
      </c>
      <c r="Z41" s="615">
        <v>37</v>
      </c>
      <c r="AA41" s="594">
        <f t="shared" si="2"/>
        <v>502</v>
      </c>
      <c r="AC41" s="143"/>
      <c r="AD41" s="143"/>
      <c r="AF41" s="143"/>
    </row>
    <row r="42" spans="1:32" x14ac:dyDescent="0.25">
      <c r="A42" s="597">
        <v>12</v>
      </c>
      <c r="B42" s="687" t="s">
        <v>54</v>
      </c>
      <c r="C42" s="1029"/>
      <c r="D42" s="624"/>
      <c r="E42" s="624">
        <v>3.39</v>
      </c>
      <c r="F42" s="1005">
        <v>38</v>
      </c>
      <c r="G42" s="681"/>
      <c r="H42" s="609"/>
      <c r="I42" s="624">
        <v>3.65</v>
      </c>
      <c r="J42" s="611">
        <v>108</v>
      </c>
      <c r="K42" s="681">
        <v>8</v>
      </c>
      <c r="L42" s="609">
        <v>3.375</v>
      </c>
      <c r="M42" s="625">
        <v>3.7</v>
      </c>
      <c r="N42" s="611">
        <v>83</v>
      </c>
      <c r="O42" s="612">
        <v>5</v>
      </c>
      <c r="P42" s="613">
        <v>3.2</v>
      </c>
      <c r="Q42" s="614">
        <v>3.64</v>
      </c>
      <c r="R42" s="615">
        <v>81</v>
      </c>
      <c r="S42" s="616">
        <v>7</v>
      </c>
      <c r="T42" s="617">
        <v>3.14</v>
      </c>
      <c r="U42" s="627">
        <v>3.37</v>
      </c>
      <c r="V42" s="615">
        <v>68</v>
      </c>
      <c r="W42" s="618"/>
      <c r="X42" s="619"/>
      <c r="Y42" s="622">
        <v>3.76</v>
      </c>
      <c r="Z42" s="615">
        <v>37</v>
      </c>
      <c r="AA42" s="594">
        <f t="shared" si="2"/>
        <v>415</v>
      </c>
      <c r="AC42" s="143"/>
      <c r="AD42" s="143"/>
      <c r="AF42" s="143"/>
    </row>
    <row r="43" spans="1:32" x14ac:dyDescent="0.25">
      <c r="A43" s="597">
        <v>13</v>
      </c>
      <c r="B43" s="687" t="s">
        <v>55</v>
      </c>
      <c r="C43" s="1029"/>
      <c r="D43" s="624"/>
      <c r="E43" s="624">
        <v>3.39</v>
      </c>
      <c r="F43" s="1005">
        <v>38</v>
      </c>
      <c r="G43" s="681">
        <v>6</v>
      </c>
      <c r="H43" s="609">
        <v>3.5</v>
      </c>
      <c r="I43" s="624">
        <v>3.65</v>
      </c>
      <c r="J43" s="611">
        <v>61</v>
      </c>
      <c r="K43" s="681">
        <v>14</v>
      </c>
      <c r="L43" s="609">
        <v>3.8571428571428572</v>
      </c>
      <c r="M43" s="625">
        <v>3.7</v>
      </c>
      <c r="N43" s="611">
        <v>28</v>
      </c>
      <c r="O43" s="612">
        <v>12</v>
      </c>
      <c r="P43" s="613">
        <v>4.083333333333333</v>
      </c>
      <c r="Q43" s="614">
        <v>3.64</v>
      </c>
      <c r="R43" s="615">
        <v>6</v>
      </c>
      <c r="S43" s="616">
        <v>11</v>
      </c>
      <c r="T43" s="617">
        <v>3.09</v>
      </c>
      <c r="U43" s="627">
        <v>3.37</v>
      </c>
      <c r="V43" s="615">
        <v>73</v>
      </c>
      <c r="W43" s="618">
        <v>1</v>
      </c>
      <c r="X43" s="619">
        <v>4</v>
      </c>
      <c r="Y43" s="622">
        <v>3.76</v>
      </c>
      <c r="Z43" s="615">
        <v>14</v>
      </c>
      <c r="AA43" s="594">
        <f t="shared" si="2"/>
        <v>220</v>
      </c>
      <c r="AC43" s="143"/>
      <c r="AD43" s="143"/>
      <c r="AF43" s="143"/>
    </row>
    <row r="44" spans="1:32" x14ac:dyDescent="0.25">
      <c r="A44" s="597">
        <v>14</v>
      </c>
      <c r="B44" s="687" t="s">
        <v>79</v>
      </c>
      <c r="C44" s="1029"/>
      <c r="D44" s="624"/>
      <c r="E44" s="624">
        <v>3.39</v>
      </c>
      <c r="F44" s="1005">
        <v>38</v>
      </c>
      <c r="G44" s="681">
        <v>7</v>
      </c>
      <c r="H44" s="609">
        <v>3.29</v>
      </c>
      <c r="I44" s="624">
        <v>3.65</v>
      </c>
      <c r="J44" s="611">
        <v>83</v>
      </c>
      <c r="K44" s="681">
        <v>1</v>
      </c>
      <c r="L44" s="609">
        <v>3</v>
      </c>
      <c r="M44" s="625">
        <v>3.7</v>
      </c>
      <c r="N44" s="611">
        <v>104</v>
      </c>
      <c r="O44" s="612">
        <v>4</v>
      </c>
      <c r="P44" s="613">
        <v>3.25</v>
      </c>
      <c r="Q44" s="614">
        <v>3.64</v>
      </c>
      <c r="R44" s="615">
        <v>77</v>
      </c>
      <c r="S44" s="616">
        <v>2</v>
      </c>
      <c r="T44" s="617">
        <v>3.5</v>
      </c>
      <c r="U44" s="627">
        <v>3.37</v>
      </c>
      <c r="V44" s="615">
        <v>36</v>
      </c>
      <c r="W44" s="618"/>
      <c r="X44" s="619"/>
      <c r="Y44" s="622">
        <v>3.76</v>
      </c>
      <c r="Z44" s="615">
        <v>37</v>
      </c>
      <c r="AA44" s="594">
        <f t="shared" si="2"/>
        <v>375</v>
      </c>
      <c r="AC44" s="143"/>
      <c r="AD44" s="143"/>
      <c r="AF44" s="143"/>
    </row>
    <row r="45" spans="1:32" x14ac:dyDescent="0.25">
      <c r="A45" s="597">
        <v>15</v>
      </c>
      <c r="B45" s="687" t="s">
        <v>80</v>
      </c>
      <c r="C45" s="1029"/>
      <c r="D45" s="624"/>
      <c r="E45" s="624">
        <v>3.39</v>
      </c>
      <c r="F45" s="1005">
        <v>38</v>
      </c>
      <c r="G45" s="681">
        <v>5</v>
      </c>
      <c r="H45" s="609">
        <v>3.4</v>
      </c>
      <c r="I45" s="624">
        <v>3.65</v>
      </c>
      <c r="J45" s="611">
        <v>74</v>
      </c>
      <c r="K45" s="681">
        <v>2</v>
      </c>
      <c r="L45" s="609">
        <v>3.5</v>
      </c>
      <c r="M45" s="625">
        <v>3.7</v>
      </c>
      <c r="N45" s="611">
        <v>73</v>
      </c>
      <c r="O45" s="612"/>
      <c r="P45" s="613"/>
      <c r="Q45" s="614">
        <v>3.64</v>
      </c>
      <c r="R45" s="615">
        <v>107</v>
      </c>
      <c r="S45" s="616">
        <v>4</v>
      </c>
      <c r="T45" s="617">
        <v>3</v>
      </c>
      <c r="U45" s="627">
        <v>3.37</v>
      </c>
      <c r="V45" s="615">
        <v>82</v>
      </c>
      <c r="W45" s="618"/>
      <c r="X45" s="619"/>
      <c r="Y45" s="622">
        <v>3.76</v>
      </c>
      <c r="Z45" s="615">
        <v>37</v>
      </c>
      <c r="AA45" s="594">
        <f t="shared" si="2"/>
        <v>411</v>
      </c>
      <c r="AC45" s="143"/>
      <c r="AD45" s="143"/>
      <c r="AF45" s="143"/>
    </row>
    <row r="46" spans="1:32" x14ac:dyDescent="0.25">
      <c r="A46" s="597">
        <v>16</v>
      </c>
      <c r="B46" s="692" t="s">
        <v>45</v>
      </c>
      <c r="C46" s="1034"/>
      <c r="D46" s="634"/>
      <c r="E46" s="634">
        <v>3.39</v>
      </c>
      <c r="F46" s="1010">
        <v>38</v>
      </c>
      <c r="G46" s="681"/>
      <c r="H46" s="609"/>
      <c r="I46" s="634">
        <v>3.65</v>
      </c>
      <c r="J46" s="611">
        <v>108</v>
      </c>
      <c r="K46" s="683"/>
      <c r="L46" s="634"/>
      <c r="M46" s="625">
        <v>3.7</v>
      </c>
      <c r="N46" s="611">
        <v>111</v>
      </c>
      <c r="O46" s="612">
        <v>1</v>
      </c>
      <c r="P46" s="613">
        <v>3</v>
      </c>
      <c r="Q46" s="614">
        <v>3.64</v>
      </c>
      <c r="R46" s="615">
        <v>101</v>
      </c>
      <c r="S46" s="616"/>
      <c r="T46" s="617"/>
      <c r="U46" s="627">
        <v>3.37</v>
      </c>
      <c r="V46" s="615">
        <v>108</v>
      </c>
      <c r="W46" s="618"/>
      <c r="X46" s="619"/>
      <c r="Y46" s="622">
        <v>3.76</v>
      </c>
      <c r="Z46" s="615">
        <v>37</v>
      </c>
      <c r="AA46" s="594">
        <f t="shared" si="2"/>
        <v>503</v>
      </c>
      <c r="AC46" s="143"/>
      <c r="AD46" s="143"/>
      <c r="AF46" s="143"/>
    </row>
    <row r="47" spans="1:32" x14ac:dyDescent="0.25">
      <c r="A47" s="597">
        <v>17</v>
      </c>
      <c r="B47" s="687" t="s">
        <v>47</v>
      </c>
      <c r="C47" s="1029"/>
      <c r="D47" s="624"/>
      <c r="E47" s="624">
        <v>3.39</v>
      </c>
      <c r="F47" s="1005">
        <v>38</v>
      </c>
      <c r="G47" s="681">
        <v>5</v>
      </c>
      <c r="H47" s="609">
        <v>3</v>
      </c>
      <c r="I47" s="624">
        <v>3.65</v>
      </c>
      <c r="J47" s="611">
        <v>96</v>
      </c>
      <c r="K47" s="681">
        <v>3</v>
      </c>
      <c r="L47" s="609">
        <v>3.3333333333333335</v>
      </c>
      <c r="M47" s="625">
        <v>3.7</v>
      </c>
      <c r="N47" s="611">
        <v>86</v>
      </c>
      <c r="O47" s="612">
        <v>9</v>
      </c>
      <c r="P47" s="613">
        <v>3.3333333333333335</v>
      </c>
      <c r="Q47" s="614">
        <v>3.64</v>
      </c>
      <c r="R47" s="615">
        <v>71</v>
      </c>
      <c r="S47" s="616">
        <v>4</v>
      </c>
      <c r="T47" s="617">
        <v>2.75</v>
      </c>
      <c r="U47" s="627">
        <v>3.37</v>
      </c>
      <c r="V47" s="615">
        <v>97</v>
      </c>
      <c r="W47" s="618"/>
      <c r="X47" s="619"/>
      <c r="Y47" s="622">
        <v>3.76</v>
      </c>
      <c r="Z47" s="615">
        <v>37</v>
      </c>
      <c r="AA47" s="594">
        <f t="shared" si="2"/>
        <v>425</v>
      </c>
      <c r="AC47" s="143"/>
      <c r="AD47" s="143"/>
      <c r="AF47" s="143"/>
    </row>
    <row r="48" spans="1:32" x14ac:dyDescent="0.25">
      <c r="A48" s="599">
        <v>18</v>
      </c>
      <c r="B48" s="687" t="s">
        <v>43</v>
      </c>
      <c r="C48" s="1029"/>
      <c r="D48" s="624"/>
      <c r="E48" s="624">
        <v>3.39</v>
      </c>
      <c r="F48" s="1005">
        <v>38</v>
      </c>
      <c r="G48" s="702">
        <v>5</v>
      </c>
      <c r="H48" s="651">
        <v>3.2</v>
      </c>
      <c r="I48" s="624">
        <v>3.65</v>
      </c>
      <c r="J48" s="611">
        <v>89</v>
      </c>
      <c r="K48" s="681">
        <v>16</v>
      </c>
      <c r="L48" s="609">
        <v>3.3125</v>
      </c>
      <c r="M48" s="625">
        <v>3.7</v>
      </c>
      <c r="N48" s="611">
        <v>90</v>
      </c>
      <c r="O48" s="612">
        <v>5</v>
      </c>
      <c r="P48" s="613">
        <v>3</v>
      </c>
      <c r="Q48" s="614">
        <v>3.64</v>
      </c>
      <c r="R48" s="615">
        <v>86</v>
      </c>
      <c r="S48" s="616">
        <v>7</v>
      </c>
      <c r="T48" s="617">
        <v>3.43</v>
      </c>
      <c r="U48" s="627">
        <v>3.37</v>
      </c>
      <c r="V48" s="615">
        <v>44</v>
      </c>
      <c r="W48" s="618"/>
      <c r="X48" s="619"/>
      <c r="Y48" s="622">
        <v>3.76</v>
      </c>
      <c r="Z48" s="615">
        <v>37</v>
      </c>
      <c r="AA48" s="594">
        <f t="shared" si="2"/>
        <v>384</v>
      </c>
      <c r="AC48" s="143"/>
      <c r="AD48" s="143"/>
      <c r="AF48" s="143"/>
    </row>
    <row r="49" spans="1:32" ht="15.75" thickBot="1" x14ac:dyDescent="0.3">
      <c r="A49" s="599">
        <v>19</v>
      </c>
      <c r="B49" s="692" t="s">
        <v>53</v>
      </c>
      <c r="C49" s="1034"/>
      <c r="D49" s="634"/>
      <c r="E49" s="634">
        <v>3.39</v>
      </c>
      <c r="F49" s="1010">
        <v>38</v>
      </c>
      <c r="G49" s="683">
        <v>13</v>
      </c>
      <c r="H49" s="634">
        <v>3.15</v>
      </c>
      <c r="I49" s="634">
        <v>3.65</v>
      </c>
      <c r="J49" s="611">
        <v>92</v>
      </c>
      <c r="K49" s="683">
        <v>11</v>
      </c>
      <c r="L49" s="625">
        <v>3.4545454545454546</v>
      </c>
      <c r="M49" s="625">
        <v>3.7</v>
      </c>
      <c r="N49" s="611">
        <v>77</v>
      </c>
      <c r="O49" s="612">
        <v>17</v>
      </c>
      <c r="P49" s="613">
        <v>3.3529411764705883</v>
      </c>
      <c r="Q49" s="614">
        <v>3.64</v>
      </c>
      <c r="R49" s="615">
        <v>69</v>
      </c>
      <c r="S49" s="616">
        <v>4</v>
      </c>
      <c r="T49" s="617">
        <v>3.25</v>
      </c>
      <c r="U49" s="627">
        <v>3.37</v>
      </c>
      <c r="V49" s="615">
        <v>57</v>
      </c>
      <c r="W49" s="618"/>
      <c r="X49" s="619"/>
      <c r="Y49" s="622">
        <v>3.76</v>
      </c>
      <c r="Z49" s="615">
        <v>37</v>
      </c>
      <c r="AA49" s="600">
        <f t="shared" si="2"/>
        <v>370</v>
      </c>
      <c r="AC49" s="143"/>
      <c r="AD49" s="143"/>
      <c r="AF49" s="143"/>
    </row>
    <row r="50" spans="1:32" ht="15.75" thickBot="1" x14ac:dyDescent="0.3">
      <c r="A50" s="361"/>
      <c r="B50" s="362" t="s">
        <v>142</v>
      </c>
      <c r="C50" s="588">
        <f>SUM(C51:C69)</f>
        <v>566</v>
      </c>
      <c r="D50" s="381">
        <f>AVERAGE(D51:D69)</f>
        <v>2.9585875000000001</v>
      </c>
      <c r="E50" s="154">
        <v>3.39</v>
      </c>
      <c r="F50" s="1004"/>
      <c r="G50" s="588">
        <f>SUM(G51:G69)</f>
        <v>220</v>
      </c>
      <c r="H50" s="381">
        <f>AVERAGE(H51:H69)</f>
        <v>3.5952941176470588</v>
      </c>
      <c r="I50" s="592">
        <v>3.65</v>
      </c>
      <c r="J50" s="398"/>
      <c r="K50" s="379">
        <f>SUM(K51:K69)</f>
        <v>238</v>
      </c>
      <c r="L50" s="397">
        <f>AVERAGE(L51:L69)</f>
        <v>3.7142445190701303</v>
      </c>
      <c r="M50" s="397">
        <v>3.7</v>
      </c>
      <c r="N50" s="398"/>
      <c r="O50" s="367">
        <f>SUM(O51:O69)</f>
        <v>207</v>
      </c>
      <c r="P50" s="368">
        <f>AVERAGE(P51:P69)</f>
        <v>3.6936972266976964</v>
      </c>
      <c r="Q50" s="369">
        <v>3.64</v>
      </c>
      <c r="R50" s="370"/>
      <c r="S50" s="371">
        <f>SUM(S51:S69)</f>
        <v>203</v>
      </c>
      <c r="T50" s="372">
        <f>AVERAGE(T51:T69)</f>
        <v>3.4000000000000004</v>
      </c>
      <c r="U50" s="373">
        <v>3.37</v>
      </c>
      <c r="V50" s="370"/>
      <c r="W50" s="404">
        <f>SUM(W51:W69)</f>
        <v>94</v>
      </c>
      <c r="X50" s="374">
        <f>AVERAGE(X51:X69)</f>
        <v>3.9636363636363643</v>
      </c>
      <c r="Y50" s="375">
        <v>3.76</v>
      </c>
      <c r="Z50" s="370"/>
      <c r="AA50" s="394"/>
      <c r="AC50" s="143"/>
      <c r="AD50" s="143"/>
      <c r="AF50" s="143"/>
    </row>
    <row r="51" spans="1:32" ht="15" customHeight="1" x14ac:dyDescent="0.25">
      <c r="A51" s="595">
        <v>1</v>
      </c>
      <c r="B51" s="694" t="s">
        <v>76</v>
      </c>
      <c r="C51" s="1036">
        <v>21</v>
      </c>
      <c r="D51" s="1045">
        <v>3.2857000000000003</v>
      </c>
      <c r="E51" s="641">
        <v>3.39</v>
      </c>
      <c r="F51" s="1012">
        <v>12</v>
      </c>
      <c r="G51" s="681"/>
      <c r="H51" s="640"/>
      <c r="I51" s="641">
        <v>3.65</v>
      </c>
      <c r="J51" s="611">
        <v>108</v>
      </c>
      <c r="K51" s="681">
        <v>2</v>
      </c>
      <c r="L51" s="640">
        <v>4.5</v>
      </c>
      <c r="M51" s="631">
        <v>3.7</v>
      </c>
      <c r="N51" s="611">
        <v>5</v>
      </c>
      <c r="O51" s="612"/>
      <c r="P51" s="642"/>
      <c r="Q51" s="614">
        <v>3.64</v>
      </c>
      <c r="R51" s="615">
        <v>107</v>
      </c>
      <c r="S51" s="676">
        <v>3</v>
      </c>
      <c r="T51" s="617">
        <v>3.33</v>
      </c>
      <c r="U51" s="627">
        <v>3.37</v>
      </c>
      <c r="V51" s="615">
        <v>51</v>
      </c>
      <c r="W51" s="671"/>
      <c r="X51" s="619"/>
      <c r="Y51" s="622">
        <v>3.76</v>
      </c>
      <c r="Z51" s="615">
        <v>37</v>
      </c>
      <c r="AA51" s="596">
        <f t="shared" ref="AA51:AA69" si="3">Z51+V51+R51+N51+J51+F51</f>
        <v>320</v>
      </c>
      <c r="AC51" s="143"/>
      <c r="AD51" s="143"/>
      <c r="AF51" s="143"/>
    </row>
    <row r="52" spans="1:32" ht="15" customHeight="1" x14ac:dyDescent="0.25">
      <c r="A52" s="597">
        <v>2</v>
      </c>
      <c r="B52" s="687" t="s">
        <v>96</v>
      </c>
      <c r="C52" s="1029">
        <v>121</v>
      </c>
      <c r="D52" s="651">
        <v>3.2232000000000003</v>
      </c>
      <c r="E52" s="624">
        <v>3.39</v>
      </c>
      <c r="F52" s="1005">
        <v>16</v>
      </c>
      <c r="G52" s="681">
        <v>49</v>
      </c>
      <c r="H52" s="636">
        <v>3.94</v>
      </c>
      <c r="I52" s="624">
        <v>3.65</v>
      </c>
      <c r="J52" s="611">
        <v>12</v>
      </c>
      <c r="K52" s="681">
        <v>59</v>
      </c>
      <c r="L52" s="636">
        <v>3.9830508474576272</v>
      </c>
      <c r="M52" s="625">
        <v>3.7</v>
      </c>
      <c r="N52" s="611">
        <v>18</v>
      </c>
      <c r="O52" s="612">
        <v>49</v>
      </c>
      <c r="P52" s="613">
        <v>4.0816326530612246</v>
      </c>
      <c r="Q52" s="614">
        <v>3.64</v>
      </c>
      <c r="R52" s="615">
        <v>5</v>
      </c>
      <c r="S52" s="616">
        <v>14</v>
      </c>
      <c r="T52" s="617">
        <v>3.86</v>
      </c>
      <c r="U52" s="627">
        <v>3.37</v>
      </c>
      <c r="V52" s="615">
        <v>11</v>
      </c>
      <c r="W52" s="671">
        <v>12</v>
      </c>
      <c r="X52" s="619">
        <v>3.9</v>
      </c>
      <c r="Y52" s="622">
        <v>3.76</v>
      </c>
      <c r="Z52" s="615">
        <v>19</v>
      </c>
      <c r="AA52" s="594">
        <f t="shared" si="3"/>
        <v>81</v>
      </c>
      <c r="AC52" s="143"/>
      <c r="AD52" s="143"/>
      <c r="AF52" s="143"/>
    </row>
    <row r="53" spans="1:32" ht="15" customHeight="1" x14ac:dyDescent="0.25">
      <c r="A53" s="597">
        <v>3</v>
      </c>
      <c r="B53" s="688" t="s">
        <v>41</v>
      </c>
      <c r="C53" s="1030">
        <v>96</v>
      </c>
      <c r="D53" s="1046">
        <v>3.1045000000000003</v>
      </c>
      <c r="E53" s="628">
        <v>3.39</v>
      </c>
      <c r="F53" s="1006">
        <v>22</v>
      </c>
      <c r="G53" s="681">
        <v>17</v>
      </c>
      <c r="H53" s="636">
        <v>3.53</v>
      </c>
      <c r="I53" s="628">
        <v>3.65</v>
      </c>
      <c r="J53" s="611">
        <v>57</v>
      </c>
      <c r="K53" s="681">
        <v>23</v>
      </c>
      <c r="L53" s="636">
        <v>3.9130434782608696</v>
      </c>
      <c r="M53" s="631">
        <v>3.7</v>
      </c>
      <c r="N53" s="611">
        <v>24</v>
      </c>
      <c r="O53" s="612">
        <v>14</v>
      </c>
      <c r="P53" s="613">
        <v>4</v>
      </c>
      <c r="Q53" s="614">
        <v>3.64</v>
      </c>
      <c r="R53" s="615">
        <v>10</v>
      </c>
      <c r="S53" s="616"/>
      <c r="T53" s="617"/>
      <c r="U53" s="627">
        <v>3.37</v>
      </c>
      <c r="V53" s="615">
        <v>108</v>
      </c>
      <c r="W53" s="671"/>
      <c r="X53" s="619"/>
      <c r="Y53" s="622">
        <v>3.76</v>
      </c>
      <c r="Z53" s="615">
        <v>37</v>
      </c>
      <c r="AA53" s="594">
        <f t="shared" si="3"/>
        <v>258</v>
      </c>
      <c r="AC53" s="143"/>
      <c r="AD53" s="143"/>
      <c r="AF53" s="143"/>
    </row>
    <row r="54" spans="1:32" ht="15" customHeight="1" x14ac:dyDescent="0.25">
      <c r="A54" s="597">
        <v>4</v>
      </c>
      <c r="B54" s="687" t="s">
        <v>93</v>
      </c>
      <c r="C54" s="1029">
        <v>11</v>
      </c>
      <c r="D54" s="651">
        <v>3</v>
      </c>
      <c r="E54" s="624">
        <v>3.39</v>
      </c>
      <c r="F54" s="1005">
        <v>28</v>
      </c>
      <c r="G54" s="681"/>
      <c r="H54" s="636"/>
      <c r="I54" s="624">
        <v>3.65</v>
      </c>
      <c r="J54" s="611">
        <v>108</v>
      </c>
      <c r="K54" s="681">
        <v>2</v>
      </c>
      <c r="L54" s="636">
        <v>4</v>
      </c>
      <c r="M54" s="625">
        <v>3.7</v>
      </c>
      <c r="N54" s="611">
        <v>15</v>
      </c>
      <c r="O54" s="612">
        <v>1</v>
      </c>
      <c r="P54" s="626">
        <v>3</v>
      </c>
      <c r="Q54" s="614">
        <v>3.64</v>
      </c>
      <c r="R54" s="615">
        <v>103</v>
      </c>
      <c r="S54" s="616">
        <v>5</v>
      </c>
      <c r="T54" s="617">
        <v>3.4</v>
      </c>
      <c r="U54" s="627">
        <v>3.37</v>
      </c>
      <c r="V54" s="615">
        <v>46</v>
      </c>
      <c r="W54" s="673">
        <v>2</v>
      </c>
      <c r="X54" s="619">
        <v>4.5</v>
      </c>
      <c r="Y54" s="622">
        <v>3.76</v>
      </c>
      <c r="Z54" s="615">
        <v>5</v>
      </c>
      <c r="AA54" s="594">
        <f t="shared" si="3"/>
        <v>305</v>
      </c>
      <c r="AC54" s="143"/>
      <c r="AD54" s="143"/>
      <c r="AF54" s="143"/>
    </row>
    <row r="55" spans="1:32" ht="15" customHeight="1" x14ac:dyDescent="0.25">
      <c r="A55" s="597">
        <v>5</v>
      </c>
      <c r="B55" s="687" t="s">
        <v>92</v>
      </c>
      <c r="C55" s="1029">
        <v>45</v>
      </c>
      <c r="D55" s="651">
        <v>2.9551999999999996</v>
      </c>
      <c r="E55" s="624">
        <v>3.39</v>
      </c>
      <c r="F55" s="1005">
        <v>29</v>
      </c>
      <c r="G55" s="681">
        <v>3</v>
      </c>
      <c r="H55" s="636">
        <v>3.33</v>
      </c>
      <c r="I55" s="624">
        <v>3.65</v>
      </c>
      <c r="J55" s="611">
        <v>82</v>
      </c>
      <c r="K55" s="681">
        <v>4</v>
      </c>
      <c r="L55" s="636">
        <v>3.5</v>
      </c>
      <c r="M55" s="625">
        <v>3.7</v>
      </c>
      <c r="N55" s="611">
        <v>71</v>
      </c>
      <c r="O55" s="612"/>
      <c r="P55" s="613"/>
      <c r="Q55" s="614">
        <v>3.64</v>
      </c>
      <c r="R55" s="615">
        <v>107</v>
      </c>
      <c r="S55" s="616">
        <v>8</v>
      </c>
      <c r="T55" s="617">
        <v>3.25</v>
      </c>
      <c r="U55" s="627">
        <v>3.37</v>
      </c>
      <c r="V55" s="615">
        <v>56</v>
      </c>
      <c r="W55" s="671"/>
      <c r="X55" s="619"/>
      <c r="Y55" s="622">
        <v>3.76</v>
      </c>
      <c r="Z55" s="615">
        <v>37</v>
      </c>
      <c r="AA55" s="594">
        <f t="shared" si="3"/>
        <v>382</v>
      </c>
      <c r="AC55" s="143"/>
      <c r="AD55" s="143"/>
      <c r="AF55" s="143"/>
    </row>
    <row r="56" spans="1:32" ht="15" customHeight="1" x14ac:dyDescent="0.25">
      <c r="A56" s="597">
        <v>6</v>
      </c>
      <c r="B56" s="687" t="s">
        <v>34</v>
      </c>
      <c r="C56" s="1029">
        <v>49</v>
      </c>
      <c r="D56" s="651">
        <v>2.8975999999999997</v>
      </c>
      <c r="E56" s="624">
        <v>3.39</v>
      </c>
      <c r="F56" s="1005">
        <v>31</v>
      </c>
      <c r="G56" s="681">
        <v>6</v>
      </c>
      <c r="H56" s="636">
        <v>3.5</v>
      </c>
      <c r="I56" s="624">
        <v>3.65</v>
      </c>
      <c r="J56" s="611">
        <v>62</v>
      </c>
      <c r="K56" s="681">
        <v>4</v>
      </c>
      <c r="L56" s="636">
        <v>3.5</v>
      </c>
      <c r="M56" s="625">
        <v>3.7</v>
      </c>
      <c r="N56" s="611">
        <v>72</v>
      </c>
      <c r="O56" s="612">
        <v>1</v>
      </c>
      <c r="P56" s="613">
        <v>4</v>
      </c>
      <c r="Q56" s="614">
        <v>3.64</v>
      </c>
      <c r="R56" s="615">
        <v>16</v>
      </c>
      <c r="S56" s="616">
        <v>4</v>
      </c>
      <c r="T56" s="617">
        <v>2.75</v>
      </c>
      <c r="U56" s="627">
        <v>3.37</v>
      </c>
      <c r="V56" s="615">
        <v>98</v>
      </c>
      <c r="W56" s="671">
        <v>2</v>
      </c>
      <c r="X56" s="619">
        <v>4</v>
      </c>
      <c r="Y56" s="622">
        <v>3.76</v>
      </c>
      <c r="Z56" s="615">
        <v>11</v>
      </c>
      <c r="AA56" s="594">
        <f t="shared" si="3"/>
        <v>290</v>
      </c>
      <c r="AC56" s="143"/>
      <c r="AD56" s="143"/>
      <c r="AF56" s="143"/>
    </row>
    <row r="57" spans="1:32" ht="15" customHeight="1" x14ac:dyDescent="0.25">
      <c r="A57" s="597">
        <v>7</v>
      </c>
      <c r="B57" s="688" t="s">
        <v>40</v>
      </c>
      <c r="C57" s="1030">
        <v>84</v>
      </c>
      <c r="D57" s="1046">
        <v>2.8571000000000004</v>
      </c>
      <c r="E57" s="628">
        <v>3.39</v>
      </c>
      <c r="F57" s="1006">
        <v>32</v>
      </c>
      <c r="G57" s="681">
        <v>8</v>
      </c>
      <c r="H57" s="636">
        <v>3.75</v>
      </c>
      <c r="I57" s="628">
        <v>3.65</v>
      </c>
      <c r="J57" s="611">
        <v>30</v>
      </c>
      <c r="K57" s="681">
        <v>19</v>
      </c>
      <c r="L57" s="636">
        <v>3.7894736842105261</v>
      </c>
      <c r="M57" s="625">
        <v>3.7</v>
      </c>
      <c r="N57" s="611">
        <v>36</v>
      </c>
      <c r="O57" s="612">
        <v>20</v>
      </c>
      <c r="P57" s="613">
        <v>4.05</v>
      </c>
      <c r="Q57" s="614">
        <v>3.64</v>
      </c>
      <c r="R57" s="615">
        <v>7</v>
      </c>
      <c r="S57" s="616">
        <v>10</v>
      </c>
      <c r="T57" s="617">
        <v>3.4</v>
      </c>
      <c r="U57" s="627">
        <v>3.37</v>
      </c>
      <c r="V57" s="615">
        <v>45</v>
      </c>
      <c r="W57" s="671">
        <v>5</v>
      </c>
      <c r="X57" s="619">
        <v>4</v>
      </c>
      <c r="Y57" s="622">
        <v>3.76</v>
      </c>
      <c r="Z57" s="615">
        <v>9</v>
      </c>
      <c r="AA57" s="594">
        <f t="shared" si="3"/>
        <v>159</v>
      </c>
      <c r="AC57" s="143"/>
      <c r="AD57" s="143"/>
      <c r="AF57" s="143"/>
    </row>
    <row r="58" spans="1:32" ht="15" customHeight="1" x14ac:dyDescent="0.25">
      <c r="A58" s="597">
        <v>8</v>
      </c>
      <c r="B58" s="687" t="s">
        <v>109</v>
      </c>
      <c r="C58" s="1029">
        <v>139</v>
      </c>
      <c r="D58" s="651">
        <v>2.3453999999999997</v>
      </c>
      <c r="E58" s="624">
        <v>3.39</v>
      </c>
      <c r="F58" s="1005">
        <v>36</v>
      </c>
      <c r="G58" s="681">
        <v>29</v>
      </c>
      <c r="H58" s="636">
        <v>3.9</v>
      </c>
      <c r="I58" s="624">
        <v>3.65</v>
      </c>
      <c r="J58" s="611">
        <v>16</v>
      </c>
      <c r="K58" s="681">
        <v>36</v>
      </c>
      <c r="L58" s="636">
        <v>3.75</v>
      </c>
      <c r="M58" s="625">
        <v>3.7</v>
      </c>
      <c r="N58" s="611">
        <v>40</v>
      </c>
      <c r="O58" s="612">
        <v>38</v>
      </c>
      <c r="P58" s="613">
        <v>3.763157894736842</v>
      </c>
      <c r="Q58" s="614">
        <v>3.64</v>
      </c>
      <c r="R58" s="615">
        <v>25</v>
      </c>
      <c r="S58" s="616">
        <v>37</v>
      </c>
      <c r="T58" s="617">
        <v>3.62</v>
      </c>
      <c r="U58" s="627">
        <v>3.37</v>
      </c>
      <c r="V58" s="615">
        <v>22</v>
      </c>
      <c r="W58" s="671">
        <v>1</v>
      </c>
      <c r="X58" s="619">
        <v>4</v>
      </c>
      <c r="Y58" s="622">
        <v>3.76</v>
      </c>
      <c r="Z58" s="615">
        <v>15</v>
      </c>
      <c r="AA58" s="594">
        <f t="shared" si="3"/>
        <v>154</v>
      </c>
      <c r="AC58" s="143"/>
      <c r="AD58" s="143"/>
      <c r="AF58" s="143"/>
    </row>
    <row r="59" spans="1:32" ht="15" customHeight="1" x14ac:dyDescent="0.25">
      <c r="A59" s="597">
        <v>9</v>
      </c>
      <c r="B59" s="687" t="s">
        <v>95</v>
      </c>
      <c r="C59" s="1029"/>
      <c r="D59" s="624"/>
      <c r="E59" s="624">
        <v>3.39</v>
      </c>
      <c r="F59" s="1005">
        <v>38</v>
      </c>
      <c r="G59" s="681">
        <v>23</v>
      </c>
      <c r="H59" s="636">
        <v>4.04</v>
      </c>
      <c r="I59" s="624">
        <v>3.65</v>
      </c>
      <c r="J59" s="611">
        <v>7</v>
      </c>
      <c r="K59" s="681">
        <v>32</v>
      </c>
      <c r="L59" s="636">
        <v>4.0625</v>
      </c>
      <c r="M59" s="625">
        <v>3.7</v>
      </c>
      <c r="N59" s="611">
        <v>11</v>
      </c>
      <c r="O59" s="612">
        <v>24</v>
      </c>
      <c r="P59" s="626">
        <v>3.7916666666666665</v>
      </c>
      <c r="Q59" s="614">
        <v>3.64</v>
      </c>
      <c r="R59" s="615">
        <v>24</v>
      </c>
      <c r="S59" s="678">
        <v>28</v>
      </c>
      <c r="T59" s="617">
        <v>3.54</v>
      </c>
      <c r="U59" s="627">
        <v>3.37</v>
      </c>
      <c r="V59" s="615">
        <v>30</v>
      </c>
      <c r="W59" s="671">
        <v>8</v>
      </c>
      <c r="X59" s="619">
        <v>4</v>
      </c>
      <c r="Y59" s="622">
        <v>3.76</v>
      </c>
      <c r="Z59" s="615">
        <v>8</v>
      </c>
      <c r="AA59" s="594">
        <f t="shared" si="3"/>
        <v>118</v>
      </c>
      <c r="AC59" s="143"/>
      <c r="AD59" s="143"/>
      <c r="AF59" s="143"/>
    </row>
    <row r="60" spans="1:32" ht="15" customHeight="1" x14ac:dyDescent="0.25">
      <c r="A60" s="597">
        <v>10</v>
      </c>
      <c r="B60" s="695" t="s">
        <v>170</v>
      </c>
      <c r="C60" s="1037"/>
      <c r="D60" s="637"/>
      <c r="E60" s="637">
        <v>3.39</v>
      </c>
      <c r="F60" s="1013">
        <v>38</v>
      </c>
      <c r="G60" s="681">
        <v>12</v>
      </c>
      <c r="H60" s="636">
        <v>3.75</v>
      </c>
      <c r="I60" s="637">
        <v>3.65</v>
      </c>
      <c r="J60" s="611">
        <v>29</v>
      </c>
      <c r="K60" s="681">
        <v>6</v>
      </c>
      <c r="L60" s="636">
        <v>4</v>
      </c>
      <c r="M60" s="638">
        <v>3.7</v>
      </c>
      <c r="N60" s="611">
        <v>12</v>
      </c>
      <c r="O60" s="612">
        <v>9</v>
      </c>
      <c r="P60" s="613">
        <v>4.1111111111111107</v>
      </c>
      <c r="Q60" s="614">
        <v>3.64</v>
      </c>
      <c r="R60" s="615">
        <v>4</v>
      </c>
      <c r="S60" s="616">
        <v>10</v>
      </c>
      <c r="T60" s="639">
        <v>3.6</v>
      </c>
      <c r="U60" s="627">
        <v>3.37</v>
      </c>
      <c r="V60" s="615">
        <v>25</v>
      </c>
      <c r="W60" s="671">
        <v>3</v>
      </c>
      <c r="X60" s="619">
        <v>3.3</v>
      </c>
      <c r="Y60" s="622">
        <v>3.76</v>
      </c>
      <c r="Z60" s="615">
        <v>31</v>
      </c>
      <c r="AA60" s="594">
        <f t="shared" si="3"/>
        <v>139</v>
      </c>
      <c r="AC60" s="143"/>
      <c r="AD60" s="143"/>
      <c r="AF60" s="143"/>
    </row>
    <row r="61" spans="1:32" ht="15" customHeight="1" x14ac:dyDescent="0.25">
      <c r="A61" s="597">
        <v>11</v>
      </c>
      <c r="B61" s="687" t="s">
        <v>39</v>
      </c>
      <c r="C61" s="1029"/>
      <c r="D61" s="624"/>
      <c r="E61" s="624">
        <v>3.39</v>
      </c>
      <c r="F61" s="1005">
        <v>38</v>
      </c>
      <c r="G61" s="681">
        <v>25</v>
      </c>
      <c r="H61" s="636">
        <v>3.36</v>
      </c>
      <c r="I61" s="624">
        <v>3.65</v>
      </c>
      <c r="J61" s="611">
        <v>79</v>
      </c>
      <c r="K61" s="681">
        <v>16</v>
      </c>
      <c r="L61" s="636">
        <v>3.875</v>
      </c>
      <c r="M61" s="625">
        <v>3.7</v>
      </c>
      <c r="N61" s="611">
        <v>25</v>
      </c>
      <c r="O61" s="612">
        <v>14</v>
      </c>
      <c r="P61" s="626">
        <v>3.8571428571428572</v>
      </c>
      <c r="Q61" s="614">
        <v>3.64</v>
      </c>
      <c r="R61" s="615">
        <v>20</v>
      </c>
      <c r="S61" s="616">
        <v>12</v>
      </c>
      <c r="T61" s="617">
        <v>3.67</v>
      </c>
      <c r="U61" s="627">
        <v>3.37</v>
      </c>
      <c r="V61" s="615">
        <v>18</v>
      </c>
      <c r="W61" s="671"/>
      <c r="X61" s="619"/>
      <c r="Y61" s="622">
        <v>3.76</v>
      </c>
      <c r="Z61" s="615">
        <v>37</v>
      </c>
      <c r="AA61" s="594">
        <f t="shared" si="3"/>
        <v>217</v>
      </c>
      <c r="AC61" s="143"/>
      <c r="AD61" s="143"/>
      <c r="AF61" s="143"/>
    </row>
    <row r="62" spans="1:32" ht="15" customHeight="1" x14ac:dyDescent="0.25">
      <c r="A62" s="597">
        <v>12</v>
      </c>
      <c r="B62" s="687" t="s">
        <v>42</v>
      </c>
      <c r="C62" s="1029"/>
      <c r="D62" s="624"/>
      <c r="E62" s="624">
        <v>3.39</v>
      </c>
      <c r="F62" s="1005">
        <v>38</v>
      </c>
      <c r="G62" s="681">
        <v>5</v>
      </c>
      <c r="H62" s="636">
        <v>3.8</v>
      </c>
      <c r="I62" s="624">
        <v>3.65</v>
      </c>
      <c r="J62" s="611">
        <v>23</v>
      </c>
      <c r="K62" s="681">
        <v>4</v>
      </c>
      <c r="L62" s="636">
        <v>4.5</v>
      </c>
      <c r="M62" s="625">
        <v>3.7</v>
      </c>
      <c r="N62" s="611">
        <v>4</v>
      </c>
      <c r="O62" s="612">
        <v>2</v>
      </c>
      <c r="P62" s="626">
        <v>3</v>
      </c>
      <c r="Q62" s="614">
        <v>3.64</v>
      </c>
      <c r="R62" s="615">
        <v>95</v>
      </c>
      <c r="S62" s="678">
        <v>5</v>
      </c>
      <c r="T62" s="617">
        <v>3.2</v>
      </c>
      <c r="U62" s="627">
        <v>3.37</v>
      </c>
      <c r="V62" s="615">
        <v>61</v>
      </c>
      <c r="W62" s="671">
        <v>1</v>
      </c>
      <c r="X62" s="619">
        <v>4</v>
      </c>
      <c r="Y62" s="622">
        <v>3.76</v>
      </c>
      <c r="Z62" s="615">
        <v>16</v>
      </c>
      <c r="AA62" s="594">
        <f t="shared" si="3"/>
        <v>237</v>
      </c>
      <c r="AC62" s="143"/>
      <c r="AD62" s="143"/>
      <c r="AF62" s="143"/>
    </row>
    <row r="63" spans="1:32" ht="15" customHeight="1" x14ac:dyDescent="0.25">
      <c r="A63" s="597">
        <v>13</v>
      </c>
      <c r="B63" s="687" t="s">
        <v>75</v>
      </c>
      <c r="C63" s="1029"/>
      <c r="D63" s="624"/>
      <c r="E63" s="624">
        <v>3.39</v>
      </c>
      <c r="F63" s="1005">
        <v>38</v>
      </c>
      <c r="G63" s="681">
        <v>2</v>
      </c>
      <c r="H63" s="636">
        <v>3</v>
      </c>
      <c r="I63" s="624">
        <v>3.65</v>
      </c>
      <c r="J63" s="611">
        <v>103</v>
      </c>
      <c r="K63" s="681">
        <v>6</v>
      </c>
      <c r="L63" s="636">
        <v>2.8333333333333335</v>
      </c>
      <c r="M63" s="625">
        <v>3.7</v>
      </c>
      <c r="N63" s="611">
        <v>109</v>
      </c>
      <c r="O63" s="612">
        <v>5</v>
      </c>
      <c r="P63" s="613">
        <v>3</v>
      </c>
      <c r="Q63" s="614">
        <v>3.64</v>
      </c>
      <c r="R63" s="615">
        <v>87</v>
      </c>
      <c r="S63" s="616">
        <v>2</v>
      </c>
      <c r="T63" s="617">
        <v>3</v>
      </c>
      <c r="U63" s="627">
        <v>3.37</v>
      </c>
      <c r="V63" s="615">
        <v>86</v>
      </c>
      <c r="W63" s="671"/>
      <c r="X63" s="619"/>
      <c r="Y63" s="622">
        <v>3.76</v>
      </c>
      <c r="Z63" s="615">
        <v>37</v>
      </c>
      <c r="AA63" s="594">
        <f t="shared" si="3"/>
        <v>460</v>
      </c>
      <c r="AC63" s="143"/>
      <c r="AD63" s="143"/>
      <c r="AF63" s="143"/>
    </row>
    <row r="64" spans="1:32" ht="15" customHeight="1" x14ac:dyDescent="0.25">
      <c r="A64" s="597">
        <v>14</v>
      </c>
      <c r="B64" s="691" t="s">
        <v>36</v>
      </c>
      <c r="C64" s="1033"/>
      <c r="D64" s="632"/>
      <c r="E64" s="632">
        <v>3.39</v>
      </c>
      <c r="F64" s="1009">
        <v>38</v>
      </c>
      <c r="G64" s="681">
        <v>1</v>
      </c>
      <c r="H64" s="636">
        <v>3</v>
      </c>
      <c r="I64" s="632">
        <v>3.65</v>
      </c>
      <c r="J64" s="611">
        <v>106</v>
      </c>
      <c r="K64" s="681"/>
      <c r="L64" s="636"/>
      <c r="M64" s="625">
        <v>3.7</v>
      </c>
      <c r="N64" s="611">
        <v>111</v>
      </c>
      <c r="O64" s="612">
        <v>1</v>
      </c>
      <c r="P64" s="613">
        <v>3</v>
      </c>
      <c r="Q64" s="614">
        <v>3.64</v>
      </c>
      <c r="R64" s="615">
        <v>102</v>
      </c>
      <c r="S64" s="616">
        <v>29</v>
      </c>
      <c r="T64" s="617">
        <v>3.59</v>
      </c>
      <c r="U64" s="627">
        <v>3.37</v>
      </c>
      <c r="V64" s="615">
        <v>27</v>
      </c>
      <c r="W64" s="671">
        <v>31</v>
      </c>
      <c r="X64" s="619">
        <v>4</v>
      </c>
      <c r="Y64" s="622">
        <v>3.76</v>
      </c>
      <c r="Z64" s="615">
        <v>7</v>
      </c>
      <c r="AA64" s="594">
        <f t="shared" si="3"/>
        <v>391</v>
      </c>
      <c r="AC64" s="143"/>
      <c r="AD64" s="143"/>
      <c r="AF64" s="143"/>
    </row>
    <row r="65" spans="1:32" ht="15" customHeight="1" x14ac:dyDescent="0.25">
      <c r="A65" s="597">
        <v>15</v>
      </c>
      <c r="B65" s="687" t="s">
        <v>150</v>
      </c>
      <c r="C65" s="1029"/>
      <c r="D65" s="624"/>
      <c r="E65" s="624">
        <v>3.39</v>
      </c>
      <c r="F65" s="1005">
        <v>38</v>
      </c>
      <c r="G65" s="681">
        <v>14</v>
      </c>
      <c r="H65" s="636">
        <v>4.07</v>
      </c>
      <c r="I65" s="624">
        <v>3.65</v>
      </c>
      <c r="J65" s="611">
        <v>6</v>
      </c>
      <c r="K65" s="681">
        <v>10</v>
      </c>
      <c r="L65" s="636">
        <v>3.4</v>
      </c>
      <c r="M65" s="625">
        <v>3.7</v>
      </c>
      <c r="N65" s="611">
        <v>82</v>
      </c>
      <c r="O65" s="612">
        <v>18</v>
      </c>
      <c r="P65" s="626">
        <v>4.4444444444444446</v>
      </c>
      <c r="Q65" s="614">
        <v>3.64</v>
      </c>
      <c r="R65" s="615">
        <v>1</v>
      </c>
      <c r="S65" s="616"/>
      <c r="T65" s="617"/>
      <c r="U65" s="627">
        <v>3.37</v>
      </c>
      <c r="V65" s="615">
        <v>108</v>
      </c>
      <c r="W65" s="671"/>
      <c r="X65" s="619"/>
      <c r="Y65" s="622">
        <v>3.76</v>
      </c>
      <c r="Z65" s="615">
        <v>37</v>
      </c>
      <c r="AA65" s="594">
        <f t="shared" si="3"/>
        <v>272</v>
      </c>
      <c r="AC65" s="143"/>
      <c r="AD65" s="143"/>
      <c r="AF65" s="143"/>
    </row>
    <row r="66" spans="1:32" ht="15" customHeight="1" x14ac:dyDescent="0.25">
      <c r="A66" s="597">
        <v>16</v>
      </c>
      <c r="B66" s="690" t="s">
        <v>37</v>
      </c>
      <c r="C66" s="1032"/>
      <c r="D66" s="629"/>
      <c r="E66" s="629">
        <v>3.39</v>
      </c>
      <c r="F66" s="1008">
        <v>38</v>
      </c>
      <c r="G66" s="681">
        <v>14</v>
      </c>
      <c r="H66" s="636">
        <v>3.5</v>
      </c>
      <c r="I66" s="629">
        <v>3.65</v>
      </c>
      <c r="J66" s="611">
        <v>59</v>
      </c>
      <c r="K66" s="681">
        <v>8</v>
      </c>
      <c r="L66" s="636">
        <v>3.75</v>
      </c>
      <c r="M66" s="625">
        <v>3.7</v>
      </c>
      <c r="N66" s="611">
        <v>41</v>
      </c>
      <c r="O66" s="612">
        <v>5</v>
      </c>
      <c r="P66" s="626">
        <v>4</v>
      </c>
      <c r="Q66" s="614">
        <v>3.64</v>
      </c>
      <c r="R66" s="615">
        <v>11</v>
      </c>
      <c r="S66" s="616">
        <v>4</v>
      </c>
      <c r="T66" s="617">
        <v>3</v>
      </c>
      <c r="U66" s="627">
        <v>3.37</v>
      </c>
      <c r="V66" s="615">
        <v>83</v>
      </c>
      <c r="W66" s="671"/>
      <c r="X66" s="619"/>
      <c r="Y66" s="622">
        <v>3.76</v>
      </c>
      <c r="Z66" s="615">
        <v>37</v>
      </c>
      <c r="AA66" s="594">
        <f t="shared" si="3"/>
        <v>269</v>
      </c>
      <c r="AC66" s="143"/>
      <c r="AD66" s="143"/>
      <c r="AF66" s="143"/>
    </row>
    <row r="67" spans="1:32" ht="15" customHeight="1" x14ac:dyDescent="0.25">
      <c r="A67" s="597">
        <v>17</v>
      </c>
      <c r="B67" s="692" t="s">
        <v>38</v>
      </c>
      <c r="C67" s="1034"/>
      <c r="D67" s="634"/>
      <c r="E67" s="634">
        <v>3.39</v>
      </c>
      <c r="F67" s="1010">
        <v>38</v>
      </c>
      <c r="G67" s="681">
        <v>4</v>
      </c>
      <c r="H67" s="636">
        <v>3.25</v>
      </c>
      <c r="I67" s="634">
        <v>3.65</v>
      </c>
      <c r="J67" s="611">
        <v>84</v>
      </c>
      <c r="K67" s="683">
        <v>1</v>
      </c>
      <c r="L67" s="625">
        <v>3</v>
      </c>
      <c r="M67" s="625">
        <v>3.7</v>
      </c>
      <c r="N67" s="611">
        <v>105</v>
      </c>
      <c r="O67" s="612">
        <v>2</v>
      </c>
      <c r="P67" s="626">
        <v>4</v>
      </c>
      <c r="Q67" s="614">
        <v>3.64</v>
      </c>
      <c r="R67" s="615">
        <v>14</v>
      </c>
      <c r="S67" s="616">
        <v>3</v>
      </c>
      <c r="T67" s="617">
        <v>3.33</v>
      </c>
      <c r="U67" s="627">
        <v>3.37</v>
      </c>
      <c r="V67" s="615">
        <v>52</v>
      </c>
      <c r="W67" s="671"/>
      <c r="X67" s="619"/>
      <c r="Y67" s="622">
        <v>3.76</v>
      </c>
      <c r="Z67" s="615">
        <v>37</v>
      </c>
      <c r="AA67" s="594">
        <f t="shared" si="3"/>
        <v>330</v>
      </c>
      <c r="AC67" s="143"/>
      <c r="AD67" s="143"/>
      <c r="AF67" s="143"/>
    </row>
    <row r="68" spans="1:32" ht="15" customHeight="1" x14ac:dyDescent="0.25">
      <c r="A68" s="597">
        <v>18</v>
      </c>
      <c r="B68" s="691" t="s">
        <v>94</v>
      </c>
      <c r="C68" s="1033"/>
      <c r="D68" s="632"/>
      <c r="E68" s="632">
        <v>3.39</v>
      </c>
      <c r="F68" s="1009">
        <v>38</v>
      </c>
      <c r="G68" s="704">
        <v>5</v>
      </c>
      <c r="H68" s="1047">
        <v>3.4</v>
      </c>
      <c r="I68" s="632">
        <v>3.65</v>
      </c>
      <c r="J68" s="611">
        <v>75</v>
      </c>
      <c r="K68" s="681">
        <v>4</v>
      </c>
      <c r="L68" s="636">
        <v>3</v>
      </c>
      <c r="M68" s="625">
        <v>3.7</v>
      </c>
      <c r="N68" s="611">
        <v>102</v>
      </c>
      <c r="O68" s="612">
        <v>4</v>
      </c>
      <c r="P68" s="613">
        <v>3</v>
      </c>
      <c r="Q68" s="614">
        <v>3.64</v>
      </c>
      <c r="R68" s="615">
        <v>90</v>
      </c>
      <c r="S68" s="616">
        <v>21</v>
      </c>
      <c r="T68" s="617">
        <v>3.76</v>
      </c>
      <c r="U68" s="627">
        <v>3.37</v>
      </c>
      <c r="V68" s="615">
        <v>14</v>
      </c>
      <c r="W68" s="671">
        <v>23</v>
      </c>
      <c r="X68" s="619">
        <v>3.7</v>
      </c>
      <c r="Y68" s="622">
        <v>3.76</v>
      </c>
      <c r="Z68" s="615">
        <v>23</v>
      </c>
      <c r="AA68" s="598">
        <f t="shared" si="3"/>
        <v>342</v>
      </c>
      <c r="AC68" s="143"/>
      <c r="AD68" s="143"/>
      <c r="AF68" s="143"/>
    </row>
    <row r="69" spans="1:32" ht="15" customHeight="1" thickBot="1" x14ac:dyDescent="0.3">
      <c r="A69" s="599">
        <v>19</v>
      </c>
      <c r="B69" s="687" t="s">
        <v>152</v>
      </c>
      <c r="C69" s="1029"/>
      <c r="D69" s="624"/>
      <c r="E69" s="624">
        <v>3.39</v>
      </c>
      <c r="F69" s="1005">
        <v>38</v>
      </c>
      <c r="G69" s="702">
        <v>3</v>
      </c>
      <c r="H69" s="651">
        <v>4</v>
      </c>
      <c r="I69" s="624">
        <v>3.65</v>
      </c>
      <c r="J69" s="611">
        <v>8</v>
      </c>
      <c r="K69" s="681">
        <v>2</v>
      </c>
      <c r="L69" s="636">
        <v>3.5</v>
      </c>
      <c r="M69" s="625">
        <v>3.7</v>
      </c>
      <c r="N69" s="611">
        <v>74</v>
      </c>
      <c r="O69" s="612"/>
      <c r="P69" s="626"/>
      <c r="Q69" s="614">
        <v>3.64</v>
      </c>
      <c r="R69" s="615">
        <v>107</v>
      </c>
      <c r="S69" s="616">
        <v>8</v>
      </c>
      <c r="T69" s="617">
        <v>3.5</v>
      </c>
      <c r="U69" s="627">
        <v>3.37</v>
      </c>
      <c r="V69" s="615">
        <v>32</v>
      </c>
      <c r="W69" s="671">
        <v>6</v>
      </c>
      <c r="X69" s="619">
        <v>4.2</v>
      </c>
      <c r="Y69" s="622">
        <v>3.76</v>
      </c>
      <c r="Z69" s="615">
        <v>6</v>
      </c>
      <c r="AA69" s="600">
        <f t="shared" si="3"/>
        <v>265</v>
      </c>
      <c r="AC69" s="143"/>
      <c r="AD69" s="143"/>
      <c r="AF69" s="143"/>
    </row>
    <row r="70" spans="1:32" ht="15" customHeight="1" thickBot="1" x14ac:dyDescent="0.3">
      <c r="A70" s="361"/>
      <c r="B70" s="362" t="s">
        <v>143</v>
      </c>
      <c r="C70" s="588">
        <f>SUM(C71:C86)</f>
        <v>294</v>
      </c>
      <c r="D70" s="381">
        <f>AVERAGE(D71:D86)</f>
        <v>3.0647250000000001</v>
      </c>
      <c r="E70" s="154">
        <v>3.39</v>
      </c>
      <c r="F70" s="1004"/>
      <c r="G70" s="588">
        <f>SUM(G71:G86)</f>
        <v>116</v>
      </c>
      <c r="H70" s="381">
        <f>AVERAGE(H71:H86)</f>
        <v>3.6253333333333333</v>
      </c>
      <c r="I70" s="592">
        <v>3.65</v>
      </c>
      <c r="J70" s="398"/>
      <c r="K70" s="379">
        <f>SUM(K71:K86)</f>
        <v>125</v>
      </c>
      <c r="L70" s="381">
        <f>AVERAGE(L71:L86)</f>
        <v>3.7143061299755011</v>
      </c>
      <c r="M70" s="381">
        <v>3.7</v>
      </c>
      <c r="N70" s="156"/>
      <c r="O70" s="367">
        <f>SUM(O71:O86)</f>
        <v>130</v>
      </c>
      <c r="P70" s="368">
        <f>AVERAGE(P71:P86)</f>
        <v>3.5410772642390289</v>
      </c>
      <c r="Q70" s="369">
        <v>3.64</v>
      </c>
      <c r="R70" s="370"/>
      <c r="S70" s="371">
        <f>SUM(S71:S86)</f>
        <v>112</v>
      </c>
      <c r="T70" s="372">
        <f>AVERAGE(T71:T86)</f>
        <v>3.2466666666666675</v>
      </c>
      <c r="U70" s="373">
        <v>3.37</v>
      </c>
      <c r="V70" s="370"/>
      <c r="W70" s="403">
        <f>SUM(W71:W86)</f>
        <v>13</v>
      </c>
      <c r="X70" s="374">
        <f>AVERAGE(X71:X86)</f>
        <v>3.72</v>
      </c>
      <c r="Y70" s="375">
        <v>3.76</v>
      </c>
      <c r="Z70" s="370"/>
      <c r="AA70" s="394"/>
      <c r="AC70" s="143"/>
      <c r="AD70" s="143"/>
      <c r="AF70" s="143"/>
    </row>
    <row r="71" spans="1:32" x14ac:dyDescent="0.25">
      <c r="A71" s="595">
        <v>1</v>
      </c>
      <c r="B71" s="607" t="s">
        <v>98</v>
      </c>
      <c r="C71" s="1027">
        <v>69</v>
      </c>
      <c r="D71" s="1049">
        <v>3.3768000000000002</v>
      </c>
      <c r="E71" s="646">
        <v>3.39</v>
      </c>
      <c r="F71" s="1014">
        <v>8</v>
      </c>
      <c r="G71" s="681">
        <v>2</v>
      </c>
      <c r="H71" s="609">
        <v>3</v>
      </c>
      <c r="I71" s="646">
        <v>3.65</v>
      </c>
      <c r="J71" s="611">
        <v>104</v>
      </c>
      <c r="K71" s="681">
        <v>15</v>
      </c>
      <c r="L71" s="609">
        <v>3.7333333333333334</v>
      </c>
      <c r="M71" s="610">
        <v>3.7</v>
      </c>
      <c r="N71" s="611">
        <v>46</v>
      </c>
      <c r="O71" s="612">
        <v>17</v>
      </c>
      <c r="P71" s="613">
        <v>3.8235294117647061</v>
      </c>
      <c r="Q71" s="614">
        <v>3.64</v>
      </c>
      <c r="R71" s="615">
        <v>21</v>
      </c>
      <c r="S71" s="679"/>
      <c r="T71" s="617"/>
      <c r="U71" s="627">
        <v>3.37</v>
      </c>
      <c r="V71" s="615">
        <v>108</v>
      </c>
      <c r="W71" s="671"/>
      <c r="X71" s="619"/>
      <c r="Y71" s="622">
        <v>3.76</v>
      </c>
      <c r="Z71" s="615">
        <v>37</v>
      </c>
      <c r="AA71" s="596">
        <f t="shared" ref="AA71:AA86" si="4">Z71+V71+R71+N71+J71+F71</f>
        <v>324</v>
      </c>
      <c r="AC71" s="143"/>
      <c r="AD71" s="143"/>
      <c r="AF71" s="143"/>
    </row>
    <row r="72" spans="1:32" x14ac:dyDescent="0.25">
      <c r="A72" s="597">
        <v>2</v>
      </c>
      <c r="B72" s="607" t="s">
        <v>31</v>
      </c>
      <c r="C72" s="1027">
        <v>67</v>
      </c>
      <c r="D72" s="1049">
        <v>3.3731999999999998</v>
      </c>
      <c r="E72" s="646">
        <v>3.39</v>
      </c>
      <c r="F72" s="1014">
        <v>9</v>
      </c>
      <c r="G72" s="681">
        <v>8</v>
      </c>
      <c r="H72" s="648">
        <v>4.13</v>
      </c>
      <c r="I72" s="646">
        <v>3.65</v>
      </c>
      <c r="J72" s="611">
        <v>4</v>
      </c>
      <c r="K72" s="681">
        <v>5</v>
      </c>
      <c r="L72" s="648">
        <v>3.6</v>
      </c>
      <c r="M72" s="610">
        <v>3.7</v>
      </c>
      <c r="N72" s="611">
        <v>62</v>
      </c>
      <c r="O72" s="612">
        <v>9</v>
      </c>
      <c r="P72" s="649">
        <v>3.5555555555555554</v>
      </c>
      <c r="Q72" s="614">
        <v>3.64</v>
      </c>
      <c r="R72" s="615">
        <v>48</v>
      </c>
      <c r="S72" s="679">
        <v>10</v>
      </c>
      <c r="T72" s="617">
        <v>3.2</v>
      </c>
      <c r="U72" s="627">
        <v>3.37</v>
      </c>
      <c r="V72" s="615">
        <v>60</v>
      </c>
      <c r="W72" s="671"/>
      <c r="X72" s="619"/>
      <c r="Y72" s="622">
        <v>3.76</v>
      </c>
      <c r="Z72" s="615">
        <v>37</v>
      </c>
      <c r="AA72" s="594">
        <f t="shared" si="4"/>
        <v>220</v>
      </c>
      <c r="AC72" s="143"/>
      <c r="AD72" s="143"/>
      <c r="AF72" s="143"/>
    </row>
    <row r="73" spans="1:32" x14ac:dyDescent="0.25">
      <c r="A73" s="597">
        <v>3</v>
      </c>
      <c r="B73" s="607" t="s">
        <v>101</v>
      </c>
      <c r="C73" s="1027">
        <v>80</v>
      </c>
      <c r="D73" s="1049">
        <v>3.15</v>
      </c>
      <c r="E73" s="646">
        <v>3.39</v>
      </c>
      <c r="F73" s="1014">
        <v>19</v>
      </c>
      <c r="G73" s="681">
        <v>4</v>
      </c>
      <c r="H73" s="609">
        <v>3.5</v>
      </c>
      <c r="I73" s="646">
        <v>3.65</v>
      </c>
      <c r="J73" s="611">
        <v>66</v>
      </c>
      <c r="K73" s="681">
        <v>3</v>
      </c>
      <c r="L73" s="609">
        <v>3.3333333333333335</v>
      </c>
      <c r="M73" s="610">
        <v>3.7</v>
      </c>
      <c r="N73" s="611">
        <v>88</v>
      </c>
      <c r="O73" s="612">
        <v>14</v>
      </c>
      <c r="P73" s="613">
        <v>3.2142857142857144</v>
      </c>
      <c r="Q73" s="614">
        <v>3.64</v>
      </c>
      <c r="R73" s="615">
        <v>80</v>
      </c>
      <c r="S73" s="679">
        <v>5</v>
      </c>
      <c r="T73" s="617">
        <v>4</v>
      </c>
      <c r="U73" s="627">
        <v>3.37</v>
      </c>
      <c r="V73" s="615">
        <v>4</v>
      </c>
      <c r="W73" s="671"/>
      <c r="X73" s="619"/>
      <c r="Y73" s="622">
        <v>3.76</v>
      </c>
      <c r="Z73" s="615">
        <v>37</v>
      </c>
      <c r="AA73" s="594">
        <f t="shared" si="4"/>
        <v>294</v>
      </c>
      <c r="AC73" s="143"/>
      <c r="AD73" s="143"/>
      <c r="AF73" s="143"/>
    </row>
    <row r="74" spans="1:32" x14ac:dyDescent="0.25">
      <c r="A74" s="597">
        <v>4</v>
      </c>
      <c r="B74" s="607" t="s">
        <v>113</v>
      </c>
      <c r="C74" s="1027">
        <v>78</v>
      </c>
      <c r="D74" s="1049">
        <v>2.3589000000000002</v>
      </c>
      <c r="E74" s="646">
        <v>3.39</v>
      </c>
      <c r="F74" s="1014">
        <v>35</v>
      </c>
      <c r="G74" s="681">
        <v>28</v>
      </c>
      <c r="H74" s="609">
        <v>3.75</v>
      </c>
      <c r="I74" s="646">
        <v>3.65</v>
      </c>
      <c r="J74" s="611">
        <v>27</v>
      </c>
      <c r="K74" s="681">
        <v>29</v>
      </c>
      <c r="L74" s="609">
        <v>3.9310344827586206</v>
      </c>
      <c r="M74" s="610">
        <v>3.7</v>
      </c>
      <c r="N74" s="611">
        <v>21</v>
      </c>
      <c r="O74" s="612">
        <v>34</v>
      </c>
      <c r="P74" s="613">
        <v>3.7352941176470589</v>
      </c>
      <c r="Q74" s="614">
        <v>3.64</v>
      </c>
      <c r="R74" s="615">
        <v>29</v>
      </c>
      <c r="S74" s="679">
        <v>21</v>
      </c>
      <c r="T74" s="617">
        <v>3.24</v>
      </c>
      <c r="U74" s="627">
        <v>3.37</v>
      </c>
      <c r="V74" s="615">
        <v>58</v>
      </c>
      <c r="W74" s="671"/>
      <c r="X74" s="619"/>
      <c r="Y74" s="622">
        <v>3.76</v>
      </c>
      <c r="Z74" s="615">
        <v>37</v>
      </c>
      <c r="AA74" s="594">
        <f t="shared" si="4"/>
        <v>207</v>
      </c>
      <c r="AC74" s="143"/>
      <c r="AD74" s="143"/>
      <c r="AF74" s="143"/>
    </row>
    <row r="75" spans="1:32" x14ac:dyDescent="0.25">
      <c r="A75" s="597">
        <v>5</v>
      </c>
      <c r="B75" s="607" t="s">
        <v>99</v>
      </c>
      <c r="C75" s="1027"/>
      <c r="D75" s="646"/>
      <c r="E75" s="646">
        <v>3.39</v>
      </c>
      <c r="F75" s="1014">
        <v>38</v>
      </c>
      <c r="G75" s="681">
        <v>5</v>
      </c>
      <c r="H75" s="609">
        <v>3.6</v>
      </c>
      <c r="I75" s="646">
        <v>3.65</v>
      </c>
      <c r="J75" s="611">
        <v>48</v>
      </c>
      <c r="K75" s="681"/>
      <c r="L75" s="609"/>
      <c r="M75" s="610">
        <v>3.7</v>
      </c>
      <c r="N75" s="611">
        <v>111</v>
      </c>
      <c r="O75" s="612">
        <v>5</v>
      </c>
      <c r="P75" s="613">
        <v>4</v>
      </c>
      <c r="Q75" s="614">
        <v>3.64</v>
      </c>
      <c r="R75" s="615">
        <v>12</v>
      </c>
      <c r="S75" s="679">
        <v>16</v>
      </c>
      <c r="T75" s="617">
        <v>4.13</v>
      </c>
      <c r="U75" s="627">
        <v>3.37</v>
      </c>
      <c r="V75" s="615">
        <v>2</v>
      </c>
      <c r="W75" s="674"/>
      <c r="X75" s="619"/>
      <c r="Y75" s="622">
        <v>3.76</v>
      </c>
      <c r="Z75" s="615">
        <v>37</v>
      </c>
      <c r="AA75" s="594">
        <f t="shared" si="4"/>
        <v>248</v>
      </c>
      <c r="AC75" s="143"/>
      <c r="AD75" s="143"/>
      <c r="AF75" s="143"/>
    </row>
    <row r="76" spans="1:32" x14ac:dyDescent="0.25">
      <c r="A76" s="597">
        <v>6</v>
      </c>
      <c r="B76" s="607" t="s">
        <v>33</v>
      </c>
      <c r="C76" s="1027"/>
      <c r="D76" s="646"/>
      <c r="E76" s="646">
        <v>3.39</v>
      </c>
      <c r="F76" s="1014">
        <v>38</v>
      </c>
      <c r="G76" s="681">
        <v>8</v>
      </c>
      <c r="H76" s="609">
        <v>3.5</v>
      </c>
      <c r="I76" s="646">
        <v>3.65</v>
      </c>
      <c r="J76" s="611">
        <v>60</v>
      </c>
      <c r="K76" s="681">
        <v>11</v>
      </c>
      <c r="L76" s="609">
        <v>3.8181818181818183</v>
      </c>
      <c r="M76" s="610">
        <v>3.7</v>
      </c>
      <c r="N76" s="611">
        <v>35</v>
      </c>
      <c r="O76" s="612">
        <v>5</v>
      </c>
      <c r="P76" s="613">
        <v>3.6</v>
      </c>
      <c r="Q76" s="614">
        <v>3.64</v>
      </c>
      <c r="R76" s="615">
        <v>41</v>
      </c>
      <c r="S76" s="679">
        <v>2</v>
      </c>
      <c r="T76" s="617">
        <v>3.5</v>
      </c>
      <c r="U76" s="627">
        <v>3.37</v>
      </c>
      <c r="V76" s="615">
        <v>37</v>
      </c>
      <c r="W76" s="671">
        <v>8</v>
      </c>
      <c r="X76" s="619">
        <v>3.6</v>
      </c>
      <c r="Y76" s="622">
        <v>3.76</v>
      </c>
      <c r="Z76" s="615">
        <v>26</v>
      </c>
      <c r="AA76" s="594">
        <f t="shared" si="4"/>
        <v>237</v>
      </c>
      <c r="AC76" s="143"/>
      <c r="AD76" s="143"/>
      <c r="AF76" s="143"/>
    </row>
    <row r="77" spans="1:32" x14ac:dyDescent="0.25">
      <c r="A77" s="597">
        <v>7</v>
      </c>
      <c r="B77" s="607" t="s">
        <v>30</v>
      </c>
      <c r="C77" s="1027"/>
      <c r="D77" s="646"/>
      <c r="E77" s="646">
        <v>3.39</v>
      </c>
      <c r="F77" s="1014">
        <v>38</v>
      </c>
      <c r="G77" s="681">
        <v>5</v>
      </c>
      <c r="H77" s="609">
        <v>3.8</v>
      </c>
      <c r="I77" s="646">
        <v>3.65</v>
      </c>
      <c r="J77" s="611">
        <v>24</v>
      </c>
      <c r="K77" s="681">
        <v>1</v>
      </c>
      <c r="L77" s="609">
        <v>5</v>
      </c>
      <c r="M77" s="610">
        <v>3.7</v>
      </c>
      <c r="N77" s="611">
        <v>2</v>
      </c>
      <c r="O77" s="612">
        <v>2</v>
      </c>
      <c r="P77" s="613">
        <v>3</v>
      </c>
      <c r="Q77" s="614">
        <v>3.64</v>
      </c>
      <c r="R77" s="615">
        <v>96</v>
      </c>
      <c r="S77" s="679">
        <v>4</v>
      </c>
      <c r="T77" s="617">
        <v>4</v>
      </c>
      <c r="U77" s="627">
        <v>3.37</v>
      </c>
      <c r="V77" s="615">
        <v>5</v>
      </c>
      <c r="W77" s="671"/>
      <c r="X77" s="619"/>
      <c r="Y77" s="622">
        <v>3.76</v>
      </c>
      <c r="Z77" s="615">
        <v>37</v>
      </c>
      <c r="AA77" s="594">
        <f t="shared" si="4"/>
        <v>202</v>
      </c>
      <c r="AC77" s="143"/>
      <c r="AD77" s="143"/>
      <c r="AF77" s="143"/>
    </row>
    <row r="78" spans="1:32" x14ac:dyDescent="0.25">
      <c r="A78" s="597">
        <v>8</v>
      </c>
      <c r="B78" s="696" t="s">
        <v>114</v>
      </c>
      <c r="C78" s="1038"/>
      <c r="D78" s="644"/>
      <c r="E78" s="644">
        <v>3.39</v>
      </c>
      <c r="F78" s="1015">
        <v>38</v>
      </c>
      <c r="G78" s="681"/>
      <c r="H78" s="643"/>
      <c r="I78" s="644">
        <v>3.65</v>
      </c>
      <c r="J78" s="611">
        <v>108</v>
      </c>
      <c r="K78" s="684"/>
      <c r="L78" s="644"/>
      <c r="M78" s="610">
        <v>3.7</v>
      </c>
      <c r="N78" s="611">
        <v>111</v>
      </c>
      <c r="O78" s="612">
        <v>1</v>
      </c>
      <c r="P78" s="613">
        <v>3</v>
      </c>
      <c r="Q78" s="614">
        <v>3.64</v>
      </c>
      <c r="R78" s="615">
        <v>104</v>
      </c>
      <c r="S78" s="679">
        <v>9</v>
      </c>
      <c r="T78" s="617">
        <v>3.44</v>
      </c>
      <c r="U78" s="627">
        <v>3.37</v>
      </c>
      <c r="V78" s="615">
        <v>43</v>
      </c>
      <c r="W78" s="671">
        <v>1</v>
      </c>
      <c r="X78" s="619">
        <v>4</v>
      </c>
      <c r="Y78" s="622">
        <v>3.76</v>
      </c>
      <c r="Z78" s="615">
        <v>17</v>
      </c>
      <c r="AA78" s="594">
        <f t="shared" si="4"/>
        <v>421</v>
      </c>
      <c r="AC78" s="143"/>
      <c r="AD78" s="143"/>
      <c r="AF78" s="143"/>
    </row>
    <row r="79" spans="1:32" x14ac:dyDescent="0.25">
      <c r="A79" s="597">
        <v>9</v>
      </c>
      <c r="B79" s="607" t="s">
        <v>102</v>
      </c>
      <c r="C79" s="1027"/>
      <c r="D79" s="646"/>
      <c r="E79" s="646">
        <v>3.39</v>
      </c>
      <c r="F79" s="1014">
        <v>38</v>
      </c>
      <c r="G79" s="681">
        <v>3</v>
      </c>
      <c r="H79" s="609">
        <v>4</v>
      </c>
      <c r="I79" s="646">
        <v>3.65</v>
      </c>
      <c r="J79" s="611">
        <v>9</v>
      </c>
      <c r="K79" s="681">
        <v>6</v>
      </c>
      <c r="L79" s="609">
        <v>3.1666666666666665</v>
      </c>
      <c r="M79" s="610">
        <v>3.7</v>
      </c>
      <c r="N79" s="611">
        <v>98</v>
      </c>
      <c r="O79" s="612">
        <v>8</v>
      </c>
      <c r="P79" s="613">
        <v>3.625</v>
      </c>
      <c r="Q79" s="614">
        <v>3.64</v>
      </c>
      <c r="R79" s="615">
        <v>36</v>
      </c>
      <c r="S79" s="679">
        <v>2</v>
      </c>
      <c r="T79" s="617">
        <v>3.5</v>
      </c>
      <c r="U79" s="627">
        <v>3.37</v>
      </c>
      <c r="V79" s="615">
        <v>38</v>
      </c>
      <c r="W79" s="671"/>
      <c r="X79" s="619"/>
      <c r="Y79" s="622">
        <v>3.76</v>
      </c>
      <c r="Z79" s="615">
        <v>37</v>
      </c>
      <c r="AA79" s="594">
        <f t="shared" si="4"/>
        <v>256</v>
      </c>
      <c r="AC79" s="143"/>
      <c r="AD79" s="143"/>
      <c r="AF79" s="143"/>
    </row>
    <row r="80" spans="1:32" x14ac:dyDescent="0.25">
      <c r="A80" s="597">
        <v>10</v>
      </c>
      <c r="B80" s="607" t="s">
        <v>100</v>
      </c>
      <c r="C80" s="1027"/>
      <c r="D80" s="646"/>
      <c r="E80" s="646">
        <v>3.39</v>
      </c>
      <c r="F80" s="1014">
        <v>38</v>
      </c>
      <c r="G80" s="681">
        <v>10</v>
      </c>
      <c r="H80" s="609">
        <v>4.0999999999999996</v>
      </c>
      <c r="I80" s="646">
        <v>3.65</v>
      </c>
      <c r="J80" s="611">
        <v>5</v>
      </c>
      <c r="K80" s="681">
        <v>3</v>
      </c>
      <c r="L80" s="609">
        <v>3.3333333333333335</v>
      </c>
      <c r="M80" s="610">
        <v>3.7</v>
      </c>
      <c r="N80" s="611">
        <v>87</v>
      </c>
      <c r="O80" s="612">
        <v>5</v>
      </c>
      <c r="P80" s="613">
        <v>3.8</v>
      </c>
      <c r="Q80" s="614">
        <v>3.64</v>
      </c>
      <c r="R80" s="615">
        <v>22</v>
      </c>
      <c r="S80" s="679">
        <v>2</v>
      </c>
      <c r="T80" s="617">
        <v>3</v>
      </c>
      <c r="U80" s="627">
        <v>3.37</v>
      </c>
      <c r="V80" s="615">
        <v>87</v>
      </c>
      <c r="W80" s="671"/>
      <c r="X80" s="619"/>
      <c r="Y80" s="622">
        <v>3.76</v>
      </c>
      <c r="Z80" s="615">
        <v>37</v>
      </c>
      <c r="AA80" s="594">
        <f t="shared" si="4"/>
        <v>276</v>
      </c>
      <c r="AC80" s="143"/>
      <c r="AD80" s="143"/>
      <c r="AF80" s="143"/>
    </row>
    <row r="81" spans="1:32" x14ac:dyDescent="0.25">
      <c r="A81" s="597">
        <v>11</v>
      </c>
      <c r="B81" s="607" t="s">
        <v>26</v>
      </c>
      <c r="C81" s="1027"/>
      <c r="D81" s="646"/>
      <c r="E81" s="646">
        <v>3.39</v>
      </c>
      <c r="F81" s="1014">
        <v>38</v>
      </c>
      <c r="G81" s="680">
        <v>5</v>
      </c>
      <c r="H81" s="609">
        <v>3.2</v>
      </c>
      <c r="I81" s="646">
        <v>3.65</v>
      </c>
      <c r="J81" s="611">
        <v>90</v>
      </c>
      <c r="K81" s="681">
        <v>4</v>
      </c>
      <c r="L81" s="609">
        <v>4</v>
      </c>
      <c r="M81" s="610">
        <v>3.7</v>
      </c>
      <c r="N81" s="611">
        <v>14</v>
      </c>
      <c r="O81" s="612">
        <v>4</v>
      </c>
      <c r="P81" s="613">
        <v>3.75</v>
      </c>
      <c r="Q81" s="614">
        <v>3.64</v>
      </c>
      <c r="R81" s="615">
        <v>28</v>
      </c>
      <c r="S81" s="679">
        <v>2</v>
      </c>
      <c r="T81" s="617">
        <v>2</v>
      </c>
      <c r="U81" s="627">
        <v>3.37</v>
      </c>
      <c r="V81" s="615">
        <v>106</v>
      </c>
      <c r="W81" s="671">
        <v>1</v>
      </c>
      <c r="X81" s="619">
        <v>2</v>
      </c>
      <c r="Y81" s="622">
        <v>3.76</v>
      </c>
      <c r="Z81" s="615">
        <v>36</v>
      </c>
      <c r="AA81" s="601">
        <f t="shared" si="4"/>
        <v>312</v>
      </c>
      <c r="AC81" s="143"/>
      <c r="AD81" s="143"/>
      <c r="AF81" s="143"/>
    </row>
    <row r="82" spans="1:32" x14ac:dyDescent="0.25">
      <c r="A82" s="597">
        <v>12</v>
      </c>
      <c r="B82" s="607" t="s">
        <v>110</v>
      </c>
      <c r="C82" s="1027"/>
      <c r="D82" s="646"/>
      <c r="E82" s="646">
        <v>3.39</v>
      </c>
      <c r="F82" s="1014">
        <v>38</v>
      </c>
      <c r="G82" s="681">
        <v>10</v>
      </c>
      <c r="H82" s="609">
        <v>3.8</v>
      </c>
      <c r="I82" s="646">
        <v>3.65</v>
      </c>
      <c r="J82" s="611">
        <v>22</v>
      </c>
      <c r="K82" s="681">
        <v>17</v>
      </c>
      <c r="L82" s="609">
        <v>3.7647058823529411</v>
      </c>
      <c r="M82" s="610">
        <v>3.7</v>
      </c>
      <c r="N82" s="611">
        <v>39</v>
      </c>
      <c r="O82" s="612">
        <v>8</v>
      </c>
      <c r="P82" s="613">
        <v>3.625</v>
      </c>
      <c r="Q82" s="614">
        <v>3.64</v>
      </c>
      <c r="R82" s="615">
        <v>37</v>
      </c>
      <c r="S82" s="679">
        <v>6</v>
      </c>
      <c r="T82" s="617">
        <v>3</v>
      </c>
      <c r="U82" s="627">
        <v>3.37</v>
      </c>
      <c r="V82" s="615">
        <v>78</v>
      </c>
      <c r="W82" s="671">
        <v>1</v>
      </c>
      <c r="X82" s="619">
        <v>5</v>
      </c>
      <c r="Y82" s="622">
        <v>3.76</v>
      </c>
      <c r="Z82" s="615">
        <v>2</v>
      </c>
      <c r="AA82" s="594">
        <f t="shared" si="4"/>
        <v>216</v>
      </c>
      <c r="AC82" s="143"/>
      <c r="AD82" s="143"/>
      <c r="AF82" s="143"/>
    </row>
    <row r="83" spans="1:32" x14ac:dyDescent="0.25">
      <c r="A83" s="597">
        <v>13</v>
      </c>
      <c r="B83" s="607" t="s">
        <v>111</v>
      </c>
      <c r="C83" s="1027"/>
      <c r="D83" s="646"/>
      <c r="E83" s="646">
        <v>3.39</v>
      </c>
      <c r="F83" s="1014">
        <v>38</v>
      </c>
      <c r="G83" s="681">
        <v>5</v>
      </c>
      <c r="H83" s="609">
        <v>3.2</v>
      </c>
      <c r="I83" s="646">
        <v>3.65</v>
      </c>
      <c r="J83" s="611">
        <v>91</v>
      </c>
      <c r="K83" s="681">
        <v>10</v>
      </c>
      <c r="L83" s="609">
        <v>3.6</v>
      </c>
      <c r="M83" s="610">
        <v>3.7</v>
      </c>
      <c r="N83" s="611">
        <v>60</v>
      </c>
      <c r="O83" s="612">
        <v>2</v>
      </c>
      <c r="P83" s="613">
        <v>3.5</v>
      </c>
      <c r="Q83" s="614">
        <v>3.64</v>
      </c>
      <c r="R83" s="615">
        <v>59</v>
      </c>
      <c r="S83" s="679">
        <v>18</v>
      </c>
      <c r="T83" s="617">
        <v>3.06</v>
      </c>
      <c r="U83" s="627">
        <v>3.37</v>
      </c>
      <c r="V83" s="615">
        <v>75</v>
      </c>
      <c r="W83" s="671"/>
      <c r="X83" s="619"/>
      <c r="Y83" s="622">
        <v>3.76</v>
      </c>
      <c r="Z83" s="615">
        <v>37</v>
      </c>
      <c r="AA83" s="594">
        <f t="shared" si="4"/>
        <v>360</v>
      </c>
      <c r="AC83" s="143"/>
      <c r="AD83" s="143"/>
      <c r="AF83" s="143"/>
    </row>
    <row r="84" spans="1:32" x14ac:dyDescent="0.25">
      <c r="A84" s="597">
        <v>14</v>
      </c>
      <c r="B84" s="607" t="s">
        <v>97</v>
      </c>
      <c r="C84" s="1027"/>
      <c r="D84" s="646"/>
      <c r="E84" s="646">
        <v>3.39</v>
      </c>
      <c r="F84" s="1014">
        <v>38</v>
      </c>
      <c r="G84" s="681">
        <v>5</v>
      </c>
      <c r="H84" s="609">
        <v>3.8</v>
      </c>
      <c r="I84" s="646">
        <v>3.65</v>
      </c>
      <c r="J84" s="611">
        <v>25</v>
      </c>
      <c r="K84" s="681">
        <v>11</v>
      </c>
      <c r="L84" s="609">
        <v>3.6363636363636362</v>
      </c>
      <c r="M84" s="610">
        <v>3.7</v>
      </c>
      <c r="N84" s="611">
        <v>57</v>
      </c>
      <c r="O84" s="612">
        <v>7</v>
      </c>
      <c r="P84" s="613">
        <v>3.7142857142857144</v>
      </c>
      <c r="Q84" s="614">
        <v>3.64</v>
      </c>
      <c r="R84" s="615">
        <v>31</v>
      </c>
      <c r="S84" s="679">
        <v>2</v>
      </c>
      <c r="T84" s="617">
        <v>2.5</v>
      </c>
      <c r="U84" s="627">
        <v>3.37</v>
      </c>
      <c r="V84" s="615">
        <v>105</v>
      </c>
      <c r="W84" s="671"/>
      <c r="X84" s="619"/>
      <c r="Y84" s="622">
        <v>3.76</v>
      </c>
      <c r="Z84" s="615">
        <v>37</v>
      </c>
      <c r="AA84" s="594">
        <f t="shared" si="4"/>
        <v>293</v>
      </c>
      <c r="AC84" s="143"/>
      <c r="AD84" s="143"/>
      <c r="AF84" s="143"/>
    </row>
    <row r="85" spans="1:32" x14ac:dyDescent="0.25">
      <c r="A85" s="597">
        <v>15</v>
      </c>
      <c r="B85" s="607" t="s">
        <v>29</v>
      </c>
      <c r="C85" s="1027"/>
      <c r="D85" s="646"/>
      <c r="E85" s="646">
        <v>3.39</v>
      </c>
      <c r="F85" s="1014">
        <v>38</v>
      </c>
      <c r="G85" s="681">
        <v>9</v>
      </c>
      <c r="H85" s="609">
        <v>3.44</v>
      </c>
      <c r="I85" s="646">
        <v>3.65</v>
      </c>
      <c r="J85" s="611">
        <v>70</v>
      </c>
      <c r="K85" s="681">
        <v>4</v>
      </c>
      <c r="L85" s="609">
        <v>3.25</v>
      </c>
      <c r="M85" s="610">
        <v>3.7</v>
      </c>
      <c r="N85" s="611">
        <v>93</v>
      </c>
      <c r="O85" s="612">
        <v>2</v>
      </c>
      <c r="P85" s="613">
        <v>3</v>
      </c>
      <c r="Q85" s="614">
        <v>3.64</v>
      </c>
      <c r="R85" s="615">
        <v>97</v>
      </c>
      <c r="S85" s="679">
        <v>8</v>
      </c>
      <c r="T85" s="617">
        <v>3.13</v>
      </c>
      <c r="U85" s="627">
        <v>3.37</v>
      </c>
      <c r="V85" s="615">
        <v>71</v>
      </c>
      <c r="W85" s="671">
        <v>2</v>
      </c>
      <c r="X85" s="619">
        <v>4</v>
      </c>
      <c r="Y85" s="622">
        <v>3.76</v>
      </c>
      <c r="Z85" s="615">
        <v>12</v>
      </c>
      <c r="AA85" s="594">
        <f t="shared" si="4"/>
        <v>381</v>
      </c>
      <c r="AC85" s="143"/>
      <c r="AD85" s="143"/>
      <c r="AF85" s="143"/>
    </row>
    <row r="86" spans="1:32" ht="15.75" thickBot="1" x14ac:dyDescent="0.3">
      <c r="A86" s="599">
        <v>16</v>
      </c>
      <c r="B86" s="696" t="s">
        <v>32</v>
      </c>
      <c r="C86" s="1038"/>
      <c r="D86" s="644"/>
      <c r="E86" s="644">
        <v>3.39</v>
      </c>
      <c r="F86" s="1015">
        <v>38</v>
      </c>
      <c r="G86" s="684">
        <v>9</v>
      </c>
      <c r="H86" s="644">
        <v>3.56</v>
      </c>
      <c r="I86" s="644">
        <v>3.65</v>
      </c>
      <c r="J86" s="611">
        <v>54</v>
      </c>
      <c r="K86" s="684">
        <v>6</v>
      </c>
      <c r="L86" s="610">
        <v>3.8333333333333335</v>
      </c>
      <c r="M86" s="610">
        <v>3.7</v>
      </c>
      <c r="N86" s="611">
        <v>34</v>
      </c>
      <c r="O86" s="612">
        <v>7</v>
      </c>
      <c r="P86" s="613">
        <v>3.7142857142857144</v>
      </c>
      <c r="Q86" s="614">
        <v>3.64</v>
      </c>
      <c r="R86" s="615">
        <v>32</v>
      </c>
      <c r="S86" s="679">
        <v>5</v>
      </c>
      <c r="T86" s="617">
        <v>3</v>
      </c>
      <c r="U86" s="627">
        <v>3.37</v>
      </c>
      <c r="V86" s="615">
        <v>80</v>
      </c>
      <c r="W86" s="671"/>
      <c r="X86" s="619"/>
      <c r="Y86" s="622">
        <v>3.76</v>
      </c>
      <c r="Z86" s="615">
        <v>37</v>
      </c>
      <c r="AA86" s="602">
        <f t="shared" si="4"/>
        <v>275</v>
      </c>
      <c r="AC86" s="143"/>
      <c r="AD86" s="143"/>
      <c r="AF86" s="143"/>
    </row>
    <row r="87" spans="1:32" ht="15.75" thickBot="1" x14ac:dyDescent="0.3">
      <c r="A87" s="361"/>
      <c r="B87" s="364" t="s">
        <v>144</v>
      </c>
      <c r="C87" s="589">
        <f>SUM(C88:C118)</f>
        <v>600</v>
      </c>
      <c r="D87" s="382">
        <f>AVERAGE(D88:D118)</f>
        <v>3.1786181818181816</v>
      </c>
      <c r="E87" s="719">
        <v>3.39</v>
      </c>
      <c r="F87" s="1016"/>
      <c r="G87" s="589">
        <f>SUM(G88:G118)</f>
        <v>464</v>
      </c>
      <c r="H87" s="382">
        <f>AVERAGE(H88:H118)</f>
        <v>3.5503333333333336</v>
      </c>
      <c r="I87" s="593">
        <v>3.65</v>
      </c>
      <c r="J87" s="590"/>
      <c r="K87" s="365">
        <f>SUM(K88:K118)</f>
        <v>455</v>
      </c>
      <c r="L87" s="382">
        <f>AVERAGE(L88:L118)</f>
        <v>3.6639714533971248</v>
      </c>
      <c r="M87" s="382">
        <v>3.7</v>
      </c>
      <c r="N87" s="366"/>
      <c r="O87" s="367">
        <f>SUM(O88:O118)</f>
        <v>399</v>
      </c>
      <c r="P87" s="368">
        <f>AVERAGE(P88:P118)</f>
        <v>3.4723610712281441</v>
      </c>
      <c r="Q87" s="369">
        <v>3.64</v>
      </c>
      <c r="R87" s="370"/>
      <c r="S87" s="402">
        <f>SUM(S88:S118)</f>
        <v>437</v>
      </c>
      <c r="T87" s="372">
        <f>AVERAGE(T88:T118)</f>
        <v>3.2189655172413785</v>
      </c>
      <c r="U87" s="373">
        <v>3.37</v>
      </c>
      <c r="V87" s="370"/>
      <c r="W87" s="403">
        <f>SUM(W88:W118)</f>
        <v>21</v>
      </c>
      <c r="X87" s="374">
        <f>AVERAGE(X88:X118)</f>
        <v>3.8499999999999996</v>
      </c>
      <c r="Y87" s="375">
        <v>3.76</v>
      </c>
      <c r="Z87" s="370"/>
      <c r="AA87" s="394"/>
      <c r="AC87" s="143"/>
      <c r="AD87" s="143"/>
      <c r="AF87" s="143"/>
    </row>
    <row r="88" spans="1:32" x14ac:dyDescent="0.25">
      <c r="A88" s="595">
        <v>1</v>
      </c>
      <c r="B88" s="697" t="s">
        <v>158</v>
      </c>
      <c r="C88" s="1039">
        <v>21</v>
      </c>
      <c r="D88" s="1050">
        <v>3.762</v>
      </c>
      <c r="E88" s="650">
        <v>3.39</v>
      </c>
      <c r="F88" s="1017">
        <v>4</v>
      </c>
      <c r="G88" s="608">
        <v>28</v>
      </c>
      <c r="H88" s="609">
        <v>3.93</v>
      </c>
      <c r="I88" s="650">
        <v>3.65</v>
      </c>
      <c r="J88" s="611">
        <v>14</v>
      </c>
      <c r="K88" s="608">
        <v>36</v>
      </c>
      <c r="L88" s="609">
        <v>4.083333333333333</v>
      </c>
      <c r="M88" s="610">
        <v>3.7</v>
      </c>
      <c r="N88" s="611">
        <v>10</v>
      </c>
      <c r="O88" s="612">
        <v>33</v>
      </c>
      <c r="P88" s="613">
        <v>3.6666666666666665</v>
      </c>
      <c r="Q88" s="614">
        <v>3.64</v>
      </c>
      <c r="R88" s="615">
        <v>33</v>
      </c>
      <c r="S88" s="616">
        <v>13</v>
      </c>
      <c r="T88" s="617">
        <v>3.62</v>
      </c>
      <c r="U88" s="627">
        <v>3.37</v>
      </c>
      <c r="V88" s="615">
        <v>23</v>
      </c>
      <c r="W88" s="618"/>
      <c r="X88" s="619"/>
      <c r="Y88" s="622">
        <v>3.76</v>
      </c>
      <c r="Z88" s="615">
        <v>37</v>
      </c>
      <c r="AA88" s="596">
        <f t="shared" ref="AA88:AA130" si="5">Z88+V88+R88+N88+J88+F88</f>
        <v>121</v>
      </c>
      <c r="AC88" s="143"/>
      <c r="AD88" s="143"/>
      <c r="AF88" s="143"/>
    </row>
    <row r="89" spans="1:32" x14ac:dyDescent="0.25">
      <c r="A89" s="597">
        <v>2</v>
      </c>
      <c r="B89" s="697" t="s">
        <v>156</v>
      </c>
      <c r="C89" s="1039">
        <v>151</v>
      </c>
      <c r="D89" s="1050">
        <v>3.3974000000000002</v>
      </c>
      <c r="E89" s="650">
        <v>3.39</v>
      </c>
      <c r="F89" s="1017">
        <v>5</v>
      </c>
      <c r="G89" s="608">
        <v>43</v>
      </c>
      <c r="H89" s="609">
        <v>3.88</v>
      </c>
      <c r="I89" s="650">
        <v>3.65</v>
      </c>
      <c r="J89" s="611">
        <v>17</v>
      </c>
      <c r="K89" s="608">
        <v>47</v>
      </c>
      <c r="L89" s="609">
        <v>3.8297872340425534</v>
      </c>
      <c r="M89" s="610">
        <v>3.7</v>
      </c>
      <c r="N89" s="611">
        <v>31</v>
      </c>
      <c r="O89" s="612">
        <v>45</v>
      </c>
      <c r="P89" s="613">
        <v>3.8666666666666667</v>
      </c>
      <c r="Q89" s="614">
        <v>3.64</v>
      </c>
      <c r="R89" s="615">
        <v>19</v>
      </c>
      <c r="S89" s="677">
        <v>19</v>
      </c>
      <c r="T89" s="617">
        <v>3.74</v>
      </c>
      <c r="U89" s="627">
        <v>3.37</v>
      </c>
      <c r="V89" s="615">
        <v>15</v>
      </c>
      <c r="W89" s="618"/>
      <c r="X89" s="619"/>
      <c r="Y89" s="622">
        <v>3.76</v>
      </c>
      <c r="Z89" s="615">
        <v>37</v>
      </c>
      <c r="AA89" s="594">
        <f t="shared" si="5"/>
        <v>124</v>
      </c>
      <c r="AC89" s="143"/>
      <c r="AD89" s="143"/>
      <c r="AF89" s="143"/>
    </row>
    <row r="90" spans="1:32" x14ac:dyDescent="0.25">
      <c r="A90" s="597">
        <v>3</v>
      </c>
      <c r="B90" s="697" t="s">
        <v>24</v>
      </c>
      <c r="C90" s="1039">
        <v>36</v>
      </c>
      <c r="D90" s="1050">
        <v>3.3887999999999998</v>
      </c>
      <c r="E90" s="650">
        <v>3.39</v>
      </c>
      <c r="F90" s="1017">
        <v>6</v>
      </c>
      <c r="G90" s="608">
        <v>4</v>
      </c>
      <c r="H90" s="609">
        <v>3.25</v>
      </c>
      <c r="I90" s="650">
        <v>3.65</v>
      </c>
      <c r="J90" s="611">
        <v>85</v>
      </c>
      <c r="K90" s="608">
        <v>3</v>
      </c>
      <c r="L90" s="609">
        <v>4.333333333333333</v>
      </c>
      <c r="M90" s="610">
        <v>3.7</v>
      </c>
      <c r="N90" s="611">
        <v>7</v>
      </c>
      <c r="O90" s="612">
        <v>5</v>
      </c>
      <c r="P90" s="613">
        <v>3</v>
      </c>
      <c r="Q90" s="614">
        <v>3.64</v>
      </c>
      <c r="R90" s="615">
        <v>88</v>
      </c>
      <c r="S90" s="616">
        <v>5</v>
      </c>
      <c r="T90" s="617">
        <v>3.2</v>
      </c>
      <c r="U90" s="627">
        <v>3.37</v>
      </c>
      <c r="V90" s="615">
        <v>62</v>
      </c>
      <c r="W90" s="618">
        <v>1</v>
      </c>
      <c r="X90" s="619">
        <v>5</v>
      </c>
      <c r="Y90" s="622">
        <v>3.76</v>
      </c>
      <c r="Z90" s="615">
        <v>3</v>
      </c>
      <c r="AA90" s="594">
        <f t="shared" si="5"/>
        <v>251</v>
      </c>
      <c r="AC90" s="143"/>
      <c r="AD90" s="143"/>
      <c r="AF90" s="143"/>
    </row>
    <row r="91" spans="1:32" x14ac:dyDescent="0.25">
      <c r="A91" s="597">
        <v>4</v>
      </c>
      <c r="B91" s="607" t="s">
        <v>155</v>
      </c>
      <c r="C91" s="1027">
        <v>26</v>
      </c>
      <c r="D91" s="1051">
        <v>3.3849999999999993</v>
      </c>
      <c r="E91" s="646">
        <v>3.39</v>
      </c>
      <c r="F91" s="1014">
        <v>7</v>
      </c>
      <c r="G91" s="608">
        <v>27</v>
      </c>
      <c r="H91" s="609">
        <v>3.74</v>
      </c>
      <c r="I91" s="646">
        <v>3.65</v>
      </c>
      <c r="J91" s="611">
        <v>34</v>
      </c>
      <c r="K91" s="608">
        <v>34</v>
      </c>
      <c r="L91" s="609">
        <v>3.9705882352941178</v>
      </c>
      <c r="M91" s="610">
        <v>3.7</v>
      </c>
      <c r="N91" s="611">
        <v>19</v>
      </c>
      <c r="O91" s="612">
        <v>24</v>
      </c>
      <c r="P91" s="613">
        <v>3.9583333333333335</v>
      </c>
      <c r="Q91" s="614">
        <v>3.64</v>
      </c>
      <c r="R91" s="615">
        <v>17</v>
      </c>
      <c r="S91" s="616">
        <v>42</v>
      </c>
      <c r="T91" s="617">
        <v>3.36</v>
      </c>
      <c r="U91" s="627">
        <v>3.37</v>
      </c>
      <c r="V91" s="615">
        <v>47</v>
      </c>
      <c r="W91" s="618"/>
      <c r="X91" s="619"/>
      <c r="Y91" s="622">
        <v>3.76</v>
      </c>
      <c r="Z91" s="615">
        <v>37</v>
      </c>
      <c r="AA91" s="594">
        <f t="shared" si="5"/>
        <v>161</v>
      </c>
      <c r="AC91" s="143"/>
      <c r="AD91" s="143"/>
      <c r="AF91" s="143"/>
    </row>
    <row r="92" spans="1:32" x14ac:dyDescent="0.25">
      <c r="A92" s="597">
        <v>5</v>
      </c>
      <c r="B92" s="607" t="s">
        <v>20</v>
      </c>
      <c r="C92" s="1027">
        <v>16</v>
      </c>
      <c r="D92" s="1051">
        <v>3.3125</v>
      </c>
      <c r="E92" s="646">
        <v>3.39</v>
      </c>
      <c r="F92" s="1014">
        <v>10</v>
      </c>
      <c r="G92" s="608">
        <v>17</v>
      </c>
      <c r="H92" s="609">
        <v>3.65</v>
      </c>
      <c r="I92" s="646">
        <v>3.65</v>
      </c>
      <c r="J92" s="611">
        <v>43</v>
      </c>
      <c r="K92" s="608">
        <v>5</v>
      </c>
      <c r="L92" s="609">
        <v>4</v>
      </c>
      <c r="M92" s="610">
        <v>3.7</v>
      </c>
      <c r="N92" s="611">
        <v>13</v>
      </c>
      <c r="O92" s="612">
        <v>5</v>
      </c>
      <c r="P92" s="613">
        <v>3.8</v>
      </c>
      <c r="Q92" s="614">
        <v>3.64</v>
      </c>
      <c r="R92" s="615">
        <v>23</v>
      </c>
      <c r="S92" s="616">
        <v>7</v>
      </c>
      <c r="T92" s="617">
        <v>3.14</v>
      </c>
      <c r="U92" s="627">
        <v>3.37</v>
      </c>
      <c r="V92" s="615">
        <v>69</v>
      </c>
      <c r="W92" s="618"/>
      <c r="X92" s="619"/>
      <c r="Y92" s="622">
        <v>3.76</v>
      </c>
      <c r="Z92" s="615">
        <v>37</v>
      </c>
      <c r="AA92" s="594">
        <f t="shared" si="5"/>
        <v>195</v>
      </c>
      <c r="AC92" s="143"/>
      <c r="AD92" s="143"/>
      <c r="AF92" s="143"/>
    </row>
    <row r="93" spans="1:32" x14ac:dyDescent="0.25">
      <c r="A93" s="597">
        <v>6</v>
      </c>
      <c r="B93" s="607" t="s">
        <v>13</v>
      </c>
      <c r="C93" s="1027">
        <v>30</v>
      </c>
      <c r="D93" s="1051">
        <v>3.3002999999999996</v>
      </c>
      <c r="E93" s="646">
        <v>3.39</v>
      </c>
      <c r="F93" s="1014">
        <v>11</v>
      </c>
      <c r="G93" s="608">
        <v>9</v>
      </c>
      <c r="H93" s="609">
        <v>3.33</v>
      </c>
      <c r="I93" s="646">
        <v>3.65</v>
      </c>
      <c r="J93" s="611">
        <v>80</v>
      </c>
      <c r="K93" s="608">
        <v>12</v>
      </c>
      <c r="L93" s="609">
        <v>3.5833333333333335</v>
      </c>
      <c r="M93" s="610">
        <v>3.7</v>
      </c>
      <c r="N93" s="611">
        <v>63</v>
      </c>
      <c r="O93" s="612">
        <v>11</v>
      </c>
      <c r="P93" s="613">
        <v>3.5454545454545454</v>
      </c>
      <c r="Q93" s="614">
        <v>3.64</v>
      </c>
      <c r="R93" s="615">
        <v>50</v>
      </c>
      <c r="S93" s="616">
        <v>27</v>
      </c>
      <c r="T93" s="617">
        <v>3.22</v>
      </c>
      <c r="U93" s="627">
        <v>3.37</v>
      </c>
      <c r="V93" s="615">
        <v>59</v>
      </c>
      <c r="W93" s="618">
        <v>3</v>
      </c>
      <c r="X93" s="619">
        <v>3.7</v>
      </c>
      <c r="Y93" s="622">
        <v>3.76</v>
      </c>
      <c r="Z93" s="615">
        <v>25</v>
      </c>
      <c r="AA93" s="594">
        <f t="shared" si="5"/>
        <v>288</v>
      </c>
      <c r="AC93" s="143"/>
      <c r="AD93" s="143"/>
      <c r="AF93" s="143"/>
    </row>
    <row r="94" spans="1:32" x14ac:dyDescent="0.25">
      <c r="A94" s="597">
        <v>7</v>
      </c>
      <c r="B94" s="607" t="s">
        <v>8</v>
      </c>
      <c r="C94" s="1027">
        <v>62</v>
      </c>
      <c r="D94" s="1051">
        <v>3.2420999999999998</v>
      </c>
      <c r="E94" s="646">
        <v>3.39</v>
      </c>
      <c r="F94" s="1014">
        <v>15</v>
      </c>
      <c r="G94" s="608">
        <v>4</v>
      </c>
      <c r="H94" s="609">
        <v>3.5</v>
      </c>
      <c r="I94" s="646">
        <v>3.65</v>
      </c>
      <c r="J94" s="611">
        <v>67</v>
      </c>
      <c r="K94" s="608">
        <v>2</v>
      </c>
      <c r="L94" s="609">
        <v>4.5</v>
      </c>
      <c r="M94" s="610">
        <v>3.7</v>
      </c>
      <c r="N94" s="611">
        <v>6</v>
      </c>
      <c r="O94" s="612">
        <v>2</v>
      </c>
      <c r="P94" s="613">
        <v>4</v>
      </c>
      <c r="Q94" s="614">
        <v>3.64</v>
      </c>
      <c r="R94" s="615">
        <v>15</v>
      </c>
      <c r="S94" s="616">
        <v>5</v>
      </c>
      <c r="T94" s="617">
        <v>4.2</v>
      </c>
      <c r="U94" s="627">
        <v>3.37</v>
      </c>
      <c r="V94" s="615">
        <v>1</v>
      </c>
      <c r="W94" s="618"/>
      <c r="X94" s="619"/>
      <c r="Y94" s="622">
        <v>3.76</v>
      </c>
      <c r="Z94" s="615">
        <v>37</v>
      </c>
      <c r="AA94" s="594">
        <f t="shared" si="5"/>
        <v>141</v>
      </c>
      <c r="AC94" s="143"/>
      <c r="AD94" s="143"/>
      <c r="AF94" s="143"/>
    </row>
    <row r="95" spans="1:32" x14ac:dyDescent="0.25">
      <c r="A95" s="597">
        <v>8</v>
      </c>
      <c r="B95" s="697" t="s">
        <v>7</v>
      </c>
      <c r="C95" s="1039">
        <v>74</v>
      </c>
      <c r="D95" s="1050">
        <v>3.1214999999999997</v>
      </c>
      <c r="E95" s="650">
        <v>3.39</v>
      </c>
      <c r="F95" s="1017">
        <v>20</v>
      </c>
      <c r="G95" s="608">
        <v>22</v>
      </c>
      <c r="H95" s="609">
        <v>3.55</v>
      </c>
      <c r="I95" s="650">
        <v>3.65</v>
      </c>
      <c r="J95" s="611">
        <v>55</v>
      </c>
      <c r="K95" s="608">
        <v>21</v>
      </c>
      <c r="L95" s="609">
        <v>3.2857142857142856</v>
      </c>
      <c r="M95" s="610">
        <v>3.7</v>
      </c>
      <c r="N95" s="611">
        <v>91</v>
      </c>
      <c r="O95" s="612">
        <v>16</v>
      </c>
      <c r="P95" s="613">
        <v>3.375</v>
      </c>
      <c r="Q95" s="614">
        <v>3.64</v>
      </c>
      <c r="R95" s="615">
        <v>66</v>
      </c>
      <c r="S95" s="616">
        <v>33</v>
      </c>
      <c r="T95" s="617">
        <v>3</v>
      </c>
      <c r="U95" s="627">
        <v>3.37</v>
      </c>
      <c r="V95" s="615">
        <v>76</v>
      </c>
      <c r="W95" s="618">
        <v>3</v>
      </c>
      <c r="X95" s="619">
        <v>4</v>
      </c>
      <c r="Y95" s="622">
        <v>3.76</v>
      </c>
      <c r="Z95" s="615">
        <v>10</v>
      </c>
      <c r="AA95" s="594">
        <f t="shared" si="5"/>
        <v>318</v>
      </c>
      <c r="AC95" s="143"/>
      <c r="AD95" s="143"/>
      <c r="AF95" s="143"/>
    </row>
    <row r="96" spans="1:32" x14ac:dyDescent="0.25">
      <c r="A96" s="597">
        <v>9</v>
      </c>
      <c r="B96" s="607" t="s">
        <v>6</v>
      </c>
      <c r="C96" s="1027">
        <v>68</v>
      </c>
      <c r="D96" s="1051">
        <v>3.0146999999999995</v>
      </c>
      <c r="E96" s="646">
        <v>3.39</v>
      </c>
      <c r="F96" s="1014">
        <v>26</v>
      </c>
      <c r="G96" s="608">
        <v>17</v>
      </c>
      <c r="H96" s="609">
        <v>3.47</v>
      </c>
      <c r="I96" s="646">
        <v>3.65</v>
      </c>
      <c r="J96" s="611">
        <v>69</v>
      </c>
      <c r="K96" s="608">
        <v>14</v>
      </c>
      <c r="L96" s="609">
        <v>3.8571428571428572</v>
      </c>
      <c r="M96" s="610">
        <v>3.7</v>
      </c>
      <c r="N96" s="611">
        <v>29</v>
      </c>
      <c r="O96" s="612">
        <v>16</v>
      </c>
      <c r="P96" s="613">
        <v>3.5625</v>
      </c>
      <c r="Q96" s="614">
        <v>3.64</v>
      </c>
      <c r="R96" s="615">
        <v>47</v>
      </c>
      <c r="S96" s="616">
        <v>12</v>
      </c>
      <c r="T96" s="617">
        <v>3.67</v>
      </c>
      <c r="U96" s="627">
        <v>3.37</v>
      </c>
      <c r="V96" s="615">
        <v>19</v>
      </c>
      <c r="W96" s="618"/>
      <c r="X96" s="619"/>
      <c r="Y96" s="622">
        <v>3.76</v>
      </c>
      <c r="Z96" s="615">
        <v>37</v>
      </c>
      <c r="AA96" s="594">
        <f t="shared" si="5"/>
        <v>227</v>
      </c>
      <c r="AC96" s="143"/>
      <c r="AD96" s="143"/>
      <c r="AF96" s="143"/>
    </row>
    <row r="97" spans="1:32" x14ac:dyDescent="0.25">
      <c r="A97" s="597">
        <v>10</v>
      </c>
      <c r="B97" s="607" t="s">
        <v>16</v>
      </c>
      <c r="C97" s="1027">
        <v>88</v>
      </c>
      <c r="D97" s="1051">
        <v>2.8975999999999997</v>
      </c>
      <c r="E97" s="646">
        <v>3.39</v>
      </c>
      <c r="F97" s="1014">
        <v>30</v>
      </c>
      <c r="G97" s="681">
        <v>36</v>
      </c>
      <c r="H97" s="609">
        <v>3.5</v>
      </c>
      <c r="I97" s="646">
        <v>3.65</v>
      </c>
      <c r="J97" s="611">
        <v>58</v>
      </c>
      <c r="K97" s="608">
        <v>28</v>
      </c>
      <c r="L97" s="609">
        <v>3.6428571428571428</v>
      </c>
      <c r="M97" s="610">
        <v>3.7</v>
      </c>
      <c r="N97" s="611">
        <v>56</v>
      </c>
      <c r="O97" s="612">
        <v>24</v>
      </c>
      <c r="P97" s="613">
        <v>3.75</v>
      </c>
      <c r="Q97" s="614">
        <v>3.64</v>
      </c>
      <c r="R97" s="615">
        <v>27</v>
      </c>
      <c r="S97" s="616">
        <v>25</v>
      </c>
      <c r="T97" s="617">
        <v>3.44</v>
      </c>
      <c r="U97" s="627">
        <v>3.37</v>
      </c>
      <c r="V97" s="615">
        <v>42</v>
      </c>
      <c r="W97" s="618">
        <v>7</v>
      </c>
      <c r="X97" s="619">
        <v>3.1</v>
      </c>
      <c r="Y97" s="622">
        <v>3.76</v>
      </c>
      <c r="Z97" s="615">
        <v>33</v>
      </c>
      <c r="AA97" s="594">
        <f t="shared" si="5"/>
        <v>246</v>
      </c>
      <c r="AC97" s="143"/>
      <c r="AD97" s="143"/>
      <c r="AF97" s="143"/>
    </row>
    <row r="98" spans="1:32" x14ac:dyDescent="0.25">
      <c r="A98" s="597">
        <v>11</v>
      </c>
      <c r="B98" s="607" t="s">
        <v>169</v>
      </c>
      <c r="C98" s="1027">
        <v>28</v>
      </c>
      <c r="D98" s="1051">
        <v>2.1429</v>
      </c>
      <c r="E98" s="646">
        <v>3.39</v>
      </c>
      <c r="F98" s="1014">
        <v>37</v>
      </c>
      <c r="G98" s="608"/>
      <c r="H98" s="609"/>
      <c r="I98" s="646">
        <v>3.65</v>
      </c>
      <c r="J98" s="611">
        <v>108</v>
      </c>
      <c r="K98" s="608"/>
      <c r="L98" s="609"/>
      <c r="M98" s="610">
        <v>3.7</v>
      </c>
      <c r="N98" s="611">
        <v>111</v>
      </c>
      <c r="O98" s="612"/>
      <c r="P98" s="613"/>
      <c r="Q98" s="614">
        <v>3.64</v>
      </c>
      <c r="R98" s="615">
        <v>107</v>
      </c>
      <c r="S98" s="616"/>
      <c r="T98" s="617"/>
      <c r="U98" s="627">
        <v>3.37</v>
      </c>
      <c r="V98" s="615">
        <v>108</v>
      </c>
      <c r="W98" s="618"/>
      <c r="X98" s="619"/>
      <c r="Y98" s="622">
        <v>3.76</v>
      </c>
      <c r="Z98" s="615">
        <v>37</v>
      </c>
      <c r="AA98" s="594">
        <f t="shared" si="5"/>
        <v>508</v>
      </c>
      <c r="AC98" s="143"/>
      <c r="AD98" s="143"/>
      <c r="AF98" s="143"/>
    </row>
    <row r="99" spans="1:32" x14ac:dyDescent="0.25">
      <c r="A99" s="597">
        <v>12</v>
      </c>
      <c r="B99" s="607" t="s">
        <v>74</v>
      </c>
      <c r="C99" s="1027"/>
      <c r="D99" s="646"/>
      <c r="E99" s="646">
        <v>3.39</v>
      </c>
      <c r="F99" s="1014">
        <v>38</v>
      </c>
      <c r="G99" s="608">
        <v>3</v>
      </c>
      <c r="H99" s="609">
        <v>3.67</v>
      </c>
      <c r="I99" s="646">
        <v>3.65</v>
      </c>
      <c r="J99" s="611">
        <v>40</v>
      </c>
      <c r="K99" s="608">
        <v>3</v>
      </c>
      <c r="L99" s="609">
        <v>3.6666666666666665</v>
      </c>
      <c r="M99" s="610">
        <v>3.7</v>
      </c>
      <c r="N99" s="611">
        <v>54</v>
      </c>
      <c r="O99" s="612">
        <v>4</v>
      </c>
      <c r="P99" s="613">
        <v>3</v>
      </c>
      <c r="Q99" s="614">
        <v>3.64</v>
      </c>
      <c r="R99" s="615">
        <v>91</v>
      </c>
      <c r="S99" s="616">
        <v>2</v>
      </c>
      <c r="T99" s="617">
        <v>3.5</v>
      </c>
      <c r="U99" s="627">
        <v>3.37</v>
      </c>
      <c r="V99" s="615">
        <v>39</v>
      </c>
      <c r="W99" s="618"/>
      <c r="X99" s="619"/>
      <c r="Y99" s="622">
        <v>3.76</v>
      </c>
      <c r="Z99" s="615">
        <v>37</v>
      </c>
      <c r="AA99" s="594">
        <f t="shared" si="5"/>
        <v>299</v>
      </c>
      <c r="AC99" s="143"/>
      <c r="AD99" s="143"/>
      <c r="AF99" s="143"/>
    </row>
    <row r="100" spans="1:32" x14ac:dyDescent="0.25">
      <c r="A100" s="597">
        <v>13</v>
      </c>
      <c r="B100" s="697" t="s">
        <v>9</v>
      </c>
      <c r="C100" s="1039"/>
      <c r="D100" s="650"/>
      <c r="E100" s="650">
        <v>3.39</v>
      </c>
      <c r="F100" s="1017">
        <v>38</v>
      </c>
      <c r="G100" s="608">
        <v>20</v>
      </c>
      <c r="H100" s="609">
        <v>3.85</v>
      </c>
      <c r="I100" s="650">
        <v>3.65</v>
      </c>
      <c r="J100" s="611">
        <v>18</v>
      </c>
      <c r="K100" s="608">
        <v>17</v>
      </c>
      <c r="L100" s="609">
        <v>3.4705882352941178</v>
      </c>
      <c r="M100" s="610">
        <v>3.7</v>
      </c>
      <c r="N100" s="611">
        <v>75</v>
      </c>
      <c r="O100" s="612">
        <v>19</v>
      </c>
      <c r="P100" s="613">
        <v>3.5789473684210527</v>
      </c>
      <c r="Q100" s="614">
        <v>3.64</v>
      </c>
      <c r="R100" s="615">
        <v>44</v>
      </c>
      <c r="S100" s="616">
        <v>17</v>
      </c>
      <c r="T100" s="617">
        <v>3.35</v>
      </c>
      <c r="U100" s="627">
        <v>3.37</v>
      </c>
      <c r="V100" s="615">
        <v>48</v>
      </c>
      <c r="W100" s="618">
        <v>5</v>
      </c>
      <c r="X100" s="619">
        <v>3.8</v>
      </c>
      <c r="Y100" s="622">
        <v>3.76</v>
      </c>
      <c r="Z100" s="615">
        <v>21</v>
      </c>
      <c r="AA100" s="594">
        <f t="shared" si="5"/>
        <v>244</v>
      </c>
      <c r="AC100" s="143"/>
      <c r="AD100" s="143"/>
      <c r="AF100" s="143"/>
    </row>
    <row r="101" spans="1:32" x14ac:dyDescent="0.25">
      <c r="A101" s="597">
        <v>14</v>
      </c>
      <c r="B101" s="607" t="s">
        <v>21</v>
      </c>
      <c r="C101" s="1027"/>
      <c r="D101" s="646"/>
      <c r="E101" s="646">
        <v>3.39</v>
      </c>
      <c r="F101" s="1014">
        <v>38</v>
      </c>
      <c r="G101" s="608">
        <v>20</v>
      </c>
      <c r="H101" s="609">
        <v>3.65</v>
      </c>
      <c r="I101" s="646">
        <v>3.65</v>
      </c>
      <c r="J101" s="611">
        <v>42</v>
      </c>
      <c r="K101" s="608">
        <v>22</v>
      </c>
      <c r="L101" s="609">
        <v>3.8636363636363638</v>
      </c>
      <c r="M101" s="610">
        <v>3.7</v>
      </c>
      <c r="N101" s="611">
        <v>27</v>
      </c>
      <c r="O101" s="612">
        <v>21</v>
      </c>
      <c r="P101" s="613">
        <v>3.9047619047619047</v>
      </c>
      <c r="Q101" s="614">
        <v>3.64</v>
      </c>
      <c r="R101" s="615">
        <v>18</v>
      </c>
      <c r="S101" s="616">
        <v>22</v>
      </c>
      <c r="T101" s="617">
        <v>3.45</v>
      </c>
      <c r="U101" s="627">
        <v>3.37</v>
      </c>
      <c r="V101" s="615">
        <v>41</v>
      </c>
      <c r="W101" s="618"/>
      <c r="X101" s="619"/>
      <c r="Y101" s="622">
        <v>3.76</v>
      </c>
      <c r="Z101" s="615">
        <v>37</v>
      </c>
      <c r="AA101" s="594">
        <f t="shared" si="5"/>
        <v>203</v>
      </c>
      <c r="AC101" s="143"/>
      <c r="AD101" s="143"/>
      <c r="AF101" s="143"/>
    </row>
    <row r="102" spans="1:32" x14ac:dyDescent="0.25">
      <c r="A102" s="597">
        <v>15</v>
      </c>
      <c r="B102" s="607" t="s">
        <v>12</v>
      </c>
      <c r="C102" s="1027"/>
      <c r="D102" s="646"/>
      <c r="E102" s="646">
        <v>3.39</v>
      </c>
      <c r="F102" s="1014">
        <v>38</v>
      </c>
      <c r="G102" s="608">
        <v>20</v>
      </c>
      <c r="H102" s="609">
        <v>3.75</v>
      </c>
      <c r="I102" s="646">
        <v>3.65</v>
      </c>
      <c r="J102" s="611">
        <v>28</v>
      </c>
      <c r="K102" s="608">
        <v>15</v>
      </c>
      <c r="L102" s="609">
        <v>3.4</v>
      </c>
      <c r="M102" s="610">
        <v>3.7</v>
      </c>
      <c r="N102" s="611">
        <v>81</v>
      </c>
      <c r="O102" s="612">
        <v>9</v>
      </c>
      <c r="P102" s="613">
        <v>3.3333333333333335</v>
      </c>
      <c r="Q102" s="614">
        <v>3.64</v>
      </c>
      <c r="R102" s="615">
        <v>72</v>
      </c>
      <c r="S102" s="616">
        <v>6</v>
      </c>
      <c r="T102" s="617">
        <v>3.17</v>
      </c>
      <c r="U102" s="627">
        <v>3.37</v>
      </c>
      <c r="V102" s="615">
        <v>66</v>
      </c>
      <c r="W102" s="618"/>
      <c r="X102" s="619"/>
      <c r="Y102" s="622">
        <v>3.76</v>
      </c>
      <c r="Z102" s="615">
        <v>37</v>
      </c>
      <c r="AA102" s="594">
        <f t="shared" si="5"/>
        <v>322</v>
      </c>
      <c r="AC102" s="143"/>
      <c r="AD102" s="143"/>
      <c r="AF102" s="143"/>
    </row>
    <row r="103" spans="1:32" x14ac:dyDescent="0.25">
      <c r="A103" s="597">
        <v>16</v>
      </c>
      <c r="B103" s="697" t="s">
        <v>14</v>
      </c>
      <c r="C103" s="1039"/>
      <c r="D103" s="650"/>
      <c r="E103" s="650">
        <v>3.39</v>
      </c>
      <c r="F103" s="1017">
        <v>38</v>
      </c>
      <c r="G103" s="608">
        <v>5</v>
      </c>
      <c r="H103" s="609">
        <v>3</v>
      </c>
      <c r="I103" s="650">
        <v>3.65</v>
      </c>
      <c r="J103" s="611">
        <v>97</v>
      </c>
      <c r="K103" s="608">
        <v>5</v>
      </c>
      <c r="L103" s="609">
        <v>3.2</v>
      </c>
      <c r="M103" s="610">
        <v>3.7</v>
      </c>
      <c r="N103" s="611">
        <v>95</v>
      </c>
      <c r="O103" s="612">
        <v>2</v>
      </c>
      <c r="P103" s="613">
        <v>3</v>
      </c>
      <c r="Q103" s="614">
        <v>3.64</v>
      </c>
      <c r="R103" s="615">
        <v>98</v>
      </c>
      <c r="S103" s="616">
        <v>9</v>
      </c>
      <c r="T103" s="617">
        <v>2.89</v>
      </c>
      <c r="U103" s="627">
        <v>3.37</v>
      </c>
      <c r="V103" s="615">
        <v>91</v>
      </c>
      <c r="W103" s="618"/>
      <c r="X103" s="619"/>
      <c r="Y103" s="622">
        <v>3.76</v>
      </c>
      <c r="Z103" s="615">
        <v>37</v>
      </c>
      <c r="AA103" s="594">
        <f t="shared" si="5"/>
        <v>456</v>
      </c>
      <c r="AC103" s="143"/>
      <c r="AD103" s="143"/>
      <c r="AF103" s="143"/>
    </row>
    <row r="104" spans="1:32" x14ac:dyDescent="0.25">
      <c r="A104" s="597">
        <v>17</v>
      </c>
      <c r="B104" s="607" t="s">
        <v>19</v>
      </c>
      <c r="C104" s="1027"/>
      <c r="D104" s="646"/>
      <c r="E104" s="646">
        <v>3.39</v>
      </c>
      <c r="F104" s="1014">
        <v>38</v>
      </c>
      <c r="G104" s="681">
        <v>27</v>
      </c>
      <c r="H104" s="609">
        <v>3.59</v>
      </c>
      <c r="I104" s="646">
        <v>3.65</v>
      </c>
      <c r="J104" s="611">
        <v>49</v>
      </c>
      <c r="K104" s="608">
        <v>30</v>
      </c>
      <c r="L104" s="609">
        <v>3.7666666666666666</v>
      </c>
      <c r="M104" s="610">
        <v>3.7</v>
      </c>
      <c r="N104" s="611">
        <v>38</v>
      </c>
      <c r="O104" s="612">
        <v>37</v>
      </c>
      <c r="P104" s="613">
        <v>3.4864864864864864</v>
      </c>
      <c r="Q104" s="614">
        <v>3.64</v>
      </c>
      <c r="R104" s="615">
        <v>62</v>
      </c>
      <c r="S104" s="616">
        <v>27</v>
      </c>
      <c r="T104" s="617">
        <v>3.63</v>
      </c>
      <c r="U104" s="627">
        <v>3.37</v>
      </c>
      <c r="V104" s="615">
        <v>21</v>
      </c>
      <c r="W104" s="618"/>
      <c r="X104" s="619"/>
      <c r="Y104" s="622">
        <v>3.76</v>
      </c>
      <c r="Z104" s="615">
        <v>37</v>
      </c>
      <c r="AA104" s="594">
        <f t="shared" si="5"/>
        <v>245</v>
      </c>
      <c r="AC104" s="143"/>
      <c r="AD104" s="143"/>
      <c r="AF104" s="143"/>
    </row>
    <row r="105" spans="1:32" x14ac:dyDescent="0.25">
      <c r="A105" s="597">
        <v>18</v>
      </c>
      <c r="B105" s="607" t="s">
        <v>3</v>
      </c>
      <c r="C105" s="1027"/>
      <c r="D105" s="646"/>
      <c r="E105" s="646">
        <v>3.39</v>
      </c>
      <c r="F105" s="1014">
        <v>38</v>
      </c>
      <c r="G105" s="608">
        <v>2</v>
      </c>
      <c r="H105" s="609">
        <v>4</v>
      </c>
      <c r="I105" s="646">
        <v>3.65</v>
      </c>
      <c r="J105" s="611">
        <v>11</v>
      </c>
      <c r="K105" s="608">
        <v>1</v>
      </c>
      <c r="L105" s="609">
        <v>3</v>
      </c>
      <c r="M105" s="610">
        <v>3.7</v>
      </c>
      <c r="N105" s="611">
        <v>106</v>
      </c>
      <c r="O105" s="612"/>
      <c r="P105" s="613"/>
      <c r="Q105" s="614">
        <v>3.64</v>
      </c>
      <c r="R105" s="615">
        <v>107</v>
      </c>
      <c r="S105" s="616">
        <v>1</v>
      </c>
      <c r="T105" s="617">
        <v>3</v>
      </c>
      <c r="U105" s="627">
        <v>3.37</v>
      </c>
      <c r="V105" s="615">
        <v>89</v>
      </c>
      <c r="W105" s="618"/>
      <c r="X105" s="619"/>
      <c r="Y105" s="622">
        <v>3.76</v>
      </c>
      <c r="Z105" s="615">
        <v>37</v>
      </c>
      <c r="AA105" s="594">
        <f t="shared" si="5"/>
        <v>388</v>
      </c>
      <c r="AC105" s="143"/>
      <c r="AD105" s="143"/>
      <c r="AF105" s="143"/>
    </row>
    <row r="106" spans="1:32" x14ac:dyDescent="0.25">
      <c r="A106" s="597">
        <v>19</v>
      </c>
      <c r="B106" s="607" t="s">
        <v>5</v>
      </c>
      <c r="C106" s="1027"/>
      <c r="D106" s="646"/>
      <c r="E106" s="646">
        <v>3.39</v>
      </c>
      <c r="F106" s="1014">
        <v>38</v>
      </c>
      <c r="G106" s="608">
        <v>12</v>
      </c>
      <c r="H106" s="609">
        <v>3.08</v>
      </c>
      <c r="I106" s="646">
        <v>3.65</v>
      </c>
      <c r="J106" s="611">
        <v>95</v>
      </c>
      <c r="K106" s="608">
        <v>3</v>
      </c>
      <c r="L106" s="609">
        <v>3.3333333333333335</v>
      </c>
      <c r="M106" s="610">
        <v>3.7</v>
      </c>
      <c r="N106" s="611">
        <v>89</v>
      </c>
      <c r="O106" s="612">
        <v>1</v>
      </c>
      <c r="P106" s="613">
        <v>3</v>
      </c>
      <c r="Q106" s="614">
        <v>3.64</v>
      </c>
      <c r="R106" s="615">
        <v>105</v>
      </c>
      <c r="S106" s="616">
        <v>1</v>
      </c>
      <c r="T106" s="617">
        <v>2</v>
      </c>
      <c r="U106" s="627">
        <v>3.37</v>
      </c>
      <c r="V106" s="615">
        <v>107</v>
      </c>
      <c r="W106" s="618"/>
      <c r="X106" s="619"/>
      <c r="Y106" s="622">
        <v>3.76</v>
      </c>
      <c r="Z106" s="615">
        <v>37</v>
      </c>
      <c r="AA106" s="594">
        <f t="shared" si="5"/>
        <v>471</v>
      </c>
      <c r="AC106" s="143"/>
      <c r="AD106" s="143"/>
      <c r="AF106" s="143"/>
    </row>
    <row r="107" spans="1:32" x14ac:dyDescent="0.25">
      <c r="A107" s="597">
        <v>20</v>
      </c>
      <c r="B107" s="698" t="s">
        <v>1</v>
      </c>
      <c r="C107" s="1040"/>
      <c r="D107" s="1002"/>
      <c r="E107" s="1002">
        <v>3.39</v>
      </c>
      <c r="F107" s="1018">
        <v>38</v>
      </c>
      <c r="G107" s="608">
        <v>5</v>
      </c>
      <c r="H107" s="609">
        <v>3</v>
      </c>
      <c r="I107" s="634">
        <v>3.65</v>
      </c>
      <c r="J107" s="611">
        <v>98</v>
      </c>
      <c r="K107" s="683">
        <v>3</v>
      </c>
      <c r="L107" s="625">
        <v>4.333333333333333</v>
      </c>
      <c r="M107" s="625">
        <v>3.7</v>
      </c>
      <c r="N107" s="611">
        <v>8</v>
      </c>
      <c r="O107" s="612">
        <v>4</v>
      </c>
      <c r="P107" s="613">
        <v>3.5</v>
      </c>
      <c r="Q107" s="614">
        <v>3.64</v>
      </c>
      <c r="R107" s="615">
        <v>56</v>
      </c>
      <c r="S107" s="616">
        <v>8</v>
      </c>
      <c r="T107" s="617">
        <v>2.88</v>
      </c>
      <c r="U107" s="627">
        <v>3.37</v>
      </c>
      <c r="V107" s="615">
        <v>92</v>
      </c>
      <c r="W107" s="618"/>
      <c r="X107" s="619"/>
      <c r="Y107" s="622">
        <v>3.76</v>
      </c>
      <c r="Z107" s="615">
        <v>37</v>
      </c>
      <c r="AA107" s="594">
        <f t="shared" si="5"/>
        <v>329</v>
      </c>
      <c r="AC107" s="143"/>
      <c r="AD107" s="143"/>
      <c r="AF107" s="143"/>
    </row>
    <row r="108" spans="1:32" x14ac:dyDescent="0.25">
      <c r="A108" s="597">
        <v>21</v>
      </c>
      <c r="B108" s="607" t="s">
        <v>17</v>
      </c>
      <c r="C108" s="1027"/>
      <c r="D108" s="646"/>
      <c r="E108" s="646">
        <v>3.39</v>
      </c>
      <c r="F108" s="1014">
        <v>38</v>
      </c>
      <c r="G108" s="608">
        <v>4</v>
      </c>
      <c r="H108" s="609">
        <v>3.75</v>
      </c>
      <c r="I108" s="646">
        <v>3.65</v>
      </c>
      <c r="J108" s="611">
        <v>33</v>
      </c>
      <c r="K108" s="608">
        <v>16</v>
      </c>
      <c r="L108" s="609">
        <v>3.25</v>
      </c>
      <c r="M108" s="610">
        <v>3.7</v>
      </c>
      <c r="N108" s="611">
        <v>92</v>
      </c>
      <c r="O108" s="612">
        <v>7</v>
      </c>
      <c r="P108" s="613">
        <v>3.2857142857142856</v>
      </c>
      <c r="Q108" s="614">
        <v>3.64</v>
      </c>
      <c r="R108" s="615">
        <v>75</v>
      </c>
      <c r="S108" s="616">
        <v>7</v>
      </c>
      <c r="T108" s="617">
        <v>3.14</v>
      </c>
      <c r="U108" s="627">
        <v>3.37</v>
      </c>
      <c r="V108" s="615">
        <v>70</v>
      </c>
      <c r="W108" s="618"/>
      <c r="X108" s="619"/>
      <c r="Y108" s="622">
        <v>3.76</v>
      </c>
      <c r="Z108" s="615">
        <v>37</v>
      </c>
      <c r="AA108" s="594">
        <f t="shared" si="5"/>
        <v>345</v>
      </c>
      <c r="AC108" s="143"/>
      <c r="AD108" s="143"/>
      <c r="AF108" s="143"/>
    </row>
    <row r="109" spans="1:32" x14ac:dyDescent="0.25">
      <c r="A109" s="597">
        <v>22</v>
      </c>
      <c r="B109" s="607" t="s">
        <v>10</v>
      </c>
      <c r="C109" s="1027"/>
      <c r="D109" s="646"/>
      <c r="E109" s="646">
        <v>3.39</v>
      </c>
      <c r="F109" s="1014">
        <v>38</v>
      </c>
      <c r="G109" s="608">
        <v>5</v>
      </c>
      <c r="H109" s="609">
        <v>3.4</v>
      </c>
      <c r="I109" s="646">
        <v>3.65</v>
      </c>
      <c r="J109" s="611">
        <v>76</v>
      </c>
      <c r="K109" s="608">
        <v>5</v>
      </c>
      <c r="L109" s="609">
        <v>2.8</v>
      </c>
      <c r="M109" s="610">
        <v>3.7</v>
      </c>
      <c r="N109" s="611">
        <v>110</v>
      </c>
      <c r="O109" s="612">
        <v>6</v>
      </c>
      <c r="P109" s="613">
        <v>3.1666666666666665</v>
      </c>
      <c r="Q109" s="614">
        <v>3.64</v>
      </c>
      <c r="R109" s="615">
        <v>82</v>
      </c>
      <c r="S109" s="616">
        <v>14</v>
      </c>
      <c r="T109" s="617">
        <v>3.14</v>
      </c>
      <c r="U109" s="627">
        <v>3.37</v>
      </c>
      <c r="V109" s="615">
        <v>67</v>
      </c>
      <c r="W109" s="618"/>
      <c r="X109" s="619"/>
      <c r="Y109" s="622">
        <v>3.76</v>
      </c>
      <c r="Z109" s="615">
        <v>37</v>
      </c>
      <c r="AA109" s="594">
        <f t="shared" si="5"/>
        <v>410</v>
      </c>
      <c r="AC109" s="143"/>
      <c r="AD109" s="143"/>
      <c r="AF109" s="143"/>
    </row>
    <row r="110" spans="1:32" x14ac:dyDescent="0.25">
      <c r="A110" s="597">
        <v>23</v>
      </c>
      <c r="B110" s="607" t="s">
        <v>22</v>
      </c>
      <c r="C110" s="1027"/>
      <c r="D110" s="646"/>
      <c r="E110" s="646">
        <v>3.39</v>
      </c>
      <c r="F110" s="1014">
        <v>38</v>
      </c>
      <c r="G110" s="608">
        <v>3</v>
      </c>
      <c r="H110" s="609">
        <v>3.67</v>
      </c>
      <c r="I110" s="646">
        <v>3.65</v>
      </c>
      <c r="J110" s="611">
        <v>41</v>
      </c>
      <c r="K110" s="608">
        <v>2</v>
      </c>
      <c r="L110" s="609">
        <v>3</v>
      </c>
      <c r="M110" s="610">
        <v>3.7</v>
      </c>
      <c r="N110" s="611">
        <v>103</v>
      </c>
      <c r="O110" s="612">
        <v>4</v>
      </c>
      <c r="P110" s="613">
        <v>3.5</v>
      </c>
      <c r="Q110" s="614">
        <v>3.64</v>
      </c>
      <c r="R110" s="615">
        <v>57</v>
      </c>
      <c r="S110" s="616">
        <v>15</v>
      </c>
      <c r="T110" s="617">
        <v>2.6</v>
      </c>
      <c r="U110" s="627">
        <v>3.37</v>
      </c>
      <c r="V110" s="615">
        <v>100</v>
      </c>
      <c r="W110" s="618"/>
      <c r="X110" s="619"/>
      <c r="Y110" s="622">
        <v>3.76</v>
      </c>
      <c r="Z110" s="615">
        <v>37</v>
      </c>
      <c r="AA110" s="594">
        <f t="shared" si="5"/>
        <v>376</v>
      </c>
      <c r="AC110" s="143"/>
      <c r="AD110" s="143"/>
      <c r="AF110" s="143"/>
    </row>
    <row r="111" spans="1:32" x14ac:dyDescent="0.25">
      <c r="A111" s="597">
        <v>24</v>
      </c>
      <c r="B111" s="607" t="s">
        <v>15</v>
      </c>
      <c r="C111" s="1027"/>
      <c r="D111" s="646"/>
      <c r="E111" s="646">
        <v>3.39</v>
      </c>
      <c r="F111" s="1014">
        <v>38</v>
      </c>
      <c r="G111" s="608">
        <v>10</v>
      </c>
      <c r="H111" s="609">
        <v>3.4</v>
      </c>
      <c r="I111" s="646">
        <v>3.65</v>
      </c>
      <c r="J111" s="611">
        <v>72</v>
      </c>
      <c r="K111" s="608">
        <v>1</v>
      </c>
      <c r="L111" s="609">
        <v>5</v>
      </c>
      <c r="M111" s="610">
        <v>3.7</v>
      </c>
      <c r="N111" s="611">
        <v>3</v>
      </c>
      <c r="O111" s="612">
        <v>1</v>
      </c>
      <c r="P111" s="613">
        <v>3</v>
      </c>
      <c r="Q111" s="614">
        <v>3.64</v>
      </c>
      <c r="R111" s="615">
        <v>106</v>
      </c>
      <c r="S111" s="616">
        <v>6</v>
      </c>
      <c r="T111" s="617">
        <v>2.5</v>
      </c>
      <c r="U111" s="627">
        <v>3.37</v>
      </c>
      <c r="V111" s="615">
        <v>102</v>
      </c>
      <c r="W111" s="618"/>
      <c r="X111" s="619"/>
      <c r="Y111" s="622">
        <v>3.76</v>
      </c>
      <c r="Z111" s="615">
        <v>37</v>
      </c>
      <c r="AA111" s="594">
        <f t="shared" si="5"/>
        <v>358</v>
      </c>
      <c r="AC111" s="143"/>
      <c r="AD111" s="143"/>
      <c r="AF111" s="143"/>
    </row>
    <row r="112" spans="1:32" x14ac:dyDescent="0.25">
      <c r="A112" s="597">
        <v>25</v>
      </c>
      <c r="B112" s="607" t="s">
        <v>11</v>
      </c>
      <c r="C112" s="1027"/>
      <c r="D112" s="646"/>
      <c r="E112" s="646">
        <v>3.39</v>
      </c>
      <c r="F112" s="1014">
        <v>38</v>
      </c>
      <c r="G112" s="608">
        <v>8</v>
      </c>
      <c r="H112" s="609">
        <v>3.75</v>
      </c>
      <c r="I112" s="646">
        <v>3.65</v>
      </c>
      <c r="J112" s="611">
        <v>31</v>
      </c>
      <c r="K112" s="608">
        <v>11</v>
      </c>
      <c r="L112" s="609">
        <v>3.4545454545454546</v>
      </c>
      <c r="M112" s="610">
        <v>3.7</v>
      </c>
      <c r="N112" s="611">
        <v>78</v>
      </c>
      <c r="O112" s="612">
        <v>10</v>
      </c>
      <c r="P112" s="613">
        <v>3.6</v>
      </c>
      <c r="Q112" s="614">
        <v>3.64</v>
      </c>
      <c r="R112" s="615">
        <v>40</v>
      </c>
      <c r="S112" s="678">
        <v>7</v>
      </c>
      <c r="T112" s="617">
        <v>3.71</v>
      </c>
      <c r="U112" s="627">
        <v>3.37</v>
      </c>
      <c r="V112" s="615">
        <v>16</v>
      </c>
      <c r="W112" s="618"/>
      <c r="X112" s="619"/>
      <c r="Y112" s="622">
        <v>3.76</v>
      </c>
      <c r="Z112" s="615">
        <v>37</v>
      </c>
      <c r="AA112" s="594">
        <f t="shared" si="5"/>
        <v>240</v>
      </c>
      <c r="AC112" s="143"/>
      <c r="AD112" s="143"/>
      <c r="AF112" s="143"/>
    </row>
    <row r="113" spans="1:32" x14ac:dyDescent="0.25">
      <c r="A113" s="597">
        <v>26</v>
      </c>
      <c r="B113" s="607" t="s">
        <v>25</v>
      </c>
      <c r="C113" s="1027"/>
      <c r="D113" s="646"/>
      <c r="E113" s="646">
        <v>3.39</v>
      </c>
      <c r="F113" s="1014">
        <v>38</v>
      </c>
      <c r="G113" s="608">
        <v>9</v>
      </c>
      <c r="H113" s="609">
        <v>3.33</v>
      </c>
      <c r="I113" s="646">
        <v>3.65</v>
      </c>
      <c r="J113" s="611">
        <v>81</v>
      </c>
      <c r="K113" s="608">
        <v>12</v>
      </c>
      <c r="L113" s="609">
        <v>3.3333333333333335</v>
      </c>
      <c r="M113" s="610">
        <v>3.7</v>
      </c>
      <c r="N113" s="611">
        <v>84</v>
      </c>
      <c r="O113" s="612">
        <v>10</v>
      </c>
      <c r="P113" s="613">
        <v>3.5</v>
      </c>
      <c r="Q113" s="614">
        <v>3.64</v>
      </c>
      <c r="R113" s="615">
        <v>52</v>
      </c>
      <c r="S113" s="616">
        <v>18</v>
      </c>
      <c r="T113" s="617">
        <v>2.78</v>
      </c>
      <c r="U113" s="627">
        <v>3.37</v>
      </c>
      <c r="V113" s="615">
        <v>93</v>
      </c>
      <c r="W113" s="618"/>
      <c r="X113" s="619"/>
      <c r="Y113" s="622">
        <v>3.76</v>
      </c>
      <c r="Z113" s="615">
        <v>37</v>
      </c>
      <c r="AA113" s="594">
        <f t="shared" si="5"/>
        <v>385</v>
      </c>
      <c r="AC113" s="143"/>
      <c r="AD113" s="143"/>
      <c r="AF113" s="143"/>
    </row>
    <row r="114" spans="1:32" x14ac:dyDescent="0.25">
      <c r="A114" s="597">
        <v>27</v>
      </c>
      <c r="B114" s="607" t="s">
        <v>18</v>
      </c>
      <c r="C114" s="1027"/>
      <c r="D114" s="646"/>
      <c r="E114" s="646">
        <v>3.39</v>
      </c>
      <c r="F114" s="1014">
        <v>38</v>
      </c>
      <c r="G114" s="608">
        <v>26</v>
      </c>
      <c r="H114" s="609">
        <v>3.54</v>
      </c>
      <c r="I114" s="646">
        <v>3.65</v>
      </c>
      <c r="J114" s="611">
        <v>56</v>
      </c>
      <c r="K114" s="608">
        <v>28</v>
      </c>
      <c r="L114" s="609">
        <v>3.6428571428571428</v>
      </c>
      <c r="M114" s="610">
        <v>3.7</v>
      </c>
      <c r="N114" s="611">
        <v>55</v>
      </c>
      <c r="O114" s="612">
        <v>23</v>
      </c>
      <c r="P114" s="613">
        <v>3.4782608695652173</v>
      </c>
      <c r="Q114" s="614">
        <v>3.64</v>
      </c>
      <c r="R114" s="615">
        <v>63</v>
      </c>
      <c r="S114" s="616">
        <v>21</v>
      </c>
      <c r="T114" s="617">
        <v>3.1</v>
      </c>
      <c r="U114" s="627">
        <v>3.37</v>
      </c>
      <c r="V114" s="615">
        <v>72</v>
      </c>
      <c r="W114" s="618"/>
      <c r="X114" s="619"/>
      <c r="Y114" s="622">
        <v>3.76</v>
      </c>
      <c r="Z114" s="615">
        <v>37</v>
      </c>
      <c r="AA114" s="594">
        <f t="shared" si="5"/>
        <v>321</v>
      </c>
      <c r="AC114" s="143"/>
      <c r="AD114" s="143"/>
      <c r="AF114" s="143"/>
    </row>
    <row r="115" spans="1:32" x14ac:dyDescent="0.25">
      <c r="A115" s="597">
        <v>28</v>
      </c>
      <c r="B115" s="607" t="s">
        <v>4</v>
      </c>
      <c r="C115" s="1027"/>
      <c r="D115" s="646"/>
      <c r="E115" s="646">
        <v>3.39</v>
      </c>
      <c r="F115" s="1014">
        <v>38</v>
      </c>
      <c r="G115" s="608">
        <v>10</v>
      </c>
      <c r="H115" s="609">
        <v>3.6</v>
      </c>
      <c r="I115" s="646">
        <v>3.65</v>
      </c>
      <c r="J115" s="611">
        <v>47</v>
      </c>
      <c r="K115" s="608">
        <v>12</v>
      </c>
      <c r="L115" s="609">
        <v>3.5</v>
      </c>
      <c r="M115" s="610">
        <v>3.7</v>
      </c>
      <c r="N115" s="611">
        <v>66</v>
      </c>
      <c r="O115" s="612">
        <v>7</v>
      </c>
      <c r="P115" s="613">
        <v>3.4285714285714284</v>
      </c>
      <c r="Q115" s="614">
        <v>3.64</v>
      </c>
      <c r="R115" s="615">
        <v>65</v>
      </c>
      <c r="S115" s="616">
        <v>13</v>
      </c>
      <c r="T115" s="617">
        <v>3.08</v>
      </c>
      <c r="U115" s="627">
        <v>3.37</v>
      </c>
      <c r="V115" s="615">
        <v>74</v>
      </c>
      <c r="W115" s="618"/>
      <c r="X115" s="619"/>
      <c r="Y115" s="622">
        <v>3.76</v>
      </c>
      <c r="Z115" s="615">
        <v>37</v>
      </c>
      <c r="AA115" s="598">
        <f t="shared" si="5"/>
        <v>327</v>
      </c>
      <c r="AC115" s="143"/>
      <c r="AD115" s="143"/>
      <c r="AF115" s="143"/>
    </row>
    <row r="116" spans="1:32" x14ac:dyDescent="0.25">
      <c r="A116" s="597">
        <v>29</v>
      </c>
      <c r="B116" s="607" t="s">
        <v>153</v>
      </c>
      <c r="C116" s="1027"/>
      <c r="D116" s="646"/>
      <c r="E116" s="646">
        <v>3.39</v>
      </c>
      <c r="F116" s="1014">
        <v>38</v>
      </c>
      <c r="G116" s="608">
        <v>45</v>
      </c>
      <c r="H116" s="609">
        <v>3.6</v>
      </c>
      <c r="I116" s="646">
        <v>3.65</v>
      </c>
      <c r="J116" s="611">
        <v>44</v>
      </c>
      <c r="K116" s="608">
        <v>31</v>
      </c>
      <c r="L116" s="609">
        <v>3.7096774193548385</v>
      </c>
      <c r="M116" s="610">
        <v>3.7</v>
      </c>
      <c r="N116" s="611">
        <v>48</v>
      </c>
      <c r="O116" s="612">
        <v>26</v>
      </c>
      <c r="P116" s="613">
        <v>3.3461538461538463</v>
      </c>
      <c r="Q116" s="614">
        <v>3.64</v>
      </c>
      <c r="R116" s="615">
        <v>68</v>
      </c>
      <c r="S116" s="616">
        <v>21</v>
      </c>
      <c r="T116" s="617">
        <v>3.52</v>
      </c>
      <c r="U116" s="627">
        <v>3.37</v>
      </c>
      <c r="V116" s="615">
        <v>31</v>
      </c>
      <c r="W116" s="618"/>
      <c r="X116" s="619"/>
      <c r="Y116" s="622">
        <v>3.76</v>
      </c>
      <c r="Z116" s="615">
        <v>37</v>
      </c>
      <c r="AA116" s="657">
        <f t="shared" si="5"/>
        <v>266</v>
      </c>
      <c r="AC116" s="143"/>
      <c r="AD116" s="143"/>
      <c r="AF116" s="143"/>
    </row>
    <row r="117" spans="1:32" x14ac:dyDescent="0.25">
      <c r="A117" s="605">
        <v>30</v>
      </c>
      <c r="B117" s="607" t="s">
        <v>154</v>
      </c>
      <c r="C117" s="1027"/>
      <c r="D117" s="646"/>
      <c r="E117" s="646">
        <v>3.39</v>
      </c>
      <c r="F117" s="1014">
        <v>38</v>
      </c>
      <c r="G117" s="608">
        <v>19</v>
      </c>
      <c r="H117" s="609">
        <v>3.58</v>
      </c>
      <c r="I117" s="646">
        <v>3.65</v>
      </c>
      <c r="J117" s="611">
        <v>50</v>
      </c>
      <c r="K117" s="608">
        <v>36</v>
      </c>
      <c r="L117" s="609">
        <v>3.4444444444444446</v>
      </c>
      <c r="M117" s="610">
        <v>3.7</v>
      </c>
      <c r="N117" s="611">
        <v>79</v>
      </c>
      <c r="O117" s="612">
        <v>27</v>
      </c>
      <c r="P117" s="613">
        <v>3.5925925925925926</v>
      </c>
      <c r="Q117" s="614">
        <v>3.64</v>
      </c>
      <c r="R117" s="615">
        <v>42</v>
      </c>
      <c r="S117" s="616">
        <v>34</v>
      </c>
      <c r="T117" s="617">
        <v>3.32</v>
      </c>
      <c r="U117" s="627">
        <v>3.37</v>
      </c>
      <c r="V117" s="615">
        <v>54</v>
      </c>
      <c r="W117" s="618">
        <v>2</v>
      </c>
      <c r="X117" s="619">
        <v>3.5</v>
      </c>
      <c r="Y117" s="622">
        <v>3.76</v>
      </c>
      <c r="Z117" s="615">
        <v>28</v>
      </c>
      <c r="AA117" s="598">
        <f t="shared" ref="AA117" si="6">Z117+V117+R117+N117+J117+F117</f>
        <v>291</v>
      </c>
      <c r="AC117" s="143"/>
      <c r="AD117" s="143"/>
      <c r="AF117" s="143"/>
    </row>
    <row r="118" spans="1:32" ht="15.75" thickBot="1" x14ac:dyDescent="0.3">
      <c r="A118" s="603">
        <v>31</v>
      </c>
      <c r="B118" s="741" t="s">
        <v>167</v>
      </c>
      <c r="C118" s="1041"/>
      <c r="D118" s="762"/>
      <c r="E118" s="762">
        <v>3.39</v>
      </c>
      <c r="F118" s="1019">
        <v>38</v>
      </c>
      <c r="G118" s="725">
        <v>4</v>
      </c>
      <c r="H118" s="726">
        <v>3.5</v>
      </c>
      <c r="I118" s="762">
        <v>3.65</v>
      </c>
      <c r="J118" s="728">
        <v>68</v>
      </c>
      <c r="K118" s="725"/>
      <c r="L118" s="726"/>
      <c r="M118" s="763">
        <v>3.7</v>
      </c>
      <c r="N118" s="728">
        <v>111</v>
      </c>
      <c r="O118" s="731"/>
      <c r="P118" s="732"/>
      <c r="Q118" s="733">
        <v>3.64</v>
      </c>
      <c r="R118" s="734">
        <v>107</v>
      </c>
      <c r="S118" s="735"/>
      <c r="T118" s="736"/>
      <c r="U118" s="737">
        <v>3.37</v>
      </c>
      <c r="V118" s="734">
        <v>108</v>
      </c>
      <c r="W118" s="738"/>
      <c r="X118" s="739"/>
      <c r="Y118" s="740">
        <v>3.76</v>
      </c>
      <c r="Z118" s="734">
        <v>37</v>
      </c>
      <c r="AA118" s="764">
        <f t="shared" si="5"/>
        <v>469</v>
      </c>
      <c r="AC118" s="143"/>
      <c r="AD118" s="143"/>
      <c r="AF118" s="143"/>
    </row>
    <row r="119" spans="1:32" ht="15.75" thickBot="1" x14ac:dyDescent="0.3">
      <c r="A119" s="361"/>
      <c r="B119" s="364" t="s">
        <v>145</v>
      </c>
      <c r="C119" s="589">
        <f>SUM(C120:C130)</f>
        <v>154</v>
      </c>
      <c r="D119" s="382">
        <f>AVERAGE(D120:D130)</f>
        <v>3.1778999999999997</v>
      </c>
      <c r="E119" s="719">
        <v>3.39</v>
      </c>
      <c r="F119" s="1016"/>
      <c r="G119" s="589">
        <f>SUM(G120:G130)</f>
        <v>65</v>
      </c>
      <c r="H119" s="382">
        <f>AVERAGE(H120:H130)</f>
        <v>3.4850000000000003</v>
      </c>
      <c r="I119" s="593">
        <v>3.65</v>
      </c>
      <c r="J119" s="590"/>
      <c r="K119" s="365">
        <f>SUM(K120:K130)</f>
        <v>77</v>
      </c>
      <c r="L119" s="382">
        <f>AVERAGE(L120:L130)</f>
        <v>3.5635423465423464</v>
      </c>
      <c r="M119" s="382">
        <v>3.7</v>
      </c>
      <c r="N119" s="366"/>
      <c r="O119" s="367">
        <f>SUM(O120:O130)</f>
        <v>63</v>
      </c>
      <c r="P119" s="368">
        <f>AVERAGE(P120:P130)</f>
        <v>3.49227892964735</v>
      </c>
      <c r="Q119" s="369">
        <v>3.64</v>
      </c>
      <c r="R119" s="370"/>
      <c r="S119" s="371">
        <f>SUM(S120:S130)</f>
        <v>78</v>
      </c>
      <c r="T119" s="372">
        <f>AVERAGE(T120:T130)</f>
        <v>3.2887499999999998</v>
      </c>
      <c r="U119" s="373">
        <v>3.37</v>
      </c>
      <c r="V119" s="370"/>
      <c r="W119" s="404">
        <f>SUM(W120:W130)</f>
        <v>2</v>
      </c>
      <c r="X119" s="374">
        <f>AVERAGE(X120:X130)</f>
        <v>4.5</v>
      </c>
      <c r="Y119" s="375">
        <v>3.76</v>
      </c>
      <c r="Z119" s="370"/>
      <c r="AA119" s="394"/>
      <c r="AC119" s="143"/>
      <c r="AD119" s="143"/>
      <c r="AF119" s="143"/>
    </row>
    <row r="120" spans="1:32" x14ac:dyDescent="0.25">
      <c r="A120" s="595">
        <v>1</v>
      </c>
      <c r="B120" s="1061" t="s">
        <v>103</v>
      </c>
      <c r="C120" s="1042">
        <v>71</v>
      </c>
      <c r="D120" s="419">
        <v>3.2535000000000003</v>
      </c>
      <c r="E120" s="654">
        <v>3.39</v>
      </c>
      <c r="F120" s="1020">
        <v>13</v>
      </c>
      <c r="G120" s="412">
        <v>11</v>
      </c>
      <c r="H120" s="413">
        <v>3.91</v>
      </c>
      <c r="I120" s="654">
        <v>3.65</v>
      </c>
      <c r="J120" s="420">
        <v>15</v>
      </c>
      <c r="K120" s="412">
        <v>13</v>
      </c>
      <c r="L120" s="413">
        <v>3.4615384615384617</v>
      </c>
      <c r="M120" s="419">
        <v>3.7</v>
      </c>
      <c r="N120" s="420">
        <v>76</v>
      </c>
      <c r="O120" s="421">
        <v>4</v>
      </c>
      <c r="P120" s="422">
        <v>3.25</v>
      </c>
      <c r="Q120" s="415">
        <v>3.64</v>
      </c>
      <c r="R120" s="414">
        <v>78</v>
      </c>
      <c r="S120" s="421">
        <v>16</v>
      </c>
      <c r="T120" s="416">
        <v>3</v>
      </c>
      <c r="U120" s="656">
        <v>3.37</v>
      </c>
      <c r="V120" s="414">
        <v>77</v>
      </c>
      <c r="W120" s="423"/>
      <c r="X120" s="417"/>
      <c r="Y120" s="655">
        <v>3.76</v>
      </c>
      <c r="Z120" s="414">
        <v>37</v>
      </c>
      <c r="AA120" s="596">
        <f t="shared" si="5"/>
        <v>296</v>
      </c>
      <c r="AC120" s="143"/>
      <c r="AD120" s="143"/>
      <c r="AF120" s="143"/>
    </row>
    <row r="121" spans="1:32" ht="15" customHeight="1" x14ac:dyDescent="0.25">
      <c r="A121" s="605">
        <v>2</v>
      </c>
      <c r="B121" s="1062" t="s">
        <v>72</v>
      </c>
      <c r="C121" s="1029">
        <v>16</v>
      </c>
      <c r="D121" s="651">
        <v>3.25</v>
      </c>
      <c r="E121" s="624">
        <v>3.39</v>
      </c>
      <c r="F121" s="1005">
        <v>14</v>
      </c>
      <c r="G121" s="681">
        <v>2</v>
      </c>
      <c r="H121" s="609">
        <v>2.5</v>
      </c>
      <c r="I121" s="624">
        <v>3.65</v>
      </c>
      <c r="J121" s="611">
        <v>107</v>
      </c>
      <c r="K121" s="681">
        <v>4</v>
      </c>
      <c r="L121" s="609">
        <v>3.25</v>
      </c>
      <c r="M121" s="651">
        <v>3.7</v>
      </c>
      <c r="N121" s="611">
        <v>94</v>
      </c>
      <c r="O121" s="616"/>
      <c r="P121" s="613"/>
      <c r="Q121" s="614">
        <v>3.64</v>
      </c>
      <c r="R121" s="615">
        <v>107</v>
      </c>
      <c r="S121" s="616">
        <v>4</v>
      </c>
      <c r="T121" s="617">
        <v>3</v>
      </c>
      <c r="U121" s="627">
        <v>3.37</v>
      </c>
      <c r="V121" s="615">
        <v>84</v>
      </c>
      <c r="W121" s="671"/>
      <c r="X121" s="619"/>
      <c r="Y121" s="622">
        <v>3.76</v>
      </c>
      <c r="Z121" s="615">
        <v>37</v>
      </c>
      <c r="AA121" s="657">
        <f t="shared" si="5"/>
        <v>443</v>
      </c>
      <c r="AC121" s="143"/>
      <c r="AD121" s="143"/>
      <c r="AF121" s="143"/>
    </row>
    <row r="122" spans="1:32" x14ac:dyDescent="0.25">
      <c r="A122" s="605">
        <v>3</v>
      </c>
      <c r="B122" s="1063" t="s">
        <v>168</v>
      </c>
      <c r="C122" s="1035">
        <v>67</v>
      </c>
      <c r="D122" s="1068">
        <v>3.0301999999999998</v>
      </c>
      <c r="E122" s="635">
        <v>3.39</v>
      </c>
      <c r="F122" s="1011">
        <v>24</v>
      </c>
      <c r="G122" s="681"/>
      <c r="H122" s="609"/>
      <c r="I122" s="635">
        <v>3.65</v>
      </c>
      <c r="J122" s="611">
        <v>108</v>
      </c>
      <c r="K122" s="681"/>
      <c r="L122" s="609"/>
      <c r="M122" s="651">
        <v>3.7</v>
      </c>
      <c r="N122" s="611">
        <v>111</v>
      </c>
      <c r="O122" s="616"/>
      <c r="P122" s="613"/>
      <c r="Q122" s="614">
        <v>3.64</v>
      </c>
      <c r="R122" s="615">
        <v>107</v>
      </c>
      <c r="S122" s="616"/>
      <c r="T122" s="617"/>
      <c r="U122" s="627">
        <v>3.37</v>
      </c>
      <c r="V122" s="615">
        <v>108</v>
      </c>
      <c r="W122" s="618"/>
      <c r="X122" s="619"/>
      <c r="Y122" s="622">
        <v>3.76</v>
      </c>
      <c r="Z122" s="615">
        <v>37</v>
      </c>
      <c r="AA122" s="657">
        <f t="shared" si="5"/>
        <v>495</v>
      </c>
      <c r="AC122" s="143"/>
      <c r="AD122" s="143"/>
      <c r="AF122" s="143"/>
    </row>
    <row r="123" spans="1:32" x14ac:dyDescent="0.25">
      <c r="A123" s="605">
        <v>4</v>
      </c>
      <c r="B123" s="1062" t="s">
        <v>104</v>
      </c>
      <c r="C123" s="1029"/>
      <c r="D123" s="624"/>
      <c r="E123" s="624">
        <v>3.39</v>
      </c>
      <c r="F123" s="1005">
        <v>38</v>
      </c>
      <c r="G123" s="681">
        <v>6</v>
      </c>
      <c r="H123" s="609">
        <v>4.17</v>
      </c>
      <c r="I123" s="624">
        <v>3.65</v>
      </c>
      <c r="J123" s="611">
        <v>3</v>
      </c>
      <c r="K123" s="681">
        <v>12</v>
      </c>
      <c r="L123" s="609">
        <v>3.9166666666666665</v>
      </c>
      <c r="M123" s="651">
        <v>3.7</v>
      </c>
      <c r="N123" s="611">
        <v>23</v>
      </c>
      <c r="O123" s="616">
        <v>5</v>
      </c>
      <c r="P123" s="613">
        <v>4.2</v>
      </c>
      <c r="Q123" s="614">
        <v>3.64</v>
      </c>
      <c r="R123" s="615">
        <v>3</v>
      </c>
      <c r="S123" s="616">
        <v>5</v>
      </c>
      <c r="T123" s="617">
        <v>3.6</v>
      </c>
      <c r="U123" s="627">
        <v>3.37</v>
      </c>
      <c r="V123" s="615">
        <v>26</v>
      </c>
      <c r="W123" s="618"/>
      <c r="X123" s="619"/>
      <c r="Y123" s="622">
        <v>3.76</v>
      </c>
      <c r="Z123" s="615">
        <v>37</v>
      </c>
      <c r="AA123" s="657">
        <f t="shared" si="5"/>
        <v>130</v>
      </c>
      <c r="AC123" s="143"/>
      <c r="AD123" s="143"/>
      <c r="AF123" s="143"/>
    </row>
    <row r="124" spans="1:32" x14ac:dyDescent="0.25">
      <c r="A124" s="605">
        <v>5</v>
      </c>
      <c r="B124" s="1064" t="s">
        <v>164</v>
      </c>
      <c r="C124" s="1032"/>
      <c r="D124" s="629"/>
      <c r="E124" s="629">
        <v>3.39</v>
      </c>
      <c r="F124" s="1008">
        <v>38</v>
      </c>
      <c r="G124" s="681">
        <v>18</v>
      </c>
      <c r="H124" s="609">
        <v>3.56</v>
      </c>
      <c r="I124" s="629">
        <v>3.65</v>
      </c>
      <c r="J124" s="611">
        <v>52</v>
      </c>
      <c r="K124" s="681">
        <v>12</v>
      </c>
      <c r="L124" s="609">
        <v>3.67</v>
      </c>
      <c r="M124" s="625">
        <v>3.7</v>
      </c>
      <c r="N124" s="611">
        <v>50</v>
      </c>
      <c r="O124" s="612">
        <v>7</v>
      </c>
      <c r="P124" s="626">
        <v>3.14</v>
      </c>
      <c r="Q124" s="614">
        <v>3.64</v>
      </c>
      <c r="R124" s="615">
        <v>83</v>
      </c>
      <c r="S124" s="616">
        <v>13</v>
      </c>
      <c r="T124" s="617">
        <v>2.77</v>
      </c>
      <c r="U124" s="627">
        <v>3.37</v>
      </c>
      <c r="V124" s="615">
        <v>95</v>
      </c>
      <c r="W124" s="618"/>
      <c r="X124" s="619"/>
      <c r="Y124" s="622">
        <v>3.76</v>
      </c>
      <c r="Z124" s="615">
        <v>37</v>
      </c>
      <c r="AA124" s="657">
        <f t="shared" si="5"/>
        <v>355</v>
      </c>
      <c r="AC124" s="143"/>
      <c r="AD124" s="143"/>
      <c r="AF124" s="143"/>
    </row>
    <row r="125" spans="1:32" x14ac:dyDescent="0.25">
      <c r="A125" s="605">
        <v>6</v>
      </c>
      <c r="B125" s="1062" t="s">
        <v>160</v>
      </c>
      <c r="C125" s="1029"/>
      <c r="D125" s="624"/>
      <c r="E125" s="624">
        <v>3.39</v>
      </c>
      <c r="F125" s="1005">
        <v>38</v>
      </c>
      <c r="G125" s="681"/>
      <c r="H125" s="609"/>
      <c r="I125" s="624">
        <v>3.65</v>
      </c>
      <c r="J125" s="611">
        <v>108</v>
      </c>
      <c r="K125" s="681">
        <v>1</v>
      </c>
      <c r="L125" s="609">
        <v>3</v>
      </c>
      <c r="M125" s="651">
        <v>3.7</v>
      </c>
      <c r="N125" s="611">
        <v>107</v>
      </c>
      <c r="O125" s="616">
        <v>2</v>
      </c>
      <c r="P125" s="613">
        <v>3.5</v>
      </c>
      <c r="Q125" s="614">
        <v>3.64</v>
      </c>
      <c r="R125" s="615">
        <v>60</v>
      </c>
      <c r="S125" s="616"/>
      <c r="T125" s="617"/>
      <c r="U125" s="627">
        <v>3.37</v>
      </c>
      <c r="V125" s="615">
        <v>108</v>
      </c>
      <c r="W125" s="671"/>
      <c r="X125" s="619"/>
      <c r="Y125" s="622">
        <v>3.76</v>
      </c>
      <c r="Z125" s="615">
        <v>37</v>
      </c>
      <c r="AA125" s="657">
        <f t="shared" si="5"/>
        <v>458</v>
      </c>
      <c r="AC125" s="143"/>
      <c r="AD125" s="143"/>
      <c r="AF125" s="143"/>
    </row>
    <row r="126" spans="1:32" x14ac:dyDescent="0.25">
      <c r="A126" s="605">
        <v>7</v>
      </c>
      <c r="B126" s="1064" t="s">
        <v>171</v>
      </c>
      <c r="C126" s="1032"/>
      <c r="D126" s="629"/>
      <c r="E126" s="629">
        <v>3.39</v>
      </c>
      <c r="F126" s="1008">
        <v>38</v>
      </c>
      <c r="G126" s="681">
        <v>9</v>
      </c>
      <c r="H126" s="609">
        <v>3.67</v>
      </c>
      <c r="I126" s="629">
        <v>3.65</v>
      </c>
      <c r="J126" s="611">
        <v>38</v>
      </c>
      <c r="K126" s="681">
        <v>11</v>
      </c>
      <c r="L126" s="609">
        <v>3.6363636363636362</v>
      </c>
      <c r="M126" s="652">
        <v>3.7</v>
      </c>
      <c r="N126" s="611">
        <v>58</v>
      </c>
      <c r="O126" s="616">
        <v>11</v>
      </c>
      <c r="P126" s="613">
        <v>3.4545454545454546</v>
      </c>
      <c r="Q126" s="614">
        <v>3.64</v>
      </c>
      <c r="R126" s="615">
        <v>64</v>
      </c>
      <c r="S126" s="616">
        <v>6</v>
      </c>
      <c r="T126" s="617">
        <v>3.83</v>
      </c>
      <c r="U126" s="627">
        <v>3.37</v>
      </c>
      <c r="V126" s="615">
        <v>12</v>
      </c>
      <c r="W126" s="671">
        <v>1</v>
      </c>
      <c r="X126" s="619">
        <v>5</v>
      </c>
      <c r="Y126" s="622">
        <v>3.76</v>
      </c>
      <c r="Z126" s="615">
        <v>4</v>
      </c>
      <c r="AA126" s="657">
        <f t="shared" si="5"/>
        <v>214</v>
      </c>
      <c r="AC126" s="143"/>
      <c r="AD126" s="143"/>
      <c r="AF126" s="143"/>
    </row>
    <row r="127" spans="1:32" ht="15" customHeight="1" x14ac:dyDescent="0.25">
      <c r="A127" s="605">
        <v>8</v>
      </c>
      <c r="B127" s="1065" t="s">
        <v>73</v>
      </c>
      <c r="C127" s="1030"/>
      <c r="D127" s="628"/>
      <c r="E127" s="628">
        <v>3.39</v>
      </c>
      <c r="F127" s="1006">
        <v>38</v>
      </c>
      <c r="G127" s="681">
        <v>4</v>
      </c>
      <c r="H127" s="609">
        <v>3</v>
      </c>
      <c r="I127" s="628">
        <v>3.65</v>
      </c>
      <c r="J127" s="611">
        <v>99</v>
      </c>
      <c r="K127" s="681">
        <v>1</v>
      </c>
      <c r="L127" s="609">
        <v>4</v>
      </c>
      <c r="M127" s="653">
        <v>3.7</v>
      </c>
      <c r="N127" s="611">
        <v>17</v>
      </c>
      <c r="O127" s="616">
        <v>2</v>
      </c>
      <c r="P127" s="613">
        <v>3.5</v>
      </c>
      <c r="Q127" s="614">
        <v>3.64</v>
      </c>
      <c r="R127" s="615">
        <v>61</v>
      </c>
      <c r="S127" s="616">
        <v>3</v>
      </c>
      <c r="T127" s="617">
        <v>3.33</v>
      </c>
      <c r="U127" s="627">
        <v>3.37</v>
      </c>
      <c r="V127" s="615">
        <v>53</v>
      </c>
      <c r="W127" s="671"/>
      <c r="X127" s="619"/>
      <c r="Y127" s="622">
        <v>3.76</v>
      </c>
      <c r="Z127" s="615">
        <v>37</v>
      </c>
      <c r="AA127" s="657">
        <f t="shared" si="5"/>
        <v>305</v>
      </c>
      <c r="AC127" s="143"/>
      <c r="AD127" s="143"/>
      <c r="AF127" s="143"/>
    </row>
    <row r="128" spans="1:32" x14ac:dyDescent="0.25">
      <c r="A128" s="658">
        <v>9</v>
      </c>
      <c r="B128" s="1063" t="s">
        <v>146</v>
      </c>
      <c r="C128" s="1035"/>
      <c r="D128" s="635"/>
      <c r="E128" s="635">
        <v>3.39</v>
      </c>
      <c r="F128" s="1011">
        <v>38</v>
      </c>
      <c r="G128" s="705">
        <v>11</v>
      </c>
      <c r="H128" s="635">
        <v>3.82</v>
      </c>
      <c r="I128" s="635">
        <v>3.65</v>
      </c>
      <c r="J128" s="611">
        <v>20</v>
      </c>
      <c r="K128" s="681">
        <v>9</v>
      </c>
      <c r="L128" s="609">
        <v>3.7777777777777777</v>
      </c>
      <c r="M128" s="651">
        <v>3.7</v>
      </c>
      <c r="N128" s="611">
        <v>37</v>
      </c>
      <c r="O128" s="616">
        <v>19</v>
      </c>
      <c r="P128" s="613">
        <v>4.0526315789473681</v>
      </c>
      <c r="Q128" s="614">
        <v>3.64</v>
      </c>
      <c r="R128" s="615">
        <v>8</v>
      </c>
      <c r="S128" s="678">
        <v>26</v>
      </c>
      <c r="T128" s="617">
        <v>3.58</v>
      </c>
      <c r="U128" s="627">
        <v>3.37</v>
      </c>
      <c r="V128" s="615">
        <v>28</v>
      </c>
      <c r="W128" s="671">
        <v>1</v>
      </c>
      <c r="X128" s="619">
        <v>4</v>
      </c>
      <c r="Y128" s="622">
        <v>3.76</v>
      </c>
      <c r="Z128" s="615">
        <v>18</v>
      </c>
      <c r="AA128" s="659">
        <f t="shared" si="5"/>
        <v>149</v>
      </c>
      <c r="AC128" s="143"/>
      <c r="AD128" s="143"/>
      <c r="AF128" s="143"/>
    </row>
    <row r="129" spans="1:32" x14ac:dyDescent="0.25">
      <c r="A129" s="658">
        <v>10</v>
      </c>
      <c r="B129" s="1066" t="s">
        <v>147</v>
      </c>
      <c r="C129" s="1043"/>
      <c r="D129" s="760"/>
      <c r="E129" s="760">
        <v>3.39</v>
      </c>
      <c r="F129" s="1052">
        <v>38</v>
      </c>
      <c r="G129" s="759"/>
      <c r="H129" s="760"/>
      <c r="I129" s="760">
        <v>3.65</v>
      </c>
      <c r="J129" s="721">
        <v>108</v>
      </c>
      <c r="K129" s="720">
        <v>1</v>
      </c>
      <c r="L129" s="1053">
        <v>3</v>
      </c>
      <c r="M129" s="1054">
        <v>3.7</v>
      </c>
      <c r="N129" s="721">
        <v>108</v>
      </c>
      <c r="O129" s="722">
        <v>4</v>
      </c>
      <c r="P129" s="1055">
        <v>3</v>
      </c>
      <c r="Q129" s="1056">
        <v>3.64</v>
      </c>
      <c r="R129" s="723">
        <v>92</v>
      </c>
      <c r="S129" s="761"/>
      <c r="T129" s="1057"/>
      <c r="U129" s="1058">
        <v>3.37</v>
      </c>
      <c r="V129" s="723">
        <v>108</v>
      </c>
      <c r="W129" s="724"/>
      <c r="X129" s="1059"/>
      <c r="Y129" s="1060">
        <v>3.76</v>
      </c>
      <c r="Z129" s="723">
        <v>37</v>
      </c>
      <c r="AA129" s="659">
        <f t="shared" si="5"/>
        <v>491</v>
      </c>
      <c r="AC129" s="143"/>
      <c r="AD129" s="143"/>
      <c r="AF129" s="143"/>
    </row>
    <row r="130" spans="1:32" ht="15.75" thickBot="1" x14ac:dyDescent="0.3">
      <c r="A130" s="603">
        <v>11</v>
      </c>
      <c r="B130" s="1067" t="s">
        <v>105</v>
      </c>
      <c r="C130" s="1044"/>
      <c r="D130" s="660"/>
      <c r="E130" s="660">
        <v>3.39</v>
      </c>
      <c r="F130" s="1021">
        <v>38</v>
      </c>
      <c r="G130" s="706">
        <v>4</v>
      </c>
      <c r="H130" s="660">
        <v>3.25</v>
      </c>
      <c r="I130" s="660">
        <v>3.65</v>
      </c>
      <c r="J130" s="685">
        <v>86</v>
      </c>
      <c r="K130" s="395">
        <v>13</v>
      </c>
      <c r="L130" s="662">
        <v>3.9230769230769229</v>
      </c>
      <c r="M130" s="663">
        <v>3.7</v>
      </c>
      <c r="N130" s="685">
        <v>22</v>
      </c>
      <c r="O130" s="396">
        <v>9</v>
      </c>
      <c r="P130" s="665">
        <v>3.3333333333333335</v>
      </c>
      <c r="Q130" s="666">
        <v>3.64</v>
      </c>
      <c r="R130" s="675">
        <v>73</v>
      </c>
      <c r="S130" s="396">
        <v>5</v>
      </c>
      <c r="T130" s="667">
        <v>3.2</v>
      </c>
      <c r="U130" s="664">
        <v>3.37</v>
      </c>
      <c r="V130" s="675">
        <v>63</v>
      </c>
      <c r="W130" s="405"/>
      <c r="X130" s="668"/>
      <c r="Y130" s="661">
        <v>3.76</v>
      </c>
      <c r="Z130" s="675">
        <v>37</v>
      </c>
      <c r="AA130" s="604">
        <f t="shared" si="5"/>
        <v>319</v>
      </c>
      <c r="AD130" s="143"/>
    </row>
    <row r="131" spans="1:32" x14ac:dyDescent="0.25">
      <c r="A131" s="406" t="s">
        <v>162</v>
      </c>
      <c r="B131" s="147"/>
      <c r="C131" s="147"/>
      <c r="D131" s="408">
        <f>AVERAGE(D5,D7:D14,D16:D29,D31:D49,D51:D69,D71:D86,D88:D118,D120:D130)</f>
        <v>3.1630864864864865</v>
      </c>
      <c r="E131" s="147"/>
      <c r="F131" s="147"/>
      <c r="G131" s="147"/>
      <c r="H131" s="408">
        <f>AVERAGE(H5,H7:H14,H16:H29,H31:H49,H51:H69,H71:H86,H88:H118,H120:H130)</f>
        <v>3.5428971962616829</v>
      </c>
      <c r="I131" s="147"/>
      <c r="J131" s="147"/>
      <c r="K131" s="147"/>
      <c r="L131" s="408">
        <f>AVERAGE(L5,L7:L14,L16:L29,L31:L49,L51:L69,L71:L86,L88:L118,L120:L130)</f>
        <v>3.6448875725789316</v>
      </c>
      <c r="M131" s="147"/>
      <c r="N131" s="147"/>
      <c r="O131" s="406"/>
      <c r="P131" s="408">
        <f>AVERAGE(P5,P7:P14,P16:P29,P31:P49,P51:P69,P71:P86,P88:P118,P120:P130)</f>
        <v>3.5026190571635762</v>
      </c>
      <c r="Q131" s="409"/>
      <c r="R131" s="409"/>
      <c r="S131" s="409"/>
      <c r="T131" s="409">
        <f>AVERAGE(T5,T7:T14,T16:T29,T31:T49,T51:T69,T71:T86,T88:T118,T120:T130)</f>
        <v>3.2835514018691581</v>
      </c>
      <c r="U131" s="409"/>
      <c r="V131" s="409"/>
      <c r="W131" s="409"/>
      <c r="X131" s="409">
        <f>AVERAGE(X5,X7:X14,X16:X29,X31:X49,X51:X69,X71:X86,X88:X118,X120:X130)</f>
        <v>3.8305555555555548</v>
      </c>
      <c r="Y131" s="1"/>
    </row>
    <row r="132" spans="1:32" x14ac:dyDescent="0.25">
      <c r="A132" s="407" t="s">
        <v>163</v>
      </c>
      <c r="D132" s="606">
        <v>3.39</v>
      </c>
      <c r="H132" s="606">
        <v>3.65</v>
      </c>
      <c r="L132" s="380">
        <v>3.7</v>
      </c>
      <c r="M132" s="410"/>
      <c r="N132" s="410"/>
      <c r="O132" s="410"/>
      <c r="P132" s="383">
        <v>3.64</v>
      </c>
      <c r="Q132" s="148"/>
      <c r="R132" s="148"/>
      <c r="S132" s="148"/>
      <c r="T132" s="384">
        <v>3.37</v>
      </c>
      <c r="U132" s="148"/>
      <c r="V132" s="148"/>
      <c r="W132" s="148"/>
      <c r="X132" s="384">
        <v>3.76</v>
      </c>
      <c r="Y132" s="148"/>
    </row>
  </sheetData>
  <mergeCells count="9">
    <mergeCell ref="AA2:AA3"/>
    <mergeCell ref="A2:A3"/>
    <mergeCell ref="B2:B3"/>
    <mergeCell ref="O2:R2"/>
    <mergeCell ref="S2:V2"/>
    <mergeCell ref="W2:Z2"/>
    <mergeCell ref="K2:N2"/>
    <mergeCell ref="G2:J2"/>
    <mergeCell ref="C2:F2"/>
  </mergeCells>
  <conditionalFormatting sqref="T4:T132">
    <cfRule type="cellIs" dxfId="122" priority="9" stopIfTrue="1" operator="equal">
      <formula>3.5</formula>
    </cfRule>
    <cfRule type="containsBlanks" dxfId="121" priority="11" stopIfTrue="1">
      <formula>LEN(TRIM(T4))=0</formula>
    </cfRule>
    <cfRule type="cellIs" dxfId="120" priority="12" stopIfTrue="1" operator="between">
      <formula>4.5</formula>
      <formula>3.5</formula>
    </cfRule>
    <cfRule type="cellIs" dxfId="119" priority="13" stopIfTrue="1" operator="lessThan">
      <formula>3.5</formula>
    </cfRule>
  </conditionalFormatting>
  <conditionalFormatting sqref="P4:P132">
    <cfRule type="cellIs" dxfId="118" priority="8" stopIfTrue="1" operator="equal">
      <formula>$P$131</formula>
    </cfRule>
    <cfRule type="containsBlanks" dxfId="117" priority="22" stopIfTrue="1">
      <formula>LEN(TRIM(P4))=0</formula>
    </cfRule>
    <cfRule type="cellIs" dxfId="116" priority="23" stopIfTrue="1" operator="lessThan">
      <formula>3.5</formula>
    </cfRule>
    <cfRule type="cellIs" dxfId="115" priority="24" stopIfTrue="1" operator="between">
      <formula>4.5</formula>
      <formula>$P$131</formula>
    </cfRule>
    <cfRule type="cellIs" dxfId="114" priority="49" stopIfTrue="1" operator="equal">
      <formula>3.5</formula>
    </cfRule>
  </conditionalFormatting>
  <conditionalFormatting sqref="X4:X132">
    <cfRule type="cellIs" dxfId="113" priority="25" stopIfTrue="1" operator="equal">
      <formula>4.5</formula>
    </cfRule>
    <cfRule type="cellIs" dxfId="112" priority="26" stopIfTrue="1" operator="equal">
      <formula>$X$131</formula>
    </cfRule>
    <cfRule type="containsBlanks" dxfId="111" priority="27" stopIfTrue="1">
      <formula>LEN(TRIM(X4))=0</formula>
    </cfRule>
    <cfRule type="cellIs" dxfId="110" priority="28" stopIfTrue="1" operator="lessThan">
      <formula>3.5</formula>
    </cfRule>
    <cfRule type="cellIs" dxfId="109" priority="29" stopIfTrue="1" operator="between">
      <formula>$X$131</formula>
      <formula>3.5</formula>
    </cfRule>
    <cfRule type="cellIs" dxfId="108" priority="30" stopIfTrue="1" operator="between">
      <formula>4.5</formula>
      <formula>$X$131</formula>
    </cfRule>
    <cfRule type="cellIs" dxfId="107" priority="31" stopIfTrue="1" operator="greaterThanOrEqual">
      <formula>4.5</formula>
    </cfRule>
  </conditionalFormatting>
  <conditionalFormatting sqref="L4:L132">
    <cfRule type="containsBlanks" dxfId="106" priority="14" stopIfTrue="1">
      <formula>LEN(TRIM(L4))=0</formula>
    </cfRule>
    <cfRule type="cellIs" dxfId="105" priority="15" stopIfTrue="1" operator="equal">
      <formula>4.5</formula>
    </cfRule>
    <cfRule type="cellIs" dxfId="104" priority="16" stopIfTrue="1" operator="between">
      <formula>$L$131</formula>
      <formula>3.636</formula>
    </cfRule>
    <cfRule type="cellIs" dxfId="103" priority="17" stopIfTrue="1" operator="between">
      <formula>3.5</formula>
      <formula>$L$131</formula>
    </cfRule>
    <cfRule type="cellIs" dxfId="102" priority="18" stopIfTrue="1" operator="lessThan">
      <formula>3.5</formula>
    </cfRule>
    <cfRule type="cellIs" dxfId="101" priority="19" stopIfTrue="1" operator="between">
      <formula>4.5</formula>
      <formula>$L$131</formula>
    </cfRule>
    <cfRule type="cellIs" dxfId="100" priority="20" stopIfTrue="1" operator="greaterThanOrEqual">
      <formula>4.5</formula>
    </cfRule>
  </conditionalFormatting>
  <conditionalFormatting sqref="H4:H132">
    <cfRule type="containsBlanks" dxfId="99" priority="6" stopIfTrue="1">
      <formula>LEN(TRIM(H4))=0</formula>
    </cfRule>
    <cfRule type="cellIs" dxfId="98" priority="7" stopIfTrue="1" operator="between">
      <formula>$H$131</formula>
      <formula>3.54</formula>
    </cfRule>
    <cfRule type="cellIs" dxfId="97" priority="32" stopIfTrue="1" operator="equal">
      <formula>4.5</formula>
    </cfRule>
    <cfRule type="cellIs" dxfId="96" priority="34" stopIfTrue="1" operator="between">
      <formula>3.5</formula>
      <formula>$H$131</formula>
    </cfRule>
    <cfRule type="cellIs" dxfId="95" priority="35" stopIfTrue="1" operator="lessThan">
      <formula>3.5</formula>
    </cfRule>
    <cfRule type="cellIs" dxfId="94" priority="36" stopIfTrue="1" operator="between">
      <formula>4.5</formula>
      <formula>$H$131</formula>
    </cfRule>
    <cfRule type="cellIs" dxfId="93" priority="37" stopIfTrue="1" operator="greaterThanOrEqual">
      <formula>4.5</formula>
    </cfRule>
  </conditionalFormatting>
  <conditionalFormatting sqref="D4:D132">
    <cfRule type="containsBlanks" dxfId="92" priority="1">
      <formula>LEN(TRIM(D4))=0</formula>
    </cfRule>
    <cfRule type="cellIs" dxfId="91" priority="2" operator="lessThan">
      <formula>3.5</formula>
    </cfRule>
    <cfRule type="cellIs" dxfId="90" priority="3" operator="between">
      <formula>4</formula>
      <formula>3.5</formula>
    </cfRule>
    <cfRule type="cellIs" dxfId="89" priority="4" operator="between">
      <formula>4.5</formula>
      <formula>4</formula>
    </cfRule>
    <cfRule type="cellIs" dxfId="88" priority="5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ColWidth="8.85546875" defaultRowHeight="15" x14ac:dyDescent="0.25"/>
  <cols>
    <col min="1" max="1" width="5.7109375" style="5" customWidth="1"/>
    <col min="2" max="2" width="18.7109375" style="5" customWidth="1"/>
    <col min="3" max="3" width="31.7109375" style="5" customWidth="1"/>
    <col min="4" max="5" width="7.7109375" style="5" customWidth="1"/>
    <col min="6" max="6" width="18.7109375" style="5" customWidth="1"/>
    <col min="7" max="7" width="31.7109375" style="5" customWidth="1"/>
    <col min="8" max="9" width="7.7109375" style="5" customWidth="1"/>
    <col min="10" max="10" width="18.7109375" style="5" customWidth="1"/>
    <col min="11" max="11" width="30" style="5" customWidth="1"/>
    <col min="12" max="13" width="7.7109375" style="5" customWidth="1"/>
    <col min="14" max="14" width="18.7109375" style="5" customWidth="1"/>
    <col min="15" max="15" width="30" style="5" customWidth="1"/>
    <col min="16" max="17" width="7.7109375" style="5" customWidth="1"/>
    <col min="18" max="18" width="18.7109375" style="5" customWidth="1"/>
    <col min="19" max="19" width="30" style="5" customWidth="1"/>
    <col min="20" max="21" width="7.7109375" style="5" customWidth="1"/>
    <col min="22" max="22" width="18.7109375" style="5" customWidth="1"/>
    <col min="23" max="23" width="30" style="5" customWidth="1"/>
    <col min="24" max="25" width="7.7109375" style="5" customWidth="1"/>
    <col min="26" max="26" width="7.140625" style="5" customWidth="1"/>
    <col min="27" max="16384" width="8.85546875" style="5"/>
  </cols>
  <sheetData>
    <row r="1" spans="1:28" x14ac:dyDescent="0.25">
      <c r="AA1" s="215"/>
      <c r="AB1" s="58" t="s">
        <v>125</v>
      </c>
    </row>
    <row r="2" spans="1:28" ht="15.75" x14ac:dyDescent="0.25">
      <c r="K2" s="1091" t="s">
        <v>115</v>
      </c>
      <c r="L2" s="1091"/>
      <c r="M2" s="1091"/>
      <c r="AA2" s="170"/>
      <c r="AB2" s="58" t="s">
        <v>126</v>
      </c>
    </row>
    <row r="3" spans="1:28" ht="15.75" thickBot="1" x14ac:dyDescent="0.3">
      <c r="AA3" s="172"/>
      <c r="AB3" s="58" t="s">
        <v>127</v>
      </c>
    </row>
    <row r="4" spans="1:28" s="7" customFormat="1" ht="18" customHeight="1" thickBot="1" x14ac:dyDescent="0.3">
      <c r="A4" s="1089" t="s">
        <v>71</v>
      </c>
      <c r="B4" s="1095">
        <v>2020</v>
      </c>
      <c r="C4" s="1093"/>
      <c r="D4" s="1093"/>
      <c r="E4" s="1094"/>
      <c r="F4" s="1093">
        <v>2019</v>
      </c>
      <c r="G4" s="1093"/>
      <c r="H4" s="1093"/>
      <c r="I4" s="1094"/>
      <c r="J4" s="1092">
        <v>2018</v>
      </c>
      <c r="K4" s="1093"/>
      <c r="L4" s="1093"/>
      <c r="M4" s="1094"/>
      <c r="N4" s="1093">
        <v>2017</v>
      </c>
      <c r="O4" s="1093"/>
      <c r="P4" s="1093"/>
      <c r="Q4" s="1094"/>
      <c r="R4" s="1092">
        <v>2016</v>
      </c>
      <c r="S4" s="1093"/>
      <c r="T4" s="1093"/>
      <c r="U4" s="1093"/>
      <c r="V4" s="1092">
        <v>2015</v>
      </c>
      <c r="W4" s="1093"/>
      <c r="X4" s="1093"/>
      <c r="Y4" s="1094"/>
      <c r="AA4" s="59"/>
      <c r="AB4" s="58" t="s">
        <v>128</v>
      </c>
    </row>
    <row r="5" spans="1:28" s="7" customFormat="1" ht="45.75" thickBot="1" x14ac:dyDescent="0.3">
      <c r="A5" s="1090"/>
      <c r="B5" s="712" t="s">
        <v>70</v>
      </c>
      <c r="C5" s="12" t="s">
        <v>130</v>
      </c>
      <c r="D5" s="70" t="s">
        <v>131</v>
      </c>
      <c r="E5" s="137" t="s">
        <v>132</v>
      </c>
      <c r="F5" s="12" t="s">
        <v>70</v>
      </c>
      <c r="G5" s="12" t="s">
        <v>130</v>
      </c>
      <c r="H5" s="70" t="s">
        <v>131</v>
      </c>
      <c r="I5" s="137" t="s">
        <v>132</v>
      </c>
      <c r="J5" s="427" t="s">
        <v>70</v>
      </c>
      <c r="K5" s="12" t="s">
        <v>130</v>
      </c>
      <c r="L5" s="70" t="s">
        <v>131</v>
      </c>
      <c r="M5" s="137" t="s">
        <v>132</v>
      </c>
      <c r="N5" s="12" t="s">
        <v>70</v>
      </c>
      <c r="O5" s="12" t="s">
        <v>130</v>
      </c>
      <c r="P5" s="70" t="s">
        <v>131</v>
      </c>
      <c r="Q5" s="137" t="s">
        <v>132</v>
      </c>
      <c r="R5" s="138" t="s">
        <v>70</v>
      </c>
      <c r="S5" s="139" t="s">
        <v>130</v>
      </c>
      <c r="T5" s="140" t="s">
        <v>131</v>
      </c>
      <c r="U5" s="356" t="s">
        <v>132</v>
      </c>
      <c r="V5" s="138" t="s">
        <v>70</v>
      </c>
      <c r="W5" s="139" t="s">
        <v>130</v>
      </c>
      <c r="X5" s="140" t="s">
        <v>131</v>
      </c>
      <c r="Y5" s="141" t="s">
        <v>132</v>
      </c>
    </row>
    <row r="6" spans="1:28" s="7" customFormat="1" ht="15" customHeight="1" x14ac:dyDescent="0.25">
      <c r="A6" s="33">
        <v>1</v>
      </c>
      <c r="B6" s="502" t="s">
        <v>57</v>
      </c>
      <c r="C6" s="502" t="s">
        <v>66</v>
      </c>
      <c r="D6" s="882">
        <v>4.625</v>
      </c>
      <c r="E6" s="503">
        <v>3.39</v>
      </c>
      <c r="F6" s="502" t="s">
        <v>57</v>
      </c>
      <c r="G6" s="502" t="s">
        <v>66</v>
      </c>
      <c r="H6" s="208">
        <v>4.5</v>
      </c>
      <c r="I6" s="503">
        <v>3.65</v>
      </c>
      <c r="J6" s="485" t="s">
        <v>57</v>
      </c>
      <c r="K6" s="191" t="s">
        <v>56</v>
      </c>
      <c r="L6" s="205">
        <v>5</v>
      </c>
      <c r="M6" s="202">
        <v>3.7</v>
      </c>
      <c r="N6" s="27" t="s">
        <v>35</v>
      </c>
      <c r="O6" s="303" t="s">
        <v>150</v>
      </c>
      <c r="P6" s="295">
        <v>4.4444444444444446</v>
      </c>
      <c r="Q6" s="88">
        <v>3.64</v>
      </c>
      <c r="R6" s="27" t="s">
        <v>2</v>
      </c>
      <c r="S6" s="186" t="s">
        <v>8</v>
      </c>
      <c r="T6" s="68">
        <v>4.2</v>
      </c>
      <c r="U6" s="122">
        <v>3.37</v>
      </c>
      <c r="V6" s="132" t="s">
        <v>68</v>
      </c>
      <c r="W6" s="259" t="s">
        <v>87</v>
      </c>
      <c r="X6" s="69">
        <v>5</v>
      </c>
      <c r="Y6" s="93">
        <v>3.76</v>
      </c>
    </row>
    <row r="7" spans="1:28" s="7" customFormat="1" ht="15" customHeight="1" x14ac:dyDescent="0.25">
      <c r="A7" s="29">
        <v>2</v>
      </c>
      <c r="B7" s="499" t="s">
        <v>68</v>
      </c>
      <c r="C7" s="499" t="s">
        <v>89</v>
      </c>
      <c r="D7" s="883">
        <v>4.2161999999999997</v>
      </c>
      <c r="E7" s="504">
        <v>3.39</v>
      </c>
      <c r="F7" s="499" t="s">
        <v>57</v>
      </c>
      <c r="G7" s="499" t="s">
        <v>65</v>
      </c>
      <c r="H7" s="280">
        <v>4.21</v>
      </c>
      <c r="I7" s="504">
        <v>3.65</v>
      </c>
      <c r="J7" s="486" t="s">
        <v>27</v>
      </c>
      <c r="K7" s="284" t="s">
        <v>30</v>
      </c>
      <c r="L7" s="280">
        <v>5</v>
      </c>
      <c r="M7" s="203">
        <v>3.7</v>
      </c>
      <c r="N7" s="27" t="s">
        <v>44</v>
      </c>
      <c r="O7" s="192" t="s">
        <v>138</v>
      </c>
      <c r="P7" s="63">
        <v>4.2857142857142856</v>
      </c>
      <c r="Q7" s="60">
        <v>3.64</v>
      </c>
      <c r="R7" s="27" t="s">
        <v>27</v>
      </c>
      <c r="S7" s="285" t="s">
        <v>99</v>
      </c>
      <c r="T7" s="46">
        <v>4.13</v>
      </c>
      <c r="U7" s="357">
        <v>3.37</v>
      </c>
      <c r="V7" s="132" t="s">
        <v>27</v>
      </c>
      <c r="W7" s="284" t="s">
        <v>110</v>
      </c>
      <c r="X7" s="313">
        <v>5</v>
      </c>
      <c r="Y7" s="314">
        <v>3.76</v>
      </c>
    </row>
    <row r="8" spans="1:28" s="7" customFormat="1" ht="15" customHeight="1" x14ac:dyDescent="0.25">
      <c r="A8" s="29">
        <v>3</v>
      </c>
      <c r="B8" s="499" t="s">
        <v>27</v>
      </c>
      <c r="C8" s="499" t="s">
        <v>28</v>
      </c>
      <c r="D8" s="883">
        <v>3.84</v>
      </c>
      <c r="E8" s="504">
        <v>3.39</v>
      </c>
      <c r="F8" s="499" t="s">
        <v>0</v>
      </c>
      <c r="G8" s="499" t="s">
        <v>104</v>
      </c>
      <c r="H8" s="281">
        <v>4.17</v>
      </c>
      <c r="I8" s="504">
        <v>3.65</v>
      </c>
      <c r="J8" s="350" t="s">
        <v>2</v>
      </c>
      <c r="K8" s="284" t="s">
        <v>15</v>
      </c>
      <c r="L8" s="280">
        <v>5</v>
      </c>
      <c r="M8" s="203">
        <v>3.7</v>
      </c>
      <c r="N8" s="35" t="s">
        <v>0</v>
      </c>
      <c r="O8" s="165" t="s">
        <v>104</v>
      </c>
      <c r="P8" s="63">
        <v>4.2</v>
      </c>
      <c r="Q8" s="60">
        <v>3.64</v>
      </c>
      <c r="R8" s="27" t="s">
        <v>57</v>
      </c>
      <c r="S8" s="165" t="s">
        <v>65</v>
      </c>
      <c r="T8" s="46">
        <v>4</v>
      </c>
      <c r="U8" s="357">
        <v>3.37</v>
      </c>
      <c r="V8" s="132" t="s">
        <v>2</v>
      </c>
      <c r="W8" s="284" t="s">
        <v>24</v>
      </c>
      <c r="X8" s="313">
        <v>5</v>
      </c>
      <c r="Y8" s="314">
        <v>3.76</v>
      </c>
    </row>
    <row r="9" spans="1:28" s="7" customFormat="1" ht="15" customHeight="1" x14ac:dyDescent="0.25">
      <c r="A9" s="29">
        <v>4</v>
      </c>
      <c r="B9" s="499" t="s">
        <v>2</v>
      </c>
      <c r="C9" s="499" t="s">
        <v>158</v>
      </c>
      <c r="D9" s="883">
        <v>3.762</v>
      </c>
      <c r="E9" s="504">
        <v>3.39</v>
      </c>
      <c r="F9" s="765" t="s">
        <v>27</v>
      </c>
      <c r="G9" s="511" t="s">
        <v>31</v>
      </c>
      <c r="H9" s="280">
        <v>4.13</v>
      </c>
      <c r="I9" s="507">
        <v>3.65</v>
      </c>
      <c r="J9" s="487" t="s">
        <v>35</v>
      </c>
      <c r="K9" s="455" t="s">
        <v>42</v>
      </c>
      <c r="L9" s="488">
        <v>4.5</v>
      </c>
      <c r="M9" s="203">
        <v>3.7</v>
      </c>
      <c r="N9" s="27" t="s">
        <v>35</v>
      </c>
      <c r="O9" s="190" t="s">
        <v>151</v>
      </c>
      <c r="P9" s="63">
        <v>4.1111111111111107</v>
      </c>
      <c r="Q9" s="60">
        <v>3.64</v>
      </c>
      <c r="R9" s="27" t="s">
        <v>27</v>
      </c>
      <c r="S9" s="183" t="s">
        <v>101</v>
      </c>
      <c r="T9" s="46">
        <v>4</v>
      </c>
      <c r="U9" s="357">
        <v>3.37</v>
      </c>
      <c r="V9" s="133" t="s">
        <v>0</v>
      </c>
      <c r="W9" s="222" t="s">
        <v>107</v>
      </c>
      <c r="X9" s="313">
        <v>5</v>
      </c>
      <c r="Y9" s="314">
        <v>3.76</v>
      </c>
    </row>
    <row r="10" spans="1:28" s="7" customFormat="1" ht="15" customHeight="1" x14ac:dyDescent="0.25">
      <c r="A10" s="29">
        <v>5</v>
      </c>
      <c r="B10" s="499" t="s">
        <v>2</v>
      </c>
      <c r="C10" s="499" t="s">
        <v>156</v>
      </c>
      <c r="D10" s="883">
        <v>3.3974000000000002</v>
      </c>
      <c r="E10" s="504">
        <v>3.39</v>
      </c>
      <c r="F10" s="499" t="s">
        <v>27</v>
      </c>
      <c r="G10" s="499" t="s">
        <v>100</v>
      </c>
      <c r="H10" s="512">
        <v>4.0999999999999996</v>
      </c>
      <c r="I10" s="504">
        <v>3.65</v>
      </c>
      <c r="J10" s="486" t="s">
        <v>35</v>
      </c>
      <c r="K10" s="264" t="s">
        <v>76</v>
      </c>
      <c r="L10" s="300">
        <v>4.5</v>
      </c>
      <c r="M10" s="203">
        <v>3.7</v>
      </c>
      <c r="N10" s="27" t="s">
        <v>35</v>
      </c>
      <c r="O10" s="165" t="s">
        <v>96</v>
      </c>
      <c r="P10" s="61">
        <v>4.0816326530612246</v>
      </c>
      <c r="Q10" s="60">
        <v>3.64</v>
      </c>
      <c r="R10" s="27" t="s">
        <v>27</v>
      </c>
      <c r="S10" s="182" t="s">
        <v>30</v>
      </c>
      <c r="T10" s="46">
        <v>4</v>
      </c>
      <c r="U10" s="357">
        <v>3.37</v>
      </c>
      <c r="V10" s="132" t="s">
        <v>35</v>
      </c>
      <c r="W10" s="224" t="s">
        <v>93</v>
      </c>
      <c r="X10" s="313">
        <v>4.5</v>
      </c>
      <c r="Y10" s="314">
        <v>3.76</v>
      </c>
    </row>
    <row r="11" spans="1:28" s="7" customFormat="1" ht="15" customHeight="1" x14ac:dyDescent="0.25">
      <c r="A11" s="29">
        <v>6</v>
      </c>
      <c r="B11" s="499" t="s">
        <v>2</v>
      </c>
      <c r="C11" s="499" t="s">
        <v>24</v>
      </c>
      <c r="D11" s="883">
        <v>3.3887999999999998</v>
      </c>
      <c r="E11" s="504">
        <v>3.39</v>
      </c>
      <c r="F11" s="499" t="s">
        <v>35</v>
      </c>
      <c r="G11" s="499" t="s">
        <v>150</v>
      </c>
      <c r="H11" s="301">
        <v>4.07</v>
      </c>
      <c r="I11" s="504">
        <v>3.65</v>
      </c>
      <c r="J11" s="350" t="s">
        <v>2</v>
      </c>
      <c r="K11" s="284" t="s">
        <v>8</v>
      </c>
      <c r="L11" s="280">
        <v>4.5</v>
      </c>
      <c r="M11" s="203">
        <v>3.7</v>
      </c>
      <c r="N11" s="27" t="s">
        <v>44</v>
      </c>
      <c r="O11" s="165" t="s">
        <v>55</v>
      </c>
      <c r="P11" s="63">
        <v>4.083333333333333</v>
      </c>
      <c r="Q11" s="60">
        <v>3.64</v>
      </c>
      <c r="R11" s="27" t="s">
        <v>57</v>
      </c>
      <c r="S11" s="165" t="s">
        <v>62</v>
      </c>
      <c r="T11" s="46">
        <v>4</v>
      </c>
      <c r="U11" s="357">
        <v>3.37</v>
      </c>
      <c r="V11" s="132" t="s">
        <v>35</v>
      </c>
      <c r="W11" s="262" t="s">
        <v>152</v>
      </c>
      <c r="X11" s="313">
        <v>4.2</v>
      </c>
      <c r="Y11" s="314">
        <v>3.76</v>
      </c>
    </row>
    <row r="12" spans="1:28" s="7" customFormat="1" ht="15" customHeight="1" x14ac:dyDescent="0.25">
      <c r="A12" s="29">
        <v>7</v>
      </c>
      <c r="B12" s="499" t="s">
        <v>2</v>
      </c>
      <c r="C12" s="499" t="s">
        <v>155</v>
      </c>
      <c r="D12" s="883">
        <v>3.3849999999999993</v>
      </c>
      <c r="E12" s="504">
        <v>3.39</v>
      </c>
      <c r="F12" s="499" t="s">
        <v>35</v>
      </c>
      <c r="G12" s="499" t="s">
        <v>95</v>
      </c>
      <c r="H12" s="300">
        <v>4.04</v>
      </c>
      <c r="I12" s="504">
        <v>3.65</v>
      </c>
      <c r="J12" s="350" t="s">
        <v>2</v>
      </c>
      <c r="K12" s="284" t="s">
        <v>24</v>
      </c>
      <c r="L12" s="280">
        <v>4.333333333333333</v>
      </c>
      <c r="M12" s="203">
        <v>3.7</v>
      </c>
      <c r="N12" s="27" t="s">
        <v>35</v>
      </c>
      <c r="O12" s="165" t="s">
        <v>40</v>
      </c>
      <c r="P12" s="63">
        <v>4.05</v>
      </c>
      <c r="Q12" s="60">
        <v>3.64</v>
      </c>
      <c r="R12" s="27" t="s">
        <v>57</v>
      </c>
      <c r="S12" s="179" t="s">
        <v>108</v>
      </c>
      <c r="T12" s="46">
        <v>4</v>
      </c>
      <c r="U12" s="357">
        <v>3.37</v>
      </c>
      <c r="V12" s="132" t="s">
        <v>35</v>
      </c>
      <c r="W12" s="221" t="s">
        <v>36</v>
      </c>
      <c r="X12" s="313">
        <v>4</v>
      </c>
      <c r="Y12" s="314">
        <v>3.76</v>
      </c>
    </row>
    <row r="13" spans="1:28" s="7" customFormat="1" ht="15" customHeight="1" x14ac:dyDescent="0.25">
      <c r="A13" s="29">
        <v>8</v>
      </c>
      <c r="B13" s="499" t="s">
        <v>27</v>
      </c>
      <c r="C13" s="499" t="s">
        <v>98</v>
      </c>
      <c r="D13" s="883">
        <v>3.3768000000000002</v>
      </c>
      <c r="E13" s="504">
        <v>3.39</v>
      </c>
      <c r="F13" s="499" t="s">
        <v>35</v>
      </c>
      <c r="G13" s="499" t="s">
        <v>152</v>
      </c>
      <c r="H13" s="300">
        <v>4</v>
      </c>
      <c r="I13" s="504">
        <v>3.65</v>
      </c>
      <c r="J13" s="350" t="s">
        <v>2</v>
      </c>
      <c r="K13" s="284" t="s">
        <v>1</v>
      </c>
      <c r="L13" s="280">
        <v>4.333333333333333</v>
      </c>
      <c r="M13" s="203">
        <v>3.7</v>
      </c>
      <c r="N13" s="35" t="s">
        <v>0</v>
      </c>
      <c r="O13" s="192" t="s">
        <v>146</v>
      </c>
      <c r="P13" s="63">
        <v>4.0526315789473681</v>
      </c>
      <c r="Q13" s="60">
        <v>3.64</v>
      </c>
      <c r="R13" s="27" t="s">
        <v>44</v>
      </c>
      <c r="S13" s="177" t="s">
        <v>46</v>
      </c>
      <c r="T13" s="46">
        <v>4</v>
      </c>
      <c r="U13" s="357">
        <v>3.37</v>
      </c>
      <c r="V13" s="132" t="s">
        <v>35</v>
      </c>
      <c r="W13" s="224" t="s">
        <v>95</v>
      </c>
      <c r="X13" s="313">
        <v>4</v>
      </c>
      <c r="Y13" s="314">
        <v>3.76</v>
      </c>
    </row>
    <row r="14" spans="1:28" s="7" customFormat="1" ht="15" customHeight="1" x14ac:dyDescent="0.25">
      <c r="A14" s="29">
        <v>9</v>
      </c>
      <c r="B14" s="499" t="s">
        <v>27</v>
      </c>
      <c r="C14" s="499" t="s">
        <v>31</v>
      </c>
      <c r="D14" s="883">
        <v>3.3731999999999998</v>
      </c>
      <c r="E14" s="504">
        <v>3.39</v>
      </c>
      <c r="F14" s="499" t="s">
        <v>27</v>
      </c>
      <c r="G14" s="499" t="s">
        <v>102</v>
      </c>
      <c r="H14" s="209">
        <v>4</v>
      </c>
      <c r="I14" s="504">
        <v>3.65</v>
      </c>
      <c r="J14" s="486" t="s">
        <v>68</v>
      </c>
      <c r="K14" s="224" t="s">
        <v>84</v>
      </c>
      <c r="L14" s="280">
        <v>4.125</v>
      </c>
      <c r="M14" s="203">
        <v>3.7</v>
      </c>
      <c r="N14" s="26" t="s">
        <v>68</v>
      </c>
      <c r="O14" s="165" t="s">
        <v>84</v>
      </c>
      <c r="P14" s="61">
        <v>4</v>
      </c>
      <c r="Q14" s="60">
        <v>3.64</v>
      </c>
      <c r="R14" s="26" t="s">
        <v>68</v>
      </c>
      <c r="S14" s="165" t="s">
        <v>84</v>
      </c>
      <c r="T14" s="46">
        <v>3.97</v>
      </c>
      <c r="U14" s="357">
        <v>3.37</v>
      </c>
      <c r="V14" s="350" t="s">
        <v>35</v>
      </c>
      <c r="W14" s="224" t="s">
        <v>40</v>
      </c>
      <c r="X14" s="313">
        <v>4</v>
      </c>
      <c r="Y14" s="314">
        <v>3.76</v>
      </c>
    </row>
    <row r="15" spans="1:28" s="7" customFormat="1" ht="15" customHeight="1" thickBot="1" x14ac:dyDescent="0.3">
      <c r="A15" s="31">
        <v>10</v>
      </c>
      <c r="B15" s="501" t="s">
        <v>2</v>
      </c>
      <c r="C15" s="501" t="s">
        <v>20</v>
      </c>
      <c r="D15" s="884">
        <v>3.3125</v>
      </c>
      <c r="E15" s="505">
        <v>3.39</v>
      </c>
      <c r="F15" s="501" t="s">
        <v>57</v>
      </c>
      <c r="G15" s="501" t="s">
        <v>77</v>
      </c>
      <c r="H15" s="282">
        <v>4</v>
      </c>
      <c r="I15" s="505">
        <v>3.65</v>
      </c>
      <c r="J15" s="352" t="s">
        <v>2</v>
      </c>
      <c r="K15" s="197" t="s">
        <v>23</v>
      </c>
      <c r="L15" s="206">
        <v>4.083333333333333</v>
      </c>
      <c r="M15" s="204">
        <v>3.7</v>
      </c>
      <c r="N15" s="55" t="s">
        <v>35</v>
      </c>
      <c r="O15" s="260" t="s">
        <v>41</v>
      </c>
      <c r="P15" s="256">
        <v>4</v>
      </c>
      <c r="Q15" s="96">
        <v>3.64</v>
      </c>
      <c r="R15" s="55" t="s">
        <v>68</v>
      </c>
      <c r="S15" s="260" t="s">
        <v>85</v>
      </c>
      <c r="T15" s="97">
        <v>3.87</v>
      </c>
      <c r="U15" s="358">
        <v>3.37</v>
      </c>
      <c r="V15" s="355" t="s">
        <v>2</v>
      </c>
      <c r="W15" s="197" t="s">
        <v>7</v>
      </c>
      <c r="X15" s="319">
        <v>4</v>
      </c>
      <c r="Y15" s="320">
        <v>3.76</v>
      </c>
    </row>
    <row r="16" spans="1:28" s="7" customFormat="1" ht="15" customHeight="1" x14ac:dyDescent="0.25">
      <c r="A16" s="29">
        <v>11</v>
      </c>
      <c r="B16" s="499" t="s">
        <v>2</v>
      </c>
      <c r="C16" s="499" t="s">
        <v>13</v>
      </c>
      <c r="D16" s="883">
        <v>3.3002999999999996</v>
      </c>
      <c r="E16" s="504">
        <v>3.39</v>
      </c>
      <c r="F16" s="499" t="s">
        <v>2</v>
      </c>
      <c r="G16" s="499" t="s">
        <v>3</v>
      </c>
      <c r="H16" s="208">
        <v>4</v>
      </c>
      <c r="I16" s="504">
        <v>3.65</v>
      </c>
      <c r="J16" s="489" t="s">
        <v>35</v>
      </c>
      <c r="K16" s="35" t="s">
        <v>95</v>
      </c>
      <c r="L16" s="207">
        <v>4.0625</v>
      </c>
      <c r="M16" s="203">
        <v>3.7</v>
      </c>
      <c r="N16" s="50" t="s">
        <v>35</v>
      </c>
      <c r="O16" s="35" t="s">
        <v>37</v>
      </c>
      <c r="P16" s="87">
        <v>4</v>
      </c>
      <c r="Q16" s="88">
        <v>3.64</v>
      </c>
      <c r="R16" s="50" t="s">
        <v>35</v>
      </c>
      <c r="S16" s="35" t="s">
        <v>96</v>
      </c>
      <c r="T16" s="90">
        <v>3.86</v>
      </c>
      <c r="U16" s="122">
        <v>3.37</v>
      </c>
      <c r="V16" s="134" t="s">
        <v>35</v>
      </c>
      <c r="W16" s="196" t="s">
        <v>34</v>
      </c>
      <c r="X16" s="92">
        <v>4</v>
      </c>
      <c r="Y16" s="93">
        <v>3.76</v>
      </c>
    </row>
    <row r="17" spans="1:25" s="7" customFormat="1" ht="15" customHeight="1" x14ac:dyDescent="0.25">
      <c r="A17" s="29">
        <v>12</v>
      </c>
      <c r="B17" s="499" t="s">
        <v>35</v>
      </c>
      <c r="C17" s="499" t="s">
        <v>76</v>
      </c>
      <c r="D17" s="883">
        <v>3.2857000000000003</v>
      </c>
      <c r="E17" s="504">
        <v>3.39</v>
      </c>
      <c r="F17" s="499" t="s">
        <v>35</v>
      </c>
      <c r="G17" s="499" t="s">
        <v>96</v>
      </c>
      <c r="H17" s="300">
        <v>3.94</v>
      </c>
      <c r="I17" s="504">
        <v>3.65</v>
      </c>
      <c r="J17" s="486" t="s">
        <v>35</v>
      </c>
      <c r="K17" s="262" t="s">
        <v>151</v>
      </c>
      <c r="L17" s="300">
        <v>4</v>
      </c>
      <c r="M17" s="203">
        <v>3.7</v>
      </c>
      <c r="N17" s="26" t="s">
        <v>27</v>
      </c>
      <c r="O17" s="53" t="s">
        <v>99</v>
      </c>
      <c r="P17" s="63">
        <v>4</v>
      </c>
      <c r="Q17" s="60">
        <v>3.64</v>
      </c>
      <c r="R17" s="18" t="s">
        <v>0</v>
      </c>
      <c r="S17" s="18" t="s">
        <v>107</v>
      </c>
      <c r="T17" s="46">
        <v>3.83</v>
      </c>
      <c r="U17" s="357">
        <v>3.37</v>
      </c>
      <c r="V17" s="350" t="s">
        <v>27</v>
      </c>
      <c r="W17" s="284" t="s">
        <v>29</v>
      </c>
      <c r="X17" s="313">
        <v>4</v>
      </c>
      <c r="Y17" s="314">
        <v>3.76</v>
      </c>
    </row>
    <row r="18" spans="1:25" s="7" customFormat="1" ht="15" customHeight="1" x14ac:dyDescent="0.25">
      <c r="A18" s="29">
        <v>13</v>
      </c>
      <c r="B18" s="499" t="s">
        <v>0</v>
      </c>
      <c r="C18" s="499" t="s">
        <v>103</v>
      </c>
      <c r="D18" s="883">
        <v>3.2535000000000003</v>
      </c>
      <c r="E18" s="504">
        <v>3.39</v>
      </c>
      <c r="F18" s="499" t="s">
        <v>68</v>
      </c>
      <c r="G18" s="499" t="s">
        <v>84</v>
      </c>
      <c r="H18" s="280">
        <v>3.93</v>
      </c>
      <c r="I18" s="504">
        <v>3.65</v>
      </c>
      <c r="J18" s="350" t="s">
        <v>2</v>
      </c>
      <c r="K18" s="284" t="s">
        <v>20</v>
      </c>
      <c r="L18" s="280">
        <v>4</v>
      </c>
      <c r="M18" s="203">
        <v>3.7</v>
      </c>
      <c r="N18" s="26" t="s">
        <v>68</v>
      </c>
      <c r="O18" s="18" t="s">
        <v>86</v>
      </c>
      <c r="P18" s="61">
        <v>4</v>
      </c>
      <c r="Q18" s="60">
        <v>3.64</v>
      </c>
      <c r="R18" s="26" t="s">
        <v>57</v>
      </c>
      <c r="S18" s="20" t="s">
        <v>66</v>
      </c>
      <c r="T18" s="46">
        <v>3.76</v>
      </c>
      <c r="U18" s="357">
        <v>3.37</v>
      </c>
      <c r="V18" s="350" t="s">
        <v>44</v>
      </c>
      <c r="W18" s="224" t="s">
        <v>82</v>
      </c>
      <c r="X18" s="313">
        <v>4</v>
      </c>
      <c r="Y18" s="314">
        <v>3.76</v>
      </c>
    </row>
    <row r="19" spans="1:25" s="7" customFormat="1" ht="15" customHeight="1" x14ac:dyDescent="0.25">
      <c r="A19" s="29">
        <v>14</v>
      </c>
      <c r="B19" s="499" t="s">
        <v>0</v>
      </c>
      <c r="C19" s="499" t="s">
        <v>72</v>
      </c>
      <c r="D19" s="883">
        <v>3.25</v>
      </c>
      <c r="E19" s="504">
        <v>3.39</v>
      </c>
      <c r="F19" s="499" t="s">
        <v>2</v>
      </c>
      <c r="G19" s="499" t="s">
        <v>23</v>
      </c>
      <c r="H19" s="280">
        <v>3.93</v>
      </c>
      <c r="I19" s="504">
        <v>3.65</v>
      </c>
      <c r="J19" s="486" t="s">
        <v>27</v>
      </c>
      <c r="K19" s="284" t="s">
        <v>26</v>
      </c>
      <c r="L19" s="280">
        <v>4</v>
      </c>
      <c r="M19" s="203">
        <v>3.7</v>
      </c>
      <c r="N19" s="26" t="s">
        <v>35</v>
      </c>
      <c r="O19" s="18" t="s">
        <v>38</v>
      </c>
      <c r="P19" s="61">
        <v>4</v>
      </c>
      <c r="Q19" s="60">
        <v>3.64</v>
      </c>
      <c r="R19" s="26" t="s">
        <v>35</v>
      </c>
      <c r="S19" s="18" t="s">
        <v>94</v>
      </c>
      <c r="T19" s="46">
        <v>3.76</v>
      </c>
      <c r="U19" s="357">
        <v>3.37</v>
      </c>
      <c r="V19" s="350" t="s">
        <v>44</v>
      </c>
      <c r="W19" s="224" t="s">
        <v>55</v>
      </c>
      <c r="X19" s="313">
        <v>4</v>
      </c>
      <c r="Y19" s="314">
        <v>3.76</v>
      </c>
    </row>
    <row r="20" spans="1:25" s="7" customFormat="1" ht="15" customHeight="1" x14ac:dyDescent="0.25">
      <c r="A20" s="29">
        <v>15</v>
      </c>
      <c r="B20" s="499" t="s">
        <v>2</v>
      </c>
      <c r="C20" s="499" t="s">
        <v>8</v>
      </c>
      <c r="D20" s="883">
        <v>3.2420999999999998</v>
      </c>
      <c r="E20" s="504">
        <v>3.39</v>
      </c>
      <c r="F20" s="499" t="s">
        <v>0</v>
      </c>
      <c r="G20" s="499" t="s">
        <v>103</v>
      </c>
      <c r="H20" s="280">
        <v>3.91</v>
      </c>
      <c r="I20" s="504">
        <v>3.65</v>
      </c>
      <c r="J20" s="486" t="s">
        <v>35</v>
      </c>
      <c r="K20" s="224" t="s">
        <v>93</v>
      </c>
      <c r="L20" s="300">
        <v>4</v>
      </c>
      <c r="M20" s="203">
        <v>3.7</v>
      </c>
      <c r="N20" s="26" t="s">
        <v>2</v>
      </c>
      <c r="O20" s="23" t="s">
        <v>8</v>
      </c>
      <c r="P20" s="63">
        <v>4</v>
      </c>
      <c r="Q20" s="60">
        <v>3.64</v>
      </c>
      <c r="R20" s="26" t="s">
        <v>2</v>
      </c>
      <c r="S20" s="184" t="s">
        <v>156</v>
      </c>
      <c r="T20" s="46">
        <v>3.74</v>
      </c>
      <c r="U20" s="357">
        <v>3.37</v>
      </c>
      <c r="V20" s="350" t="s">
        <v>35</v>
      </c>
      <c r="W20" s="224" t="s">
        <v>109</v>
      </c>
      <c r="X20" s="313">
        <v>4</v>
      </c>
      <c r="Y20" s="314">
        <v>3.76</v>
      </c>
    </row>
    <row r="21" spans="1:25" s="7" customFormat="1" ht="15" customHeight="1" x14ac:dyDescent="0.25">
      <c r="A21" s="29">
        <v>16</v>
      </c>
      <c r="B21" s="499" t="s">
        <v>35</v>
      </c>
      <c r="C21" s="499" t="s">
        <v>96</v>
      </c>
      <c r="D21" s="883">
        <v>3.2232000000000003</v>
      </c>
      <c r="E21" s="504">
        <v>3.39</v>
      </c>
      <c r="F21" s="499" t="s">
        <v>35</v>
      </c>
      <c r="G21" s="499" t="s">
        <v>109</v>
      </c>
      <c r="H21" s="300">
        <v>3.9</v>
      </c>
      <c r="I21" s="504">
        <v>3.65</v>
      </c>
      <c r="J21" s="486" t="s">
        <v>44</v>
      </c>
      <c r="K21" s="262" t="s">
        <v>50</v>
      </c>
      <c r="L21" s="280">
        <v>4</v>
      </c>
      <c r="M21" s="203">
        <v>3.7</v>
      </c>
      <c r="N21" s="26" t="s">
        <v>35</v>
      </c>
      <c r="O21" s="22" t="s">
        <v>34</v>
      </c>
      <c r="P21" s="63">
        <v>4</v>
      </c>
      <c r="Q21" s="60">
        <v>3.64</v>
      </c>
      <c r="R21" s="26" t="s">
        <v>2</v>
      </c>
      <c r="S21" s="23" t="s">
        <v>11</v>
      </c>
      <c r="T21" s="46">
        <v>3.71</v>
      </c>
      <c r="U21" s="357">
        <v>3.37</v>
      </c>
      <c r="V21" s="350" t="s">
        <v>35</v>
      </c>
      <c r="W21" s="224" t="s">
        <v>42</v>
      </c>
      <c r="X21" s="313">
        <v>4</v>
      </c>
      <c r="Y21" s="314">
        <v>3.76</v>
      </c>
    </row>
    <row r="22" spans="1:25" s="7" customFormat="1" ht="15" customHeight="1" x14ac:dyDescent="0.25">
      <c r="A22" s="29">
        <v>17</v>
      </c>
      <c r="B22" s="499" t="s">
        <v>68</v>
      </c>
      <c r="C22" s="499" t="s">
        <v>137</v>
      </c>
      <c r="D22" s="883">
        <v>3.2194999999999991</v>
      </c>
      <c r="E22" s="504">
        <v>3.39</v>
      </c>
      <c r="F22" s="499" t="s">
        <v>2</v>
      </c>
      <c r="G22" s="499" t="s">
        <v>156</v>
      </c>
      <c r="H22" s="280">
        <v>3.88</v>
      </c>
      <c r="I22" s="504">
        <v>3.65</v>
      </c>
      <c r="J22" s="486" t="s">
        <v>0</v>
      </c>
      <c r="K22" s="254" t="s">
        <v>73</v>
      </c>
      <c r="L22" s="280">
        <v>4</v>
      </c>
      <c r="M22" s="203">
        <v>3.7</v>
      </c>
      <c r="N22" s="26" t="s">
        <v>2</v>
      </c>
      <c r="O22" s="185" t="s">
        <v>155</v>
      </c>
      <c r="P22" s="63">
        <v>3.9583333333333335</v>
      </c>
      <c r="Q22" s="60">
        <v>3.64</v>
      </c>
      <c r="R22" s="26" t="s">
        <v>57</v>
      </c>
      <c r="S22" s="179" t="s">
        <v>67</v>
      </c>
      <c r="T22" s="46">
        <v>3.69</v>
      </c>
      <c r="U22" s="357">
        <v>3.37</v>
      </c>
      <c r="V22" s="350" t="s">
        <v>27</v>
      </c>
      <c r="W22" s="223" t="s">
        <v>114</v>
      </c>
      <c r="X22" s="313">
        <v>4</v>
      </c>
      <c r="Y22" s="314">
        <v>3.76</v>
      </c>
    </row>
    <row r="23" spans="1:25" s="7" customFormat="1" ht="15" customHeight="1" x14ac:dyDescent="0.25">
      <c r="A23" s="29">
        <v>18</v>
      </c>
      <c r="B23" s="499" t="s">
        <v>68</v>
      </c>
      <c r="C23" s="499" t="s">
        <v>84</v>
      </c>
      <c r="D23" s="883">
        <v>3.1711</v>
      </c>
      <c r="E23" s="504">
        <v>3.39</v>
      </c>
      <c r="F23" s="499" t="s">
        <v>2</v>
      </c>
      <c r="G23" s="499" t="s">
        <v>9</v>
      </c>
      <c r="H23" s="280">
        <v>3.85</v>
      </c>
      <c r="I23" s="504">
        <v>3.65</v>
      </c>
      <c r="J23" s="486" t="s">
        <v>35</v>
      </c>
      <c r="K23" s="224" t="s">
        <v>96</v>
      </c>
      <c r="L23" s="300">
        <v>3.9830508474576272</v>
      </c>
      <c r="M23" s="203">
        <v>3.7</v>
      </c>
      <c r="N23" s="26" t="s">
        <v>2</v>
      </c>
      <c r="O23" s="23" t="s">
        <v>21</v>
      </c>
      <c r="P23" s="63">
        <v>3.9047619047619047</v>
      </c>
      <c r="Q23" s="60">
        <v>3.64</v>
      </c>
      <c r="R23" s="26" t="s">
        <v>35</v>
      </c>
      <c r="S23" s="18" t="s">
        <v>39</v>
      </c>
      <c r="T23" s="46">
        <v>3.67</v>
      </c>
      <c r="U23" s="357">
        <v>3.37</v>
      </c>
      <c r="V23" s="351" t="s">
        <v>0</v>
      </c>
      <c r="W23" s="291" t="s">
        <v>146</v>
      </c>
      <c r="X23" s="313">
        <v>4</v>
      </c>
      <c r="Y23" s="314">
        <v>3.76</v>
      </c>
    </row>
    <row r="24" spans="1:25" s="7" customFormat="1" ht="15" customHeight="1" x14ac:dyDescent="0.25">
      <c r="A24" s="29">
        <v>19</v>
      </c>
      <c r="B24" s="499" t="s">
        <v>27</v>
      </c>
      <c r="C24" s="499" t="s">
        <v>101</v>
      </c>
      <c r="D24" s="883">
        <v>3.15</v>
      </c>
      <c r="E24" s="504">
        <v>3.39</v>
      </c>
      <c r="F24" s="499" t="s">
        <v>57</v>
      </c>
      <c r="G24" s="499" t="s">
        <v>108</v>
      </c>
      <c r="H24" s="280">
        <v>3.83</v>
      </c>
      <c r="I24" s="504">
        <v>3.65</v>
      </c>
      <c r="J24" s="350" t="s">
        <v>2</v>
      </c>
      <c r="K24" s="290" t="s">
        <v>155</v>
      </c>
      <c r="L24" s="280">
        <v>3.9705882352941178</v>
      </c>
      <c r="M24" s="203">
        <v>3.7</v>
      </c>
      <c r="N24" s="26" t="s">
        <v>2</v>
      </c>
      <c r="O24" s="184" t="s">
        <v>156</v>
      </c>
      <c r="P24" s="63">
        <v>3.8666666666666667</v>
      </c>
      <c r="Q24" s="60">
        <v>3.64</v>
      </c>
      <c r="R24" s="26" t="s">
        <v>2</v>
      </c>
      <c r="S24" s="23" t="s">
        <v>6</v>
      </c>
      <c r="T24" s="46">
        <v>3.67</v>
      </c>
      <c r="U24" s="357">
        <v>3.37</v>
      </c>
      <c r="V24" s="350" t="s">
        <v>35</v>
      </c>
      <c r="W24" s="224" t="s">
        <v>96</v>
      </c>
      <c r="X24" s="313">
        <v>3.9</v>
      </c>
      <c r="Y24" s="314">
        <v>3.76</v>
      </c>
    </row>
    <row r="25" spans="1:25" s="7" customFormat="1" ht="15" customHeight="1" thickBot="1" x14ac:dyDescent="0.3">
      <c r="A25" s="30">
        <v>20</v>
      </c>
      <c r="B25" s="500" t="s">
        <v>2</v>
      </c>
      <c r="C25" s="500" t="s">
        <v>7</v>
      </c>
      <c r="D25" s="885">
        <v>3.1214999999999997</v>
      </c>
      <c r="E25" s="506">
        <v>3.39</v>
      </c>
      <c r="F25" s="500" t="s">
        <v>0</v>
      </c>
      <c r="G25" s="500" t="s">
        <v>146</v>
      </c>
      <c r="H25" s="281">
        <v>3.82</v>
      </c>
      <c r="I25" s="506">
        <v>3.65</v>
      </c>
      <c r="J25" s="487" t="s">
        <v>57</v>
      </c>
      <c r="K25" s="490" t="s">
        <v>66</v>
      </c>
      <c r="L25" s="491">
        <v>3.9583333333333335</v>
      </c>
      <c r="M25" s="214">
        <v>3.7</v>
      </c>
      <c r="N25" s="28" t="s">
        <v>35</v>
      </c>
      <c r="O25" s="220" t="s">
        <v>39</v>
      </c>
      <c r="P25" s="65">
        <v>3.8571428571428572</v>
      </c>
      <c r="Q25" s="103">
        <v>3.64</v>
      </c>
      <c r="R25" s="28" t="s">
        <v>68</v>
      </c>
      <c r="S25" s="220" t="s">
        <v>86</v>
      </c>
      <c r="T25" s="49">
        <v>3.67</v>
      </c>
      <c r="U25" s="359">
        <v>3.37</v>
      </c>
      <c r="V25" s="135" t="s">
        <v>57</v>
      </c>
      <c r="W25" s="257" t="s">
        <v>66</v>
      </c>
      <c r="X25" s="321">
        <v>3.8</v>
      </c>
      <c r="Y25" s="80">
        <v>3.76</v>
      </c>
    </row>
    <row r="26" spans="1:25" s="7" customFormat="1" ht="15" customHeight="1" x14ac:dyDescent="0.25">
      <c r="A26" s="33">
        <v>21</v>
      </c>
      <c r="B26" s="502" t="s">
        <v>68</v>
      </c>
      <c r="C26" s="502" t="s">
        <v>85</v>
      </c>
      <c r="D26" s="882">
        <v>3.1145999999999998</v>
      </c>
      <c r="E26" s="503">
        <v>3.39</v>
      </c>
      <c r="F26" s="502" t="s">
        <v>44</v>
      </c>
      <c r="G26" s="502" t="s">
        <v>82</v>
      </c>
      <c r="H26" s="208">
        <v>3.8</v>
      </c>
      <c r="I26" s="503">
        <v>3.65</v>
      </c>
      <c r="J26" s="492" t="s">
        <v>27</v>
      </c>
      <c r="K26" s="57" t="s">
        <v>113</v>
      </c>
      <c r="L26" s="208">
        <v>3.9310344827586206</v>
      </c>
      <c r="M26" s="202">
        <v>3.7</v>
      </c>
      <c r="N26" s="50" t="s">
        <v>27</v>
      </c>
      <c r="O26" s="57" t="s">
        <v>98</v>
      </c>
      <c r="P26" s="100">
        <v>3.8235294117647061</v>
      </c>
      <c r="Q26" s="67">
        <v>3.64</v>
      </c>
      <c r="R26" s="50" t="s">
        <v>2</v>
      </c>
      <c r="S26" s="57" t="s">
        <v>19</v>
      </c>
      <c r="T26" s="90">
        <v>3.63</v>
      </c>
      <c r="U26" s="121">
        <v>3.37</v>
      </c>
      <c r="V26" s="134" t="s">
        <v>2</v>
      </c>
      <c r="W26" s="57" t="s">
        <v>9</v>
      </c>
      <c r="X26" s="69">
        <v>3.8</v>
      </c>
      <c r="Y26" s="78">
        <v>3.76</v>
      </c>
    </row>
    <row r="27" spans="1:25" s="7" customFormat="1" ht="15" customHeight="1" x14ac:dyDescent="0.25">
      <c r="A27" s="29">
        <v>22</v>
      </c>
      <c r="B27" s="499" t="s">
        <v>35</v>
      </c>
      <c r="C27" s="499" t="s">
        <v>41</v>
      </c>
      <c r="D27" s="883">
        <v>3.1045000000000003</v>
      </c>
      <c r="E27" s="504">
        <v>3.39</v>
      </c>
      <c r="F27" s="765" t="s">
        <v>27</v>
      </c>
      <c r="G27" s="511" t="s">
        <v>110</v>
      </c>
      <c r="H27" s="280">
        <v>3.8</v>
      </c>
      <c r="I27" s="507">
        <v>3.65</v>
      </c>
      <c r="J27" s="487" t="s">
        <v>0</v>
      </c>
      <c r="K27" s="455" t="s">
        <v>105</v>
      </c>
      <c r="L27" s="491">
        <v>3.9230769230769229</v>
      </c>
      <c r="M27" s="203">
        <v>3.7</v>
      </c>
      <c r="N27" s="265" t="s">
        <v>27</v>
      </c>
      <c r="O27" s="56" t="s">
        <v>100</v>
      </c>
      <c r="P27" s="307">
        <v>3.8</v>
      </c>
      <c r="Q27" s="60">
        <v>3.64</v>
      </c>
      <c r="R27" s="265" t="s">
        <v>35</v>
      </c>
      <c r="S27" s="35" t="s">
        <v>109</v>
      </c>
      <c r="T27" s="270">
        <v>3.62</v>
      </c>
      <c r="U27" s="357">
        <v>3.37</v>
      </c>
      <c r="V27" s="350" t="s">
        <v>57</v>
      </c>
      <c r="W27" s="35" t="s">
        <v>65</v>
      </c>
      <c r="X27" s="313">
        <v>3.8</v>
      </c>
      <c r="Y27" s="314">
        <v>3.76</v>
      </c>
    </row>
    <row r="28" spans="1:25" s="7" customFormat="1" ht="15" customHeight="1" x14ac:dyDescent="0.25">
      <c r="A28" s="29">
        <v>23</v>
      </c>
      <c r="B28" s="499" t="s">
        <v>44</v>
      </c>
      <c r="C28" s="499" t="s">
        <v>81</v>
      </c>
      <c r="D28" s="883">
        <v>3.0716999999999994</v>
      </c>
      <c r="E28" s="504">
        <v>3.39</v>
      </c>
      <c r="F28" s="499" t="s">
        <v>35</v>
      </c>
      <c r="G28" s="499" t="s">
        <v>42</v>
      </c>
      <c r="H28" s="210">
        <v>3.8</v>
      </c>
      <c r="I28" s="504">
        <v>3.65</v>
      </c>
      <c r="J28" s="486" t="s">
        <v>0</v>
      </c>
      <c r="K28" s="224" t="s">
        <v>104</v>
      </c>
      <c r="L28" s="280">
        <v>3.9166666666666665</v>
      </c>
      <c r="M28" s="203">
        <v>3.7</v>
      </c>
      <c r="N28" s="265" t="s">
        <v>2</v>
      </c>
      <c r="O28" s="288" t="s">
        <v>20</v>
      </c>
      <c r="P28" s="272">
        <v>3.8</v>
      </c>
      <c r="Q28" s="60">
        <v>3.64</v>
      </c>
      <c r="R28" s="265" t="s">
        <v>2</v>
      </c>
      <c r="S28" s="316" t="s">
        <v>158</v>
      </c>
      <c r="T28" s="270">
        <v>3.62</v>
      </c>
      <c r="U28" s="357">
        <v>3.37</v>
      </c>
      <c r="V28" s="350" t="s">
        <v>35</v>
      </c>
      <c r="W28" s="222" t="s">
        <v>94</v>
      </c>
      <c r="X28" s="313">
        <v>3.7</v>
      </c>
      <c r="Y28" s="314">
        <v>3.76</v>
      </c>
    </row>
    <row r="29" spans="1:25" s="7" customFormat="1" ht="15" customHeight="1" x14ac:dyDescent="0.25">
      <c r="A29" s="29">
        <v>24</v>
      </c>
      <c r="B29" s="499" t="s">
        <v>0</v>
      </c>
      <c r="C29" s="499" t="s">
        <v>168</v>
      </c>
      <c r="D29" s="883">
        <v>3.0323000000000002</v>
      </c>
      <c r="E29" s="504">
        <v>3.39</v>
      </c>
      <c r="F29" s="765" t="s">
        <v>27</v>
      </c>
      <c r="G29" s="511" t="s">
        <v>30</v>
      </c>
      <c r="H29" s="280">
        <v>3.8</v>
      </c>
      <c r="I29" s="504">
        <v>3.65</v>
      </c>
      <c r="J29" s="486" t="s">
        <v>35</v>
      </c>
      <c r="K29" s="224" t="s">
        <v>41</v>
      </c>
      <c r="L29" s="300">
        <v>3.9130434782608696</v>
      </c>
      <c r="M29" s="203">
        <v>3.7</v>
      </c>
      <c r="N29" s="265" t="s">
        <v>35</v>
      </c>
      <c r="O29" s="224" t="s">
        <v>95</v>
      </c>
      <c r="P29" s="272">
        <v>3.7916666666666665</v>
      </c>
      <c r="Q29" s="60">
        <v>3.64</v>
      </c>
      <c r="R29" s="265" t="s">
        <v>68</v>
      </c>
      <c r="S29" s="224" t="s">
        <v>89</v>
      </c>
      <c r="T29" s="270">
        <v>3.6</v>
      </c>
      <c r="U29" s="357">
        <v>3.37</v>
      </c>
      <c r="V29" s="350" t="s">
        <v>44</v>
      </c>
      <c r="W29" s="291" t="s">
        <v>138</v>
      </c>
      <c r="X29" s="313">
        <v>3.7</v>
      </c>
      <c r="Y29" s="314">
        <v>3.76</v>
      </c>
    </row>
    <row r="30" spans="1:25" s="7" customFormat="1" ht="15" customHeight="1" x14ac:dyDescent="0.25">
      <c r="A30" s="29">
        <v>25</v>
      </c>
      <c r="B30" s="499" t="s">
        <v>44</v>
      </c>
      <c r="C30" s="499" t="s">
        <v>49</v>
      </c>
      <c r="D30" s="883">
        <v>3.0301999999999998</v>
      </c>
      <c r="E30" s="504">
        <v>3.39</v>
      </c>
      <c r="F30" s="499" t="s">
        <v>27</v>
      </c>
      <c r="G30" s="499" t="s">
        <v>97</v>
      </c>
      <c r="H30" s="280">
        <v>3.8</v>
      </c>
      <c r="I30" s="513">
        <v>3.65</v>
      </c>
      <c r="J30" s="487" t="s">
        <v>35</v>
      </c>
      <c r="K30" s="455" t="s">
        <v>39</v>
      </c>
      <c r="L30" s="488">
        <v>3.875</v>
      </c>
      <c r="M30" s="203">
        <v>3.7</v>
      </c>
      <c r="N30" s="265" t="s">
        <v>35</v>
      </c>
      <c r="O30" s="224" t="s">
        <v>109</v>
      </c>
      <c r="P30" s="272">
        <v>3.763157894736842</v>
      </c>
      <c r="Q30" s="60">
        <v>3.64</v>
      </c>
      <c r="R30" s="265" t="s">
        <v>35</v>
      </c>
      <c r="S30" s="262" t="s">
        <v>151</v>
      </c>
      <c r="T30" s="270">
        <v>3.6</v>
      </c>
      <c r="U30" s="357">
        <v>3.37</v>
      </c>
      <c r="V30" s="350" t="s">
        <v>2</v>
      </c>
      <c r="W30" s="284" t="s">
        <v>13</v>
      </c>
      <c r="X30" s="313">
        <v>3.7</v>
      </c>
      <c r="Y30" s="314">
        <v>3.76</v>
      </c>
    </row>
    <row r="31" spans="1:25" s="7" customFormat="1" ht="15" customHeight="1" x14ac:dyDescent="0.25">
      <c r="A31" s="29">
        <v>26</v>
      </c>
      <c r="B31" s="499" t="s">
        <v>2</v>
      </c>
      <c r="C31" s="499" t="s">
        <v>6</v>
      </c>
      <c r="D31" s="883">
        <v>3.0146999999999995</v>
      </c>
      <c r="E31" s="504">
        <v>3.39</v>
      </c>
      <c r="F31" s="499" t="s">
        <v>57</v>
      </c>
      <c r="G31" s="499" t="s">
        <v>69</v>
      </c>
      <c r="H31" s="280">
        <v>3.77</v>
      </c>
      <c r="I31" s="504">
        <v>3.65</v>
      </c>
      <c r="J31" s="486" t="s">
        <v>57</v>
      </c>
      <c r="K31" s="254" t="s">
        <v>67</v>
      </c>
      <c r="L31" s="280">
        <v>3.870967741935484</v>
      </c>
      <c r="M31" s="203">
        <v>3.7</v>
      </c>
      <c r="N31" s="265" t="s">
        <v>44</v>
      </c>
      <c r="O31" s="222" t="s">
        <v>81</v>
      </c>
      <c r="P31" s="272">
        <v>3.76</v>
      </c>
      <c r="Q31" s="60">
        <v>3.64</v>
      </c>
      <c r="R31" s="224" t="s">
        <v>0</v>
      </c>
      <c r="S31" s="222" t="s">
        <v>104</v>
      </c>
      <c r="T31" s="270">
        <v>3.6</v>
      </c>
      <c r="U31" s="357">
        <v>3.37</v>
      </c>
      <c r="V31" s="350" t="s">
        <v>27</v>
      </c>
      <c r="W31" s="288" t="s">
        <v>33</v>
      </c>
      <c r="X31" s="313">
        <v>3.6</v>
      </c>
      <c r="Y31" s="314">
        <v>3.76</v>
      </c>
    </row>
    <row r="32" spans="1:25" s="7" customFormat="1" ht="15" customHeight="1" x14ac:dyDescent="0.25">
      <c r="A32" s="29">
        <v>27</v>
      </c>
      <c r="B32" s="499" t="s">
        <v>68</v>
      </c>
      <c r="C32" s="499" t="s">
        <v>88</v>
      </c>
      <c r="D32" s="883">
        <v>3.0004000000000004</v>
      </c>
      <c r="E32" s="504">
        <v>3.39</v>
      </c>
      <c r="F32" s="499" t="s">
        <v>27</v>
      </c>
      <c r="G32" s="499" t="s">
        <v>113</v>
      </c>
      <c r="H32" s="280">
        <v>3.75</v>
      </c>
      <c r="I32" s="504">
        <v>3.65</v>
      </c>
      <c r="J32" s="350" t="s">
        <v>2</v>
      </c>
      <c r="K32" s="284" t="s">
        <v>21</v>
      </c>
      <c r="L32" s="280">
        <v>3.8636363636363638</v>
      </c>
      <c r="M32" s="203">
        <v>3.7</v>
      </c>
      <c r="N32" s="265" t="s">
        <v>2</v>
      </c>
      <c r="O32" s="284" t="s">
        <v>16</v>
      </c>
      <c r="P32" s="272">
        <v>3.75</v>
      </c>
      <c r="Q32" s="60">
        <v>3.64</v>
      </c>
      <c r="R32" s="265" t="s">
        <v>35</v>
      </c>
      <c r="S32" s="221" t="s">
        <v>36</v>
      </c>
      <c r="T32" s="270">
        <v>3.59</v>
      </c>
      <c r="U32" s="357">
        <v>3.37</v>
      </c>
      <c r="V32" s="350" t="s">
        <v>57</v>
      </c>
      <c r="W32" s="224" t="s">
        <v>64</v>
      </c>
      <c r="X32" s="313">
        <v>3.5</v>
      </c>
      <c r="Y32" s="314">
        <v>3.76</v>
      </c>
    </row>
    <row r="33" spans="1:25" s="7" customFormat="1" ht="15" customHeight="1" x14ac:dyDescent="0.25">
      <c r="A33" s="29">
        <v>28</v>
      </c>
      <c r="B33" s="499" t="s">
        <v>35</v>
      </c>
      <c r="C33" s="499" t="s">
        <v>93</v>
      </c>
      <c r="D33" s="883">
        <v>3</v>
      </c>
      <c r="E33" s="504">
        <v>3.39</v>
      </c>
      <c r="F33" s="499" t="s">
        <v>2</v>
      </c>
      <c r="G33" s="499" t="s">
        <v>12</v>
      </c>
      <c r="H33" s="280">
        <v>3.75</v>
      </c>
      <c r="I33" s="504">
        <v>3.65</v>
      </c>
      <c r="J33" s="486" t="s">
        <v>44</v>
      </c>
      <c r="K33" s="224" t="s">
        <v>55</v>
      </c>
      <c r="L33" s="280">
        <v>3.8571428571428572</v>
      </c>
      <c r="M33" s="203">
        <v>3.7</v>
      </c>
      <c r="N33" s="265" t="s">
        <v>27</v>
      </c>
      <c r="O33" s="284" t="s">
        <v>26</v>
      </c>
      <c r="P33" s="272">
        <v>3.75</v>
      </c>
      <c r="Q33" s="60">
        <v>3.64</v>
      </c>
      <c r="R33" s="224" t="s">
        <v>0</v>
      </c>
      <c r="S33" s="291" t="s">
        <v>146</v>
      </c>
      <c r="T33" s="270">
        <v>3.58</v>
      </c>
      <c r="U33" s="357">
        <v>3.37</v>
      </c>
      <c r="V33" s="350" t="s">
        <v>2</v>
      </c>
      <c r="W33" s="290" t="s">
        <v>154</v>
      </c>
      <c r="X33" s="313">
        <v>3.5</v>
      </c>
      <c r="Y33" s="314">
        <v>3.76</v>
      </c>
    </row>
    <row r="34" spans="1:25" s="7" customFormat="1" ht="15" customHeight="1" x14ac:dyDescent="0.25">
      <c r="A34" s="29">
        <v>29</v>
      </c>
      <c r="B34" s="499" t="s">
        <v>35</v>
      </c>
      <c r="C34" s="499" t="s">
        <v>92</v>
      </c>
      <c r="D34" s="883">
        <v>2.9551999999999996</v>
      </c>
      <c r="E34" s="504">
        <v>3.39</v>
      </c>
      <c r="F34" s="499" t="s">
        <v>35</v>
      </c>
      <c r="G34" s="499" t="s">
        <v>151</v>
      </c>
      <c r="H34" s="300">
        <v>3.75</v>
      </c>
      <c r="I34" s="504">
        <v>3.65</v>
      </c>
      <c r="J34" s="350" t="s">
        <v>2</v>
      </c>
      <c r="K34" s="284" t="s">
        <v>6</v>
      </c>
      <c r="L34" s="280">
        <v>3.8571428571428572</v>
      </c>
      <c r="M34" s="203">
        <v>3.7</v>
      </c>
      <c r="N34" s="265" t="s">
        <v>27</v>
      </c>
      <c r="O34" s="284" t="s">
        <v>113</v>
      </c>
      <c r="P34" s="272">
        <v>3.7352941176470589</v>
      </c>
      <c r="Q34" s="60">
        <v>3.64</v>
      </c>
      <c r="R34" s="265" t="s">
        <v>57</v>
      </c>
      <c r="S34" s="224" t="s">
        <v>64</v>
      </c>
      <c r="T34" s="270">
        <v>3.57</v>
      </c>
      <c r="U34" s="357">
        <v>3.37</v>
      </c>
      <c r="V34" s="350" t="s">
        <v>68</v>
      </c>
      <c r="W34" s="224" t="s">
        <v>85</v>
      </c>
      <c r="X34" s="313">
        <v>3.3</v>
      </c>
      <c r="Y34" s="314">
        <v>3.76</v>
      </c>
    </row>
    <row r="35" spans="1:25" s="7" customFormat="1" ht="15" customHeight="1" thickBot="1" x14ac:dyDescent="0.3">
      <c r="A35" s="31">
        <v>30</v>
      </c>
      <c r="B35" s="501" t="s">
        <v>2</v>
      </c>
      <c r="C35" s="501" t="s">
        <v>16</v>
      </c>
      <c r="D35" s="884">
        <v>2.8975999999999997</v>
      </c>
      <c r="E35" s="505">
        <v>3.39</v>
      </c>
      <c r="F35" s="501" t="s">
        <v>35</v>
      </c>
      <c r="G35" s="501" t="s">
        <v>40</v>
      </c>
      <c r="H35" s="475">
        <v>3.75</v>
      </c>
      <c r="I35" s="505">
        <v>3.65</v>
      </c>
      <c r="J35" s="493" t="s">
        <v>57</v>
      </c>
      <c r="K35" s="225" t="s">
        <v>64</v>
      </c>
      <c r="L35" s="282">
        <v>3.8518518518518516</v>
      </c>
      <c r="M35" s="204">
        <v>3.7</v>
      </c>
      <c r="N35" s="274" t="s">
        <v>44</v>
      </c>
      <c r="O35" s="225" t="s">
        <v>91</v>
      </c>
      <c r="P35" s="275">
        <v>3.7142857142857144</v>
      </c>
      <c r="Q35" s="96">
        <v>3.64</v>
      </c>
      <c r="R35" s="274" t="s">
        <v>35</v>
      </c>
      <c r="S35" s="225" t="s">
        <v>95</v>
      </c>
      <c r="T35" s="277">
        <v>3.54</v>
      </c>
      <c r="U35" s="358">
        <v>3.37</v>
      </c>
      <c r="V35" s="135" t="s">
        <v>44</v>
      </c>
      <c r="W35" s="225" t="s">
        <v>91</v>
      </c>
      <c r="X35" s="319">
        <v>3.3</v>
      </c>
      <c r="Y35" s="320">
        <v>3.76</v>
      </c>
    </row>
    <row r="36" spans="1:25" s="7" customFormat="1" ht="15" customHeight="1" x14ac:dyDescent="0.25">
      <c r="A36" s="29">
        <v>31</v>
      </c>
      <c r="B36" s="499" t="s">
        <v>35</v>
      </c>
      <c r="C36" s="499" t="s">
        <v>34</v>
      </c>
      <c r="D36" s="883">
        <v>2.8975999999999997</v>
      </c>
      <c r="E36" s="504">
        <v>3.39</v>
      </c>
      <c r="F36" s="499" t="s">
        <v>2</v>
      </c>
      <c r="G36" s="499" t="s">
        <v>11</v>
      </c>
      <c r="H36" s="209">
        <v>3.75</v>
      </c>
      <c r="I36" s="504">
        <v>3.65</v>
      </c>
      <c r="J36" s="132" t="s">
        <v>2</v>
      </c>
      <c r="K36" s="198" t="s">
        <v>156</v>
      </c>
      <c r="L36" s="209">
        <v>3.8297872340425534</v>
      </c>
      <c r="M36" s="203">
        <v>3.7</v>
      </c>
      <c r="N36" s="27" t="s">
        <v>27</v>
      </c>
      <c r="O36" s="56" t="s">
        <v>97</v>
      </c>
      <c r="P36" s="62">
        <v>3.7142857142857144</v>
      </c>
      <c r="Q36" s="88">
        <v>3.64</v>
      </c>
      <c r="R36" s="27" t="s">
        <v>2</v>
      </c>
      <c r="S36" s="198" t="s">
        <v>153</v>
      </c>
      <c r="T36" s="68">
        <v>3.52</v>
      </c>
      <c r="U36" s="122">
        <v>3.37</v>
      </c>
      <c r="V36" s="132" t="s">
        <v>35</v>
      </c>
      <c r="W36" s="193" t="s">
        <v>151</v>
      </c>
      <c r="X36" s="92">
        <v>3.3</v>
      </c>
      <c r="Y36" s="93">
        <v>3.76</v>
      </c>
    </row>
    <row r="37" spans="1:25" s="7" customFormat="1" ht="15" customHeight="1" x14ac:dyDescent="0.25">
      <c r="A37" s="29">
        <v>32</v>
      </c>
      <c r="B37" s="499" t="s">
        <v>35</v>
      </c>
      <c r="C37" s="499" t="s">
        <v>40</v>
      </c>
      <c r="D37" s="883">
        <v>2.8571000000000004</v>
      </c>
      <c r="E37" s="504">
        <v>3.39</v>
      </c>
      <c r="F37" s="499" t="s">
        <v>57</v>
      </c>
      <c r="G37" s="499" t="s">
        <v>63</v>
      </c>
      <c r="H37" s="280">
        <v>3.75</v>
      </c>
      <c r="I37" s="504">
        <v>3.65</v>
      </c>
      <c r="J37" s="486" t="s">
        <v>44</v>
      </c>
      <c r="K37" s="224" t="s">
        <v>91</v>
      </c>
      <c r="L37" s="280">
        <v>3.8333333333333335</v>
      </c>
      <c r="M37" s="203">
        <v>3.7</v>
      </c>
      <c r="N37" s="26" t="s">
        <v>27</v>
      </c>
      <c r="O37" s="56" t="s">
        <v>32</v>
      </c>
      <c r="P37" s="63">
        <v>3.7142857142857144</v>
      </c>
      <c r="Q37" s="60">
        <v>3.64</v>
      </c>
      <c r="R37" s="26" t="s">
        <v>35</v>
      </c>
      <c r="S37" s="193" t="s">
        <v>152</v>
      </c>
      <c r="T37" s="46">
        <v>3.5</v>
      </c>
      <c r="U37" s="357">
        <v>3.37</v>
      </c>
      <c r="V37" s="350" t="s">
        <v>68</v>
      </c>
      <c r="W37" s="35" t="s">
        <v>88</v>
      </c>
      <c r="X37" s="313">
        <v>3.2</v>
      </c>
      <c r="Y37" s="314">
        <v>3.76</v>
      </c>
    </row>
    <row r="38" spans="1:25" s="7" customFormat="1" ht="15" customHeight="1" x14ac:dyDescent="0.25">
      <c r="A38" s="29">
        <v>33</v>
      </c>
      <c r="B38" s="499" t="s">
        <v>57</v>
      </c>
      <c r="C38" s="499" t="s">
        <v>67</v>
      </c>
      <c r="D38" s="883">
        <v>2.6745000000000001</v>
      </c>
      <c r="E38" s="504">
        <v>3.39</v>
      </c>
      <c r="F38" s="499" t="s">
        <v>2</v>
      </c>
      <c r="G38" s="499" t="s">
        <v>17</v>
      </c>
      <c r="H38" s="280">
        <v>3.75</v>
      </c>
      <c r="I38" s="504">
        <v>3.65</v>
      </c>
      <c r="J38" s="486" t="s">
        <v>44</v>
      </c>
      <c r="K38" s="291" t="s">
        <v>138</v>
      </c>
      <c r="L38" s="280">
        <v>3.8333333333333335</v>
      </c>
      <c r="M38" s="203">
        <v>3.7</v>
      </c>
      <c r="N38" s="26" t="s">
        <v>2</v>
      </c>
      <c r="O38" s="184" t="s">
        <v>158</v>
      </c>
      <c r="P38" s="63">
        <v>3.6666666666666665</v>
      </c>
      <c r="Q38" s="60">
        <v>3.64</v>
      </c>
      <c r="R38" s="26" t="s">
        <v>57</v>
      </c>
      <c r="S38" s="19" t="s">
        <v>69</v>
      </c>
      <c r="T38" s="46">
        <v>3.5</v>
      </c>
      <c r="U38" s="357">
        <v>3.37</v>
      </c>
      <c r="V38" s="350" t="s">
        <v>2</v>
      </c>
      <c r="W38" s="284" t="s">
        <v>16</v>
      </c>
      <c r="X38" s="313">
        <v>3.1</v>
      </c>
      <c r="Y38" s="314">
        <v>3.76</v>
      </c>
    </row>
    <row r="39" spans="1:25" s="7" customFormat="1" ht="15" customHeight="1" x14ac:dyDescent="0.25">
      <c r="A39" s="29">
        <v>34</v>
      </c>
      <c r="B39" s="499" t="s">
        <v>57</v>
      </c>
      <c r="C39" s="499" t="s">
        <v>61</v>
      </c>
      <c r="D39" s="883">
        <v>2.6427999999999998</v>
      </c>
      <c r="E39" s="504">
        <v>3.39</v>
      </c>
      <c r="F39" s="499" t="s">
        <v>2</v>
      </c>
      <c r="G39" s="499" t="s">
        <v>155</v>
      </c>
      <c r="H39" s="280">
        <v>3.74</v>
      </c>
      <c r="I39" s="504">
        <v>3.65</v>
      </c>
      <c r="J39" s="486" t="s">
        <v>27</v>
      </c>
      <c r="K39" s="284" t="s">
        <v>32</v>
      </c>
      <c r="L39" s="280">
        <v>3.8333333333333335</v>
      </c>
      <c r="M39" s="203">
        <v>3.7</v>
      </c>
      <c r="N39" s="26" t="s">
        <v>57</v>
      </c>
      <c r="O39" s="218" t="s">
        <v>59</v>
      </c>
      <c r="P39" s="61">
        <v>3.67</v>
      </c>
      <c r="Q39" s="60">
        <v>3.64</v>
      </c>
      <c r="R39" s="26" t="s">
        <v>57</v>
      </c>
      <c r="S39" s="218" t="s">
        <v>58</v>
      </c>
      <c r="T39" s="46">
        <v>3.5</v>
      </c>
      <c r="U39" s="357">
        <v>3.37</v>
      </c>
      <c r="V39" s="350" t="s">
        <v>68</v>
      </c>
      <c r="W39" s="219" t="s">
        <v>86</v>
      </c>
      <c r="X39" s="313">
        <v>3</v>
      </c>
      <c r="Y39" s="314">
        <v>3.76</v>
      </c>
    </row>
    <row r="40" spans="1:25" s="7" customFormat="1" ht="15" customHeight="1" x14ac:dyDescent="0.25">
      <c r="A40" s="29">
        <v>35</v>
      </c>
      <c r="B40" s="499" t="s">
        <v>27</v>
      </c>
      <c r="C40" s="499" t="s">
        <v>113</v>
      </c>
      <c r="D40" s="883">
        <v>2.3589000000000002</v>
      </c>
      <c r="E40" s="504">
        <v>3.39</v>
      </c>
      <c r="F40" s="499" t="s">
        <v>27</v>
      </c>
      <c r="G40" s="499" t="s">
        <v>28</v>
      </c>
      <c r="H40" s="508">
        <v>3.73</v>
      </c>
      <c r="I40" s="504">
        <v>3.65</v>
      </c>
      <c r="J40" s="486" t="s">
        <v>27</v>
      </c>
      <c r="K40" s="284" t="s">
        <v>33</v>
      </c>
      <c r="L40" s="280">
        <v>3.8181818181818183</v>
      </c>
      <c r="M40" s="203">
        <v>3.7</v>
      </c>
      <c r="N40" s="26" t="s">
        <v>57</v>
      </c>
      <c r="O40" s="20" t="s">
        <v>66</v>
      </c>
      <c r="P40" s="61">
        <v>3.65</v>
      </c>
      <c r="Q40" s="60">
        <v>3.64</v>
      </c>
      <c r="R40" s="26" t="s">
        <v>44</v>
      </c>
      <c r="S40" s="18" t="s">
        <v>49</v>
      </c>
      <c r="T40" s="46">
        <v>3.5</v>
      </c>
      <c r="U40" s="357">
        <v>3.37</v>
      </c>
      <c r="V40" s="350" t="s">
        <v>68</v>
      </c>
      <c r="W40" s="224" t="s">
        <v>90</v>
      </c>
      <c r="X40" s="313">
        <v>3</v>
      </c>
      <c r="Y40" s="314">
        <v>3.76</v>
      </c>
    </row>
    <row r="41" spans="1:25" s="7" customFormat="1" ht="15" customHeight="1" x14ac:dyDescent="0.25">
      <c r="A41" s="29">
        <v>36</v>
      </c>
      <c r="B41" s="499" t="s">
        <v>35</v>
      </c>
      <c r="C41" s="499" t="s">
        <v>109</v>
      </c>
      <c r="D41" s="883">
        <v>2.3453999999999997</v>
      </c>
      <c r="E41" s="504">
        <v>3.39</v>
      </c>
      <c r="F41" s="499" t="s">
        <v>44</v>
      </c>
      <c r="G41" s="499" t="s">
        <v>81</v>
      </c>
      <c r="H41" s="280">
        <v>3.71</v>
      </c>
      <c r="I41" s="504">
        <v>3.65</v>
      </c>
      <c r="J41" s="486" t="s">
        <v>35</v>
      </c>
      <c r="K41" s="224" t="s">
        <v>40</v>
      </c>
      <c r="L41" s="300">
        <v>3.7894736842105261</v>
      </c>
      <c r="M41" s="203">
        <v>3.7</v>
      </c>
      <c r="N41" s="26" t="s">
        <v>27</v>
      </c>
      <c r="O41" s="23" t="s">
        <v>102</v>
      </c>
      <c r="P41" s="63">
        <v>3.625</v>
      </c>
      <c r="Q41" s="60">
        <v>3.64</v>
      </c>
      <c r="R41" s="26" t="s">
        <v>44</v>
      </c>
      <c r="S41" s="18" t="s">
        <v>79</v>
      </c>
      <c r="T41" s="46">
        <v>3.5</v>
      </c>
      <c r="U41" s="357">
        <v>3.37</v>
      </c>
      <c r="V41" s="350" t="s">
        <v>27</v>
      </c>
      <c r="W41" s="284" t="s">
        <v>26</v>
      </c>
      <c r="X41" s="313">
        <v>2</v>
      </c>
      <c r="Y41" s="314">
        <v>3.76</v>
      </c>
    </row>
    <row r="42" spans="1:25" s="7" customFormat="1" ht="15" customHeight="1" x14ac:dyDescent="0.25">
      <c r="A42" s="29">
        <v>37</v>
      </c>
      <c r="B42" s="499" t="s">
        <v>2</v>
      </c>
      <c r="C42" s="499" t="s">
        <v>169</v>
      </c>
      <c r="D42" s="883">
        <v>2.1429</v>
      </c>
      <c r="E42" s="504">
        <v>3.39</v>
      </c>
      <c r="F42" s="499" t="s">
        <v>57</v>
      </c>
      <c r="G42" s="499" t="s">
        <v>64</v>
      </c>
      <c r="H42" s="280">
        <v>3.67</v>
      </c>
      <c r="I42" s="504">
        <v>3.65</v>
      </c>
      <c r="J42" s="486" t="s">
        <v>0</v>
      </c>
      <c r="K42" s="291" t="s">
        <v>146</v>
      </c>
      <c r="L42" s="280">
        <v>3.7777777777777777</v>
      </c>
      <c r="M42" s="203">
        <v>3.7</v>
      </c>
      <c r="N42" s="26" t="s">
        <v>27</v>
      </c>
      <c r="O42" s="23" t="s">
        <v>110</v>
      </c>
      <c r="P42" s="63">
        <v>3.625</v>
      </c>
      <c r="Q42" s="60">
        <v>3.64</v>
      </c>
      <c r="R42" s="26" t="s">
        <v>27</v>
      </c>
      <c r="S42" s="23" t="s">
        <v>33</v>
      </c>
      <c r="T42" s="46">
        <v>3.5</v>
      </c>
      <c r="U42" s="357">
        <v>3.37</v>
      </c>
      <c r="V42" s="350" t="s">
        <v>68</v>
      </c>
      <c r="W42" s="224" t="s">
        <v>84</v>
      </c>
      <c r="X42" s="313"/>
      <c r="Y42" s="314">
        <v>3.76</v>
      </c>
    </row>
    <row r="43" spans="1:25" s="7" customFormat="1" ht="15" customHeight="1" x14ac:dyDescent="0.25">
      <c r="A43" s="29">
        <v>38</v>
      </c>
      <c r="B43" s="499" t="s">
        <v>68</v>
      </c>
      <c r="C43" s="499" t="s">
        <v>86</v>
      </c>
      <c r="D43" s="886"/>
      <c r="E43" s="504">
        <v>3.39</v>
      </c>
      <c r="F43" s="499" t="s">
        <v>0</v>
      </c>
      <c r="G43" s="499" t="s">
        <v>107</v>
      </c>
      <c r="H43" s="209">
        <v>3.67</v>
      </c>
      <c r="I43" s="504">
        <v>3.65</v>
      </c>
      <c r="J43" s="350" t="s">
        <v>2</v>
      </c>
      <c r="K43" s="284" t="s">
        <v>19</v>
      </c>
      <c r="L43" s="280">
        <v>3.7666666666666666</v>
      </c>
      <c r="M43" s="203">
        <v>3.7</v>
      </c>
      <c r="N43" s="26" t="s">
        <v>44</v>
      </c>
      <c r="O43" s="18" t="s">
        <v>82</v>
      </c>
      <c r="P43" s="63">
        <v>3.6</v>
      </c>
      <c r="Q43" s="60">
        <v>3.64</v>
      </c>
      <c r="R43" s="26" t="s">
        <v>27</v>
      </c>
      <c r="S43" s="23" t="s">
        <v>102</v>
      </c>
      <c r="T43" s="46">
        <v>3.5</v>
      </c>
      <c r="U43" s="357">
        <v>3.37</v>
      </c>
      <c r="V43" s="350" t="s">
        <v>68</v>
      </c>
      <c r="W43" s="224" t="s">
        <v>89</v>
      </c>
      <c r="X43" s="313"/>
      <c r="Y43" s="314">
        <v>3.76</v>
      </c>
    </row>
    <row r="44" spans="1:25" s="7" customFormat="1" ht="15" customHeight="1" x14ac:dyDescent="0.25">
      <c r="A44" s="29">
        <v>39</v>
      </c>
      <c r="B44" s="499" t="s">
        <v>68</v>
      </c>
      <c r="C44" s="499" t="s">
        <v>90</v>
      </c>
      <c r="D44" s="886"/>
      <c r="E44" s="504">
        <v>3.39</v>
      </c>
      <c r="F44" s="499" t="s">
        <v>44</v>
      </c>
      <c r="G44" s="499" t="s">
        <v>51</v>
      </c>
      <c r="H44" s="280">
        <v>3.67</v>
      </c>
      <c r="I44" s="504">
        <v>3.65</v>
      </c>
      <c r="J44" s="486" t="s">
        <v>27</v>
      </c>
      <c r="K44" s="284" t="s">
        <v>110</v>
      </c>
      <c r="L44" s="280">
        <v>3.7647058823529411</v>
      </c>
      <c r="M44" s="203">
        <v>3.7</v>
      </c>
      <c r="N44" s="26" t="s">
        <v>27</v>
      </c>
      <c r="O44" s="292" t="s">
        <v>28</v>
      </c>
      <c r="P44" s="63">
        <v>3.6</v>
      </c>
      <c r="Q44" s="60">
        <v>3.64</v>
      </c>
      <c r="R44" s="26" t="s">
        <v>2</v>
      </c>
      <c r="S44" s="292" t="s">
        <v>74</v>
      </c>
      <c r="T44" s="46">
        <v>3.5</v>
      </c>
      <c r="U44" s="357">
        <v>3.37</v>
      </c>
      <c r="V44" s="350" t="s">
        <v>68</v>
      </c>
      <c r="W44" s="262" t="s">
        <v>137</v>
      </c>
      <c r="X44" s="313"/>
      <c r="Y44" s="314">
        <v>3.76</v>
      </c>
    </row>
    <row r="45" spans="1:25" s="7" customFormat="1" ht="15" customHeight="1" thickBot="1" x14ac:dyDescent="0.3">
      <c r="A45" s="30">
        <v>40</v>
      </c>
      <c r="B45" s="500" t="s">
        <v>68</v>
      </c>
      <c r="C45" s="500" t="s">
        <v>87</v>
      </c>
      <c r="D45" s="887"/>
      <c r="E45" s="506">
        <v>3.39</v>
      </c>
      <c r="F45" s="500" t="s">
        <v>2</v>
      </c>
      <c r="G45" s="500" t="s">
        <v>74</v>
      </c>
      <c r="H45" s="282">
        <v>3.67</v>
      </c>
      <c r="I45" s="506">
        <v>3.65</v>
      </c>
      <c r="J45" s="494" t="s">
        <v>35</v>
      </c>
      <c r="K45" s="81" t="s">
        <v>109</v>
      </c>
      <c r="L45" s="210">
        <v>3.75</v>
      </c>
      <c r="M45" s="214">
        <v>3.7</v>
      </c>
      <c r="N45" s="278" t="s">
        <v>2</v>
      </c>
      <c r="O45" s="288" t="s">
        <v>11</v>
      </c>
      <c r="P45" s="65">
        <v>3.6</v>
      </c>
      <c r="Q45" s="103">
        <v>3.64</v>
      </c>
      <c r="R45" s="278" t="s">
        <v>44</v>
      </c>
      <c r="S45" s="222" t="s">
        <v>82</v>
      </c>
      <c r="T45" s="49">
        <v>3.48</v>
      </c>
      <c r="U45" s="359">
        <v>3.37</v>
      </c>
      <c r="V45" s="355" t="s">
        <v>57</v>
      </c>
      <c r="W45" s="222" t="s">
        <v>62</v>
      </c>
      <c r="X45" s="319"/>
      <c r="Y45" s="320">
        <v>3.76</v>
      </c>
    </row>
    <row r="46" spans="1:25" s="7" customFormat="1" ht="15" customHeight="1" x14ac:dyDescent="0.25">
      <c r="A46" s="33">
        <v>41</v>
      </c>
      <c r="B46" s="502" t="s">
        <v>57</v>
      </c>
      <c r="C46" s="502" t="s">
        <v>64</v>
      </c>
      <c r="D46" s="888"/>
      <c r="E46" s="503">
        <v>3.39</v>
      </c>
      <c r="F46" s="502" t="s">
        <v>2</v>
      </c>
      <c r="G46" s="502" t="s">
        <v>22</v>
      </c>
      <c r="H46" s="208">
        <v>3.67</v>
      </c>
      <c r="I46" s="503">
        <v>3.65</v>
      </c>
      <c r="J46" s="492" t="s">
        <v>35</v>
      </c>
      <c r="K46" s="37" t="s">
        <v>37</v>
      </c>
      <c r="L46" s="211">
        <v>3.75</v>
      </c>
      <c r="M46" s="202">
        <v>3.7</v>
      </c>
      <c r="N46" s="50" t="s">
        <v>27</v>
      </c>
      <c r="O46" s="57" t="s">
        <v>33</v>
      </c>
      <c r="P46" s="62">
        <v>3.6</v>
      </c>
      <c r="Q46" s="67">
        <v>3.64</v>
      </c>
      <c r="R46" s="50" t="s">
        <v>2</v>
      </c>
      <c r="S46" s="57" t="s">
        <v>21</v>
      </c>
      <c r="T46" s="68">
        <v>3.45</v>
      </c>
      <c r="U46" s="121">
        <v>3.37</v>
      </c>
      <c r="V46" s="134" t="s">
        <v>57</v>
      </c>
      <c r="W46" s="200" t="s">
        <v>67</v>
      </c>
      <c r="X46" s="92"/>
      <c r="Y46" s="93">
        <v>3.76</v>
      </c>
    </row>
    <row r="47" spans="1:25" s="7" customFormat="1" ht="15" customHeight="1" x14ac:dyDescent="0.25">
      <c r="A47" s="29">
        <v>42</v>
      </c>
      <c r="B47" s="499" t="s">
        <v>57</v>
      </c>
      <c r="C47" s="499" t="s">
        <v>62</v>
      </c>
      <c r="D47" s="886"/>
      <c r="E47" s="504">
        <v>3.39</v>
      </c>
      <c r="F47" s="499" t="s">
        <v>2</v>
      </c>
      <c r="G47" s="499" t="s">
        <v>21</v>
      </c>
      <c r="H47" s="280">
        <v>3.65</v>
      </c>
      <c r="I47" s="504">
        <v>3.65</v>
      </c>
      <c r="J47" s="486" t="s">
        <v>68</v>
      </c>
      <c r="K47" s="262" t="s">
        <v>137</v>
      </c>
      <c r="L47" s="280">
        <v>3.75</v>
      </c>
      <c r="M47" s="203">
        <v>3.7</v>
      </c>
      <c r="N47" s="265" t="s">
        <v>2</v>
      </c>
      <c r="O47" s="290" t="s">
        <v>154</v>
      </c>
      <c r="P47" s="63">
        <v>3.5925925925925926</v>
      </c>
      <c r="Q47" s="60">
        <v>3.64</v>
      </c>
      <c r="R47" s="265" t="s">
        <v>2</v>
      </c>
      <c r="S47" s="284" t="s">
        <v>16</v>
      </c>
      <c r="T47" s="46">
        <v>3.44</v>
      </c>
      <c r="U47" s="357">
        <v>3.37</v>
      </c>
      <c r="V47" s="350" t="s">
        <v>57</v>
      </c>
      <c r="W47" s="254" t="s">
        <v>108</v>
      </c>
      <c r="X47" s="313"/>
      <c r="Y47" s="314">
        <v>3.76</v>
      </c>
    </row>
    <row r="48" spans="1:25" s="7" customFormat="1" ht="15" customHeight="1" x14ac:dyDescent="0.25">
      <c r="A48" s="29">
        <v>43</v>
      </c>
      <c r="B48" s="499" t="s">
        <v>57</v>
      </c>
      <c r="C48" s="499" t="s">
        <v>65</v>
      </c>
      <c r="D48" s="886"/>
      <c r="E48" s="504">
        <v>3.39</v>
      </c>
      <c r="F48" s="499" t="s">
        <v>2</v>
      </c>
      <c r="G48" s="499" t="s">
        <v>20</v>
      </c>
      <c r="H48" s="280">
        <v>3.65</v>
      </c>
      <c r="I48" s="504">
        <v>3.65</v>
      </c>
      <c r="J48" s="486" t="s">
        <v>57</v>
      </c>
      <c r="K48" s="254" t="s">
        <v>60</v>
      </c>
      <c r="L48" s="280">
        <v>3.75</v>
      </c>
      <c r="M48" s="203">
        <v>3.7</v>
      </c>
      <c r="N48" s="265" t="s">
        <v>57</v>
      </c>
      <c r="O48" s="254" t="s">
        <v>67</v>
      </c>
      <c r="P48" s="61">
        <v>3.59</v>
      </c>
      <c r="Q48" s="60">
        <v>3.64</v>
      </c>
      <c r="R48" s="265" t="s">
        <v>27</v>
      </c>
      <c r="S48" s="223" t="s">
        <v>114</v>
      </c>
      <c r="T48" s="46">
        <v>3.44</v>
      </c>
      <c r="U48" s="357">
        <v>3.37</v>
      </c>
      <c r="V48" s="350" t="s">
        <v>57</v>
      </c>
      <c r="W48" s="254" t="s">
        <v>69</v>
      </c>
      <c r="X48" s="313"/>
      <c r="Y48" s="314">
        <v>3.76</v>
      </c>
    </row>
    <row r="49" spans="1:25" s="7" customFormat="1" ht="15" customHeight="1" x14ac:dyDescent="0.25">
      <c r="A49" s="29">
        <v>44</v>
      </c>
      <c r="B49" s="499" t="s">
        <v>57</v>
      </c>
      <c r="C49" s="499" t="s">
        <v>108</v>
      </c>
      <c r="D49" s="886"/>
      <c r="E49" s="504">
        <v>3.39</v>
      </c>
      <c r="F49" s="499" t="s">
        <v>2</v>
      </c>
      <c r="G49" s="499" t="s">
        <v>153</v>
      </c>
      <c r="H49" s="280">
        <v>3.6</v>
      </c>
      <c r="I49" s="504">
        <v>3.65</v>
      </c>
      <c r="J49" s="486" t="s">
        <v>68</v>
      </c>
      <c r="K49" s="224" t="s">
        <v>88</v>
      </c>
      <c r="L49" s="280">
        <v>3.7352941176470589</v>
      </c>
      <c r="M49" s="203">
        <v>3.7</v>
      </c>
      <c r="N49" s="27" t="s">
        <v>2</v>
      </c>
      <c r="O49" s="56" t="s">
        <v>9</v>
      </c>
      <c r="P49" s="63">
        <v>3.5789473684210527</v>
      </c>
      <c r="Q49" s="60">
        <v>3.64</v>
      </c>
      <c r="R49" s="27" t="s">
        <v>44</v>
      </c>
      <c r="S49" s="35" t="s">
        <v>43</v>
      </c>
      <c r="T49" s="46">
        <v>3.43</v>
      </c>
      <c r="U49" s="357">
        <v>3.37</v>
      </c>
      <c r="V49" s="350" t="s">
        <v>57</v>
      </c>
      <c r="W49" s="264" t="s">
        <v>63</v>
      </c>
      <c r="X49" s="313"/>
      <c r="Y49" s="314">
        <v>3.76</v>
      </c>
    </row>
    <row r="50" spans="1:25" s="7" customFormat="1" ht="15" customHeight="1" x14ac:dyDescent="0.25">
      <c r="A50" s="29">
        <v>45</v>
      </c>
      <c r="B50" s="499" t="s">
        <v>57</v>
      </c>
      <c r="C50" s="499" t="s">
        <v>69</v>
      </c>
      <c r="D50" s="886"/>
      <c r="E50" s="504">
        <v>3.39</v>
      </c>
      <c r="F50" s="499" t="s">
        <v>68</v>
      </c>
      <c r="G50" s="499" t="s">
        <v>88</v>
      </c>
      <c r="H50" s="280">
        <v>3.6</v>
      </c>
      <c r="I50" s="504">
        <v>3.65</v>
      </c>
      <c r="J50" s="486" t="s">
        <v>57</v>
      </c>
      <c r="K50" s="224" t="s">
        <v>65</v>
      </c>
      <c r="L50" s="280">
        <v>3.7391304347826089</v>
      </c>
      <c r="M50" s="203">
        <v>3.7</v>
      </c>
      <c r="N50" s="27" t="s">
        <v>68</v>
      </c>
      <c r="O50" s="224" t="s">
        <v>85</v>
      </c>
      <c r="P50" s="61">
        <v>3.57</v>
      </c>
      <c r="Q50" s="60">
        <v>3.64</v>
      </c>
      <c r="R50" s="27" t="s">
        <v>35</v>
      </c>
      <c r="S50" s="224" t="s">
        <v>40</v>
      </c>
      <c r="T50" s="46">
        <v>3.4</v>
      </c>
      <c r="U50" s="357">
        <v>3.37</v>
      </c>
      <c r="V50" s="350" t="s">
        <v>57</v>
      </c>
      <c r="W50" s="254" t="s">
        <v>60</v>
      </c>
      <c r="X50" s="313"/>
      <c r="Y50" s="314">
        <v>3.76</v>
      </c>
    </row>
    <row r="51" spans="1:25" s="7" customFormat="1" ht="15" customHeight="1" x14ac:dyDescent="0.25">
      <c r="A51" s="29">
        <v>46</v>
      </c>
      <c r="B51" s="499" t="s">
        <v>57</v>
      </c>
      <c r="C51" s="499" t="s">
        <v>63</v>
      </c>
      <c r="D51" s="886"/>
      <c r="E51" s="504">
        <v>3.39</v>
      </c>
      <c r="F51" s="499" t="s">
        <v>44</v>
      </c>
      <c r="G51" s="499" t="s">
        <v>138</v>
      </c>
      <c r="H51" s="280">
        <v>3.6</v>
      </c>
      <c r="I51" s="504">
        <v>3.65</v>
      </c>
      <c r="J51" s="486" t="s">
        <v>27</v>
      </c>
      <c r="K51" s="284" t="s">
        <v>98</v>
      </c>
      <c r="L51" s="280">
        <v>3.7333333333333334</v>
      </c>
      <c r="M51" s="203">
        <v>3.7</v>
      </c>
      <c r="N51" s="27" t="s">
        <v>57</v>
      </c>
      <c r="O51" s="224" t="s">
        <v>65</v>
      </c>
      <c r="P51" s="61">
        <v>3.56</v>
      </c>
      <c r="Q51" s="60">
        <v>3.64</v>
      </c>
      <c r="R51" s="27" t="s">
        <v>35</v>
      </c>
      <c r="S51" s="224" t="s">
        <v>93</v>
      </c>
      <c r="T51" s="46">
        <v>3.4</v>
      </c>
      <c r="U51" s="357">
        <v>3.37</v>
      </c>
      <c r="V51" s="350" t="s">
        <v>57</v>
      </c>
      <c r="W51" s="254" t="s">
        <v>61</v>
      </c>
      <c r="X51" s="313"/>
      <c r="Y51" s="314">
        <v>3.76</v>
      </c>
    </row>
    <row r="52" spans="1:25" s="7" customFormat="1" ht="15" customHeight="1" x14ac:dyDescent="0.25">
      <c r="A52" s="29">
        <v>47</v>
      </c>
      <c r="B52" s="499" t="s">
        <v>57</v>
      </c>
      <c r="C52" s="499" t="s">
        <v>60</v>
      </c>
      <c r="D52" s="886"/>
      <c r="E52" s="504">
        <v>3.39</v>
      </c>
      <c r="F52" s="499" t="s">
        <v>2</v>
      </c>
      <c r="G52" s="499" t="s">
        <v>4</v>
      </c>
      <c r="H52" s="280">
        <v>3.6</v>
      </c>
      <c r="I52" s="504">
        <v>3.65</v>
      </c>
      <c r="J52" s="486" t="s">
        <v>44</v>
      </c>
      <c r="K52" s="224" t="s">
        <v>82</v>
      </c>
      <c r="L52" s="280">
        <v>3.7272727272727271</v>
      </c>
      <c r="M52" s="203">
        <v>3.7</v>
      </c>
      <c r="N52" s="27" t="s">
        <v>2</v>
      </c>
      <c r="O52" s="284" t="s">
        <v>6</v>
      </c>
      <c r="P52" s="62">
        <v>3.5625</v>
      </c>
      <c r="Q52" s="45">
        <v>3.64</v>
      </c>
      <c r="R52" s="27" t="s">
        <v>2</v>
      </c>
      <c r="S52" s="290" t="s">
        <v>155</v>
      </c>
      <c r="T52" s="46">
        <v>3.36</v>
      </c>
      <c r="U52" s="357">
        <v>3.37</v>
      </c>
      <c r="V52" s="350" t="s">
        <v>57</v>
      </c>
      <c r="W52" s="221" t="s">
        <v>58</v>
      </c>
      <c r="X52" s="313"/>
      <c r="Y52" s="314">
        <v>3.76</v>
      </c>
    </row>
    <row r="53" spans="1:25" s="7" customFormat="1" ht="15" customHeight="1" x14ac:dyDescent="0.25">
      <c r="A53" s="29">
        <v>48</v>
      </c>
      <c r="B53" s="499" t="s">
        <v>57</v>
      </c>
      <c r="C53" s="499" t="s">
        <v>58</v>
      </c>
      <c r="D53" s="886"/>
      <c r="E53" s="504">
        <v>3.39</v>
      </c>
      <c r="F53" s="499" t="s">
        <v>27</v>
      </c>
      <c r="G53" s="499" t="s">
        <v>165</v>
      </c>
      <c r="H53" s="509">
        <v>3.6</v>
      </c>
      <c r="I53" s="504">
        <v>3.65</v>
      </c>
      <c r="J53" s="350" t="s">
        <v>2</v>
      </c>
      <c r="K53" s="290" t="s">
        <v>153</v>
      </c>
      <c r="L53" s="280">
        <v>3.7096774193548385</v>
      </c>
      <c r="M53" s="203">
        <v>3.7</v>
      </c>
      <c r="N53" s="27" t="s">
        <v>27</v>
      </c>
      <c r="O53" s="284" t="s">
        <v>31</v>
      </c>
      <c r="P53" s="62">
        <v>3.5555555555555554</v>
      </c>
      <c r="Q53" s="45">
        <v>3.64</v>
      </c>
      <c r="R53" s="27" t="s">
        <v>2</v>
      </c>
      <c r="S53" s="284" t="s">
        <v>9</v>
      </c>
      <c r="T53" s="46">
        <v>3.35</v>
      </c>
      <c r="U53" s="357">
        <v>3.37</v>
      </c>
      <c r="V53" s="350" t="s">
        <v>57</v>
      </c>
      <c r="W53" s="221" t="s">
        <v>59</v>
      </c>
      <c r="X53" s="313"/>
      <c r="Y53" s="314">
        <v>3.76</v>
      </c>
    </row>
    <row r="54" spans="1:25" s="7" customFormat="1" ht="15" customHeight="1" x14ac:dyDescent="0.25">
      <c r="A54" s="29">
        <v>49</v>
      </c>
      <c r="B54" s="499" t="s">
        <v>57</v>
      </c>
      <c r="C54" s="499" t="s">
        <v>59</v>
      </c>
      <c r="D54" s="886"/>
      <c r="E54" s="504">
        <v>3.39</v>
      </c>
      <c r="F54" s="499" t="s">
        <v>2</v>
      </c>
      <c r="G54" s="499" t="s">
        <v>19</v>
      </c>
      <c r="H54" s="510">
        <v>3.59</v>
      </c>
      <c r="I54" s="504">
        <v>3.65</v>
      </c>
      <c r="J54" s="486" t="s">
        <v>68</v>
      </c>
      <c r="K54" s="224" t="s">
        <v>89</v>
      </c>
      <c r="L54" s="280">
        <v>3.7142857142857144</v>
      </c>
      <c r="M54" s="203">
        <v>3.7</v>
      </c>
      <c r="N54" s="27" t="s">
        <v>68</v>
      </c>
      <c r="O54" s="262" t="s">
        <v>137</v>
      </c>
      <c r="P54" s="66">
        <v>3.55</v>
      </c>
      <c r="Q54" s="45">
        <v>3.64</v>
      </c>
      <c r="R54" s="27" t="s">
        <v>68</v>
      </c>
      <c r="S54" s="262" t="s">
        <v>137</v>
      </c>
      <c r="T54" s="46">
        <v>3.33</v>
      </c>
      <c r="U54" s="357">
        <v>3.37</v>
      </c>
      <c r="V54" s="350" t="s">
        <v>57</v>
      </c>
      <c r="W54" s="254" t="s">
        <v>77</v>
      </c>
      <c r="X54" s="313"/>
      <c r="Y54" s="314">
        <v>3.76</v>
      </c>
    </row>
    <row r="55" spans="1:25" s="7" customFormat="1" ht="15" customHeight="1" thickBot="1" x14ac:dyDescent="0.3">
      <c r="A55" s="31">
        <v>50</v>
      </c>
      <c r="B55" s="501" t="s">
        <v>57</v>
      </c>
      <c r="C55" s="501" t="s">
        <v>77</v>
      </c>
      <c r="D55" s="889"/>
      <c r="E55" s="505">
        <v>3.39</v>
      </c>
      <c r="F55" s="501" t="s">
        <v>2</v>
      </c>
      <c r="G55" s="501" t="s">
        <v>154</v>
      </c>
      <c r="H55" s="281">
        <v>3.58</v>
      </c>
      <c r="I55" s="505">
        <v>3.65</v>
      </c>
      <c r="J55" s="495" t="s">
        <v>0</v>
      </c>
      <c r="K55" s="294" t="s">
        <v>78</v>
      </c>
      <c r="L55" s="282">
        <v>3.67</v>
      </c>
      <c r="M55" s="204">
        <v>3.7</v>
      </c>
      <c r="N55" s="51" t="s">
        <v>2</v>
      </c>
      <c r="O55" s="289" t="s">
        <v>13</v>
      </c>
      <c r="P55" s="105">
        <v>3.5454545454545454</v>
      </c>
      <c r="Q55" s="106">
        <v>3.64</v>
      </c>
      <c r="R55" s="51" t="s">
        <v>44</v>
      </c>
      <c r="S55" s="225" t="s">
        <v>83</v>
      </c>
      <c r="T55" s="97">
        <v>3.33</v>
      </c>
      <c r="U55" s="358">
        <v>3.37</v>
      </c>
      <c r="V55" s="135" t="s">
        <v>57</v>
      </c>
      <c r="W55" s="294" t="s">
        <v>56</v>
      </c>
      <c r="X55" s="321"/>
      <c r="Y55" s="80">
        <v>3.76</v>
      </c>
    </row>
    <row r="56" spans="1:25" s="7" customFormat="1" ht="15" customHeight="1" x14ac:dyDescent="0.25">
      <c r="A56" s="29">
        <v>51</v>
      </c>
      <c r="B56" s="499" t="s">
        <v>57</v>
      </c>
      <c r="C56" s="499" t="s">
        <v>56</v>
      </c>
      <c r="D56" s="886"/>
      <c r="E56" s="504">
        <v>3.39</v>
      </c>
      <c r="F56" s="499" t="s">
        <v>57</v>
      </c>
      <c r="G56" s="499" t="s">
        <v>67</v>
      </c>
      <c r="H56" s="208">
        <v>3.57</v>
      </c>
      <c r="I56" s="504">
        <v>3.65</v>
      </c>
      <c r="J56" s="489" t="s">
        <v>27</v>
      </c>
      <c r="K56" s="56" t="s">
        <v>28</v>
      </c>
      <c r="L56" s="212">
        <v>3.67</v>
      </c>
      <c r="M56" s="203">
        <v>3.7</v>
      </c>
      <c r="N56" s="50" t="s">
        <v>57</v>
      </c>
      <c r="O56" s="37" t="s">
        <v>64</v>
      </c>
      <c r="P56" s="87">
        <v>3.5</v>
      </c>
      <c r="Q56" s="107">
        <v>3.64</v>
      </c>
      <c r="R56" s="50" t="s">
        <v>35</v>
      </c>
      <c r="S56" s="283" t="s">
        <v>76</v>
      </c>
      <c r="T56" s="90">
        <v>3.33</v>
      </c>
      <c r="U56" s="122">
        <v>3.37</v>
      </c>
      <c r="V56" s="134" t="s">
        <v>44</v>
      </c>
      <c r="W56" s="37" t="s">
        <v>83</v>
      </c>
      <c r="X56" s="92"/>
      <c r="Y56" s="93">
        <v>3.76</v>
      </c>
    </row>
    <row r="57" spans="1:25" s="7" customFormat="1" ht="15" customHeight="1" x14ac:dyDescent="0.25">
      <c r="A57" s="29">
        <v>52</v>
      </c>
      <c r="B57" s="499" t="s">
        <v>44</v>
      </c>
      <c r="C57" s="499" t="s">
        <v>91</v>
      </c>
      <c r="D57" s="886"/>
      <c r="E57" s="504">
        <v>3.39</v>
      </c>
      <c r="F57" s="499" t="s">
        <v>0</v>
      </c>
      <c r="G57" s="499" t="s">
        <v>164</v>
      </c>
      <c r="H57" s="280">
        <v>3.56</v>
      </c>
      <c r="I57" s="504">
        <v>3.65</v>
      </c>
      <c r="J57" s="486" t="s">
        <v>68</v>
      </c>
      <c r="K57" s="224" t="s">
        <v>90</v>
      </c>
      <c r="L57" s="280">
        <v>3.6666666666666665</v>
      </c>
      <c r="M57" s="203">
        <v>3.7</v>
      </c>
      <c r="N57" s="27" t="s">
        <v>2</v>
      </c>
      <c r="O57" s="284" t="s">
        <v>25</v>
      </c>
      <c r="P57" s="62">
        <v>3.5</v>
      </c>
      <c r="Q57" s="45">
        <v>3.64</v>
      </c>
      <c r="R57" s="27" t="s">
        <v>35</v>
      </c>
      <c r="S57" s="224" t="s">
        <v>38</v>
      </c>
      <c r="T57" s="46">
        <v>3.33</v>
      </c>
      <c r="U57" s="357">
        <v>3.37</v>
      </c>
      <c r="V57" s="350" t="s">
        <v>44</v>
      </c>
      <c r="W57" s="224" t="s">
        <v>81</v>
      </c>
      <c r="X57" s="313"/>
      <c r="Y57" s="314">
        <v>3.76</v>
      </c>
    </row>
    <row r="58" spans="1:25" s="7" customFormat="1" ht="15" customHeight="1" x14ac:dyDescent="0.25">
      <c r="A58" s="29">
        <v>53</v>
      </c>
      <c r="B58" s="499" t="s">
        <v>44</v>
      </c>
      <c r="C58" s="499" t="s">
        <v>138</v>
      </c>
      <c r="D58" s="886"/>
      <c r="E58" s="504">
        <v>3.39</v>
      </c>
      <c r="F58" s="499" t="s">
        <v>68</v>
      </c>
      <c r="G58" s="499" t="s">
        <v>87</v>
      </c>
      <c r="H58" s="281">
        <v>3.56</v>
      </c>
      <c r="I58" s="504">
        <v>3.65</v>
      </c>
      <c r="J58" s="486" t="s">
        <v>57</v>
      </c>
      <c r="K58" s="264" t="s">
        <v>63</v>
      </c>
      <c r="L58" s="280">
        <v>3.6666666666666665</v>
      </c>
      <c r="M58" s="203">
        <v>3.7</v>
      </c>
      <c r="N58" s="27" t="s">
        <v>57</v>
      </c>
      <c r="O58" s="83" t="s">
        <v>62</v>
      </c>
      <c r="P58" s="61">
        <v>3.5</v>
      </c>
      <c r="Q58" s="60">
        <v>3.64</v>
      </c>
      <c r="R58" s="35" t="s">
        <v>0</v>
      </c>
      <c r="S58" s="84" t="s">
        <v>73</v>
      </c>
      <c r="T58" s="46">
        <v>3.33</v>
      </c>
      <c r="U58" s="357">
        <v>3.37</v>
      </c>
      <c r="V58" s="350" t="s">
        <v>44</v>
      </c>
      <c r="W58" s="224" t="s">
        <v>52</v>
      </c>
      <c r="X58" s="313"/>
      <c r="Y58" s="314">
        <v>3.76</v>
      </c>
    </row>
    <row r="59" spans="1:25" s="7" customFormat="1" ht="15" customHeight="1" x14ac:dyDescent="0.25">
      <c r="A59" s="29">
        <v>54</v>
      </c>
      <c r="B59" s="499" t="s">
        <v>44</v>
      </c>
      <c r="C59" s="499" t="s">
        <v>83</v>
      </c>
      <c r="D59" s="886"/>
      <c r="E59" s="504">
        <v>3.39</v>
      </c>
      <c r="F59" s="499" t="s">
        <v>27</v>
      </c>
      <c r="G59" s="499" t="s">
        <v>32</v>
      </c>
      <c r="H59" s="280">
        <v>3.56</v>
      </c>
      <c r="I59" s="504">
        <v>3.65</v>
      </c>
      <c r="J59" s="350" t="s">
        <v>2</v>
      </c>
      <c r="K59" s="284" t="s">
        <v>74</v>
      </c>
      <c r="L59" s="280">
        <v>3.6666666666666665</v>
      </c>
      <c r="M59" s="203">
        <v>3.7</v>
      </c>
      <c r="N59" s="27" t="s">
        <v>57</v>
      </c>
      <c r="O59" s="254" t="s">
        <v>61</v>
      </c>
      <c r="P59" s="61">
        <v>3.5</v>
      </c>
      <c r="Q59" s="60">
        <v>3.64</v>
      </c>
      <c r="R59" s="27" t="s">
        <v>2</v>
      </c>
      <c r="S59" s="290" t="s">
        <v>154</v>
      </c>
      <c r="T59" s="46">
        <v>3.32</v>
      </c>
      <c r="U59" s="357">
        <v>3.37</v>
      </c>
      <c r="V59" s="350" t="s">
        <v>44</v>
      </c>
      <c r="W59" s="224" t="s">
        <v>49</v>
      </c>
      <c r="X59" s="313"/>
      <c r="Y59" s="314">
        <v>3.76</v>
      </c>
    </row>
    <row r="60" spans="1:25" s="7" customFormat="1" ht="15" customHeight="1" x14ac:dyDescent="0.25">
      <c r="A60" s="29">
        <v>55</v>
      </c>
      <c r="B60" s="499" t="s">
        <v>44</v>
      </c>
      <c r="C60" s="499" t="s">
        <v>82</v>
      </c>
      <c r="D60" s="886"/>
      <c r="E60" s="504">
        <v>3.39</v>
      </c>
      <c r="F60" s="765" t="s">
        <v>2</v>
      </c>
      <c r="G60" s="511" t="s">
        <v>7</v>
      </c>
      <c r="H60" s="281">
        <v>3.55</v>
      </c>
      <c r="I60" s="507">
        <v>3.65</v>
      </c>
      <c r="J60" s="350" t="s">
        <v>2</v>
      </c>
      <c r="K60" s="284" t="s">
        <v>18</v>
      </c>
      <c r="L60" s="280">
        <v>3.6428571428571428</v>
      </c>
      <c r="M60" s="203">
        <v>3.7</v>
      </c>
      <c r="N60" s="27" t="s">
        <v>44</v>
      </c>
      <c r="O60" s="35" t="s">
        <v>52</v>
      </c>
      <c r="P60" s="63">
        <v>3.5</v>
      </c>
      <c r="Q60" s="60">
        <v>3.64</v>
      </c>
      <c r="R60" s="27" t="s">
        <v>44</v>
      </c>
      <c r="S60" s="35" t="s">
        <v>81</v>
      </c>
      <c r="T60" s="46">
        <v>3.27</v>
      </c>
      <c r="U60" s="357">
        <v>3.37</v>
      </c>
      <c r="V60" s="350" t="s">
        <v>44</v>
      </c>
      <c r="W60" s="262" t="s">
        <v>50</v>
      </c>
      <c r="X60" s="313"/>
      <c r="Y60" s="314">
        <v>3.76</v>
      </c>
    </row>
    <row r="61" spans="1:25" s="7" customFormat="1" ht="15" customHeight="1" x14ac:dyDescent="0.25">
      <c r="A61" s="29">
        <v>56</v>
      </c>
      <c r="B61" s="499" t="s">
        <v>44</v>
      </c>
      <c r="C61" s="499" t="s">
        <v>52</v>
      </c>
      <c r="D61" s="886"/>
      <c r="E61" s="504">
        <v>3.39</v>
      </c>
      <c r="F61" s="499" t="s">
        <v>2</v>
      </c>
      <c r="G61" s="499" t="s">
        <v>18</v>
      </c>
      <c r="H61" s="280">
        <v>3.54</v>
      </c>
      <c r="I61" s="504">
        <v>3.65</v>
      </c>
      <c r="J61" s="355" t="s">
        <v>2</v>
      </c>
      <c r="K61" s="456" t="s">
        <v>16</v>
      </c>
      <c r="L61" s="491">
        <v>3.6428571428571428</v>
      </c>
      <c r="M61" s="203">
        <v>3.7</v>
      </c>
      <c r="N61" s="27" t="s">
        <v>2</v>
      </c>
      <c r="O61" s="284" t="s">
        <v>1</v>
      </c>
      <c r="P61" s="63">
        <v>3.5</v>
      </c>
      <c r="Q61" s="60">
        <v>3.64</v>
      </c>
      <c r="R61" s="27" t="s">
        <v>35</v>
      </c>
      <c r="S61" s="264" t="s">
        <v>92</v>
      </c>
      <c r="T61" s="46">
        <v>3.25</v>
      </c>
      <c r="U61" s="357">
        <v>3.37</v>
      </c>
      <c r="V61" s="350" t="s">
        <v>44</v>
      </c>
      <c r="W61" s="224" t="s">
        <v>51</v>
      </c>
      <c r="X61" s="313"/>
      <c r="Y61" s="314">
        <v>3.76</v>
      </c>
    </row>
    <row r="62" spans="1:25" s="7" customFormat="1" ht="15" customHeight="1" x14ac:dyDescent="0.25">
      <c r="A62" s="29">
        <v>57</v>
      </c>
      <c r="B62" s="499" t="s">
        <v>44</v>
      </c>
      <c r="C62" s="499" t="s">
        <v>50</v>
      </c>
      <c r="D62" s="886"/>
      <c r="E62" s="504">
        <v>3.39</v>
      </c>
      <c r="F62" s="499" t="s">
        <v>35</v>
      </c>
      <c r="G62" s="499" t="s">
        <v>41</v>
      </c>
      <c r="H62" s="207">
        <v>3.53</v>
      </c>
      <c r="I62" s="504">
        <v>3.65</v>
      </c>
      <c r="J62" s="486" t="s">
        <v>27</v>
      </c>
      <c r="K62" s="284" t="s">
        <v>97</v>
      </c>
      <c r="L62" s="280">
        <v>3.6363636363636362</v>
      </c>
      <c r="M62" s="203">
        <v>3.7</v>
      </c>
      <c r="N62" s="27" t="s">
        <v>2</v>
      </c>
      <c r="O62" s="284" t="s">
        <v>22</v>
      </c>
      <c r="P62" s="63">
        <v>3.5</v>
      </c>
      <c r="Q62" s="60">
        <v>3.64</v>
      </c>
      <c r="R62" s="27" t="s">
        <v>44</v>
      </c>
      <c r="S62" s="224" t="s">
        <v>53</v>
      </c>
      <c r="T62" s="46">
        <v>3.25</v>
      </c>
      <c r="U62" s="357">
        <v>3.37</v>
      </c>
      <c r="V62" s="350" t="s">
        <v>44</v>
      </c>
      <c r="W62" s="262" t="s">
        <v>46</v>
      </c>
      <c r="X62" s="313"/>
      <c r="Y62" s="314">
        <v>3.76</v>
      </c>
    </row>
    <row r="63" spans="1:25" s="7" customFormat="1" ht="15" customHeight="1" x14ac:dyDescent="0.25">
      <c r="A63" s="29">
        <v>58</v>
      </c>
      <c r="B63" s="499" t="s">
        <v>44</v>
      </c>
      <c r="C63" s="499" t="s">
        <v>51</v>
      </c>
      <c r="D63" s="886"/>
      <c r="E63" s="504">
        <v>3.39</v>
      </c>
      <c r="F63" s="499" t="s">
        <v>2</v>
      </c>
      <c r="G63" s="499" t="s">
        <v>16</v>
      </c>
      <c r="H63" s="280">
        <v>3.5</v>
      </c>
      <c r="I63" s="504">
        <v>3.65</v>
      </c>
      <c r="J63" s="486" t="s">
        <v>0</v>
      </c>
      <c r="K63" s="224" t="s">
        <v>107</v>
      </c>
      <c r="L63" s="280">
        <v>3.6363636363636362</v>
      </c>
      <c r="M63" s="203">
        <v>3.7</v>
      </c>
      <c r="N63" s="27" t="s">
        <v>68</v>
      </c>
      <c r="O63" s="224" t="s">
        <v>87</v>
      </c>
      <c r="P63" s="61">
        <v>3.5</v>
      </c>
      <c r="Q63" s="60">
        <v>3.64</v>
      </c>
      <c r="R63" s="27" t="s">
        <v>27</v>
      </c>
      <c r="S63" s="284" t="s">
        <v>113</v>
      </c>
      <c r="T63" s="46">
        <v>3.24</v>
      </c>
      <c r="U63" s="357">
        <v>3.37</v>
      </c>
      <c r="V63" s="350" t="s">
        <v>44</v>
      </c>
      <c r="W63" s="221" t="s">
        <v>48</v>
      </c>
      <c r="X63" s="313"/>
      <c r="Y63" s="314">
        <v>3.76</v>
      </c>
    </row>
    <row r="64" spans="1:25" s="7" customFormat="1" ht="15" customHeight="1" x14ac:dyDescent="0.25">
      <c r="A64" s="29">
        <v>59</v>
      </c>
      <c r="B64" s="499" t="s">
        <v>44</v>
      </c>
      <c r="C64" s="499" t="s">
        <v>46</v>
      </c>
      <c r="D64" s="886"/>
      <c r="E64" s="504">
        <v>3.39</v>
      </c>
      <c r="F64" s="499" t="s">
        <v>35</v>
      </c>
      <c r="G64" s="499" t="s">
        <v>37</v>
      </c>
      <c r="H64" s="300">
        <v>3.5</v>
      </c>
      <c r="I64" s="504">
        <v>3.65</v>
      </c>
      <c r="J64" s="486" t="s">
        <v>44</v>
      </c>
      <c r="K64" s="224" t="s">
        <v>81</v>
      </c>
      <c r="L64" s="280">
        <v>3.625</v>
      </c>
      <c r="M64" s="203">
        <v>3.7</v>
      </c>
      <c r="N64" s="27" t="s">
        <v>27</v>
      </c>
      <c r="O64" s="284" t="s">
        <v>111</v>
      </c>
      <c r="P64" s="63">
        <v>3.5</v>
      </c>
      <c r="Q64" s="60">
        <v>3.64</v>
      </c>
      <c r="R64" s="27" t="s">
        <v>2</v>
      </c>
      <c r="S64" s="284" t="s">
        <v>13</v>
      </c>
      <c r="T64" s="46">
        <v>3.22</v>
      </c>
      <c r="U64" s="357">
        <v>3.37</v>
      </c>
      <c r="V64" s="350" t="s">
        <v>44</v>
      </c>
      <c r="W64" s="224" t="s">
        <v>54</v>
      </c>
      <c r="X64" s="313"/>
      <c r="Y64" s="314">
        <v>3.76</v>
      </c>
    </row>
    <row r="65" spans="1:25" s="7" customFormat="1" ht="15" customHeight="1" thickBot="1" x14ac:dyDescent="0.3">
      <c r="A65" s="30">
        <v>60</v>
      </c>
      <c r="B65" s="500" t="s">
        <v>44</v>
      </c>
      <c r="C65" s="500" t="s">
        <v>48</v>
      </c>
      <c r="D65" s="887"/>
      <c r="E65" s="506">
        <v>3.39</v>
      </c>
      <c r="F65" s="500" t="s">
        <v>27</v>
      </c>
      <c r="G65" s="500" t="s">
        <v>33</v>
      </c>
      <c r="H65" s="282">
        <v>3.5</v>
      </c>
      <c r="I65" s="506">
        <v>3.65</v>
      </c>
      <c r="J65" s="487" t="s">
        <v>27</v>
      </c>
      <c r="K65" s="456" t="s">
        <v>111</v>
      </c>
      <c r="L65" s="491">
        <v>3.6</v>
      </c>
      <c r="M65" s="214">
        <v>3.7</v>
      </c>
      <c r="N65" s="260" t="s">
        <v>0</v>
      </c>
      <c r="O65" s="310" t="s">
        <v>148</v>
      </c>
      <c r="P65" s="65">
        <v>3.5</v>
      </c>
      <c r="Q65" s="103">
        <v>3.64</v>
      </c>
      <c r="R65" s="51" t="s">
        <v>27</v>
      </c>
      <c r="S65" s="289" t="s">
        <v>31</v>
      </c>
      <c r="T65" s="49">
        <v>3.2</v>
      </c>
      <c r="U65" s="359">
        <v>3.37</v>
      </c>
      <c r="V65" s="352" t="s">
        <v>44</v>
      </c>
      <c r="W65" s="260" t="s">
        <v>79</v>
      </c>
      <c r="X65" s="321"/>
      <c r="Y65" s="80">
        <v>3.76</v>
      </c>
    </row>
    <row r="66" spans="1:25" s="7" customFormat="1" ht="15" customHeight="1" x14ac:dyDescent="0.25">
      <c r="A66" s="33">
        <v>61</v>
      </c>
      <c r="B66" s="502" t="s">
        <v>44</v>
      </c>
      <c r="C66" s="502" t="s">
        <v>54</v>
      </c>
      <c r="D66" s="888"/>
      <c r="E66" s="503">
        <v>3.39</v>
      </c>
      <c r="F66" s="502" t="s">
        <v>44</v>
      </c>
      <c r="G66" s="502" t="s">
        <v>55</v>
      </c>
      <c r="H66" s="209">
        <v>3.5</v>
      </c>
      <c r="I66" s="503">
        <v>3.65</v>
      </c>
      <c r="J66" s="492" t="s">
        <v>44</v>
      </c>
      <c r="K66" s="37" t="s">
        <v>51</v>
      </c>
      <c r="L66" s="208">
        <v>3.6</v>
      </c>
      <c r="M66" s="202">
        <v>3.7</v>
      </c>
      <c r="N66" s="81" t="s">
        <v>0</v>
      </c>
      <c r="O66" s="189" t="s">
        <v>73</v>
      </c>
      <c r="P66" s="62">
        <v>3.5</v>
      </c>
      <c r="Q66" s="67">
        <v>3.64</v>
      </c>
      <c r="R66" s="52" t="s">
        <v>35</v>
      </c>
      <c r="S66" s="82" t="s">
        <v>42</v>
      </c>
      <c r="T66" s="68">
        <v>3.2</v>
      </c>
      <c r="U66" s="121">
        <v>3.37</v>
      </c>
      <c r="V66" s="132" t="s">
        <v>44</v>
      </c>
      <c r="W66" s="193" t="s">
        <v>80</v>
      </c>
      <c r="X66" s="69"/>
      <c r="Y66" s="78">
        <v>3.76</v>
      </c>
    </row>
    <row r="67" spans="1:25" s="7" customFormat="1" ht="15" customHeight="1" x14ac:dyDescent="0.25">
      <c r="A67" s="29">
        <v>62</v>
      </c>
      <c r="B67" s="499" t="s">
        <v>44</v>
      </c>
      <c r="C67" s="499" t="s">
        <v>55</v>
      </c>
      <c r="D67" s="886"/>
      <c r="E67" s="504">
        <v>3.39</v>
      </c>
      <c r="F67" s="499" t="s">
        <v>35</v>
      </c>
      <c r="G67" s="499" t="s">
        <v>34</v>
      </c>
      <c r="H67" s="300">
        <v>3.5</v>
      </c>
      <c r="I67" s="504">
        <v>3.65</v>
      </c>
      <c r="J67" s="486" t="s">
        <v>27</v>
      </c>
      <c r="K67" s="284" t="s">
        <v>31</v>
      </c>
      <c r="L67" s="280">
        <v>3.6</v>
      </c>
      <c r="M67" s="203">
        <v>3.7</v>
      </c>
      <c r="N67" s="26" t="s">
        <v>2</v>
      </c>
      <c r="O67" s="23" t="s">
        <v>19</v>
      </c>
      <c r="P67" s="62">
        <v>3.4864864864864864</v>
      </c>
      <c r="Q67" s="45">
        <v>3.64</v>
      </c>
      <c r="R67" s="26" t="s">
        <v>2</v>
      </c>
      <c r="S67" s="23" t="s">
        <v>24</v>
      </c>
      <c r="T67" s="46">
        <v>3.2</v>
      </c>
      <c r="U67" s="357">
        <v>3.37</v>
      </c>
      <c r="V67" s="350" t="s">
        <v>44</v>
      </c>
      <c r="W67" s="221" t="s">
        <v>45</v>
      </c>
      <c r="X67" s="313"/>
      <c r="Y67" s="314">
        <v>3.76</v>
      </c>
    </row>
    <row r="68" spans="1:25" s="7" customFormat="1" ht="15" customHeight="1" x14ac:dyDescent="0.25">
      <c r="A68" s="29">
        <v>63</v>
      </c>
      <c r="B68" s="499" t="s">
        <v>44</v>
      </c>
      <c r="C68" s="499" t="s">
        <v>79</v>
      </c>
      <c r="D68" s="886"/>
      <c r="E68" s="504">
        <v>3.39</v>
      </c>
      <c r="F68" s="499" t="s">
        <v>57</v>
      </c>
      <c r="G68" s="499" t="s">
        <v>59</v>
      </c>
      <c r="H68" s="280">
        <v>3.5</v>
      </c>
      <c r="I68" s="504">
        <v>3.65</v>
      </c>
      <c r="J68" s="350" t="s">
        <v>2</v>
      </c>
      <c r="K68" s="284" t="s">
        <v>13</v>
      </c>
      <c r="L68" s="280">
        <v>3.5833333333333335</v>
      </c>
      <c r="M68" s="203">
        <v>3.7</v>
      </c>
      <c r="N68" s="26" t="s">
        <v>2</v>
      </c>
      <c r="O68" s="23" t="s">
        <v>18</v>
      </c>
      <c r="P68" s="62">
        <v>3.4782608695652173</v>
      </c>
      <c r="Q68" s="45">
        <v>3.64</v>
      </c>
      <c r="R68" s="18" t="s">
        <v>0</v>
      </c>
      <c r="S68" s="18" t="s">
        <v>105</v>
      </c>
      <c r="T68" s="46">
        <v>3.2</v>
      </c>
      <c r="U68" s="357">
        <v>3.37</v>
      </c>
      <c r="V68" s="350" t="s">
        <v>44</v>
      </c>
      <c r="W68" s="224" t="s">
        <v>47</v>
      </c>
      <c r="X68" s="313"/>
      <c r="Y68" s="314">
        <v>3.76</v>
      </c>
    </row>
    <row r="69" spans="1:25" s="7" customFormat="1" ht="15" customHeight="1" x14ac:dyDescent="0.25">
      <c r="A69" s="29">
        <v>64</v>
      </c>
      <c r="B69" s="499" t="s">
        <v>44</v>
      </c>
      <c r="C69" s="499" t="s">
        <v>80</v>
      </c>
      <c r="D69" s="886"/>
      <c r="E69" s="504">
        <v>3.39</v>
      </c>
      <c r="F69" s="499" t="s">
        <v>44</v>
      </c>
      <c r="G69" s="499" t="s">
        <v>50</v>
      </c>
      <c r="H69" s="280">
        <v>3.5</v>
      </c>
      <c r="I69" s="504">
        <v>3.65</v>
      </c>
      <c r="J69" s="486" t="s">
        <v>68</v>
      </c>
      <c r="K69" s="224" t="s">
        <v>85</v>
      </c>
      <c r="L69" s="280">
        <v>3.5454545454545454</v>
      </c>
      <c r="M69" s="203">
        <v>3.7</v>
      </c>
      <c r="N69" s="18" t="s">
        <v>0</v>
      </c>
      <c r="O69" s="18" t="s">
        <v>107</v>
      </c>
      <c r="P69" s="62">
        <v>3.4545454545454546</v>
      </c>
      <c r="Q69" s="45">
        <v>3.64</v>
      </c>
      <c r="R69" s="26" t="s">
        <v>68</v>
      </c>
      <c r="S69" s="18" t="s">
        <v>88</v>
      </c>
      <c r="T69" s="46">
        <v>3.19</v>
      </c>
      <c r="U69" s="357">
        <v>3.37</v>
      </c>
      <c r="V69" s="350" t="s">
        <v>44</v>
      </c>
      <c r="W69" s="224" t="s">
        <v>43</v>
      </c>
      <c r="X69" s="313"/>
      <c r="Y69" s="314">
        <v>3.76</v>
      </c>
    </row>
    <row r="70" spans="1:25" s="7" customFormat="1" ht="15" customHeight="1" x14ac:dyDescent="0.25">
      <c r="A70" s="29">
        <v>65</v>
      </c>
      <c r="B70" s="499" t="s">
        <v>44</v>
      </c>
      <c r="C70" s="499" t="s">
        <v>45</v>
      </c>
      <c r="D70" s="886"/>
      <c r="E70" s="504">
        <v>3.39</v>
      </c>
      <c r="F70" s="499" t="s">
        <v>44</v>
      </c>
      <c r="G70" s="499" t="s">
        <v>46</v>
      </c>
      <c r="H70" s="281">
        <v>3.5</v>
      </c>
      <c r="I70" s="504">
        <v>3.65</v>
      </c>
      <c r="J70" s="486" t="s">
        <v>57</v>
      </c>
      <c r="K70" s="254" t="s">
        <v>69</v>
      </c>
      <c r="L70" s="280">
        <v>3.5</v>
      </c>
      <c r="M70" s="203">
        <v>3.7</v>
      </c>
      <c r="N70" s="26" t="s">
        <v>2</v>
      </c>
      <c r="O70" s="284" t="s">
        <v>4</v>
      </c>
      <c r="P70" s="62">
        <v>3.4285714285714284</v>
      </c>
      <c r="Q70" s="45">
        <v>3.64</v>
      </c>
      <c r="R70" s="26" t="s">
        <v>44</v>
      </c>
      <c r="S70" s="224" t="s">
        <v>91</v>
      </c>
      <c r="T70" s="46">
        <v>3.18</v>
      </c>
      <c r="U70" s="357">
        <v>3.37</v>
      </c>
      <c r="V70" s="350" t="s">
        <v>44</v>
      </c>
      <c r="W70" s="224" t="s">
        <v>53</v>
      </c>
      <c r="X70" s="313"/>
      <c r="Y70" s="314">
        <v>3.76</v>
      </c>
    </row>
    <row r="71" spans="1:25" s="7" customFormat="1" ht="15" customHeight="1" x14ac:dyDescent="0.25">
      <c r="A71" s="29">
        <v>66</v>
      </c>
      <c r="B71" s="499" t="s">
        <v>44</v>
      </c>
      <c r="C71" s="499" t="s">
        <v>47</v>
      </c>
      <c r="D71" s="886"/>
      <c r="E71" s="504">
        <v>3.39</v>
      </c>
      <c r="F71" s="499" t="s">
        <v>27</v>
      </c>
      <c r="G71" s="499" t="s">
        <v>101</v>
      </c>
      <c r="H71" s="280">
        <v>3.5</v>
      </c>
      <c r="I71" s="504">
        <v>3.65</v>
      </c>
      <c r="J71" s="350" t="s">
        <v>2</v>
      </c>
      <c r="K71" s="284" t="s">
        <v>4</v>
      </c>
      <c r="L71" s="280">
        <v>3.5</v>
      </c>
      <c r="M71" s="203">
        <v>3.7</v>
      </c>
      <c r="N71" s="26" t="s">
        <v>2</v>
      </c>
      <c r="O71" s="56" t="s">
        <v>7</v>
      </c>
      <c r="P71" s="62">
        <v>3.375</v>
      </c>
      <c r="Q71" s="45">
        <v>3.64</v>
      </c>
      <c r="R71" s="26" t="s">
        <v>2</v>
      </c>
      <c r="S71" s="56" t="s">
        <v>12</v>
      </c>
      <c r="T71" s="46">
        <v>3.17</v>
      </c>
      <c r="U71" s="357">
        <v>3.37</v>
      </c>
      <c r="V71" s="350" t="s">
        <v>35</v>
      </c>
      <c r="W71" s="224" t="s">
        <v>39</v>
      </c>
      <c r="X71" s="313"/>
      <c r="Y71" s="314">
        <v>3.76</v>
      </c>
    </row>
    <row r="72" spans="1:25" s="7" customFormat="1" ht="15" customHeight="1" x14ac:dyDescent="0.25">
      <c r="A72" s="29">
        <v>67</v>
      </c>
      <c r="B72" s="499" t="s">
        <v>44</v>
      </c>
      <c r="C72" s="499" t="s">
        <v>43</v>
      </c>
      <c r="D72" s="886"/>
      <c r="E72" s="504">
        <v>3.39</v>
      </c>
      <c r="F72" s="765" t="s">
        <v>2</v>
      </c>
      <c r="G72" s="511" t="s">
        <v>8</v>
      </c>
      <c r="H72" s="280">
        <v>3.5</v>
      </c>
      <c r="I72" s="507">
        <v>3.65</v>
      </c>
      <c r="J72" s="487" t="s">
        <v>44</v>
      </c>
      <c r="K72" s="455" t="s">
        <v>83</v>
      </c>
      <c r="L72" s="491">
        <v>3.5</v>
      </c>
      <c r="M72" s="203">
        <v>3.7</v>
      </c>
      <c r="N72" s="26" t="s">
        <v>68</v>
      </c>
      <c r="O72" s="219" t="s">
        <v>90</v>
      </c>
      <c r="P72" s="66">
        <v>3.35</v>
      </c>
      <c r="Q72" s="45">
        <v>3.64</v>
      </c>
      <c r="R72" s="26" t="s">
        <v>2</v>
      </c>
      <c r="S72" s="292" t="s">
        <v>10</v>
      </c>
      <c r="T72" s="46">
        <v>3.14</v>
      </c>
      <c r="U72" s="357">
        <v>3.37</v>
      </c>
      <c r="V72" s="350" t="s">
        <v>35</v>
      </c>
      <c r="W72" s="264" t="s">
        <v>92</v>
      </c>
      <c r="X72" s="313"/>
      <c r="Y72" s="314">
        <v>3.76</v>
      </c>
    </row>
    <row r="73" spans="1:25" s="7" customFormat="1" ht="15" customHeight="1" x14ac:dyDescent="0.25">
      <c r="A73" s="29">
        <v>68</v>
      </c>
      <c r="B73" s="499" t="s">
        <v>44</v>
      </c>
      <c r="C73" s="499" t="s">
        <v>53</v>
      </c>
      <c r="D73" s="886"/>
      <c r="E73" s="504">
        <v>3.39</v>
      </c>
      <c r="F73" s="499" t="s">
        <v>2</v>
      </c>
      <c r="G73" s="499" t="s">
        <v>166</v>
      </c>
      <c r="H73" s="209">
        <v>3.5</v>
      </c>
      <c r="I73" s="504">
        <v>3.65</v>
      </c>
      <c r="J73" s="486" t="s">
        <v>68</v>
      </c>
      <c r="K73" s="224" t="s">
        <v>86</v>
      </c>
      <c r="L73" s="280">
        <v>3.5</v>
      </c>
      <c r="M73" s="203">
        <v>3.7</v>
      </c>
      <c r="N73" s="26" t="s">
        <v>2</v>
      </c>
      <c r="O73" s="290" t="s">
        <v>153</v>
      </c>
      <c r="P73" s="62">
        <v>3.3461538461538463</v>
      </c>
      <c r="Q73" s="45">
        <v>3.64</v>
      </c>
      <c r="R73" s="26" t="s">
        <v>44</v>
      </c>
      <c r="S73" s="224" t="s">
        <v>54</v>
      </c>
      <c r="T73" s="46">
        <v>3.14</v>
      </c>
      <c r="U73" s="357">
        <v>3.37</v>
      </c>
      <c r="V73" s="350" t="s">
        <v>35</v>
      </c>
      <c r="W73" s="264" t="s">
        <v>76</v>
      </c>
      <c r="X73" s="313"/>
      <c r="Y73" s="314">
        <v>3.76</v>
      </c>
    </row>
    <row r="74" spans="1:25" s="7" customFormat="1" ht="15" customHeight="1" x14ac:dyDescent="0.25">
      <c r="A74" s="29">
        <v>69</v>
      </c>
      <c r="B74" s="499" t="s">
        <v>35</v>
      </c>
      <c r="C74" s="499" t="s">
        <v>95</v>
      </c>
      <c r="D74" s="886"/>
      <c r="E74" s="504">
        <v>3.39</v>
      </c>
      <c r="F74" s="499" t="s">
        <v>2</v>
      </c>
      <c r="G74" s="499" t="s">
        <v>6</v>
      </c>
      <c r="H74" s="280">
        <v>3.47</v>
      </c>
      <c r="I74" s="504">
        <v>3.65</v>
      </c>
      <c r="J74" s="486" t="s">
        <v>57</v>
      </c>
      <c r="K74" s="224" t="s">
        <v>62</v>
      </c>
      <c r="L74" s="280">
        <v>3.5</v>
      </c>
      <c r="M74" s="203">
        <v>3.7</v>
      </c>
      <c r="N74" s="26" t="s">
        <v>44</v>
      </c>
      <c r="O74" s="224" t="s">
        <v>53</v>
      </c>
      <c r="P74" s="62">
        <v>3.3529411764705883</v>
      </c>
      <c r="Q74" s="45">
        <v>3.64</v>
      </c>
      <c r="R74" s="26" t="s">
        <v>2</v>
      </c>
      <c r="S74" s="284" t="s">
        <v>20</v>
      </c>
      <c r="T74" s="46">
        <v>3.14</v>
      </c>
      <c r="U74" s="357">
        <v>3.37</v>
      </c>
      <c r="V74" s="350" t="s">
        <v>35</v>
      </c>
      <c r="W74" s="254" t="s">
        <v>75</v>
      </c>
      <c r="X74" s="313"/>
      <c r="Y74" s="314">
        <v>3.76</v>
      </c>
    </row>
    <row r="75" spans="1:25" s="7" customFormat="1" ht="15" customHeight="1" thickBot="1" x14ac:dyDescent="0.3">
      <c r="A75" s="31">
        <v>70</v>
      </c>
      <c r="B75" s="501" t="s">
        <v>35</v>
      </c>
      <c r="C75" s="501" t="s">
        <v>170</v>
      </c>
      <c r="D75" s="889"/>
      <c r="E75" s="505">
        <v>3.39</v>
      </c>
      <c r="F75" s="501" t="s">
        <v>27</v>
      </c>
      <c r="G75" s="501" t="s">
        <v>29</v>
      </c>
      <c r="H75" s="282">
        <v>3.44</v>
      </c>
      <c r="I75" s="505">
        <v>3.65</v>
      </c>
      <c r="J75" s="493" t="s">
        <v>57</v>
      </c>
      <c r="K75" s="294" t="s">
        <v>61</v>
      </c>
      <c r="L75" s="282">
        <v>3.5</v>
      </c>
      <c r="M75" s="204">
        <v>3.7</v>
      </c>
      <c r="N75" s="278" t="s">
        <v>57</v>
      </c>
      <c r="O75" s="293" t="s">
        <v>108</v>
      </c>
      <c r="P75" s="113">
        <v>3.33</v>
      </c>
      <c r="Q75" s="106">
        <v>3.64</v>
      </c>
      <c r="R75" s="278" t="s">
        <v>2</v>
      </c>
      <c r="S75" s="288" t="s">
        <v>17</v>
      </c>
      <c r="T75" s="97">
        <v>3.14</v>
      </c>
      <c r="U75" s="358">
        <v>3.37</v>
      </c>
      <c r="V75" s="353" t="s">
        <v>35</v>
      </c>
      <c r="W75" s="354" t="s">
        <v>150</v>
      </c>
      <c r="X75" s="319"/>
      <c r="Y75" s="320">
        <v>3.76</v>
      </c>
    </row>
    <row r="76" spans="1:25" s="7" customFormat="1" ht="15" customHeight="1" x14ac:dyDescent="0.25">
      <c r="A76" s="29">
        <v>71</v>
      </c>
      <c r="B76" s="499" t="s">
        <v>35</v>
      </c>
      <c r="C76" s="499" t="s">
        <v>39</v>
      </c>
      <c r="D76" s="886"/>
      <c r="E76" s="504">
        <v>3.39</v>
      </c>
      <c r="F76" s="499" t="s">
        <v>44</v>
      </c>
      <c r="G76" s="499" t="s">
        <v>83</v>
      </c>
      <c r="H76" s="208">
        <v>3.43</v>
      </c>
      <c r="I76" s="504">
        <v>3.65</v>
      </c>
      <c r="J76" s="489" t="s">
        <v>35</v>
      </c>
      <c r="K76" s="194" t="s">
        <v>92</v>
      </c>
      <c r="L76" s="207">
        <v>3.5</v>
      </c>
      <c r="M76" s="203">
        <v>3.7</v>
      </c>
      <c r="N76" s="50" t="s">
        <v>44</v>
      </c>
      <c r="O76" s="37" t="s">
        <v>47</v>
      </c>
      <c r="P76" s="100">
        <v>3.3333333333333335</v>
      </c>
      <c r="Q76" s="107">
        <v>3.64</v>
      </c>
      <c r="R76" s="50" t="s">
        <v>27</v>
      </c>
      <c r="S76" s="57" t="s">
        <v>29</v>
      </c>
      <c r="T76" s="90">
        <v>3.13</v>
      </c>
      <c r="U76" s="122">
        <v>3.37</v>
      </c>
      <c r="V76" s="134" t="s">
        <v>35</v>
      </c>
      <c r="W76" s="37" t="s">
        <v>37</v>
      </c>
      <c r="X76" s="92"/>
      <c r="Y76" s="93">
        <v>3.76</v>
      </c>
    </row>
    <row r="77" spans="1:25" s="7" customFormat="1" ht="15" customHeight="1" x14ac:dyDescent="0.25">
      <c r="A77" s="29">
        <v>72</v>
      </c>
      <c r="B77" s="499" t="s">
        <v>35</v>
      </c>
      <c r="C77" s="499" t="s">
        <v>42</v>
      </c>
      <c r="D77" s="886"/>
      <c r="E77" s="504">
        <v>3.39</v>
      </c>
      <c r="F77" s="499" t="s">
        <v>2</v>
      </c>
      <c r="G77" s="499" t="s">
        <v>15</v>
      </c>
      <c r="H77" s="280">
        <v>3.4</v>
      </c>
      <c r="I77" s="504">
        <v>3.65</v>
      </c>
      <c r="J77" s="489" t="s">
        <v>35</v>
      </c>
      <c r="K77" s="196" t="s">
        <v>34</v>
      </c>
      <c r="L77" s="207">
        <v>3.5</v>
      </c>
      <c r="M77" s="203">
        <v>3.7</v>
      </c>
      <c r="N77" s="265" t="s">
        <v>2</v>
      </c>
      <c r="O77" s="284" t="s">
        <v>12</v>
      </c>
      <c r="P77" s="62">
        <v>3.3333333333333335</v>
      </c>
      <c r="Q77" s="45">
        <v>3.64</v>
      </c>
      <c r="R77" s="265" t="s">
        <v>2</v>
      </c>
      <c r="S77" s="284" t="s">
        <v>18</v>
      </c>
      <c r="T77" s="46">
        <v>3.1</v>
      </c>
      <c r="U77" s="357">
        <v>3.37</v>
      </c>
      <c r="V77" s="350" t="s">
        <v>35</v>
      </c>
      <c r="W77" s="224" t="s">
        <v>38</v>
      </c>
      <c r="X77" s="313"/>
      <c r="Y77" s="314">
        <v>3.76</v>
      </c>
    </row>
    <row r="78" spans="1:25" s="7" customFormat="1" ht="15" customHeight="1" x14ac:dyDescent="0.25">
      <c r="A78" s="29">
        <v>73</v>
      </c>
      <c r="B78" s="499" t="s">
        <v>35</v>
      </c>
      <c r="C78" s="499" t="s">
        <v>75</v>
      </c>
      <c r="D78" s="886"/>
      <c r="E78" s="504">
        <v>3.39</v>
      </c>
      <c r="F78" s="499" t="s">
        <v>57</v>
      </c>
      <c r="G78" s="499" t="s">
        <v>61</v>
      </c>
      <c r="H78" s="280">
        <v>3.4</v>
      </c>
      <c r="I78" s="504">
        <v>3.65</v>
      </c>
      <c r="J78" s="489" t="s">
        <v>44</v>
      </c>
      <c r="K78" s="262" t="s">
        <v>80</v>
      </c>
      <c r="L78" s="280">
        <v>3.5</v>
      </c>
      <c r="M78" s="203">
        <v>3.7</v>
      </c>
      <c r="N78" s="224" t="s">
        <v>0</v>
      </c>
      <c r="O78" s="222" t="s">
        <v>105</v>
      </c>
      <c r="P78" s="62">
        <v>3.3333333333333335</v>
      </c>
      <c r="Q78" s="45">
        <v>3.64</v>
      </c>
      <c r="R78" s="265" t="s">
        <v>44</v>
      </c>
      <c r="S78" s="222" t="s">
        <v>55</v>
      </c>
      <c r="T78" s="46">
        <v>3.09</v>
      </c>
      <c r="U78" s="357">
        <v>3.37</v>
      </c>
      <c r="V78" s="350" t="s">
        <v>35</v>
      </c>
      <c r="W78" s="224" t="s">
        <v>41</v>
      </c>
      <c r="X78" s="313"/>
      <c r="Y78" s="314">
        <v>3.76</v>
      </c>
    </row>
    <row r="79" spans="1:25" s="7" customFormat="1" ht="15" customHeight="1" x14ac:dyDescent="0.25">
      <c r="A79" s="29">
        <v>74</v>
      </c>
      <c r="B79" s="499" t="s">
        <v>35</v>
      </c>
      <c r="C79" s="499" t="s">
        <v>36</v>
      </c>
      <c r="D79" s="886"/>
      <c r="E79" s="504">
        <v>3.39</v>
      </c>
      <c r="F79" s="499" t="s">
        <v>44</v>
      </c>
      <c r="G79" s="499" t="s">
        <v>80</v>
      </c>
      <c r="H79" s="280">
        <v>3.4</v>
      </c>
      <c r="I79" s="504">
        <v>3.65</v>
      </c>
      <c r="J79" s="496" t="s">
        <v>35</v>
      </c>
      <c r="K79" s="262" t="s">
        <v>152</v>
      </c>
      <c r="L79" s="300">
        <v>3.5</v>
      </c>
      <c r="M79" s="203">
        <v>3.7</v>
      </c>
      <c r="N79" s="265" t="s">
        <v>68</v>
      </c>
      <c r="O79" s="224" t="s">
        <v>88</v>
      </c>
      <c r="P79" s="66">
        <v>3.32</v>
      </c>
      <c r="Q79" s="45">
        <v>3.64</v>
      </c>
      <c r="R79" s="265" t="s">
        <v>2</v>
      </c>
      <c r="S79" s="284" t="s">
        <v>4</v>
      </c>
      <c r="T79" s="46">
        <v>3.08</v>
      </c>
      <c r="U79" s="357">
        <v>3.37</v>
      </c>
      <c r="V79" s="350" t="s">
        <v>27</v>
      </c>
      <c r="W79" s="284" t="s">
        <v>28</v>
      </c>
      <c r="X79" s="313"/>
      <c r="Y79" s="314">
        <v>3.76</v>
      </c>
    </row>
    <row r="80" spans="1:25" s="7" customFormat="1" ht="15" customHeight="1" x14ac:dyDescent="0.25">
      <c r="A80" s="29">
        <v>75</v>
      </c>
      <c r="B80" s="499" t="s">
        <v>35</v>
      </c>
      <c r="C80" s="499" t="s">
        <v>150</v>
      </c>
      <c r="D80" s="886"/>
      <c r="E80" s="504">
        <v>3.39</v>
      </c>
      <c r="F80" s="499" t="s">
        <v>35</v>
      </c>
      <c r="G80" s="499" t="s">
        <v>94</v>
      </c>
      <c r="H80" s="300">
        <v>3.4</v>
      </c>
      <c r="I80" s="504">
        <v>3.65</v>
      </c>
      <c r="J80" s="132" t="s">
        <v>2</v>
      </c>
      <c r="K80" s="284" t="s">
        <v>9</v>
      </c>
      <c r="L80" s="280">
        <v>3.4705882352941178</v>
      </c>
      <c r="M80" s="203">
        <v>3.7</v>
      </c>
      <c r="N80" s="265" t="s">
        <v>2</v>
      </c>
      <c r="O80" s="284" t="s">
        <v>17</v>
      </c>
      <c r="P80" s="62">
        <v>3.2857142857142856</v>
      </c>
      <c r="Q80" s="45">
        <v>3.64</v>
      </c>
      <c r="R80" s="265" t="s">
        <v>27</v>
      </c>
      <c r="S80" s="284" t="s">
        <v>111</v>
      </c>
      <c r="T80" s="46">
        <v>3.06</v>
      </c>
      <c r="U80" s="357">
        <v>3.37</v>
      </c>
      <c r="V80" s="350" t="s">
        <v>27</v>
      </c>
      <c r="W80" s="223" t="s">
        <v>99</v>
      </c>
      <c r="X80" s="313"/>
      <c r="Y80" s="314">
        <v>3.76</v>
      </c>
    </row>
    <row r="81" spans="1:25" s="7" customFormat="1" ht="15" customHeight="1" x14ac:dyDescent="0.25">
      <c r="A81" s="29">
        <v>76</v>
      </c>
      <c r="B81" s="499" t="s">
        <v>35</v>
      </c>
      <c r="C81" s="499" t="s">
        <v>37</v>
      </c>
      <c r="D81" s="886"/>
      <c r="E81" s="504">
        <v>3.39</v>
      </c>
      <c r="F81" s="499" t="s">
        <v>2</v>
      </c>
      <c r="G81" s="499" t="s">
        <v>10</v>
      </c>
      <c r="H81" s="280">
        <v>3.4</v>
      </c>
      <c r="I81" s="504">
        <v>3.65</v>
      </c>
      <c r="J81" s="489" t="s">
        <v>0</v>
      </c>
      <c r="K81" s="224" t="s">
        <v>103</v>
      </c>
      <c r="L81" s="280">
        <v>3.4615384615384617</v>
      </c>
      <c r="M81" s="203">
        <v>3.7</v>
      </c>
      <c r="N81" s="265" t="s">
        <v>44</v>
      </c>
      <c r="O81" s="224" t="s">
        <v>83</v>
      </c>
      <c r="P81" s="62">
        <v>3.25</v>
      </c>
      <c r="Q81" s="45">
        <v>3.64</v>
      </c>
      <c r="R81" s="265" t="s">
        <v>2</v>
      </c>
      <c r="S81" s="284" t="s">
        <v>7</v>
      </c>
      <c r="T81" s="46">
        <v>3</v>
      </c>
      <c r="U81" s="357">
        <v>3.37</v>
      </c>
      <c r="V81" s="350" t="s">
        <v>27</v>
      </c>
      <c r="W81" s="284" t="s">
        <v>113</v>
      </c>
      <c r="X81" s="313"/>
      <c r="Y81" s="314">
        <v>3.76</v>
      </c>
    </row>
    <row r="82" spans="1:25" s="7" customFormat="1" ht="15" customHeight="1" x14ac:dyDescent="0.25">
      <c r="A82" s="29">
        <v>77</v>
      </c>
      <c r="B82" s="499" t="s">
        <v>35</v>
      </c>
      <c r="C82" s="499" t="s">
        <v>38</v>
      </c>
      <c r="D82" s="886"/>
      <c r="E82" s="504">
        <v>3.39</v>
      </c>
      <c r="F82" s="499" t="s">
        <v>68</v>
      </c>
      <c r="G82" s="499" t="s">
        <v>85</v>
      </c>
      <c r="H82" s="280">
        <v>3.38</v>
      </c>
      <c r="I82" s="504">
        <v>3.65</v>
      </c>
      <c r="J82" s="489" t="s">
        <v>44</v>
      </c>
      <c r="K82" s="224" t="s">
        <v>53</v>
      </c>
      <c r="L82" s="280">
        <v>3.4545454545454546</v>
      </c>
      <c r="M82" s="203">
        <v>3.7</v>
      </c>
      <c r="N82" s="265" t="s">
        <v>44</v>
      </c>
      <c r="O82" s="35" t="s">
        <v>79</v>
      </c>
      <c r="P82" s="62">
        <v>3.25</v>
      </c>
      <c r="Q82" s="45">
        <v>3.64</v>
      </c>
      <c r="R82" s="224" t="s">
        <v>0</v>
      </c>
      <c r="S82" s="35" t="s">
        <v>103</v>
      </c>
      <c r="T82" s="46">
        <v>3</v>
      </c>
      <c r="U82" s="357">
        <v>3.37</v>
      </c>
      <c r="V82" s="350" t="s">
        <v>27</v>
      </c>
      <c r="W82" s="284" t="s">
        <v>30</v>
      </c>
      <c r="X82" s="313"/>
      <c r="Y82" s="314">
        <v>3.76</v>
      </c>
    </row>
    <row r="83" spans="1:25" s="7" customFormat="1" ht="15" customHeight="1" x14ac:dyDescent="0.25">
      <c r="A83" s="29">
        <v>78</v>
      </c>
      <c r="B83" s="499" t="s">
        <v>35</v>
      </c>
      <c r="C83" s="499" t="s">
        <v>94</v>
      </c>
      <c r="D83" s="886"/>
      <c r="E83" s="504">
        <v>3.39</v>
      </c>
      <c r="F83" s="499" t="s">
        <v>57</v>
      </c>
      <c r="G83" s="499" t="s">
        <v>60</v>
      </c>
      <c r="H83" s="280">
        <v>3.38</v>
      </c>
      <c r="I83" s="504">
        <v>3.65</v>
      </c>
      <c r="J83" s="132" t="s">
        <v>2</v>
      </c>
      <c r="K83" s="284" t="s">
        <v>11</v>
      </c>
      <c r="L83" s="280">
        <v>3.4545454545454546</v>
      </c>
      <c r="M83" s="203">
        <v>3.7</v>
      </c>
      <c r="N83" s="224" t="s">
        <v>0</v>
      </c>
      <c r="O83" s="35" t="s">
        <v>103</v>
      </c>
      <c r="P83" s="63">
        <v>3.25</v>
      </c>
      <c r="Q83" s="45">
        <v>3.64</v>
      </c>
      <c r="R83" s="265" t="s">
        <v>27</v>
      </c>
      <c r="S83" s="56" t="s">
        <v>110</v>
      </c>
      <c r="T83" s="46">
        <v>3</v>
      </c>
      <c r="U83" s="357">
        <v>3.37</v>
      </c>
      <c r="V83" s="350" t="s">
        <v>27</v>
      </c>
      <c r="W83" s="284" t="s">
        <v>31</v>
      </c>
      <c r="X83" s="313"/>
      <c r="Y83" s="314">
        <v>3.76</v>
      </c>
    </row>
    <row r="84" spans="1:25" s="7" customFormat="1" ht="15" customHeight="1" x14ac:dyDescent="0.25">
      <c r="A84" s="29">
        <v>79</v>
      </c>
      <c r="B84" s="499" t="s">
        <v>35</v>
      </c>
      <c r="C84" s="499" t="s">
        <v>152</v>
      </c>
      <c r="D84" s="886"/>
      <c r="E84" s="504">
        <v>3.39</v>
      </c>
      <c r="F84" s="499" t="s">
        <v>35</v>
      </c>
      <c r="G84" s="499" t="s">
        <v>39</v>
      </c>
      <c r="H84" s="300">
        <v>3.36</v>
      </c>
      <c r="I84" s="504">
        <v>3.65</v>
      </c>
      <c r="J84" s="132" t="s">
        <v>2</v>
      </c>
      <c r="K84" s="290" t="s">
        <v>154</v>
      </c>
      <c r="L84" s="280">
        <v>3.4444444444444446</v>
      </c>
      <c r="M84" s="203">
        <v>3.7</v>
      </c>
      <c r="N84" s="265" t="s">
        <v>57</v>
      </c>
      <c r="O84" s="254" t="s">
        <v>69</v>
      </c>
      <c r="P84" s="66">
        <v>3.22</v>
      </c>
      <c r="Q84" s="45">
        <v>3.64</v>
      </c>
      <c r="R84" s="265" t="s">
        <v>27</v>
      </c>
      <c r="S84" s="284" t="s">
        <v>28</v>
      </c>
      <c r="T84" s="46">
        <v>3</v>
      </c>
      <c r="U84" s="357">
        <v>3.37</v>
      </c>
      <c r="V84" s="350" t="s">
        <v>27</v>
      </c>
      <c r="W84" s="284" t="s">
        <v>102</v>
      </c>
      <c r="X84" s="313"/>
      <c r="Y84" s="314">
        <v>3.76</v>
      </c>
    </row>
    <row r="85" spans="1:25" s="7" customFormat="1" ht="15" customHeight="1" thickBot="1" x14ac:dyDescent="0.3">
      <c r="A85" s="30">
        <v>80</v>
      </c>
      <c r="B85" s="500" t="s">
        <v>27</v>
      </c>
      <c r="C85" s="500" t="s">
        <v>99</v>
      </c>
      <c r="D85" s="887"/>
      <c r="E85" s="506">
        <v>3.39</v>
      </c>
      <c r="F85" s="500" t="s">
        <v>2</v>
      </c>
      <c r="G85" s="500" t="s">
        <v>13</v>
      </c>
      <c r="H85" s="281">
        <v>3.33</v>
      </c>
      <c r="I85" s="506">
        <v>3.65</v>
      </c>
      <c r="J85" s="494" t="s">
        <v>44</v>
      </c>
      <c r="K85" s="455" t="s">
        <v>52</v>
      </c>
      <c r="L85" s="491">
        <v>3.4285714285714284</v>
      </c>
      <c r="M85" s="214">
        <v>3.7</v>
      </c>
      <c r="N85" s="51" t="s">
        <v>27</v>
      </c>
      <c r="O85" s="289" t="s">
        <v>101</v>
      </c>
      <c r="P85" s="111">
        <v>3.2142857142857144</v>
      </c>
      <c r="Q85" s="48">
        <v>3.64</v>
      </c>
      <c r="R85" s="51" t="s">
        <v>27</v>
      </c>
      <c r="S85" s="289" t="s">
        <v>32</v>
      </c>
      <c r="T85" s="49">
        <v>3</v>
      </c>
      <c r="U85" s="359">
        <v>3.37</v>
      </c>
      <c r="V85" s="352" t="s">
        <v>27</v>
      </c>
      <c r="W85" s="197" t="s">
        <v>100</v>
      </c>
      <c r="X85" s="321"/>
      <c r="Y85" s="80">
        <v>3.76</v>
      </c>
    </row>
    <row r="86" spans="1:25" s="7" customFormat="1" ht="15" customHeight="1" x14ac:dyDescent="0.25">
      <c r="A86" s="33">
        <v>81</v>
      </c>
      <c r="B86" s="502" t="s">
        <v>27</v>
      </c>
      <c r="C86" s="502" t="s">
        <v>33</v>
      </c>
      <c r="D86" s="888"/>
      <c r="E86" s="503">
        <v>3.39</v>
      </c>
      <c r="F86" s="502" t="s">
        <v>2</v>
      </c>
      <c r="G86" s="502" t="s">
        <v>25</v>
      </c>
      <c r="H86" s="208">
        <v>3.33</v>
      </c>
      <c r="I86" s="503">
        <v>3.65</v>
      </c>
      <c r="J86" s="134" t="s">
        <v>2</v>
      </c>
      <c r="K86" s="57" t="s">
        <v>12</v>
      </c>
      <c r="L86" s="208">
        <v>3.4</v>
      </c>
      <c r="M86" s="202">
        <v>3.7</v>
      </c>
      <c r="N86" s="27" t="s">
        <v>44</v>
      </c>
      <c r="O86" s="35" t="s">
        <v>54</v>
      </c>
      <c r="P86" s="62">
        <v>3.2</v>
      </c>
      <c r="Q86" s="109">
        <v>3.64</v>
      </c>
      <c r="R86" s="27" t="s">
        <v>44</v>
      </c>
      <c r="S86" s="35" t="s">
        <v>52</v>
      </c>
      <c r="T86" s="68">
        <v>3</v>
      </c>
      <c r="U86" s="121">
        <v>3.37</v>
      </c>
      <c r="V86" s="132" t="s">
        <v>27</v>
      </c>
      <c r="W86" s="56" t="s">
        <v>101</v>
      </c>
      <c r="X86" s="69"/>
      <c r="Y86" s="78">
        <v>3.76</v>
      </c>
    </row>
    <row r="87" spans="1:25" s="7" customFormat="1" ht="15" customHeight="1" x14ac:dyDescent="0.25">
      <c r="A87" s="29">
        <v>82</v>
      </c>
      <c r="B87" s="499" t="s">
        <v>27</v>
      </c>
      <c r="C87" s="499" t="s">
        <v>30</v>
      </c>
      <c r="D87" s="886"/>
      <c r="E87" s="504">
        <v>3.39</v>
      </c>
      <c r="F87" s="499" t="s">
        <v>35</v>
      </c>
      <c r="G87" s="499" t="s">
        <v>92</v>
      </c>
      <c r="H87" s="300">
        <v>3.33</v>
      </c>
      <c r="I87" s="504">
        <v>3.65</v>
      </c>
      <c r="J87" s="489" t="s">
        <v>35</v>
      </c>
      <c r="K87" s="444" t="s">
        <v>150</v>
      </c>
      <c r="L87" s="301">
        <v>3.4</v>
      </c>
      <c r="M87" s="203">
        <v>3.7</v>
      </c>
      <c r="N87" s="27" t="s">
        <v>2</v>
      </c>
      <c r="O87" s="284" t="s">
        <v>10</v>
      </c>
      <c r="P87" s="62">
        <v>3.1666666666666665</v>
      </c>
      <c r="Q87" s="45">
        <v>3.64</v>
      </c>
      <c r="R87" s="27" t="s">
        <v>44</v>
      </c>
      <c r="S87" s="262" t="s">
        <v>80</v>
      </c>
      <c r="T87" s="46">
        <v>3</v>
      </c>
      <c r="U87" s="357">
        <v>3.37</v>
      </c>
      <c r="V87" s="350" t="s">
        <v>27</v>
      </c>
      <c r="W87" s="284" t="s">
        <v>111</v>
      </c>
      <c r="X87" s="313"/>
      <c r="Y87" s="314">
        <v>3.76</v>
      </c>
    </row>
    <row r="88" spans="1:25" s="7" customFormat="1" ht="15" customHeight="1" x14ac:dyDescent="0.25">
      <c r="A88" s="29">
        <v>83</v>
      </c>
      <c r="B88" s="499" t="s">
        <v>27</v>
      </c>
      <c r="C88" s="499" t="s">
        <v>114</v>
      </c>
      <c r="D88" s="886"/>
      <c r="E88" s="504">
        <v>3.39</v>
      </c>
      <c r="F88" s="499" t="s">
        <v>44</v>
      </c>
      <c r="G88" s="499" t="s">
        <v>79</v>
      </c>
      <c r="H88" s="280">
        <v>3.29</v>
      </c>
      <c r="I88" s="504">
        <v>3.65</v>
      </c>
      <c r="J88" s="489" t="s">
        <v>44</v>
      </c>
      <c r="K88" s="224" t="s">
        <v>54</v>
      </c>
      <c r="L88" s="280">
        <v>3.375</v>
      </c>
      <c r="M88" s="203">
        <v>3.7</v>
      </c>
      <c r="N88" s="27" t="s">
        <v>0</v>
      </c>
      <c r="O88" s="254" t="s">
        <v>78</v>
      </c>
      <c r="P88" s="66">
        <v>3.14</v>
      </c>
      <c r="Q88" s="45">
        <v>3.64</v>
      </c>
      <c r="R88" s="27" t="s">
        <v>35</v>
      </c>
      <c r="S88" s="224" t="s">
        <v>37</v>
      </c>
      <c r="T88" s="46">
        <v>3</v>
      </c>
      <c r="U88" s="357">
        <v>3.37</v>
      </c>
      <c r="V88" s="350" t="s">
        <v>27</v>
      </c>
      <c r="W88" s="284" t="s">
        <v>98</v>
      </c>
      <c r="X88" s="313"/>
      <c r="Y88" s="314">
        <v>3.76</v>
      </c>
    </row>
    <row r="89" spans="1:25" s="7" customFormat="1" ht="15" customHeight="1" x14ac:dyDescent="0.25">
      <c r="A89" s="29">
        <v>84</v>
      </c>
      <c r="B89" s="499" t="s">
        <v>27</v>
      </c>
      <c r="C89" s="499" t="s">
        <v>102</v>
      </c>
      <c r="D89" s="886"/>
      <c r="E89" s="504">
        <v>3.39</v>
      </c>
      <c r="F89" s="499" t="s">
        <v>35</v>
      </c>
      <c r="G89" s="499" t="s">
        <v>38</v>
      </c>
      <c r="H89" s="300">
        <v>3.25</v>
      </c>
      <c r="I89" s="504">
        <v>3.65</v>
      </c>
      <c r="J89" s="132" t="s">
        <v>2</v>
      </c>
      <c r="K89" s="284" t="s">
        <v>25</v>
      </c>
      <c r="L89" s="280">
        <v>3.3333333333333335</v>
      </c>
      <c r="M89" s="203">
        <v>3.7</v>
      </c>
      <c r="N89" s="27" t="s">
        <v>44</v>
      </c>
      <c r="O89" s="224" t="s">
        <v>51</v>
      </c>
      <c r="P89" s="62">
        <v>3.125</v>
      </c>
      <c r="Q89" s="45">
        <v>3.64</v>
      </c>
      <c r="R89" s="35" t="s">
        <v>0</v>
      </c>
      <c r="S89" s="262" t="s">
        <v>72</v>
      </c>
      <c r="T89" s="46">
        <v>3</v>
      </c>
      <c r="U89" s="357">
        <v>3.37</v>
      </c>
      <c r="V89" s="350" t="s">
        <v>27</v>
      </c>
      <c r="W89" s="284" t="s">
        <v>97</v>
      </c>
      <c r="X89" s="313"/>
      <c r="Y89" s="314">
        <v>3.76</v>
      </c>
    </row>
    <row r="90" spans="1:25" s="7" customFormat="1" ht="15" customHeight="1" x14ac:dyDescent="0.25">
      <c r="A90" s="29">
        <v>85</v>
      </c>
      <c r="B90" s="499" t="s">
        <v>27</v>
      </c>
      <c r="C90" s="499" t="s">
        <v>100</v>
      </c>
      <c r="D90" s="886"/>
      <c r="E90" s="504">
        <v>3.39</v>
      </c>
      <c r="F90" s="499" t="s">
        <v>2</v>
      </c>
      <c r="G90" s="499" t="s">
        <v>24</v>
      </c>
      <c r="H90" s="280">
        <v>3.25</v>
      </c>
      <c r="I90" s="504">
        <v>3.65</v>
      </c>
      <c r="J90" s="489" t="s">
        <v>57</v>
      </c>
      <c r="K90" s="221" t="s">
        <v>59</v>
      </c>
      <c r="L90" s="280">
        <v>3.3333333333333335</v>
      </c>
      <c r="M90" s="203">
        <v>3.7</v>
      </c>
      <c r="N90" s="27" t="s">
        <v>57</v>
      </c>
      <c r="O90" s="254" t="s">
        <v>77</v>
      </c>
      <c r="P90" s="66">
        <v>3</v>
      </c>
      <c r="Q90" s="45">
        <v>3.64</v>
      </c>
      <c r="R90" s="27" t="s">
        <v>57</v>
      </c>
      <c r="S90" s="254" t="s">
        <v>61</v>
      </c>
      <c r="T90" s="46">
        <v>3</v>
      </c>
      <c r="U90" s="357">
        <v>3.37</v>
      </c>
      <c r="V90" s="350" t="s">
        <v>27</v>
      </c>
      <c r="W90" s="284" t="s">
        <v>32</v>
      </c>
      <c r="X90" s="313"/>
      <c r="Y90" s="314">
        <v>3.76</v>
      </c>
    </row>
    <row r="91" spans="1:25" s="7" customFormat="1" ht="15" customHeight="1" x14ac:dyDescent="0.25">
      <c r="A91" s="29">
        <v>86</v>
      </c>
      <c r="B91" s="499" t="s">
        <v>27</v>
      </c>
      <c r="C91" s="499" t="s">
        <v>26</v>
      </c>
      <c r="D91" s="886"/>
      <c r="E91" s="504">
        <v>3.39</v>
      </c>
      <c r="F91" s="499" t="s">
        <v>0</v>
      </c>
      <c r="G91" s="499" t="s">
        <v>105</v>
      </c>
      <c r="H91" s="280">
        <v>3.25</v>
      </c>
      <c r="I91" s="504">
        <v>3.65</v>
      </c>
      <c r="J91" s="489" t="s">
        <v>44</v>
      </c>
      <c r="K91" s="224" t="s">
        <v>47</v>
      </c>
      <c r="L91" s="280">
        <v>3.3333333333333335</v>
      </c>
      <c r="M91" s="203">
        <v>3.7</v>
      </c>
      <c r="N91" s="27" t="s">
        <v>44</v>
      </c>
      <c r="O91" s="224" t="s">
        <v>43</v>
      </c>
      <c r="P91" s="62">
        <v>3</v>
      </c>
      <c r="Q91" s="45">
        <v>3.64</v>
      </c>
      <c r="R91" s="27" t="s">
        <v>35</v>
      </c>
      <c r="S91" s="254" t="s">
        <v>75</v>
      </c>
      <c r="T91" s="46">
        <v>3</v>
      </c>
      <c r="U91" s="357">
        <v>3.37</v>
      </c>
      <c r="V91" s="350" t="s">
        <v>2</v>
      </c>
      <c r="W91" s="284" t="s">
        <v>74</v>
      </c>
      <c r="X91" s="313"/>
      <c r="Y91" s="314">
        <v>3.76</v>
      </c>
    </row>
    <row r="92" spans="1:25" s="7" customFormat="1" ht="15" customHeight="1" x14ac:dyDescent="0.25">
      <c r="A92" s="29">
        <v>87</v>
      </c>
      <c r="B92" s="499" t="s">
        <v>27</v>
      </c>
      <c r="C92" s="499" t="s">
        <v>110</v>
      </c>
      <c r="D92" s="886"/>
      <c r="E92" s="504">
        <v>3.39</v>
      </c>
      <c r="F92" s="499" t="s">
        <v>68</v>
      </c>
      <c r="G92" s="499" t="s">
        <v>89</v>
      </c>
      <c r="H92" s="280">
        <v>3.2</v>
      </c>
      <c r="I92" s="504">
        <v>3.65</v>
      </c>
      <c r="J92" s="489" t="s">
        <v>27</v>
      </c>
      <c r="K92" s="284" t="s">
        <v>100</v>
      </c>
      <c r="L92" s="480">
        <v>3.3333333333333335</v>
      </c>
      <c r="M92" s="203">
        <v>3.7</v>
      </c>
      <c r="N92" s="27" t="s">
        <v>35</v>
      </c>
      <c r="O92" s="254" t="s">
        <v>75</v>
      </c>
      <c r="P92" s="66">
        <v>3</v>
      </c>
      <c r="Q92" s="45">
        <v>3.64</v>
      </c>
      <c r="R92" s="27" t="s">
        <v>27</v>
      </c>
      <c r="S92" s="284" t="s">
        <v>100</v>
      </c>
      <c r="T92" s="46">
        <v>3</v>
      </c>
      <c r="U92" s="357">
        <v>3.37</v>
      </c>
      <c r="V92" s="350" t="s">
        <v>2</v>
      </c>
      <c r="W92" s="284" t="s">
        <v>21</v>
      </c>
      <c r="X92" s="313"/>
      <c r="Y92" s="314">
        <v>3.76</v>
      </c>
    </row>
    <row r="93" spans="1:25" s="7" customFormat="1" ht="15" customHeight="1" x14ac:dyDescent="0.25">
      <c r="A93" s="29">
        <v>88</v>
      </c>
      <c r="B93" s="499" t="s">
        <v>27</v>
      </c>
      <c r="C93" s="499" t="s">
        <v>111</v>
      </c>
      <c r="D93" s="886"/>
      <c r="E93" s="504">
        <v>3.39</v>
      </c>
      <c r="F93" s="499" t="s">
        <v>44</v>
      </c>
      <c r="G93" s="499" t="s">
        <v>91</v>
      </c>
      <c r="H93" s="280">
        <v>3.2</v>
      </c>
      <c r="I93" s="504">
        <v>3.65</v>
      </c>
      <c r="J93" s="489" t="s">
        <v>27</v>
      </c>
      <c r="K93" s="284" t="s">
        <v>101</v>
      </c>
      <c r="L93" s="280">
        <v>3.3333333333333335</v>
      </c>
      <c r="M93" s="203">
        <v>3.7</v>
      </c>
      <c r="N93" s="27" t="s">
        <v>2</v>
      </c>
      <c r="O93" s="56" t="s">
        <v>24</v>
      </c>
      <c r="P93" s="62">
        <v>3</v>
      </c>
      <c r="Q93" s="45">
        <v>3.64</v>
      </c>
      <c r="R93" s="27" t="s">
        <v>57</v>
      </c>
      <c r="S93" s="194" t="s">
        <v>63</v>
      </c>
      <c r="T93" s="46">
        <v>3</v>
      </c>
      <c r="U93" s="357">
        <v>3.37</v>
      </c>
      <c r="V93" s="350" t="s">
        <v>2</v>
      </c>
      <c r="W93" s="284" t="s">
        <v>12</v>
      </c>
      <c r="X93" s="313"/>
      <c r="Y93" s="314">
        <v>3.76</v>
      </c>
    </row>
    <row r="94" spans="1:25" s="7" customFormat="1" ht="15" customHeight="1" x14ac:dyDescent="0.25">
      <c r="A94" s="29">
        <v>89</v>
      </c>
      <c r="B94" s="499" t="s">
        <v>27</v>
      </c>
      <c r="C94" s="499" t="s">
        <v>97</v>
      </c>
      <c r="D94" s="886"/>
      <c r="E94" s="504">
        <v>3.39</v>
      </c>
      <c r="F94" s="499" t="s">
        <v>44</v>
      </c>
      <c r="G94" s="499" t="s">
        <v>43</v>
      </c>
      <c r="H94" s="280">
        <v>3.2</v>
      </c>
      <c r="I94" s="504">
        <v>3.65</v>
      </c>
      <c r="J94" s="132" t="s">
        <v>2</v>
      </c>
      <c r="K94" s="284" t="s">
        <v>5</v>
      </c>
      <c r="L94" s="280">
        <v>3.3333333333333335</v>
      </c>
      <c r="M94" s="203">
        <v>3.7</v>
      </c>
      <c r="N94" s="27" t="s">
        <v>68</v>
      </c>
      <c r="O94" s="224" t="s">
        <v>89</v>
      </c>
      <c r="P94" s="61">
        <v>3</v>
      </c>
      <c r="Q94" s="45">
        <v>3.64</v>
      </c>
      <c r="R94" s="27" t="s">
        <v>2</v>
      </c>
      <c r="S94" s="290" t="s">
        <v>3</v>
      </c>
      <c r="T94" s="46">
        <v>3</v>
      </c>
      <c r="U94" s="357">
        <v>3.37</v>
      </c>
      <c r="V94" s="350" t="s">
        <v>2</v>
      </c>
      <c r="W94" s="284" t="s">
        <v>14</v>
      </c>
      <c r="X94" s="313"/>
      <c r="Y94" s="314">
        <v>3.76</v>
      </c>
    </row>
    <row r="95" spans="1:25" s="7" customFormat="1" ht="15" customHeight="1" thickBot="1" x14ac:dyDescent="0.3">
      <c r="A95" s="31">
        <v>90</v>
      </c>
      <c r="B95" s="501" t="s">
        <v>27</v>
      </c>
      <c r="C95" s="501" t="s">
        <v>29</v>
      </c>
      <c r="D95" s="889"/>
      <c r="E95" s="505">
        <v>3.39</v>
      </c>
      <c r="F95" s="501" t="s">
        <v>27</v>
      </c>
      <c r="G95" s="501" t="s">
        <v>26</v>
      </c>
      <c r="H95" s="282">
        <v>3.2</v>
      </c>
      <c r="I95" s="505">
        <v>3.65</v>
      </c>
      <c r="J95" s="497" t="s">
        <v>44</v>
      </c>
      <c r="K95" s="225" t="s">
        <v>43</v>
      </c>
      <c r="L95" s="282">
        <v>3.3125</v>
      </c>
      <c r="M95" s="204">
        <v>3.7</v>
      </c>
      <c r="N95" s="52" t="s">
        <v>35</v>
      </c>
      <c r="O95" s="222" t="s">
        <v>94</v>
      </c>
      <c r="P95" s="256">
        <v>3</v>
      </c>
      <c r="Q95" s="106">
        <v>3.64</v>
      </c>
      <c r="R95" s="52" t="s">
        <v>68</v>
      </c>
      <c r="S95" s="222" t="s">
        <v>87</v>
      </c>
      <c r="T95" s="97">
        <v>2.92</v>
      </c>
      <c r="U95" s="358">
        <v>3.37</v>
      </c>
      <c r="V95" s="355" t="s">
        <v>2</v>
      </c>
      <c r="W95" s="288" t="s">
        <v>19</v>
      </c>
      <c r="X95" s="319"/>
      <c r="Y95" s="320">
        <v>3.76</v>
      </c>
    </row>
    <row r="96" spans="1:25" s="7" customFormat="1" ht="15" customHeight="1" x14ac:dyDescent="0.25">
      <c r="A96" s="29">
        <v>91</v>
      </c>
      <c r="B96" s="499" t="s">
        <v>27</v>
      </c>
      <c r="C96" s="499" t="s">
        <v>32</v>
      </c>
      <c r="D96" s="886"/>
      <c r="E96" s="504">
        <v>3.39</v>
      </c>
      <c r="F96" s="499" t="s">
        <v>27</v>
      </c>
      <c r="G96" s="499" t="s">
        <v>111</v>
      </c>
      <c r="H96" s="209">
        <v>3.2</v>
      </c>
      <c r="I96" s="504">
        <v>3.65</v>
      </c>
      <c r="J96" s="132" t="s">
        <v>2</v>
      </c>
      <c r="K96" s="56" t="s">
        <v>7</v>
      </c>
      <c r="L96" s="209">
        <v>3.2857142857142856</v>
      </c>
      <c r="M96" s="203">
        <v>3.7</v>
      </c>
      <c r="N96" s="50" t="s">
        <v>2</v>
      </c>
      <c r="O96" s="57" t="s">
        <v>74</v>
      </c>
      <c r="P96" s="100">
        <v>3</v>
      </c>
      <c r="Q96" s="107">
        <v>3.64</v>
      </c>
      <c r="R96" s="50" t="s">
        <v>2</v>
      </c>
      <c r="S96" s="57" t="s">
        <v>14</v>
      </c>
      <c r="T96" s="90">
        <v>2.89</v>
      </c>
      <c r="U96" s="122">
        <v>3.37</v>
      </c>
      <c r="V96" s="134" t="s">
        <v>2</v>
      </c>
      <c r="W96" s="261" t="s">
        <v>3</v>
      </c>
      <c r="X96" s="92"/>
      <c r="Y96" s="93">
        <v>3.76</v>
      </c>
    </row>
    <row r="97" spans="1:25" s="7" customFormat="1" ht="15" customHeight="1" x14ac:dyDescent="0.25">
      <c r="A97" s="29">
        <v>92</v>
      </c>
      <c r="B97" s="499" t="s">
        <v>2</v>
      </c>
      <c r="C97" s="499" t="s">
        <v>74</v>
      </c>
      <c r="D97" s="886"/>
      <c r="E97" s="504">
        <v>3.39</v>
      </c>
      <c r="F97" s="499" t="s">
        <v>44</v>
      </c>
      <c r="G97" s="499" t="s">
        <v>53</v>
      </c>
      <c r="H97" s="280">
        <v>3.15</v>
      </c>
      <c r="I97" s="504">
        <v>3.65</v>
      </c>
      <c r="J97" s="132" t="s">
        <v>2</v>
      </c>
      <c r="K97" s="284" t="s">
        <v>17</v>
      </c>
      <c r="L97" s="280">
        <v>3.25</v>
      </c>
      <c r="M97" s="203">
        <v>3.7</v>
      </c>
      <c r="N97" s="35" t="s">
        <v>0</v>
      </c>
      <c r="O97" s="291" t="s">
        <v>147</v>
      </c>
      <c r="P97" s="63">
        <v>3</v>
      </c>
      <c r="Q97" s="45">
        <v>3.64</v>
      </c>
      <c r="R97" s="27" t="s">
        <v>2</v>
      </c>
      <c r="S97" s="284" t="s">
        <v>1</v>
      </c>
      <c r="T97" s="46">
        <v>2.88</v>
      </c>
      <c r="U97" s="357">
        <v>3.37</v>
      </c>
      <c r="V97" s="350" t="s">
        <v>2</v>
      </c>
      <c r="W97" s="284" t="s">
        <v>5</v>
      </c>
      <c r="X97" s="313"/>
      <c r="Y97" s="314">
        <v>3.76</v>
      </c>
    </row>
    <row r="98" spans="1:25" s="7" customFormat="1" ht="15" customHeight="1" x14ac:dyDescent="0.25">
      <c r="A98" s="29">
        <v>93</v>
      </c>
      <c r="B98" s="499" t="s">
        <v>2</v>
      </c>
      <c r="C98" s="499" t="s">
        <v>9</v>
      </c>
      <c r="D98" s="886"/>
      <c r="E98" s="504">
        <v>3.39</v>
      </c>
      <c r="F98" s="499" t="s">
        <v>68</v>
      </c>
      <c r="G98" s="499" t="s">
        <v>86</v>
      </c>
      <c r="H98" s="280">
        <v>3.14</v>
      </c>
      <c r="I98" s="504">
        <v>3.65</v>
      </c>
      <c r="J98" s="489" t="s">
        <v>27</v>
      </c>
      <c r="K98" s="284" t="s">
        <v>29</v>
      </c>
      <c r="L98" s="280">
        <v>3.25</v>
      </c>
      <c r="M98" s="203">
        <v>3.7</v>
      </c>
      <c r="N98" s="27" t="s">
        <v>57</v>
      </c>
      <c r="O98" s="221" t="s">
        <v>58</v>
      </c>
      <c r="P98" s="61">
        <v>3</v>
      </c>
      <c r="Q98" s="45">
        <v>3.64</v>
      </c>
      <c r="R98" s="27" t="s">
        <v>2</v>
      </c>
      <c r="S98" s="284" t="s">
        <v>25</v>
      </c>
      <c r="T98" s="46">
        <v>2.78</v>
      </c>
      <c r="U98" s="357">
        <v>3.37</v>
      </c>
      <c r="V98" s="350" t="s">
        <v>2</v>
      </c>
      <c r="W98" s="284" t="s">
        <v>1</v>
      </c>
      <c r="X98" s="313"/>
      <c r="Y98" s="314">
        <v>3.76</v>
      </c>
    </row>
    <row r="99" spans="1:25" s="7" customFormat="1" ht="15" customHeight="1" x14ac:dyDescent="0.25">
      <c r="A99" s="29">
        <v>94</v>
      </c>
      <c r="B99" s="499" t="s">
        <v>2</v>
      </c>
      <c r="C99" s="499" t="s">
        <v>21</v>
      </c>
      <c r="D99" s="886"/>
      <c r="E99" s="504">
        <v>3.39</v>
      </c>
      <c r="F99" s="499" t="s">
        <v>68</v>
      </c>
      <c r="G99" s="499" t="s">
        <v>90</v>
      </c>
      <c r="H99" s="280">
        <v>3.13</v>
      </c>
      <c r="I99" s="504">
        <v>3.65</v>
      </c>
      <c r="J99" s="489" t="s">
        <v>0</v>
      </c>
      <c r="K99" s="262" t="s">
        <v>72</v>
      </c>
      <c r="L99" s="280">
        <v>3.25</v>
      </c>
      <c r="M99" s="203">
        <v>3.7</v>
      </c>
      <c r="N99" s="27" t="s">
        <v>57</v>
      </c>
      <c r="O99" s="254" t="s">
        <v>60</v>
      </c>
      <c r="P99" s="61">
        <v>3</v>
      </c>
      <c r="Q99" s="45">
        <v>3.64</v>
      </c>
      <c r="R99" s="27" t="s">
        <v>44</v>
      </c>
      <c r="S99" s="224" t="s">
        <v>51</v>
      </c>
      <c r="T99" s="46">
        <v>2.77</v>
      </c>
      <c r="U99" s="357">
        <v>3.37</v>
      </c>
      <c r="V99" s="350" t="s">
        <v>2</v>
      </c>
      <c r="W99" s="284" t="s">
        <v>20</v>
      </c>
      <c r="X99" s="313"/>
      <c r="Y99" s="314">
        <v>3.76</v>
      </c>
    </row>
    <row r="100" spans="1:25" s="7" customFormat="1" ht="15" customHeight="1" x14ac:dyDescent="0.25">
      <c r="A100" s="29">
        <v>95</v>
      </c>
      <c r="B100" s="499" t="s">
        <v>2</v>
      </c>
      <c r="C100" s="499" t="s">
        <v>12</v>
      </c>
      <c r="D100" s="886"/>
      <c r="E100" s="504">
        <v>3.39</v>
      </c>
      <c r="F100" s="499" t="s">
        <v>2</v>
      </c>
      <c r="G100" s="499" t="s">
        <v>5</v>
      </c>
      <c r="H100" s="280">
        <v>3.08</v>
      </c>
      <c r="I100" s="504">
        <v>3.65</v>
      </c>
      <c r="J100" s="132" t="s">
        <v>2</v>
      </c>
      <c r="K100" s="284" t="s">
        <v>14</v>
      </c>
      <c r="L100" s="280">
        <v>3.2</v>
      </c>
      <c r="M100" s="203">
        <v>3.7</v>
      </c>
      <c r="N100" s="27" t="s">
        <v>35</v>
      </c>
      <c r="O100" s="224" t="s">
        <v>42</v>
      </c>
      <c r="P100" s="63">
        <v>3</v>
      </c>
      <c r="Q100" s="45">
        <v>3.64</v>
      </c>
      <c r="R100" s="27" t="s">
        <v>0</v>
      </c>
      <c r="S100" s="254" t="s">
        <v>78</v>
      </c>
      <c r="T100" s="46">
        <v>2.77</v>
      </c>
      <c r="U100" s="357">
        <v>3.37</v>
      </c>
      <c r="V100" s="350" t="s">
        <v>2</v>
      </c>
      <c r="W100" s="284" t="s">
        <v>17</v>
      </c>
      <c r="X100" s="313"/>
      <c r="Y100" s="314">
        <v>3.76</v>
      </c>
    </row>
    <row r="101" spans="1:25" s="7" customFormat="1" ht="15" customHeight="1" x14ac:dyDescent="0.25">
      <c r="A101" s="29">
        <v>96</v>
      </c>
      <c r="B101" s="499" t="s">
        <v>2</v>
      </c>
      <c r="C101" s="499" t="s">
        <v>14</v>
      </c>
      <c r="D101" s="886"/>
      <c r="E101" s="504">
        <v>3.39</v>
      </c>
      <c r="F101" s="499" t="s">
        <v>44</v>
      </c>
      <c r="G101" s="499" t="s">
        <v>47</v>
      </c>
      <c r="H101" s="280">
        <v>3</v>
      </c>
      <c r="I101" s="504">
        <v>3.65</v>
      </c>
      <c r="J101" s="489" t="s">
        <v>57</v>
      </c>
      <c r="K101" s="254" t="s">
        <v>108</v>
      </c>
      <c r="L101" s="280">
        <v>3.1666666666666665</v>
      </c>
      <c r="M101" s="203">
        <v>3.7</v>
      </c>
      <c r="N101" s="27" t="s">
        <v>27</v>
      </c>
      <c r="O101" s="284" t="s">
        <v>30</v>
      </c>
      <c r="P101" s="63">
        <v>3</v>
      </c>
      <c r="Q101" s="45">
        <v>3.64</v>
      </c>
      <c r="R101" s="27" t="s">
        <v>68</v>
      </c>
      <c r="S101" s="224" t="s">
        <v>90</v>
      </c>
      <c r="T101" s="46">
        <v>2.75</v>
      </c>
      <c r="U101" s="357">
        <v>3.37</v>
      </c>
      <c r="V101" s="350" t="s">
        <v>2</v>
      </c>
      <c r="W101" s="284" t="s">
        <v>6</v>
      </c>
      <c r="X101" s="313"/>
      <c r="Y101" s="314">
        <v>3.76</v>
      </c>
    </row>
    <row r="102" spans="1:25" s="7" customFormat="1" ht="15" customHeight="1" x14ac:dyDescent="0.25">
      <c r="A102" s="29">
        <v>97</v>
      </c>
      <c r="B102" s="499" t="s">
        <v>2</v>
      </c>
      <c r="C102" s="499" t="s">
        <v>19</v>
      </c>
      <c r="D102" s="886"/>
      <c r="E102" s="504">
        <v>3.39</v>
      </c>
      <c r="F102" s="499" t="s">
        <v>2</v>
      </c>
      <c r="G102" s="499" t="s">
        <v>14</v>
      </c>
      <c r="H102" s="280">
        <v>3</v>
      </c>
      <c r="I102" s="504">
        <v>3.65</v>
      </c>
      <c r="J102" s="489" t="s">
        <v>44</v>
      </c>
      <c r="K102" s="224" t="s">
        <v>49</v>
      </c>
      <c r="L102" s="280">
        <v>3.1666666666666665</v>
      </c>
      <c r="M102" s="203">
        <v>3.7</v>
      </c>
      <c r="N102" s="27" t="s">
        <v>27</v>
      </c>
      <c r="O102" s="56" t="s">
        <v>29</v>
      </c>
      <c r="P102" s="63">
        <v>3</v>
      </c>
      <c r="Q102" s="45">
        <v>3.64</v>
      </c>
      <c r="R102" s="27" t="s">
        <v>44</v>
      </c>
      <c r="S102" s="35" t="s">
        <v>47</v>
      </c>
      <c r="T102" s="46">
        <v>2.75</v>
      </c>
      <c r="U102" s="357">
        <v>3.37</v>
      </c>
      <c r="V102" s="350" t="s">
        <v>2</v>
      </c>
      <c r="W102" s="284" t="s">
        <v>10</v>
      </c>
      <c r="X102" s="313"/>
      <c r="Y102" s="314">
        <v>3.76</v>
      </c>
    </row>
    <row r="103" spans="1:25" s="7" customFormat="1" ht="15" customHeight="1" x14ac:dyDescent="0.25">
      <c r="A103" s="29">
        <v>98</v>
      </c>
      <c r="B103" s="499" t="s">
        <v>2</v>
      </c>
      <c r="C103" s="499" t="s">
        <v>3</v>
      </c>
      <c r="D103" s="886"/>
      <c r="E103" s="504">
        <v>3.39</v>
      </c>
      <c r="F103" s="499" t="s">
        <v>2</v>
      </c>
      <c r="G103" s="499" t="s">
        <v>1</v>
      </c>
      <c r="H103" s="281">
        <v>3</v>
      </c>
      <c r="I103" s="504">
        <v>3.65</v>
      </c>
      <c r="J103" s="489" t="s">
        <v>27</v>
      </c>
      <c r="K103" s="284" t="s">
        <v>102</v>
      </c>
      <c r="L103" s="280">
        <v>3.1666666666666665</v>
      </c>
      <c r="M103" s="203">
        <v>3.7</v>
      </c>
      <c r="N103" s="27" t="s">
        <v>2</v>
      </c>
      <c r="O103" s="284" t="s">
        <v>14</v>
      </c>
      <c r="P103" s="63">
        <v>3</v>
      </c>
      <c r="Q103" s="45">
        <v>3.64</v>
      </c>
      <c r="R103" s="27" t="s">
        <v>35</v>
      </c>
      <c r="S103" s="263" t="s">
        <v>34</v>
      </c>
      <c r="T103" s="47">
        <v>2.75</v>
      </c>
      <c r="U103" s="357">
        <v>3.37</v>
      </c>
      <c r="V103" s="350" t="s">
        <v>2</v>
      </c>
      <c r="W103" s="284" t="s">
        <v>22</v>
      </c>
      <c r="X103" s="313"/>
      <c r="Y103" s="314">
        <v>3.76</v>
      </c>
    </row>
    <row r="104" spans="1:25" s="7" customFormat="1" ht="15" customHeight="1" x14ac:dyDescent="0.25">
      <c r="A104" s="29">
        <v>99</v>
      </c>
      <c r="B104" s="499" t="s">
        <v>2</v>
      </c>
      <c r="C104" s="499" t="s">
        <v>5</v>
      </c>
      <c r="D104" s="886"/>
      <c r="E104" s="504">
        <v>3.39</v>
      </c>
      <c r="F104" s="499" t="s">
        <v>0</v>
      </c>
      <c r="G104" s="499" t="s">
        <v>73</v>
      </c>
      <c r="H104" s="280">
        <v>3</v>
      </c>
      <c r="I104" s="504">
        <v>3.65</v>
      </c>
      <c r="J104" s="486" t="s">
        <v>68</v>
      </c>
      <c r="K104" s="224" t="s">
        <v>87</v>
      </c>
      <c r="L104" s="280">
        <v>3.1</v>
      </c>
      <c r="M104" s="203">
        <v>3.7</v>
      </c>
      <c r="N104" s="27" t="s">
        <v>57</v>
      </c>
      <c r="O104" s="254" t="s">
        <v>56</v>
      </c>
      <c r="P104" s="61">
        <v>3</v>
      </c>
      <c r="Q104" s="45">
        <v>3.64</v>
      </c>
      <c r="R104" s="27" t="s">
        <v>57</v>
      </c>
      <c r="S104" s="221" t="s">
        <v>59</v>
      </c>
      <c r="T104" s="46">
        <v>2.67</v>
      </c>
      <c r="U104" s="357">
        <v>3.37</v>
      </c>
      <c r="V104" s="350" t="s">
        <v>2</v>
      </c>
      <c r="W104" s="284" t="s">
        <v>15</v>
      </c>
      <c r="X104" s="313"/>
      <c r="Y104" s="314">
        <v>3.76</v>
      </c>
    </row>
    <row r="105" spans="1:25" s="7" customFormat="1" ht="15" customHeight="1" thickBot="1" x14ac:dyDescent="0.3">
      <c r="A105" s="30">
        <v>100</v>
      </c>
      <c r="B105" s="500" t="s">
        <v>2</v>
      </c>
      <c r="C105" s="500" t="s">
        <v>1</v>
      </c>
      <c r="D105" s="887"/>
      <c r="E105" s="506">
        <v>3.39</v>
      </c>
      <c r="F105" s="500" t="s">
        <v>44</v>
      </c>
      <c r="G105" s="500" t="s">
        <v>52</v>
      </c>
      <c r="H105" s="206">
        <v>3</v>
      </c>
      <c r="I105" s="506">
        <v>3.65</v>
      </c>
      <c r="J105" s="487" t="s">
        <v>44</v>
      </c>
      <c r="K105" s="454" t="s">
        <v>46</v>
      </c>
      <c r="L105" s="491">
        <v>3</v>
      </c>
      <c r="M105" s="214">
        <v>3.7</v>
      </c>
      <c r="N105" s="51" t="s">
        <v>44</v>
      </c>
      <c r="O105" s="225" t="s">
        <v>49</v>
      </c>
      <c r="P105" s="65">
        <v>3</v>
      </c>
      <c r="Q105" s="48">
        <v>3.64</v>
      </c>
      <c r="R105" s="51" t="s">
        <v>2</v>
      </c>
      <c r="S105" s="289" t="s">
        <v>22</v>
      </c>
      <c r="T105" s="49">
        <v>2.6</v>
      </c>
      <c r="U105" s="359">
        <v>3.37</v>
      </c>
      <c r="V105" s="135" t="s">
        <v>2</v>
      </c>
      <c r="W105" s="289" t="s">
        <v>11</v>
      </c>
      <c r="X105" s="321"/>
      <c r="Y105" s="80">
        <v>3.76</v>
      </c>
    </row>
    <row r="106" spans="1:25" s="7" customFormat="1" ht="15" customHeight="1" x14ac:dyDescent="0.25">
      <c r="A106" s="33">
        <v>101</v>
      </c>
      <c r="B106" s="502" t="s">
        <v>2</v>
      </c>
      <c r="C106" s="502" t="s">
        <v>17</v>
      </c>
      <c r="D106" s="888"/>
      <c r="E106" s="503">
        <v>3.39</v>
      </c>
      <c r="F106" s="502" t="s">
        <v>44</v>
      </c>
      <c r="G106" s="502" t="s">
        <v>49</v>
      </c>
      <c r="H106" s="208">
        <v>3</v>
      </c>
      <c r="I106" s="503">
        <v>3.65</v>
      </c>
      <c r="J106" s="492" t="s">
        <v>57</v>
      </c>
      <c r="K106" s="200" t="s">
        <v>77</v>
      </c>
      <c r="L106" s="208">
        <v>3</v>
      </c>
      <c r="M106" s="202">
        <v>3.7</v>
      </c>
      <c r="N106" s="27" t="s">
        <v>44</v>
      </c>
      <c r="O106" s="136" t="s">
        <v>45</v>
      </c>
      <c r="P106" s="62">
        <v>3</v>
      </c>
      <c r="Q106" s="109">
        <v>3.64</v>
      </c>
      <c r="R106" s="27" t="s">
        <v>44</v>
      </c>
      <c r="S106" s="193" t="s">
        <v>50</v>
      </c>
      <c r="T106" s="68">
        <v>2.5</v>
      </c>
      <c r="U106" s="121">
        <v>3.37</v>
      </c>
      <c r="V106" s="134" t="s">
        <v>2</v>
      </c>
      <c r="W106" s="57" t="s">
        <v>8</v>
      </c>
      <c r="X106" s="92"/>
      <c r="Y106" s="93">
        <v>3.76</v>
      </c>
    </row>
    <row r="107" spans="1:25" s="7" customFormat="1" ht="15" customHeight="1" x14ac:dyDescent="0.25">
      <c r="A107" s="29">
        <v>102</v>
      </c>
      <c r="B107" s="499" t="s">
        <v>2</v>
      </c>
      <c r="C107" s="499" t="s">
        <v>10</v>
      </c>
      <c r="D107" s="886"/>
      <c r="E107" s="504">
        <v>3.39</v>
      </c>
      <c r="F107" s="499" t="s">
        <v>68</v>
      </c>
      <c r="G107" s="499" t="s">
        <v>137</v>
      </c>
      <c r="H107" s="280">
        <v>3</v>
      </c>
      <c r="I107" s="504">
        <v>3.65</v>
      </c>
      <c r="J107" s="486" t="s">
        <v>35</v>
      </c>
      <c r="K107" s="224" t="s">
        <v>94</v>
      </c>
      <c r="L107" s="300">
        <v>3</v>
      </c>
      <c r="M107" s="203">
        <v>3.7</v>
      </c>
      <c r="N107" s="27" t="s">
        <v>35</v>
      </c>
      <c r="O107" s="221" t="s">
        <v>36</v>
      </c>
      <c r="P107" s="61">
        <v>3</v>
      </c>
      <c r="Q107" s="45">
        <v>3.64</v>
      </c>
      <c r="R107" s="27" t="s">
        <v>2</v>
      </c>
      <c r="S107" s="284" t="s">
        <v>15</v>
      </c>
      <c r="T107" s="46">
        <v>2.5</v>
      </c>
      <c r="U107" s="357">
        <v>3.37</v>
      </c>
      <c r="V107" s="350" t="s">
        <v>2</v>
      </c>
      <c r="W107" s="284" t="s">
        <v>25</v>
      </c>
      <c r="X107" s="313"/>
      <c r="Y107" s="314">
        <v>3.76</v>
      </c>
    </row>
    <row r="108" spans="1:25" s="7" customFormat="1" ht="15" customHeight="1" x14ac:dyDescent="0.25">
      <c r="A108" s="29">
        <v>103</v>
      </c>
      <c r="B108" s="499" t="s">
        <v>2</v>
      </c>
      <c r="C108" s="499" t="s">
        <v>22</v>
      </c>
      <c r="D108" s="886"/>
      <c r="E108" s="504">
        <v>3.39</v>
      </c>
      <c r="F108" s="499" t="s">
        <v>35</v>
      </c>
      <c r="G108" s="499" t="s">
        <v>75</v>
      </c>
      <c r="H108" s="300">
        <v>3</v>
      </c>
      <c r="I108" s="504">
        <v>3.65</v>
      </c>
      <c r="J108" s="350" t="s">
        <v>2</v>
      </c>
      <c r="K108" s="284" t="s">
        <v>22</v>
      </c>
      <c r="L108" s="280">
        <v>3</v>
      </c>
      <c r="M108" s="203">
        <v>3.7</v>
      </c>
      <c r="N108" s="27" t="s">
        <v>35</v>
      </c>
      <c r="O108" s="224" t="s">
        <v>93</v>
      </c>
      <c r="P108" s="61">
        <v>3</v>
      </c>
      <c r="Q108" s="45">
        <v>3.64</v>
      </c>
      <c r="R108" s="27" t="s">
        <v>57</v>
      </c>
      <c r="S108" s="254" t="s">
        <v>77</v>
      </c>
      <c r="T108" s="46">
        <v>2.5</v>
      </c>
      <c r="U108" s="357">
        <v>3.37</v>
      </c>
      <c r="V108" s="350" t="s">
        <v>2</v>
      </c>
      <c r="W108" s="290" t="s">
        <v>156</v>
      </c>
      <c r="X108" s="313"/>
      <c r="Y108" s="314">
        <v>3.76</v>
      </c>
    </row>
    <row r="109" spans="1:25" s="7" customFormat="1" ht="15" customHeight="1" x14ac:dyDescent="0.25">
      <c r="A109" s="29">
        <v>104</v>
      </c>
      <c r="B109" s="499" t="s">
        <v>2</v>
      </c>
      <c r="C109" s="499" t="s">
        <v>15</v>
      </c>
      <c r="D109" s="886"/>
      <c r="E109" s="504">
        <v>3.39</v>
      </c>
      <c r="F109" s="499" t="s">
        <v>27</v>
      </c>
      <c r="G109" s="499" t="s">
        <v>98</v>
      </c>
      <c r="H109" s="280">
        <v>3</v>
      </c>
      <c r="I109" s="504">
        <v>3.65</v>
      </c>
      <c r="J109" s="486" t="s">
        <v>44</v>
      </c>
      <c r="K109" s="224" t="s">
        <v>79</v>
      </c>
      <c r="L109" s="280">
        <v>3</v>
      </c>
      <c r="M109" s="203">
        <v>3.7</v>
      </c>
      <c r="N109" s="27" t="s">
        <v>27</v>
      </c>
      <c r="O109" s="223" t="s">
        <v>114</v>
      </c>
      <c r="P109" s="63">
        <v>3</v>
      </c>
      <c r="Q109" s="45">
        <v>3.64</v>
      </c>
      <c r="R109" s="27" t="s">
        <v>44</v>
      </c>
      <c r="S109" s="221" t="s">
        <v>48</v>
      </c>
      <c r="T109" s="46">
        <v>2.5</v>
      </c>
      <c r="U109" s="357">
        <v>3.37</v>
      </c>
      <c r="V109" s="350" t="s">
        <v>2</v>
      </c>
      <c r="W109" s="284" t="s">
        <v>18</v>
      </c>
      <c r="X109" s="313"/>
      <c r="Y109" s="314">
        <v>3.76</v>
      </c>
    </row>
    <row r="110" spans="1:25" s="7" customFormat="1" ht="15" customHeight="1" x14ac:dyDescent="0.25">
      <c r="A110" s="29">
        <v>105</v>
      </c>
      <c r="B110" s="499" t="s">
        <v>2</v>
      </c>
      <c r="C110" s="499" t="s">
        <v>11</v>
      </c>
      <c r="D110" s="886"/>
      <c r="E110" s="504">
        <v>3.39</v>
      </c>
      <c r="F110" s="499" t="s">
        <v>44</v>
      </c>
      <c r="G110" s="499" t="s">
        <v>48</v>
      </c>
      <c r="H110" s="280">
        <v>3</v>
      </c>
      <c r="I110" s="504">
        <v>3.65</v>
      </c>
      <c r="J110" s="486" t="s">
        <v>35</v>
      </c>
      <c r="K110" s="224" t="s">
        <v>38</v>
      </c>
      <c r="L110" s="300">
        <v>3</v>
      </c>
      <c r="M110" s="203">
        <v>3.7</v>
      </c>
      <c r="N110" s="27" t="s">
        <v>2</v>
      </c>
      <c r="O110" s="284" t="s">
        <v>5</v>
      </c>
      <c r="P110" s="63">
        <v>3</v>
      </c>
      <c r="Q110" s="45">
        <v>3.64</v>
      </c>
      <c r="R110" s="27" t="s">
        <v>27</v>
      </c>
      <c r="S110" s="284" t="s">
        <v>97</v>
      </c>
      <c r="T110" s="46">
        <v>2.5</v>
      </c>
      <c r="U110" s="357">
        <v>3.37</v>
      </c>
      <c r="V110" s="350" t="s">
        <v>2</v>
      </c>
      <c r="W110" s="290" t="s">
        <v>155</v>
      </c>
      <c r="X110" s="313"/>
      <c r="Y110" s="314">
        <v>3.76</v>
      </c>
    </row>
    <row r="111" spans="1:25" s="7" customFormat="1" ht="15" customHeight="1" x14ac:dyDescent="0.25">
      <c r="A111" s="29">
        <v>106</v>
      </c>
      <c r="B111" s="499" t="s">
        <v>2</v>
      </c>
      <c r="C111" s="499" t="s">
        <v>25</v>
      </c>
      <c r="D111" s="886"/>
      <c r="E111" s="504">
        <v>3.39</v>
      </c>
      <c r="F111" s="499" t="s">
        <v>35</v>
      </c>
      <c r="G111" s="499" t="s">
        <v>36</v>
      </c>
      <c r="H111" s="299">
        <v>3</v>
      </c>
      <c r="I111" s="504">
        <v>3.65</v>
      </c>
      <c r="J111" s="350" t="s">
        <v>2</v>
      </c>
      <c r="K111" s="290" t="s">
        <v>3</v>
      </c>
      <c r="L111" s="280">
        <v>3</v>
      </c>
      <c r="M111" s="203">
        <v>3.7</v>
      </c>
      <c r="N111" s="27" t="s">
        <v>2</v>
      </c>
      <c r="O111" s="284" t="s">
        <v>15</v>
      </c>
      <c r="P111" s="63">
        <v>3</v>
      </c>
      <c r="Q111" s="45">
        <v>3.64</v>
      </c>
      <c r="R111" s="27" t="s">
        <v>27</v>
      </c>
      <c r="S111" s="284" t="s">
        <v>26</v>
      </c>
      <c r="T111" s="46">
        <v>2</v>
      </c>
      <c r="U111" s="357">
        <v>3.37</v>
      </c>
      <c r="V111" s="350" t="s">
        <v>2</v>
      </c>
      <c r="W111" s="284" t="s">
        <v>4</v>
      </c>
      <c r="X111" s="313"/>
      <c r="Y111" s="314">
        <v>3.76</v>
      </c>
    </row>
    <row r="112" spans="1:25" s="7" customFormat="1" ht="15" customHeight="1" x14ac:dyDescent="0.25">
      <c r="A112" s="29">
        <v>107</v>
      </c>
      <c r="B112" s="499" t="s">
        <v>2</v>
      </c>
      <c r="C112" s="499" t="s">
        <v>18</v>
      </c>
      <c r="D112" s="886"/>
      <c r="E112" s="504">
        <v>3.39</v>
      </c>
      <c r="F112" s="499" t="s">
        <v>0</v>
      </c>
      <c r="G112" s="499" t="s">
        <v>72</v>
      </c>
      <c r="H112" s="280">
        <v>2.5</v>
      </c>
      <c r="I112" s="504">
        <v>3.65</v>
      </c>
      <c r="J112" s="486" t="s">
        <v>0</v>
      </c>
      <c r="K112" s="291" t="s">
        <v>160</v>
      </c>
      <c r="L112" s="280">
        <v>3</v>
      </c>
      <c r="M112" s="203">
        <v>3.7</v>
      </c>
      <c r="N112" s="201" t="s">
        <v>57</v>
      </c>
      <c r="O112" s="21" t="s">
        <v>63</v>
      </c>
      <c r="P112" s="63"/>
      <c r="Q112" s="45">
        <v>3.64</v>
      </c>
      <c r="R112" s="52" t="s">
        <v>2</v>
      </c>
      <c r="S112" s="56" t="s">
        <v>5</v>
      </c>
      <c r="T112" s="46">
        <v>2</v>
      </c>
      <c r="U112" s="357">
        <v>3.37</v>
      </c>
      <c r="V112" s="350" t="s">
        <v>2</v>
      </c>
      <c r="W112" s="290" t="s">
        <v>153</v>
      </c>
      <c r="X112" s="313"/>
      <c r="Y112" s="314">
        <v>3.76</v>
      </c>
    </row>
    <row r="113" spans="1:25" s="7" customFormat="1" ht="15" customHeight="1" x14ac:dyDescent="0.25">
      <c r="A113" s="29">
        <v>108</v>
      </c>
      <c r="B113" s="499" t="s">
        <v>2</v>
      </c>
      <c r="C113" s="499" t="s">
        <v>4</v>
      </c>
      <c r="D113" s="886"/>
      <c r="E113" s="504">
        <v>3.39</v>
      </c>
      <c r="F113" s="499" t="s">
        <v>57</v>
      </c>
      <c r="G113" s="499" t="s">
        <v>62</v>
      </c>
      <c r="H113" s="464"/>
      <c r="I113" s="504">
        <v>3.65</v>
      </c>
      <c r="J113" s="486" t="s">
        <v>0</v>
      </c>
      <c r="K113" s="291" t="s">
        <v>147</v>
      </c>
      <c r="L113" s="280">
        <v>3</v>
      </c>
      <c r="M113" s="203">
        <v>3.7</v>
      </c>
      <c r="N113" s="201" t="s">
        <v>44</v>
      </c>
      <c r="O113" s="21" t="s">
        <v>50</v>
      </c>
      <c r="P113" s="63"/>
      <c r="Q113" s="45">
        <v>3.64</v>
      </c>
      <c r="R113" s="124" t="s">
        <v>57</v>
      </c>
      <c r="S113" s="21" t="s">
        <v>60</v>
      </c>
      <c r="T113" s="46"/>
      <c r="U113" s="357">
        <v>3.37</v>
      </c>
      <c r="V113" s="350" t="s">
        <v>2</v>
      </c>
      <c r="W113" s="290" t="s">
        <v>158</v>
      </c>
      <c r="X113" s="313"/>
      <c r="Y113" s="314">
        <v>3.76</v>
      </c>
    </row>
    <row r="114" spans="1:25" s="7" customFormat="1" ht="15" customHeight="1" x14ac:dyDescent="0.25">
      <c r="A114" s="29">
        <v>109</v>
      </c>
      <c r="B114" s="499" t="s">
        <v>2</v>
      </c>
      <c r="C114" s="499" t="s">
        <v>153</v>
      </c>
      <c r="D114" s="886"/>
      <c r="E114" s="504">
        <v>3.39</v>
      </c>
      <c r="F114" s="499" t="s">
        <v>57</v>
      </c>
      <c r="G114" s="499" t="s">
        <v>58</v>
      </c>
      <c r="H114" s="464"/>
      <c r="I114" s="504">
        <v>3.65</v>
      </c>
      <c r="J114" s="486" t="s">
        <v>35</v>
      </c>
      <c r="K114" s="254" t="s">
        <v>75</v>
      </c>
      <c r="L114" s="488">
        <v>2.8333333333333335</v>
      </c>
      <c r="M114" s="203">
        <v>3.7</v>
      </c>
      <c r="N114" s="201" t="s">
        <v>44</v>
      </c>
      <c r="O114" s="21" t="s">
        <v>46</v>
      </c>
      <c r="P114" s="62"/>
      <c r="Q114" s="45">
        <v>3.64</v>
      </c>
      <c r="R114" s="124" t="s">
        <v>57</v>
      </c>
      <c r="S114" s="21" t="s">
        <v>56</v>
      </c>
      <c r="T114" s="46"/>
      <c r="U114" s="357">
        <v>3.37</v>
      </c>
      <c r="V114" s="351" t="s">
        <v>0</v>
      </c>
      <c r="W114" s="224" t="s">
        <v>104</v>
      </c>
      <c r="X114" s="313"/>
      <c r="Y114" s="314">
        <v>3.76</v>
      </c>
    </row>
    <row r="115" spans="1:25" s="7" customFormat="1" ht="15" customHeight="1" thickBot="1" x14ac:dyDescent="0.3">
      <c r="A115" s="31">
        <v>110</v>
      </c>
      <c r="B115" s="501" t="s">
        <v>2</v>
      </c>
      <c r="C115" s="501" t="s">
        <v>154</v>
      </c>
      <c r="D115" s="889"/>
      <c r="E115" s="505">
        <v>3.39</v>
      </c>
      <c r="F115" s="501" t="s">
        <v>57</v>
      </c>
      <c r="G115" s="501" t="s">
        <v>56</v>
      </c>
      <c r="H115" s="463"/>
      <c r="I115" s="505">
        <v>3.65</v>
      </c>
      <c r="J115" s="135" t="s">
        <v>2</v>
      </c>
      <c r="K115" s="289" t="s">
        <v>10</v>
      </c>
      <c r="L115" s="282">
        <v>2.8</v>
      </c>
      <c r="M115" s="204">
        <v>3.7</v>
      </c>
      <c r="N115" s="213" t="s">
        <v>44</v>
      </c>
      <c r="O115" s="127" t="s">
        <v>48</v>
      </c>
      <c r="P115" s="111"/>
      <c r="Q115" s="48">
        <v>3.64</v>
      </c>
      <c r="R115" s="128" t="s">
        <v>44</v>
      </c>
      <c r="S115" s="125" t="s">
        <v>138</v>
      </c>
      <c r="T115" s="97"/>
      <c r="U115" s="358">
        <v>3.37</v>
      </c>
      <c r="V115" s="130" t="s">
        <v>0</v>
      </c>
      <c r="W115" s="310" t="s">
        <v>160</v>
      </c>
      <c r="X115" s="321"/>
      <c r="Y115" s="80">
        <v>3.76</v>
      </c>
    </row>
    <row r="116" spans="1:25" s="7" customFormat="1" ht="15" customHeight="1" x14ac:dyDescent="0.25">
      <c r="A116" s="33">
        <v>111</v>
      </c>
      <c r="B116" s="502" t="s">
        <v>2</v>
      </c>
      <c r="C116" s="502" t="s">
        <v>167</v>
      </c>
      <c r="D116" s="888"/>
      <c r="E116" s="503">
        <v>3.39</v>
      </c>
      <c r="F116" s="502" t="s">
        <v>44</v>
      </c>
      <c r="G116" s="502" t="s">
        <v>54</v>
      </c>
      <c r="H116" s="484"/>
      <c r="I116" s="503">
        <v>3.65</v>
      </c>
      <c r="J116" s="134" t="s">
        <v>57</v>
      </c>
      <c r="K116" s="126" t="s">
        <v>58</v>
      </c>
      <c r="L116" s="94"/>
      <c r="M116" s="202">
        <v>3.7</v>
      </c>
      <c r="N116" s="134" t="s">
        <v>44</v>
      </c>
      <c r="O116" s="126" t="s">
        <v>80</v>
      </c>
      <c r="P116" s="123"/>
      <c r="Q116" s="107">
        <v>3.64</v>
      </c>
      <c r="R116" s="129" t="s">
        <v>44</v>
      </c>
      <c r="S116" s="126" t="s">
        <v>45</v>
      </c>
      <c r="T116" s="90"/>
      <c r="U116" s="91">
        <v>3.37</v>
      </c>
      <c r="V116" s="131" t="s">
        <v>0</v>
      </c>
      <c r="W116" s="37" t="s">
        <v>103</v>
      </c>
      <c r="X116" s="92"/>
      <c r="Y116" s="93">
        <v>3.76</v>
      </c>
    </row>
    <row r="117" spans="1:25" s="7" customFormat="1" ht="15" customHeight="1" x14ac:dyDescent="0.25">
      <c r="A117" s="29">
        <v>112</v>
      </c>
      <c r="B117" s="499" t="s">
        <v>0</v>
      </c>
      <c r="C117" s="499" t="s">
        <v>104</v>
      </c>
      <c r="D117" s="886"/>
      <c r="E117" s="504">
        <v>3.39</v>
      </c>
      <c r="F117" s="499" t="s">
        <v>44</v>
      </c>
      <c r="G117" s="499" t="s">
        <v>45</v>
      </c>
      <c r="H117" s="464"/>
      <c r="I117" s="504">
        <v>3.65</v>
      </c>
      <c r="J117" s="350" t="s">
        <v>44</v>
      </c>
      <c r="K117" s="221" t="s">
        <v>48</v>
      </c>
      <c r="L117" s="99"/>
      <c r="M117" s="203">
        <v>3.7</v>
      </c>
      <c r="N117" s="576" t="s">
        <v>35</v>
      </c>
      <c r="O117" s="221" t="s">
        <v>159</v>
      </c>
      <c r="P117" s="62"/>
      <c r="Q117" s="311">
        <v>3.64</v>
      </c>
      <c r="R117" s="576" t="s">
        <v>35</v>
      </c>
      <c r="S117" s="221" t="s">
        <v>135</v>
      </c>
      <c r="T117" s="270"/>
      <c r="U117" s="271">
        <v>3.37</v>
      </c>
      <c r="V117" s="351" t="s">
        <v>0</v>
      </c>
      <c r="W117" s="254" t="s">
        <v>73</v>
      </c>
      <c r="X117" s="313"/>
      <c r="Y117" s="314">
        <v>3.76</v>
      </c>
    </row>
    <row r="118" spans="1:25" s="7" customFormat="1" ht="15" customHeight="1" x14ac:dyDescent="0.25">
      <c r="A118" s="29">
        <v>113</v>
      </c>
      <c r="B118" s="499" t="s">
        <v>0</v>
      </c>
      <c r="C118" s="499" t="s">
        <v>160</v>
      </c>
      <c r="D118" s="886"/>
      <c r="E118" s="504">
        <v>3.39</v>
      </c>
      <c r="F118" s="499" t="s">
        <v>35</v>
      </c>
      <c r="G118" s="499" t="s">
        <v>76</v>
      </c>
      <c r="H118" s="464"/>
      <c r="I118" s="504">
        <v>3.65</v>
      </c>
      <c r="J118" s="350" t="s">
        <v>44</v>
      </c>
      <c r="K118" s="221" t="s">
        <v>45</v>
      </c>
      <c r="L118" s="99"/>
      <c r="M118" s="203">
        <v>3.7</v>
      </c>
      <c r="N118" s="350" t="s">
        <v>35</v>
      </c>
      <c r="O118" s="221" t="s">
        <v>92</v>
      </c>
      <c r="P118" s="62"/>
      <c r="Q118" s="311">
        <v>3.64</v>
      </c>
      <c r="R118" s="350" t="s">
        <v>35</v>
      </c>
      <c r="S118" s="224" t="s">
        <v>41</v>
      </c>
      <c r="T118" s="270"/>
      <c r="U118" s="271">
        <v>3.37</v>
      </c>
      <c r="V118" s="351" t="s">
        <v>0</v>
      </c>
      <c r="W118" s="291" t="s">
        <v>147</v>
      </c>
      <c r="X118" s="313"/>
      <c r="Y118" s="314">
        <v>3.76</v>
      </c>
    </row>
    <row r="119" spans="1:25" s="7" customFormat="1" ht="15" customHeight="1" x14ac:dyDescent="0.25">
      <c r="A119" s="29">
        <v>114</v>
      </c>
      <c r="B119" s="499" t="s">
        <v>0</v>
      </c>
      <c r="C119" s="499" t="s">
        <v>107</v>
      </c>
      <c r="D119" s="886"/>
      <c r="E119" s="504">
        <v>3.39</v>
      </c>
      <c r="F119" s="499" t="s">
        <v>35</v>
      </c>
      <c r="G119" s="499" t="s">
        <v>93</v>
      </c>
      <c r="H119" s="464"/>
      <c r="I119" s="504">
        <v>3.65</v>
      </c>
      <c r="J119" s="350" t="s">
        <v>35</v>
      </c>
      <c r="K119" s="221" t="s">
        <v>36</v>
      </c>
      <c r="L119" s="99"/>
      <c r="M119" s="203">
        <v>3.7</v>
      </c>
      <c r="N119" s="350" t="s">
        <v>35</v>
      </c>
      <c r="O119" s="221" t="s">
        <v>76</v>
      </c>
      <c r="P119" s="62"/>
      <c r="Q119" s="311">
        <v>3.64</v>
      </c>
      <c r="R119" s="350" t="s">
        <v>27</v>
      </c>
      <c r="S119" s="284" t="s">
        <v>98</v>
      </c>
      <c r="T119" s="270"/>
      <c r="U119" s="271">
        <v>3.37</v>
      </c>
      <c r="V119" s="351" t="s">
        <v>0</v>
      </c>
      <c r="W119" s="224" t="s">
        <v>105</v>
      </c>
      <c r="X119" s="313"/>
      <c r="Y119" s="314">
        <v>3.76</v>
      </c>
    </row>
    <row r="120" spans="1:25" s="7" customFormat="1" ht="15" customHeight="1" x14ac:dyDescent="0.25">
      <c r="A120" s="29">
        <v>115</v>
      </c>
      <c r="B120" s="499" t="s">
        <v>0</v>
      </c>
      <c r="C120" s="499" t="s">
        <v>73</v>
      </c>
      <c r="D120" s="886"/>
      <c r="E120" s="504">
        <v>3.39</v>
      </c>
      <c r="F120" s="499" t="s">
        <v>27</v>
      </c>
      <c r="G120" s="499" t="s">
        <v>114</v>
      </c>
      <c r="H120" s="464"/>
      <c r="I120" s="504">
        <v>3.65</v>
      </c>
      <c r="J120" s="350" t="s">
        <v>27</v>
      </c>
      <c r="K120" s="223" t="s">
        <v>99</v>
      </c>
      <c r="L120" s="99"/>
      <c r="M120" s="203">
        <v>3.7</v>
      </c>
      <c r="N120" s="350" t="s">
        <v>2</v>
      </c>
      <c r="O120" s="223" t="s">
        <v>3</v>
      </c>
      <c r="P120" s="62"/>
      <c r="Q120" s="311">
        <v>3.64</v>
      </c>
      <c r="R120" s="351" t="s">
        <v>0</v>
      </c>
      <c r="S120" s="291" t="s">
        <v>160</v>
      </c>
      <c r="T120" s="270"/>
      <c r="U120" s="271">
        <v>3.37</v>
      </c>
      <c r="V120" s="351" t="s">
        <v>0</v>
      </c>
      <c r="W120" s="262" t="s">
        <v>72</v>
      </c>
      <c r="X120" s="313"/>
      <c r="Y120" s="314">
        <v>3.76</v>
      </c>
    </row>
    <row r="121" spans="1:25" s="7" customFormat="1" ht="15" customHeight="1" x14ac:dyDescent="0.25">
      <c r="A121" s="30">
        <v>116</v>
      </c>
      <c r="B121" s="500" t="s">
        <v>0</v>
      </c>
      <c r="C121" s="500" t="s">
        <v>146</v>
      </c>
      <c r="D121" s="887"/>
      <c r="E121" s="506">
        <v>3.39</v>
      </c>
      <c r="F121" s="500" t="s">
        <v>0</v>
      </c>
      <c r="G121" s="500" t="s">
        <v>160</v>
      </c>
      <c r="H121" s="483"/>
      <c r="I121" s="506">
        <v>3.65</v>
      </c>
      <c r="J121" s="355" t="s">
        <v>27</v>
      </c>
      <c r="K121" s="572" t="s">
        <v>114</v>
      </c>
      <c r="L121" s="573"/>
      <c r="M121" s="214">
        <v>3.7</v>
      </c>
      <c r="N121" s="575" t="s">
        <v>0</v>
      </c>
      <c r="O121" s="574" t="s">
        <v>72</v>
      </c>
      <c r="P121" s="331"/>
      <c r="Q121" s="333">
        <v>3.64</v>
      </c>
      <c r="R121" s="575" t="s">
        <v>0</v>
      </c>
      <c r="S121" s="514" t="s">
        <v>161</v>
      </c>
      <c r="T121" s="326"/>
      <c r="U121" s="327">
        <v>3.37</v>
      </c>
      <c r="V121" s="355" t="s">
        <v>0</v>
      </c>
      <c r="W121" s="293" t="s">
        <v>78</v>
      </c>
      <c r="X121" s="319"/>
      <c r="Y121" s="320">
        <v>3.76</v>
      </c>
    </row>
    <row r="122" spans="1:25" s="7" customFormat="1" ht="15" customHeight="1" x14ac:dyDescent="0.25">
      <c r="A122" s="809">
        <v>117</v>
      </c>
      <c r="B122" s="765" t="s">
        <v>0</v>
      </c>
      <c r="C122" s="765" t="s">
        <v>147</v>
      </c>
      <c r="D122" s="984"/>
      <c r="E122" s="985">
        <v>3.39</v>
      </c>
      <c r="F122" s="765" t="s">
        <v>0</v>
      </c>
      <c r="G122" s="765" t="s">
        <v>147</v>
      </c>
      <c r="H122" s="768"/>
      <c r="I122" s="985">
        <v>3.65</v>
      </c>
      <c r="J122" s="986"/>
      <c r="K122" s="718"/>
      <c r="L122" s="769"/>
      <c r="M122" s="987"/>
      <c r="N122" s="800"/>
      <c r="O122" s="714"/>
      <c r="P122" s="954"/>
      <c r="Q122" s="955"/>
      <c r="R122" s="800"/>
      <c r="S122" s="717"/>
      <c r="T122" s="956"/>
      <c r="U122" s="957"/>
      <c r="V122" s="977"/>
      <c r="W122" s="978"/>
      <c r="X122" s="979"/>
      <c r="Y122" s="940"/>
    </row>
    <row r="123" spans="1:25" s="7" customFormat="1" ht="15" customHeight="1" x14ac:dyDescent="0.25">
      <c r="A123" s="30">
        <v>118</v>
      </c>
      <c r="B123" s="500" t="s">
        <v>0</v>
      </c>
      <c r="C123" s="500" t="s">
        <v>105</v>
      </c>
      <c r="D123" s="887"/>
      <c r="E123" s="506">
        <v>3.39</v>
      </c>
      <c r="F123" s="500"/>
      <c r="G123" s="500"/>
      <c r="H123" s="483"/>
      <c r="I123" s="506"/>
      <c r="J123" s="353"/>
      <c r="K123" s="980"/>
      <c r="L123" s="573"/>
      <c r="M123" s="214"/>
      <c r="N123" s="981"/>
      <c r="O123" s="982"/>
      <c r="P123" s="105"/>
      <c r="Q123" s="962"/>
      <c r="R123" s="981"/>
      <c r="S123" s="983"/>
      <c r="T123" s="963"/>
      <c r="U123" s="964"/>
      <c r="V123" s="977"/>
      <c r="W123" s="978"/>
      <c r="X123" s="979"/>
      <c r="Y123" s="940"/>
    </row>
    <row r="124" spans="1:25" s="7" customFormat="1" ht="15" customHeight="1" thickBot="1" x14ac:dyDescent="0.3">
      <c r="A124" s="54">
        <v>119</v>
      </c>
      <c r="B124" s="766" t="s">
        <v>0</v>
      </c>
      <c r="C124" s="766" t="s">
        <v>164</v>
      </c>
      <c r="D124" s="890"/>
      <c r="E124" s="891">
        <v>3.39</v>
      </c>
      <c r="F124" s="766"/>
      <c r="G124" s="580"/>
      <c r="H124" s="471"/>
      <c r="I124" s="578"/>
      <c r="J124" s="135"/>
      <c r="K124" s="258"/>
      <c r="L124" s="471"/>
      <c r="M124" s="579"/>
      <c r="N124" s="130"/>
      <c r="O124" s="577"/>
      <c r="P124" s="275"/>
      <c r="Q124" s="48"/>
      <c r="R124" s="130"/>
      <c r="S124" s="447"/>
      <c r="T124" s="277"/>
      <c r="U124" s="74"/>
      <c r="V124" s="135"/>
      <c r="W124" s="294"/>
      <c r="X124" s="321"/>
      <c r="Y124" s="80"/>
    </row>
    <row r="125" spans="1:25" s="7" customFormat="1" x14ac:dyDescent="0.25">
      <c r="A125" s="10"/>
      <c r="B125" s="10"/>
      <c r="C125" s="120" t="s">
        <v>106</v>
      </c>
      <c r="D125" s="217">
        <f>AVERAGE(D6:D121)</f>
        <v>3.163086486486486</v>
      </c>
      <c r="E125" s="10"/>
      <c r="F125" s="10"/>
      <c r="G125" s="120"/>
      <c r="H125" s="217">
        <f>AVERAGE(H6:H121)</f>
        <v>3.5428971962616793</v>
      </c>
      <c r="I125" s="10"/>
      <c r="J125" s="10"/>
      <c r="L125" s="217">
        <f>AVERAGE(L6:L121)</f>
        <v>3.6448875725789307</v>
      </c>
      <c r="M125" s="216"/>
      <c r="N125" s="8"/>
      <c r="P125" s="116">
        <f>AVERAGE(P6:P121)</f>
        <v>3.502619057163574</v>
      </c>
      <c r="Q125" s="114"/>
      <c r="R125" s="115"/>
      <c r="S125" s="115"/>
      <c r="T125" s="116">
        <f>AVERAGE(T6:T121)</f>
        <v>3.2835514018691581</v>
      </c>
      <c r="U125" s="115"/>
      <c r="V125" s="117"/>
      <c r="W125" s="117"/>
      <c r="X125" s="118">
        <f>AVERAGE(X6:X121)</f>
        <v>3.8305555555555557</v>
      </c>
    </row>
  </sheetData>
  <sortState ref="V127:W205">
    <sortCondition ref="V126"/>
  </sortState>
  <mergeCells count="8">
    <mergeCell ref="A4:A5"/>
    <mergeCell ref="K2:M2"/>
    <mergeCell ref="R4:U4"/>
    <mergeCell ref="V4:Y4"/>
    <mergeCell ref="N4:Q4"/>
    <mergeCell ref="J4:M4"/>
    <mergeCell ref="F4:I4"/>
    <mergeCell ref="B4:E4"/>
  </mergeCells>
  <conditionalFormatting sqref="L6:L124">
    <cfRule type="cellIs" dxfId="87" priority="6" stopIfTrue="1" operator="equal">
      <formula>4.5</formula>
    </cfRule>
    <cfRule type="containsBlanks" dxfId="86" priority="28" stopIfTrue="1">
      <formula>LEN(TRIM(L6))=0</formula>
    </cfRule>
    <cfRule type="cellIs" dxfId="85" priority="29" stopIfTrue="1" operator="between">
      <formula>$L$125</formula>
      <formula>3.636</formula>
    </cfRule>
    <cfRule type="cellIs" dxfId="84" priority="30" stopIfTrue="1" operator="between">
      <formula>3.5</formula>
      <formula>$L$125</formula>
    </cfRule>
    <cfRule type="cellIs" dxfId="83" priority="31" stopIfTrue="1" operator="lessThan">
      <formula>3.5</formula>
    </cfRule>
    <cfRule type="cellIs" dxfId="82" priority="32" stopIfTrue="1" operator="between">
      <formula>4.5</formula>
      <formula>$L$125</formula>
    </cfRule>
    <cfRule type="cellIs" dxfId="81" priority="33" stopIfTrue="1" operator="greaterThanOrEqual">
      <formula>4.5</formula>
    </cfRule>
  </conditionalFormatting>
  <conditionalFormatting sqref="P6:P124">
    <cfRule type="cellIs" dxfId="80" priority="24" stopIfTrue="1" operator="between">
      <formula>$P$125</formula>
      <formula>3.5</formula>
    </cfRule>
    <cfRule type="containsBlanks" dxfId="79" priority="25" stopIfTrue="1">
      <formula>LEN(TRIM(P6))=0</formula>
    </cfRule>
    <cfRule type="cellIs" dxfId="78" priority="26" stopIfTrue="1" operator="lessThan">
      <formula>3.5</formula>
    </cfRule>
    <cfRule type="cellIs" dxfId="77" priority="27" stopIfTrue="1" operator="between">
      <formula>4.5</formula>
      <formula>$P$125</formula>
    </cfRule>
  </conditionalFormatting>
  <conditionalFormatting sqref="T6:T124">
    <cfRule type="cellIs" dxfId="76" priority="20" stopIfTrue="1" operator="between">
      <formula>3.5</formula>
      <formula>3.5</formula>
    </cfRule>
    <cfRule type="containsBlanks" dxfId="75" priority="21" stopIfTrue="1">
      <formula>LEN(TRIM(T6))=0</formula>
    </cfRule>
    <cfRule type="cellIs" dxfId="74" priority="22" stopIfTrue="1" operator="between">
      <formula>4.5</formula>
      <formula>3.5</formula>
    </cfRule>
    <cfRule type="cellIs" dxfId="73" priority="23" stopIfTrue="1" operator="lessThan">
      <formula>3.5</formula>
    </cfRule>
  </conditionalFormatting>
  <conditionalFormatting sqref="X6:X124">
    <cfRule type="cellIs" dxfId="72" priority="5" stopIfTrue="1" operator="equal">
      <formula>4.5</formula>
    </cfRule>
    <cfRule type="containsBlanks" dxfId="71" priority="15" stopIfTrue="1">
      <formula>LEN(TRIM(X6))=0</formula>
    </cfRule>
    <cfRule type="cellIs" dxfId="70" priority="16" stopIfTrue="1" operator="lessThan">
      <formula>3.5</formula>
    </cfRule>
    <cfRule type="cellIs" dxfId="69" priority="17" stopIfTrue="1" operator="between">
      <formula>$X$125</formula>
      <formula>3.5</formula>
    </cfRule>
    <cfRule type="cellIs" dxfId="68" priority="18" stopIfTrue="1" operator="between">
      <formula>4.5</formula>
      <formula>$X$125</formula>
    </cfRule>
    <cfRule type="cellIs" dxfId="67" priority="19" stopIfTrue="1" operator="greaterThanOrEqual">
      <formula>4.5</formula>
    </cfRule>
  </conditionalFormatting>
  <conditionalFormatting sqref="H6:H124">
    <cfRule type="containsBlanks" dxfId="66" priority="7" stopIfTrue="1">
      <formula>LEN(TRIM(H6))=0</formula>
    </cfRule>
    <cfRule type="cellIs" dxfId="65" priority="8" stopIfTrue="1" operator="equal">
      <formula>4.5</formula>
    </cfRule>
    <cfRule type="cellIs" dxfId="64" priority="9" stopIfTrue="1" operator="between">
      <formula>$H$125</formula>
      <formula>3.54</formula>
    </cfRule>
    <cfRule type="cellIs" dxfId="63" priority="10" stopIfTrue="1" operator="between">
      <formula>3.5</formula>
      <formula>$H$125</formula>
    </cfRule>
    <cfRule type="cellIs" dxfId="62" priority="11" stopIfTrue="1" operator="lessThan">
      <formula>3.5</formula>
    </cfRule>
    <cfRule type="cellIs" dxfId="61" priority="12" stopIfTrue="1" operator="between">
      <formula>4.5</formula>
      <formula>$H$125</formula>
    </cfRule>
    <cfRule type="cellIs" dxfId="60" priority="13" stopIfTrue="1" operator="greaterThanOrEqual">
      <formula>4.5</formula>
    </cfRule>
  </conditionalFormatting>
  <conditionalFormatting sqref="D6:D42">
    <cfRule type="cellIs" dxfId="59" priority="1" operator="lessThan">
      <formula>3.5</formula>
    </cfRule>
    <cfRule type="cellIs" dxfId="58" priority="2" operator="between">
      <formula>4</formula>
      <formula>3.5</formula>
    </cfRule>
    <cfRule type="cellIs" dxfId="57" priority="3" operator="between">
      <formula>4.5</formula>
      <formula>4</formula>
    </cfRule>
    <cfRule type="cellIs" dxfId="56" priority="4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ColWidth="8.85546875" defaultRowHeight="15" x14ac:dyDescent="0.25"/>
  <cols>
    <col min="1" max="1" width="5.7109375" style="5" customWidth="1"/>
    <col min="2" max="2" width="18.7109375" style="5" customWidth="1"/>
    <col min="3" max="3" width="31.7109375" style="5" customWidth="1"/>
    <col min="4" max="23" width="7.7109375" style="5" customWidth="1"/>
    <col min="24" max="27" width="7.28515625" style="5" customWidth="1"/>
    <col min="28" max="29" width="7.7109375" style="5" customWidth="1"/>
    <col min="30" max="30" width="9.7109375" style="5" customWidth="1"/>
    <col min="31" max="16384" width="8.85546875" style="5"/>
  </cols>
  <sheetData>
    <row r="1" spans="1:31" x14ac:dyDescent="0.25">
      <c r="AD1" s="215"/>
      <c r="AE1" s="58" t="s">
        <v>125</v>
      </c>
    </row>
    <row r="2" spans="1:31" ht="15.75" x14ac:dyDescent="0.25">
      <c r="C2" s="150" t="s">
        <v>115</v>
      </c>
      <c r="D2" s="711"/>
      <c r="E2" s="711"/>
      <c r="F2" s="711"/>
      <c r="G2" s="428"/>
      <c r="H2" s="428"/>
      <c r="I2" s="428"/>
      <c r="J2" s="181"/>
      <c r="K2" s="181"/>
      <c r="L2" s="181"/>
      <c r="M2" s="181"/>
      <c r="N2" s="181"/>
      <c r="AD2" s="170"/>
      <c r="AE2" s="58" t="s">
        <v>126</v>
      </c>
    </row>
    <row r="3" spans="1:31" ht="15.75" thickBot="1" x14ac:dyDescent="0.3">
      <c r="AD3" s="172"/>
      <c r="AE3" s="58" t="s">
        <v>127</v>
      </c>
    </row>
    <row r="4" spans="1:31" s="7" customFormat="1" ht="16.5" customHeight="1" thickBot="1" x14ac:dyDescent="0.3">
      <c r="A4" s="1089" t="s">
        <v>71</v>
      </c>
      <c r="B4" s="1098" t="s">
        <v>70</v>
      </c>
      <c r="C4" s="1100" t="s">
        <v>112</v>
      </c>
      <c r="D4" s="1092">
        <v>2020</v>
      </c>
      <c r="E4" s="1093"/>
      <c r="F4" s="1094"/>
      <c r="G4" s="1092">
        <v>2019</v>
      </c>
      <c r="H4" s="1093"/>
      <c r="I4" s="1094"/>
      <c r="J4" s="1092">
        <v>2018</v>
      </c>
      <c r="K4" s="1093"/>
      <c r="L4" s="1094"/>
      <c r="M4" s="1092">
        <v>2017</v>
      </c>
      <c r="N4" s="1093"/>
      <c r="O4" s="1094"/>
      <c r="P4" s="1092">
        <v>2016</v>
      </c>
      <c r="Q4" s="1093"/>
      <c r="R4" s="1094"/>
      <c r="S4" s="1092">
        <v>2015</v>
      </c>
      <c r="T4" s="1093"/>
      <c r="U4" s="1094"/>
      <c r="V4" s="1092" t="s">
        <v>120</v>
      </c>
      <c r="W4" s="1093"/>
      <c r="X4" s="1093"/>
      <c r="Y4" s="1093"/>
      <c r="Z4" s="1093"/>
      <c r="AA4" s="1094"/>
      <c r="AB4" s="1096" t="s">
        <v>121</v>
      </c>
      <c r="AD4" s="59"/>
      <c r="AE4" s="58" t="s">
        <v>128</v>
      </c>
    </row>
    <row r="5" spans="1:31" s="7" customFormat="1" ht="39.75" customHeight="1" thickBot="1" x14ac:dyDescent="0.25">
      <c r="A5" s="1090"/>
      <c r="B5" s="1099"/>
      <c r="C5" s="1101"/>
      <c r="D5" s="453" t="s">
        <v>122</v>
      </c>
      <c r="E5" s="279" t="s">
        <v>123</v>
      </c>
      <c r="F5" s="229" t="s">
        <v>124</v>
      </c>
      <c r="G5" s="453" t="s">
        <v>122</v>
      </c>
      <c r="H5" s="279" t="s">
        <v>123</v>
      </c>
      <c r="I5" s="229" t="s">
        <v>124</v>
      </c>
      <c r="J5" s="227" t="s">
        <v>122</v>
      </c>
      <c r="K5" s="279" t="s">
        <v>123</v>
      </c>
      <c r="L5" s="229" t="s">
        <v>124</v>
      </c>
      <c r="M5" s="227" t="s">
        <v>122</v>
      </c>
      <c r="N5" s="228" t="s">
        <v>123</v>
      </c>
      <c r="O5" s="229" t="s">
        <v>124</v>
      </c>
      <c r="P5" s="227" t="s">
        <v>122</v>
      </c>
      <c r="Q5" s="228" t="s">
        <v>123</v>
      </c>
      <c r="R5" s="229" t="s">
        <v>124</v>
      </c>
      <c r="S5" s="227" t="s">
        <v>122</v>
      </c>
      <c r="T5" s="228" t="s">
        <v>123</v>
      </c>
      <c r="U5" s="229" t="s">
        <v>124</v>
      </c>
      <c r="V5" s="233">
        <v>2020</v>
      </c>
      <c r="W5" s="457">
        <v>2019</v>
      </c>
      <c r="X5" s="457">
        <v>2018</v>
      </c>
      <c r="Y5" s="12">
        <v>2017</v>
      </c>
      <c r="Z5" s="12">
        <v>2016</v>
      </c>
      <c r="AA5" s="234">
        <v>2015</v>
      </c>
      <c r="AB5" s="1097"/>
    </row>
    <row r="6" spans="1:31" s="7" customFormat="1" ht="15" customHeight="1" x14ac:dyDescent="0.25">
      <c r="A6" s="29">
        <v>1</v>
      </c>
      <c r="B6" s="27" t="s">
        <v>35</v>
      </c>
      <c r="C6" s="538" t="s">
        <v>96</v>
      </c>
      <c r="D6" s="334">
        <v>121</v>
      </c>
      <c r="E6" s="211">
        <v>3.2232000000000003</v>
      </c>
      <c r="F6" s="515">
        <v>3.39</v>
      </c>
      <c r="G6" s="334">
        <v>49</v>
      </c>
      <c r="H6" s="211">
        <v>3.94</v>
      </c>
      <c r="I6" s="515">
        <v>3.65</v>
      </c>
      <c r="J6" s="334">
        <v>59</v>
      </c>
      <c r="K6" s="317">
        <v>3.9830508474576272</v>
      </c>
      <c r="L6" s="241">
        <v>3.7</v>
      </c>
      <c r="M6" s="75">
        <v>49</v>
      </c>
      <c r="N6" s="66">
        <v>4.0816326530612246</v>
      </c>
      <c r="O6" s="67">
        <v>3.64</v>
      </c>
      <c r="P6" s="71">
        <v>14</v>
      </c>
      <c r="Q6" s="68">
        <v>3.86</v>
      </c>
      <c r="R6" s="72">
        <v>3.37</v>
      </c>
      <c r="S6" s="226">
        <v>12</v>
      </c>
      <c r="T6" s="69">
        <v>3.9</v>
      </c>
      <c r="U6" s="78">
        <v>3.76</v>
      </c>
      <c r="V6" s="927">
        <v>16</v>
      </c>
      <c r="W6" s="458">
        <v>12</v>
      </c>
      <c r="X6" s="458">
        <v>18</v>
      </c>
      <c r="Y6" s="231">
        <v>5</v>
      </c>
      <c r="Z6" s="94">
        <v>11</v>
      </c>
      <c r="AA6" s="468">
        <v>19</v>
      </c>
      <c r="AB6" s="238">
        <f t="shared" ref="AB6:AB37" si="0">AA6+Z6+Y6+X6+W6+V6</f>
        <v>81</v>
      </c>
    </row>
    <row r="7" spans="1:31" s="7" customFormat="1" ht="15" customHeight="1" x14ac:dyDescent="0.25">
      <c r="A7" s="29">
        <v>2</v>
      </c>
      <c r="B7" s="27" t="s">
        <v>57</v>
      </c>
      <c r="C7" s="894" t="s">
        <v>66</v>
      </c>
      <c r="D7" s="772">
        <v>24</v>
      </c>
      <c r="E7" s="773">
        <v>4.625</v>
      </c>
      <c r="F7" s="902">
        <v>3.39</v>
      </c>
      <c r="G7" s="336">
        <v>16</v>
      </c>
      <c r="H7" s="280">
        <v>4.5</v>
      </c>
      <c r="I7" s="908">
        <v>3.65</v>
      </c>
      <c r="J7" s="336">
        <v>24</v>
      </c>
      <c r="K7" s="280">
        <v>3.9583333333333335</v>
      </c>
      <c r="L7" s="250">
        <v>3.7</v>
      </c>
      <c r="M7" s="75">
        <v>34</v>
      </c>
      <c r="N7" s="267">
        <v>3.65</v>
      </c>
      <c r="O7" s="268">
        <v>3.64</v>
      </c>
      <c r="P7" s="269">
        <v>25</v>
      </c>
      <c r="Q7" s="270">
        <v>3.76</v>
      </c>
      <c r="R7" s="271">
        <v>3.37</v>
      </c>
      <c r="S7" s="312">
        <v>24</v>
      </c>
      <c r="T7" s="313">
        <v>3.8</v>
      </c>
      <c r="U7" s="314">
        <v>3.76</v>
      </c>
      <c r="V7" s="928">
        <v>1</v>
      </c>
      <c r="W7" s="767">
        <v>1</v>
      </c>
      <c r="X7" s="768">
        <v>20</v>
      </c>
      <c r="Y7" s="230">
        <v>35</v>
      </c>
      <c r="Z7" s="769">
        <v>13</v>
      </c>
      <c r="AA7" s="470">
        <v>20</v>
      </c>
      <c r="AB7" s="770">
        <f t="shared" si="0"/>
        <v>90</v>
      </c>
    </row>
    <row r="8" spans="1:31" s="7" customFormat="1" ht="15" customHeight="1" x14ac:dyDescent="0.25">
      <c r="A8" s="29">
        <v>3</v>
      </c>
      <c r="B8" s="27" t="s">
        <v>68</v>
      </c>
      <c r="C8" s="539" t="s">
        <v>84</v>
      </c>
      <c r="D8" s="772">
        <v>70</v>
      </c>
      <c r="E8" s="796">
        <v>3.1711</v>
      </c>
      <c r="F8" s="774">
        <v>3.39</v>
      </c>
      <c r="G8" s="336">
        <v>29</v>
      </c>
      <c r="H8" s="281">
        <v>3.93</v>
      </c>
      <c r="I8" s="516">
        <v>3.65</v>
      </c>
      <c r="J8" s="336">
        <v>24</v>
      </c>
      <c r="K8" s="280">
        <v>4.125</v>
      </c>
      <c r="L8" s="241">
        <v>3.7</v>
      </c>
      <c r="M8" s="75">
        <v>23</v>
      </c>
      <c r="N8" s="267">
        <v>4</v>
      </c>
      <c r="O8" s="268">
        <v>3.64</v>
      </c>
      <c r="P8" s="273">
        <v>29</v>
      </c>
      <c r="Q8" s="270">
        <v>3.97</v>
      </c>
      <c r="R8" s="271">
        <v>3.37</v>
      </c>
      <c r="S8" s="315"/>
      <c r="T8" s="313"/>
      <c r="U8" s="314">
        <v>3.76</v>
      </c>
      <c r="V8" s="928">
        <v>18</v>
      </c>
      <c r="W8" s="767">
        <v>13</v>
      </c>
      <c r="X8" s="768">
        <v>9</v>
      </c>
      <c r="Y8" s="230">
        <v>9</v>
      </c>
      <c r="Z8" s="769">
        <v>9</v>
      </c>
      <c r="AA8" s="470">
        <v>37</v>
      </c>
      <c r="AB8" s="770">
        <f t="shared" si="0"/>
        <v>95</v>
      </c>
    </row>
    <row r="9" spans="1:31" s="7" customFormat="1" ht="15" customHeight="1" x14ac:dyDescent="0.25">
      <c r="A9" s="29">
        <v>4</v>
      </c>
      <c r="B9" s="27" t="s">
        <v>35</v>
      </c>
      <c r="C9" s="540" t="s">
        <v>95</v>
      </c>
      <c r="D9" s="775"/>
      <c r="E9" s="776"/>
      <c r="F9" s="787">
        <v>3.39</v>
      </c>
      <c r="G9" s="337">
        <v>23</v>
      </c>
      <c r="H9" s="300">
        <v>4.04</v>
      </c>
      <c r="I9" s="517">
        <v>3.65</v>
      </c>
      <c r="J9" s="337">
        <v>32</v>
      </c>
      <c r="K9" s="299">
        <v>4.0625</v>
      </c>
      <c r="L9" s="241">
        <v>3.7</v>
      </c>
      <c r="M9" s="75">
        <v>24</v>
      </c>
      <c r="N9" s="272">
        <v>3.7916666666666665</v>
      </c>
      <c r="O9" s="268">
        <v>3.64</v>
      </c>
      <c r="P9" s="273">
        <v>28</v>
      </c>
      <c r="Q9" s="270">
        <v>3.54</v>
      </c>
      <c r="R9" s="271">
        <v>3.37</v>
      </c>
      <c r="S9" s="315">
        <v>8</v>
      </c>
      <c r="T9" s="313">
        <v>4</v>
      </c>
      <c r="U9" s="314">
        <v>3.76</v>
      </c>
      <c r="V9" s="928">
        <v>38</v>
      </c>
      <c r="W9" s="767">
        <v>7</v>
      </c>
      <c r="X9" s="767">
        <v>11</v>
      </c>
      <c r="Y9" s="230">
        <v>24</v>
      </c>
      <c r="Z9" s="769">
        <v>30</v>
      </c>
      <c r="AA9" s="470">
        <v>8</v>
      </c>
      <c r="AB9" s="770">
        <f t="shared" si="0"/>
        <v>118</v>
      </c>
    </row>
    <row r="10" spans="1:31" s="7" customFormat="1" ht="15" customHeight="1" x14ac:dyDescent="0.25">
      <c r="A10" s="29">
        <v>5</v>
      </c>
      <c r="B10" s="27" t="s">
        <v>2</v>
      </c>
      <c r="C10" s="551" t="s">
        <v>158</v>
      </c>
      <c r="D10" s="779">
        <v>21</v>
      </c>
      <c r="E10" s="773">
        <v>3.762</v>
      </c>
      <c r="F10" s="780">
        <v>3.39</v>
      </c>
      <c r="G10" s="335">
        <v>28</v>
      </c>
      <c r="H10" s="280">
        <v>3.93</v>
      </c>
      <c r="I10" s="530">
        <v>3.65</v>
      </c>
      <c r="J10" s="335">
        <v>36</v>
      </c>
      <c r="K10" s="280">
        <v>4.083333333333333</v>
      </c>
      <c r="L10" s="243">
        <v>3.7</v>
      </c>
      <c r="M10" s="75">
        <v>33</v>
      </c>
      <c r="N10" s="272">
        <v>3.6666666666666665</v>
      </c>
      <c r="O10" s="268">
        <v>3.64</v>
      </c>
      <c r="P10" s="269">
        <v>13</v>
      </c>
      <c r="Q10" s="270">
        <v>3.62</v>
      </c>
      <c r="R10" s="271">
        <v>3.37</v>
      </c>
      <c r="S10" s="312"/>
      <c r="T10" s="313"/>
      <c r="U10" s="314">
        <v>3.76</v>
      </c>
      <c r="V10" s="928">
        <v>4</v>
      </c>
      <c r="W10" s="767">
        <v>14</v>
      </c>
      <c r="X10" s="767">
        <v>10</v>
      </c>
      <c r="Y10" s="230">
        <v>33</v>
      </c>
      <c r="Z10" s="769">
        <v>23</v>
      </c>
      <c r="AA10" s="470">
        <v>37</v>
      </c>
      <c r="AB10" s="770">
        <f t="shared" si="0"/>
        <v>121</v>
      </c>
    </row>
    <row r="11" spans="1:31" s="7" customFormat="1" ht="15" customHeight="1" x14ac:dyDescent="0.25">
      <c r="A11" s="29">
        <v>6</v>
      </c>
      <c r="B11" s="27" t="s">
        <v>2</v>
      </c>
      <c r="C11" s="551" t="s">
        <v>156</v>
      </c>
      <c r="D11" s="779">
        <v>151</v>
      </c>
      <c r="E11" s="773">
        <v>3.3974000000000002</v>
      </c>
      <c r="F11" s="780">
        <v>3.39</v>
      </c>
      <c r="G11" s="335">
        <v>43</v>
      </c>
      <c r="H11" s="280">
        <v>3.88</v>
      </c>
      <c r="I11" s="530">
        <v>3.65</v>
      </c>
      <c r="J11" s="335">
        <v>47</v>
      </c>
      <c r="K11" s="280">
        <v>3.8297872340425534</v>
      </c>
      <c r="L11" s="243">
        <v>3.7</v>
      </c>
      <c r="M11" s="75">
        <v>45</v>
      </c>
      <c r="N11" s="272">
        <v>3.8666666666666667</v>
      </c>
      <c r="O11" s="268">
        <v>3.64</v>
      </c>
      <c r="P11" s="273">
        <v>19</v>
      </c>
      <c r="Q11" s="270">
        <v>3.74</v>
      </c>
      <c r="R11" s="271">
        <v>3.37</v>
      </c>
      <c r="S11" s="312"/>
      <c r="T11" s="313"/>
      <c r="U11" s="314">
        <v>3.76</v>
      </c>
      <c r="V11" s="928">
        <v>5</v>
      </c>
      <c r="W11" s="767">
        <v>17</v>
      </c>
      <c r="X11" s="767">
        <v>31</v>
      </c>
      <c r="Y11" s="230">
        <v>19</v>
      </c>
      <c r="Z11" s="769">
        <v>15</v>
      </c>
      <c r="AA11" s="470">
        <v>37</v>
      </c>
      <c r="AB11" s="770">
        <f t="shared" si="0"/>
        <v>124</v>
      </c>
    </row>
    <row r="12" spans="1:31" s="7" customFormat="1" ht="15" customHeight="1" x14ac:dyDescent="0.25">
      <c r="A12" s="29">
        <v>7</v>
      </c>
      <c r="B12" s="35" t="s">
        <v>0</v>
      </c>
      <c r="C12" s="539" t="s">
        <v>104</v>
      </c>
      <c r="D12" s="772"/>
      <c r="E12" s="773"/>
      <c r="F12" s="774">
        <v>3.39</v>
      </c>
      <c r="G12" s="336">
        <v>6</v>
      </c>
      <c r="H12" s="280">
        <v>4.17</v>
      </c>
      <c r="I12" s="516">
        <v>3.65</v>
      </c>
      <c r="J12" s="336">
        <v>12</v>
      </c>
      <c r="K12" s="280">
        <v>3.9166666666666665</v>
      </c>
      <c r="L12" s="242">
        <v>3.7</v>
      </c>
      <c r="M12" s="71">
        <v>5</v>
      </c>
      <c r="N12" s="272">
        <v>4.2</v>
      </c>
      <c r="O12" s="268">
        <v>3.64</v>
      </c>
      <c r="P12" s="273">
        <v>5</v>
      </c>
      <c r="Q12" s="270">
        <v>3.6</v>
      </c>
      <c r="R12" s="271">
        <v>3.37</v>
      </c>
      <c r="S12" s="315"/>
      <c r="T12" s="313"/>
      <c r="U12" s="314">
        <v>3.76</v>
      </c>
      <c r="V12" s="928">
        <v>38</v>
      </c>
      <c r="W12" s="767">
        <v>3</v>
      </c>
      <c r="X12" s="767">
        <v>23</v>
      </c>
      <c r="Y12" s="230">
        <v>3</v>
      </c>
      <c r="Z12" s="769">
        <v>26</v>
      </c>
      <c r="AA12" s="470">
        <v>37</v>
      </c>
      <c r="AB12" s="770">
        <f t="shared" si="0"/>
        <v>130</v>
      </c>
      <c r="AC12" s="309"/>
    </row>
    <row r="13" spans="1:31" s="7" customFormat="1" ht="15" customHeight="1" x14ac:dyDescent="0.25">
      <c r="A13" s="29">
        <v>8</v>
      </c>
      <c r="B13" s="27" t="s">
        <v>35</v>
      </c>
      <c r="C13" s="918" t="s">
        <v>170</v>
      </c>
      <c r="D13" s="772"/>
      <c r="E13" s="776"/>
      <c r="F13" s="777">
        <v>3.39</v>
      </c>
      <c r="G13" s="336">
        <v>12</v>
      </c>
      <c r="H13" s="300">
        <v>3.75</v>
      </c>
      <c r="I13" s="518">
        <v>3.65</v>
      </c>
      <c r="J13" s="336">
        <v>6</v>
      </c>
      <c r="K13" s="300">
        <v>4</v>
      </c>
      <c r="L13" s="241">
        <v>3.7</v>
      </c>
      <c r="M13" s="75">
        <v>9</v>
      </c>
      <c r="N13" s="272">
        <v>4.1111111111111107</v>
      </c>
      <c r="O13" s="268">
        <v>3.64</v>
      </c>
      <c r="P13" s="273">
        <v>10</v>
      </c>
      <c r="Q13" s="270">
        <v>3.6</v>
      </c>
      <c r="R13" s="271">
        <v>3.37</v>
      </c>
      <c r="S13" s="315">
        <v>3</v>
      </c>
      <c r="T13" s="313">
        <v>3.3</v>
      </c>
      <c r="U13" s="314">
        <v>3.76</v>
      </c>
      <c r="V13" s="928">
        <v>38</v>
      </c>
      <c r="W13" s="767">
        <v>29</v>
      </c>
      <c r="X13" s="767">
        <v>12</v>
      </c>
      <c r="Y13" s="230">
        <v>4</v>
      </c>
      <c r="Z13" s="769">
        <v>25</v>
      </c>
      <c r="AA13" s="470">
        <v>31</v>
      </c>
      <c r="AB13" s="770">
        <f t="shared" si="0"/>
        <v>139</v>
      </c>
      <c r="AC13" s="309"/>
    </row>
    <row r="14" spans="1:31" s="7" customFormat="1" ht="15" customHeight="1" x14ac:dyDescent="0.25">
      <c r="A14" s="29">
        <v>9</v>
      </c>
      <c r="B14" s="265" t="s">
        <v>2</v>
      </c>
      <c r="C14" s="426" t="s">
        <v>8</v>
      </c>
      <c r="D14" s="779">
        <v>62</v>
      </c>
      <c r="E14" s="209">
        <v>3.2420999999999998</v>
      </c>
      <c r="F14" s="782">
        <v>3.39</v>
      </c>
      <c r="G14" s="335">
        <v>4</v>
      </c>
      <c r="H14" s="209">
        <v>3.5</v>
      </c>
      <c r="I14" s="526">
        <v>3.65</v>
      </c>
      <c r="J14" s="335">
        <v>2</v>
      </c>
      <c r="K14" s="280">
        <v>4.5</v>
      </c>
      <c r="L14" s="247">
        <v>3.7</v>
      </c>
      <c r="M14" s="266">
        <v>2</v>
      </c>
      <c r="N14" s="272">
        <v>4</v>
      </c>
      <c r="O14" s="268">
        <v>3.64</v>
      </c>
      <c r="P14" s="273">
        <v>5</v>
      </c>
      <c r="Q14" s="270">
        <v>4.2</v>
      </c>
      <c r="R14" s="271">
        <v>3.37</v>
      </c>
      <c r="S14" s="479"/>
      <c r="T14" s="313"/>
      <c r="U14" s="314">
        <v>3.76</v>
      </c>
      <c r="V14" s="928">
        <v>15</v>
      </c>
      <c r="W14" s="767">
        <v>67</v>
      </c>
      <c r="X14" s="767">
        <v>6</v>
      </c>
      <c r="Y14" s="230">
        <v>15</v>
      </c>
      <c r="Z14" s="769">
        <v>1</v>
      </c>
      <c r="AA14" s="470">
        <v>37</v>
      </c>
      <c r="AB14" s="770">
        <f t="shared" si="0"/>
        <v>141</v>
      </c>
      <c r="AC14" s="309"/>
    </row>
    <row r="15" spans="1:31" s="7" customFormat="1" ht="15" customHeight="1" thickBot="1" x14ac:dyDescent="0.3">
      <c r="A15" s="30">
        <v>10</v>
      </c>
      <c r="B15" s="222" t="s">
        <v>0</v>
      </c>
      <c r="C15" s="965" t="s">
        <v>146</v>
      </c>
      <c r="D15" s="338"/>
      <c r="E15" s="785"/>
      <c r="F15" s="968">
        <v>3.39</v>
      </c>
      <c r="G15" s="338">
        <v>11</v>
      </c>
      <c r="H15" s="282">
        <v>3.82</v>
      </c>
      <c r="I15" s="968">
        <v>3.65</v>
      </c>
      <c r="J15" s="338">
        <v>9</v>
      </c>
      <c r="K15" s="206">
        <v>3.7777777777777777</v>
      </c>
      <c r="L15" s="482">
        <v>3.7</v>
      </c>
      <c r="M15" s="325">
        <v>19</v>
      </c>
      <c r="N15" s="331">
        <v>4.0526315789473681</v>
      </c>
      <c r="O15" s="332">
        <v>3.64</v>
      </c>
      <c r="P15" s="325">
        <v>26</v>
      </c>
      <c r="Q15" s="326">
        <v>3.58</v>
      </c>
      <c r="R15" s="327">
        <v>3.37</v>
      </c>
      <c r="S15" s="323">
        <v>1</v>
      </c>
      <c r="T15" s="319">
        <v>4</v>
      </c>
      <c r="U15" s="320">
        <v>3.76</v>
      </c>
      <c r="V15" s="929">
        <v>38</v>
      </c>
      <c r="W15" s="461">
        <v>20</v>
      </c>
      <c r="X15" s="461">
        <v>37</v>
      </c>
      <c r="Y15" s="232">
        <v>8</v>
      </c>
      <c r="Z15" s="771">
        <v>28</v>
      </c>
      <c r="AA15" s="472">
        <v>18</v>
      </c>
      <c r="AB15" s="239">
        <f t="shared" si="0"/>
        <v>149</v>
      </c>
      <c r="AC15" s="309"/>
    </row>
    <row r="16" spans="1:31" s="7" customFormat="1" ht="15" customHeight="1" x14ac:dyDescent="0.25">
      <c r="A16" s="33">
        <v>11</v>
      </c>
      <c r="B16" s="50" t="s">
        <v>35</v>
      </c>
      <c r="C16" s="542" t="s">
        <v>109</v>
      </c>
      <c r="D16" s="558">
        <v>139</v>
      </c>
      <c r="E16" s="211">
        <v>2.3453999999999997</v>
      </c>
      <c r="F16" s="519">
        <v>3.39</v>
      </c>
      <c r="G16" s="558">
        <v>29</v>
      </c>
      <c r="H16" s="211">
        <v>3.9</v>
      </c>
      <c r="I16" s="519">
        <v>3.65</v>
      </c>
      <c r="J16" s="342">
        <v>36</v>
      </c>
      <c r="K16" s="207">
        <v>3.75</v>
      </c>
      <c r="L16" s="245">
        <v>3.7</v>
      </c>
      <c r="M16" s="86">
        <v>38</v>
      </c>
      <c r="N16" s="100">
        <v>3.763157894736842</v>
      </c>
      <c r="O16" s="88">
        <v>3.64</v>
      </c>
      <c r="P16" s="89">
        <v>37</v>
      </c>
      <c r="Q16" s="90">
        <v>3.62</v>
      </c>
      <c r="R16" s="91">
        <v>3.37</v>
      </c>
      <c r="S16" s="101">
        <v>1</v>
      </c>
      <c r="T16" s="92">
        <v>4</v>
      </c>
      <c r="U16" s="93">
        <v>3.76</v>
      </c>
      <c r="V16" s="930">
        <v>36</v>
      </c>
      <c r="W16" s="462">
        <v>16</v>
      </c>
      <c r="X16" s="462">
        <v>40</v>
      </c>
      <c r="Y16" s="230">
        <v>25</v>
      </c>
      <c r="Z16" s="99">
        <v>22</v>
      </c>
      <c r="AA16" s="230">
        <v>15</v>
      </c>
      <c r="AB16" s="235">
        <f t="shared" si="0"/>
        <v>154</v>
      </c>
      <c r="AC16" s="309"/>
    </row>
    <row r="17" spans="1:29" s="7" customFormat="1" ht="15" customHeight="1" x14ac:dyDescent="0.25">
      <c r="A17" s="29">
        <v>12</v>
      </c>
      <c r="B17" s="265" t="s">
        <v>57</v>
      </c>
      <c r="C17" s="539" t="s">
        <v>65</v>
      </c>
      <c r="D17" s="342"/>
      <c r="E17" s="209"/>
      <c r="F17" s="774">
        <v>3.39</v>
      </c>
      <c r="G17" s="342">
        <v>14</v>
      </c>
      <c r="H17" s="209">
        <v>4.21</v>
      </c>
      <c r="I17" s="516">
        <v>3.65</v>
      </c>
      <c r="J17" s="336">
        <v>23</v>
      </c>
      <c r="K17" s="280">
        <v>3.7391304347826089</v>
      </c>
      <c r="L17" s="244">
        <v>3.7</v>
      </c>
      <c r="M17" s="266">
        <v>16</v>
      </c>
      <c r="N17" s="267">
        <v>3.56</v>
      </c>
      <c r="O17" s="268">
        <v>3.64</v>
      </c>
      <c r="P17" s="269">
        <v>9</v>
      </c>
      <c r="Q17" s="270">
        <v>4</v>
      </c>
      <c r="R17" s="271">
        <v>3.37</v>
      </c>
      <c r="S17" s="312">
        <v>4</v>
      </c>
      <c r="T17" s="313">
        <v>3.8</v>
      </c>
      <c r="U17" s="314">
        <v>3.76</v>
      </c>
      <c r="V17" s="928">
        <v>38</v>
      </c>
      <c r="W17" s="767">
        <v>2</v>
      </c>
      <c r="X17" s="460">
        <v>45</v>
      </c>
      <c r="Y17" s="230">
        <v>46</v>
      </c>
      <c r="Z17" s="32">
        <v>3</v>
      </c>
      <c r="AA17" s="230">
        <v>22</v>
      </c>
      <c r="AB17" s="236">
        <f t="shared" si="0"/>
        <v>156</v>
      </c>
      <c r="AC17" s="309"/>
    </row>
    <row r="18" spans="1:29" s="7" customFormat="1" ht="15" customHeight="1" x14ac:dyDescent="0.25">
      <c r="A18" s="29">
        <v>13</v>
      </c>
      <c r="B18" s="265" t="s">
        <v>35</v>
      </c>
      <c r="C18" s="539" t="s">
        <v>40</v>
      </c>
      <c r="D18" s="772">
        <v>84</v>
      </c>
      <c r="E18" s="776">
        <v>2.8571000000000004</v>
      </c>
      <c r="F18" s="774">
        <v>3.39</v>
      </c>
      <c r="G18" s="336">
        <v>8</v>
      </c>
      <c r="H18" s="300">
        <v>3.75</v>
      </c>
      <c r="I18" s="516">
        <v>3.65</v>
      </c>
      <c r="J18" s="336">
        <v>19</v>
      </c>
      <c r="K18" s="300">
        <v>3.7894736842105261</v>
      </c>
      <c r="L18" s="244">
        <v>3.7</v>
      </c>
      <c r="M18" s="266">
        <v>20</v>
      </c>
      <c r="N18" s="272">
        <v>4.05</v>
      </c>
      <c r="O18" s="268">
        <v>3.64</v>
      </c>
      <c r="P18" s="273">
        <v>10</v>
      </c>
      <c r="Q18" s="270">
        <v>3.4</v>
      </c>
      <c r="R18" s="271">
        <v>3.37</v>
      </c>
      <c r="S18" s="315">
        <v>5</v>
      </c>
      <c r="T18" s="313">
        <v>4</v>
      </c>
      <c r="U18" s="314">
        <v>3.76</v>
      </c>
      <c r="V18" s="928">
        <v>32</v>
      </c>
      <c r="W18" s="767">
        <v>30</v>
      </c>
      <c r="X18" s="459">
        <v>36</v>
      </c>
      <c r="Y18" s="230">
        <v>7</v>
      </c>
      <c r="Z18" s="32">
        <v>45</v>
      </c>
      <c r="AA18" s="230">
        <v>9</v>
      </c>
      <c r="AB18" s="236">
        <f t="shared" si="0"/>
        <v>159</v>
      </c>
      <c r="AC18" s="309"/>
    </row>
    <row r="19" spans="1:29" s="7" customFormat="1" ht="15" customHeight="1" x14ac:dyDescent="0.25">
      <c r="A19" s="29">
        <v>14</v>
      </c>
      <c r="B19" s="265" t="s">
        <v>2</v>
      </c>
      <c r="C19" s="551" t="s">
        <v>155</v>
      </c>
      <c r="D19" s="779">
        <v>26</v>
      </c>
      <c r="E19" s="773">
        <v>3.3849999999999993</v>
      </c>
      <c r="F19" s="780">
        <v>3.39</v>
      </c>
      <c r="G19" s="335">
        <v>27</v>
      </c>
      <c r="H19" s="280">
        <v>3.74</v>
      </c>
      <c r="I19" s="530">
        <v>3.65</v>
      </c>
      <c r="J19" s="335">
        <v>34</v>
      </c>
      <c r="K19" s="280">
        <v>3.9705882352941178</v>
      </c>
      <c r="L19" s="247">
        <v>3.7</v>
      </c>
      <c r="M19" s="266">
        <v>24</v>
      </c>
      <c r="N19" s="272">
        <v>3.9583333333333335</v>
      </c>
      <c r="O19" s="268">
        <v>3.64</v>
      </c>
      <c r="P19" s="273">
        <v>42</v>
      </c>
      <c r="Q19" s="270">
        <v>3.36</v>
      </c>
      <c r="R19" s="271">
        <v>3.37</v>
      </c>
      <c r="S19" s="312"/>
      <c r="T19" s="313"/>
      <c r="U19" s="314">
        <v>3.76</v>
      </c>
      <c r="V19" s="928">
        <v>7</v>
      </c>
      <c r="W19" s="767">
        <v>34</v>
      </c>
      <c r="X19" s="459">
        <v>19</v>
      </c>
      <c r="Y19" s="230">
        <v>17</v>
      </c>
      <c r="Z19" s="32">
        <v>47</v>
      </c>
      <c r="AA19" s="230">
        <v>37</v>
      </c>
      <c r="AB19" s="236">
        <f t="shared" si="0"/>
        <v>161</v>
      </c>
      <c r="AC19" s="309"/>
    </row>
    <row r="20" spans="1:29" s="7" customFormat="1" ht="15" customHeight="1" x14ac:dyDescent="0.25">
      <c r="A20" s="29">
        <v>15</v>
      </c>
      <c r="B20" s="265" t="s">
        <v>2</v>
      </c>
      <c r="C20" s="426" t="s">
        <v>20</v>
      </c>
      <c r="D20" s="795">
        <v>16</v>
      </c>
      <c r="E20" s="773">
        <v>3.3125</v>
      </c>
      <c r="F20" s="782">
        <v>3.39</v>
      </c>
      <c r="G20" s="306">
        <v>17</v>
      </c>
      <c r="H20" s="280">
        <v>3.65</v>
      </c>
      <c r="I20" s="526">
        <v>3.65</v>
      </c>
      <c r="J20" s="335">
        <v>5</v>
      </c>
      <c r="K20" s="280">
        <v>4</v>
      </c>
      <c r="L20" s="247">
        <v>3.7</v>
      </c>
      <c r="M20" s="266">
        <v>5</v>
      </c>
      <c r="N20" s="272">
        <v>3.8</v>
      </c>
      <c r="O20" s="268">
        <v>3.64</v>
      </c>
      <c r="P20" s="273">
        <v>7</v>
      </c>
      <c r="Q20" s="270">
        <v>3.14</v>
      </c>
      <c r="R20" s="271">
        <v>3.37</v>
      </c>
      <c r="S20" s="312"/>
      <c r="T20" s="313"/>
      <c r="U20" s="314">
        <v>3.76</v>
      </c>
      <c r="V20" s="928">
        <v>10</v>
      </c>
      <c r="W20" s="767">
        <v>43</v>
      </c>
      <c r="X20" s="459">
        <v>13</v>
      </c>
      <c r="Y20" s="230">
        <v>23</v>
      </c>
      <c r="Z20" s="32">
        <v>69</v>
      </c>
      <c r="AA20" s="230">
        <v>37</v>
      </c>
      <c r="AB20" s="236">
        <f t="shared" si="0"/>
        <v>195</v>
      </c>
      <c r="AC20" s="309"/>
    </row>
    <row r="21" spans="1:29" s="7" customFormat="1" ht="15" customHeight="1" x14ac:dyDescent="0.25">
      <c r="A21" s="29">
        <v>16</v>
      </c>
      <c r="B21" s="265" t="s">
        <v>44</v>
      </c>
      <c r="C21" s="539" t="s">
        <v>82</v>
      </c>
      <c r="D21" s="772"/>
      <c r="E21" s="773"/>
      <c r="F21" s="774">
        <v>3.39</v>
      </c>
      <c r="G21" s="336">
        <v>15</v>
      </c>
      <c r="H21" s="280">
        <v>3.8</v>
      </c>
      <c r="I21" s="516">
        <v>3.65</v>
      </c>
      <c r="J21" s="336">
        <v>11</v>
      </c>
      <c r="K21" s="280">
        <v>3.7272727272727271</v>
      </c>
      <c r="L21" s="244">
        <v>3.7</v>
      </c>
      <c r="M21" s="266">
        <v>10</v>
      </c>
      <c r="N21" s="272">
        <v>3.6</v>
      </c>
      <c r="O21" s="268">
        <v>3.64</v>
      </c>
      <c r="P21" s="273">
        <v>23</v>
      </c>
      <c r="Q21" s="270">
        <v>3.48</v>
      </c>
      <c r="R21" s="271">
        <v>3.37</v>
      </c>
      <c r="S21" s="312">
        <v>1</v>
      </c>
      <c r="T21" s="313">
        <v>4</v>
      </c>
      <c r="U21" s="314">
        <v>3.76</v>
      </c>
      <c r="V21" s="928">
        <v>38</v>
      </c>
      <c r="W21" s="767">
        <v>21</v>
      </c>
      <c r="X21" s="459">
        <v>47</v>
      </c>
      <c r="Y21" s="230">
        <v>38</v>
      </c>
      <c r="Z21" s="32">
        <v>40</v>
      </c>
      <c r="AA21" s="230">
        <v>13</v>
      </c>
      <c r="AB21" s="236">
        <f t="shared" si="0"/>
        <v>197</v>
      </c>
      <c r="AC21" s="309"/>
    </row>
    <row r="22" spans="1:29" s="7" customFormat="1" ht="15" customHeight="1" x14ac:dyDescent="0.25">
      <c r="A22" s="29">
        <v>17</v>
      </c>
      <c r="B22" s="265" t="s">
        <v>27</v>
      </c>
      <c r="C22" s="426" t="s">
        <v>30</v>
      </c>
      <c r="D22" s="772"/>
      <c r="E22" s="773"/>
      <c r="F22" s="782">
        <v>3.39</v>
      </c>
      <c r="G22" s="336">
        <v>5</v>
      </c>
      <c r="H22" s="280">
        <v>3.8</v>
      </c>
      <c r="I22" s="526">
        <v>3.65</v>
      </c>
      <c r="J22" s="336">
        <v>1</v>
      </c>
      <c r="K22" s="280">
        <v>5</v>
      </c>
      <c r="L22" s="247">
        <v>3.7</v>
      </c>
      <c r="M22" s="266">
        <v>2</v>
      </c>
      <c r="N22" s="272">
        <v>3</v>
      </c>
      <c r="O22" s="268">
        <v>3.64</v>
      </c>
      <c r="P22" s="308">
        <v>4</v>
      </c>
      <c r="Q22" s="270">
        <v>4</v>
      </c>
      <c r="R22" s="271">
        <v>3.37</v>
      </c>
      <c r="S22" s="315"/>
      <c r="T22" s="313"/>
      <c r="U22" s="314">
        <v>3.76</v>
      </c>
      <c r="V22" s="928">
        <v>38</v>
      </c>
      <c r="W22" s="767">
        <v>24</v>
      </c>
      <c r="X22" s="459">
        <v>2</v>
      </c>
      <c r="Y22" s="230">
        <v>96</v>
      </c>
      <c r="Z22" s="32">
        <v>5</v>
      </c>
      <c r="AA22" s="230">
        <v>37</v>
      </c>
      <c r="AB22" s="236">
        <f t="shared" si="0"/>
        <v>202</v>
      </c>
      <c r="AC22" s="309"/>
    </row>
    <row r="23" spans="1:29" s="7" customFormat="1" ht="15" customHeight="1" x14ac:dyDescent="0.25">
      <c r="A23" s="29">
        <v>18</v>
      </c>
      <c r="B23" s="265" t="s">
        <v>2</v>
      </c>
      <c r="C23" s="426" t="s">
        <v>21</v>
      </c>
      <c r="D23" s="779"/>
      <c r="E23" s="773"/>
      <c r="F23" s="782">
        <v>3.39</v>
      </c>
      <c r="G23" s="335">
        <v>20</v>
      </c>
      <c r="H23" s="280">
        <v>3.65</v>
      </c>
      <c r="I23" s="526">
        <v>3.65</v>
      </c>
      <c r="J23" s="335">
        <v>22</v>
      </c>
      <c r="K23" s="280">
        <v>3.8636363636363638</v>
      </c>
      <c r="L23" s="247">
        <v>3.7</v>
      </c>
      <c r="M23" s="266">
        <v>21</v>
      </c>
      <c r="N23" s="272">
        <v>3.9047619047619047</v>
      </c>
      <c r="O23" s="268">
        <v>3.64</v>
      </c>
      <c r="P23" s="273">
        <v>22</v>
      </c>
      <c r="Q23" s="270">
        <v>3.45</v>
      </c>
      <c r="R23" s="271">
        <v>3.37</v>
      </c>
      <c r="S23" s="312"/>
      <c r="T23" s="313"/>
      <c r="U23" s="314">
        <v>3.76</v>
      </c>
      <c r="V23" s="928">
        <v>38</v>
      </c>
      <c r="W23" s="767">
        <v>42</v>
      </c>
      <c r="X23" s="459">
        <v>27</v>
      </c>
      <c r="Y23" s="230">
        <v>18</v>
      </c>
      <c r="Z23" s="32">
        <v>41</v>
      </c>
      <c r="AA23" s="230">
        <v>37</v>
      </c>
      <c r="AB23" s="236">
        <f t="shared" si="0"/>
        <v>203</v>
      </c>
      <c r="AC23" s="309"/>
    </row>
    <row r="24" spans="1:29" s="7" customFormat="1" ht="15" customHeight="1" x14ac:dyDescent="0.25">
      <c r="A24" s="29">
        <v>19</v>
      </c>
      <c r="B24" s="265" t="s">
        <v>57</v>
      </c>
      <c r="C24" s="543" t="s">
        <v>67</v>
      </c>
      <c r="D24" s="772">
        <v>43</v>
      </c>
      <c r="E24" s="773">
        <v>2.6745000000000001</v>
      </c>
      <c r="F24" s="790">
        <v>3.39</v>
      </c>
      <c r="G24" s="336">
        <v>23</v>
      </c>
      <c r="H24" s="280">
        <v>3.57</v>
      </c>
      <c r="I24" s="520">
        <v>3.65</v>
      </c>
      <c r="J24" s="336">
        <v>31</v>
      </c>
      <c r="K24" s="280">
        <v>3.870967741935484</v>
      </c>
      <c r="L24" s="244">
        <v>3.7</v>
      </c>
      <c r="M24" s="266">
        <v>22</v>
      </c>
      <c r="N24" s="267">
        <v>3.59</v>
      </c>
      <c r="O24" s="268">
        <v>3.64</v>
      </c>
      <c r="P24" s="269">
        <v>29</v>
      </c>
      <c r="Q24" s="270">
        <v>3.69</v>
      </c>
      <c r="R24" s="271">
        <v>3.37</v>
      </c>
      <c r="S24" s="315"/>
      <c r="T24" s="313"/>
      <c r="U24" s="314">
        <v>3.76</v>
      </c>
      <c r="V24" s="928">
        <v>33</v>
      </c>
      <c r="W24" s="767">
        <v>51</v>
      </c>
      <c r="X24" s="460">
        <v>26</v>
      </c>
      <c r="Y24" s="230">
        <v>43</v>
      </c>
      <c r="Z24" s="32">
        <v>17</v>
      </c>
      <c r="AA24" s="230">
        <v>37</v>
      </c>
      <c r="AB24" s="236">
        <f t="shared" si="0"/>
        <v>207</v>
      </c>
      <c r="AC24" s="309"/>
    </row>
    <row r="25" spans="1:29" s="7" customFormat="1" ht="15" customHeight="1" thickBot="1" x14ac:dyDescent="0.3">
      <c r="A25" s="31">
        <v>20</v>
      </c>
      <c r="B25" s="274" t="s">
        <v>27</v>
      </c>
      <c r="C25" s="554" t="s">
        <v>113</v>
      </c>
      <c r="D25" s="784">
        <v>78</v>
      </c>
      <c r="E25" s="785">
        <v>2.3589000000000002</v>
      </c>
      <c r="F25" s="788">
        <v>3.39</v>
      </c>
      <c r="G25" s="340">
        <v>28</v>
      </c>
      <c r="H25" s="282">
        <v>3.75</v>
      </c>
      <c r="I25" s="555">
        <v>3.65</v>
      </c>
      <c r="J25" s="340">
        <v>29</v>
      </c>
      <c r="K25" s="282">
        <v>3.9310344827586206</v>
      </c>
      <c r="L25" s="476">
        <v>3.7</v>
      </c>
      <c r="M25" s="102">
        <v>34</v>
      </c>
      <c r="N25" s="275">
        <v>3.7352941176470589</v>
      </c>
      <c r="O25" s="276">
        <v>3.64</v>
      </c>
      <c r="P25" s="297">
        <v>21</v>
      </c>
      <c r="Q25" s="277">
        <v>3.24</v>
      </c>
      <c r="R25" s="74">
        <v>3.37</v>
      </c>
      <c r="S25" s="79"/>
      <c r="T25" s="321"/>
      <c r="U25" s="80">
        <v>3.76</v>
      </c>
      <c r="V25" s="929">
        <v>35</v>
      </c>
      <c r="W25" s="461">
        <v>27</v>
      </c>
      <c r="X25" s="461">
        <v>21</v>
      </c>
      <c r="Y25" s="232">
        <v>29</v>
      </c>
      <c r="Z25" s="95">
        <v>58</v>
      </c>
      <c r="AA25" s="232">
        <v>37</v>
      </c>
      <c r="AB25" s="239">
        <f t="shared" si="0"/>
        <v>207</v>
      </c>
      <c r="AC25" s="309"/>
    </row>
    <row r="26" spans="1:29" s="7" customFormat="1" ht="15" customHeight="1" x14ac:dyDescent="0.25">
      <c r="A26" s="33">
        <v>21</v>
      </c>
      <c r="B26" s="50" t="s">
        <v>57</v>
      </c>
      <c r="C26" s="547" t="s">
        <v>64</v>
      </c>
      <c r="D26" s="341"/>
      <c r="E26" s="208"/>
      <c r="F26" s="525">
        <v>3.39</v>
      </c>
      <c r="G26" s="341">
        <v>15</v>
      </c>
      <c r="H26" s="208">
        <v>3.67</v>
      </c>
      <c r="I26" s="525">
        <v>3.65</v>
      </c>
      <c r="J26" s="341">
        <v>27</v>
      </c>
      <c r="K26" s="208">
        <v>3.8518518518518516</v>
      </c>
      <c r="L26" s="245">
        <v>3.7</v>
      </c>
      <c r="M26" s="86">
        <v>10</v>
      </c>
      <c r="N26" s="87">
        <v>3.5</v>
      </c>
      <c r="O26" s="88">
        <v>3.64</v>
      </c>
      <c r="P26" s="913">
        <v>14</v>
      </c>
      <c r="Q26" s="90">
        <v>3.57</v>
      </c>
      <c r="R26" s="91">
        <v>3.37</v>
      </c>
      <c r="S26" s="77">
        <v>12</v>
      </c>
      <c r="T26" s="69">
        <v>3.5</v>
      </c>
      <c r="U26" s="78">
        <v>3.76</v>
      </c>
      <c r="V26" s="930">
        <v>38</v>
      </c>
      <c r="W26" s="462">
        <v>37</v>
      </c>
      <c r="X26" s="464">
        <v>30</v>
      </c>
      <c r="Y26" s="230">
        <v>51</v>
      </c>
      <c r="Z26" s="99">
        <v>29</v>
      </c>
      <c r="AA26" s="230">
        <v>27</v>
      </c>
      <c r="AB26" s="235">
        <f t="shared" si="0"/>
        <v>212</v>
      </c>
      <c r="AC26" s="309"/>
    </row>
    <row r="27" spans="1:29" s="7" customFormat="1" ht="15" customHeight="1" x14ac:dyDescent="0.25">
      <c r="A27" s="29">
        <v>22</v>
      </c>
      <c r="B27" s="224" t="s">
        <v>0</v>
      </c>
      <c r="C27" s="542" t="s">
        <v>107</v>
      </c>
      <c r="D27" s="772"/>
      <c r="E27" s="773"/>
      <c r="F27" s="519">
        <v>3.39</v>
      </c>
      <c r="G27" s="336">
        <v>9</v>
      </c>
      <c r="H27" s="280">
        <v>3.67</v>
      </c>
      <c r="I27" s="519">
        <v>3.65</v>
      </c>
      <c r="J27" s="342">
        <v>11</v>
      </c>
      <c r="K27" s="209">
        <v>3.6363636363636362</v>
      </c>
      <c r="L27" s="248">
        <v>3.7</v>
      </c>
      <c r="M27" s="273">
        <v>11</v>
      </c>
      <c r="N27" s="272">
        <v>3.4545454545454546</v>
      </c>
      <c r="O27" s="268">
        <v>3.64</v>
      </c>
      <c r="P27" s="273">
        <v>6</v>
      </c>
      <c r="Q27" s="270">
        <v>3.83</v>
      </c>
      <c r="R27" s="271">
        <v>3.37</v>
      </c>
      <c r="S27" s="312">
        <v>1</v>
      </c>
      <c r="T27" s="313">
        <v>5</v>
      </c>
      <c r="U27" s="314">
        <v>3.76</v>
      </c>
      <c r="V27" s="930">
        <v>38</v>
      </c>
      <c r="W27" s="462">
        <v>38</v>
      </c>
      <c r="X27" s="462">
        <v>58</v>
      </c>
      <c r="Y27" s="230">
        <v>64</v>
      </c>
      <c r="Z27" s="32">
        <v>12</v>
      </c>
      <c r="AA27" s="230">
        <v>4</v>
      </c>
      <c r="AB27" s="236">
        <f t="shared" si="0"/>
        <v>214</v>
      </c>
    </row>
    <row r="28" spans="1:29" s="7" customFormat="1" ht="15" customHeight="1" x14ac:dyDescent="0.25">
      <c r="A28" s="29">
        <v>23</v>
      </c>
      <c r="B28" s="265" t="s">
        <v>27</v>
      </c>
      <c r="C28" s="896" t="s">
        <v>110</v>
      </c>
      <c r="D28" s="772"/>
      <c r="E28" s="773"/>
      <c r="F28" s="899">
        <v>3.39</v>
      </c>
      <c r="G28" s="336">
        <v>10</v>
      </c>
      <c r="H28" s="280">
        <v>3.8</v>
      </c>
      <c r="I28" s="906">
        <v>3.65</v>
      </c>
      <c r="J28" s="337">
        <v>17</v>
      </c>
      <c r="K28" s="281">
        <v>3.7647058823529411</v>
      </c>
      <c r="L28" s="247">
        <v>3.7</v>
      </c>
      <c r="M28" s="266">
        <v>8</v>
      </c>
      <c r="N28" s="272">
        <v>3.625</v>
      </c>
      <c r="O28" s="268">
        <v>3.64</v>
      </c>
      <c r="P28" s="308">
        <v>6</v>
      </c>
      <c r="Q28" s="270">
        <v>3</v>
      </c>
      <c r="R28" s="271">
        <v>3.37</v>
      </c>
      <c r="S28" s="322">
        <v>1</v>
      </c>
      <c r="T28" s="313">
        <v>5</v>
      </c>
      <c r="U28" s="314">
        <v>3.76</v>
      </c>
      <c r="V28" s="930">
        <v>38</v>
      </c>
      <c r="W28" s="462">
        <v>22</v>
      </c>
      <c r="X28" s="462">
        <v>39</v>
      </c>
      <c r="Y28" s="230">
        <v>37</v>
      </c>
      <c r="Z28" s="32">
        <v>78</v>
      </c>
      <c r="AA28" s="230">
        <v>2</v>
      </c>
      <c r="AB28" s="236">
        <f t="shared" si="0"/>
        <v>216</v>
      </c>
    </row>
    <row r="29" spans="1:29" s="7" customFormat="1" ht="15" customHeight="1" x14ac:dyDescent="0.25">
      <c r="A29" s="29">
        <v>24</v>
      </c>
      <c r="B29" s="265" t="s">
        <v>35</v>
      </c>
      <c r="C29" s="539" t="s">
        <v>39</v>
      </c>
      <c r="D29" s="342"/>
      <c r="E29" s="207"/>
      <c r="F29" s="774">
        <v>3.39</v>
      </c>
      <c r="G29" s="342">
        <v>25</v>
      </c>
      <c r="H29" s="207">
        <v>3.36</v>
      </c>
      <c r="I29" s="516">
        <v>3.65</v>
      </c>
      <c r="J29" s="336">
        <v>16</v>
      </c>
      <c r="K29" s="300">
        <v>3.875</v>
      </c>
      <c r="L29" s="244">
        <v>3.7</v>
      </c>
      <c r="M29" s="266">
        <v>14</v>
      </c>
      <c r="N29" s="272">
        <v>3.8571428571428572</v>
      </c>
      <c r="O29" s="268">
        <v>3.64</v>
      </c>
      <c r="P29" s="273">
        <v>12</v>
      </c>
      <c r="Q29" s="270">
        <v>3.67</v>
      </c>
      <c r="R29" s="271">
        <v>3.37</v>
      </c>
      <c r="S29" s="315"/>
      <c r="T29" s="313"/>
      <c r="U29" s="314">
        <v>3.76</v>
      </c>
      <c r="V29" s="930">
        <v>38</v>
      </c>
      <c r="W29" s="462">
        <v>79</v>
      </c>
      <c r="X29" s="462">
        <v>25</v>
      </c>
      <c r="Y29" s="230">
        <v>20</v>
      </c>
      <c r="Z29" s="32">
        <v>18</v>
      </c>
      <c r="AA29" s="230">
        <v>37</v>
      </c>
      <c r="AB29" s="236">
        <f t="shared" si="0"/>
        <v>217</v>
      </c>
    </row>
    <row r="30" spans="1:29" s="7" customFormat="1" ht="15" customHeight="1" x14ac:dyDescent="0.25">
      <c r="A30" s="29">
        <v>25</v>
      </c>
      <c r="B30" s="265" t="s">
        <v>27</v>
      </c>
      <c r="C30" s="426" t="s">
        <v>31</v>
      </c>
      <c r="D30" s="775">
        <v>67</v>
      </c>
      <c r="E30" s="773">
        <v>3.3731999999999998</v>
      </c>
      <c r="F30" s="782">
        <v>3.39</v>
      </c>
      <c r="G30" s="337">
        <v>8</v>
      </c>
      <c r="H30" s="280">
        <v>4.13</v>
      </c>
      <c r="I30" s="526">
        <v>3.65</v>
      </c>
      <c r="J30" s="336">
        <v>5</v>
      </c>
      <c r="K30" s="280">
        <v>3.6</v>
      </c>
      <c r="L30" s="247">
        <v>3.7</v>
      </c>
      <c r="M30" s="266">
        <v>9</v>
      </c>
      <c r="N30" s="272">
        <v>3.5555555555555554</v>
      </c>
      <c r="O30" s="268">
        <v>3.64</v>
      </c>
      <c r="P30" s="308">
        <v>10</v>
      </c>
      <c r="Q30" s="270">
        <v>3.2</v>
      </c>
      <c r="R30" s="271">
        <v>3.37</v>
      </c>
      <c r="S30" s="315"/>
      <c r="T30" s="313"/>
      <c r="U30" s="314">
        <v>3.76</v>
      </c>
      <c r="V30" s="930">
        <v>9</v>
      </c>
      <c r="W30" s="462">
        <v>4</v>
      </c>
      <c r="X30" s="462">
        <v>62</v>
      </c>
      <c r="Y30" s="230">
        <v>48</v>
      </c>
      <c r="Z30" s="32">
        <v>60</v>
      </c>
      <c r="AA30" s="230">
        <v>37</v>
      </c>
      <c r="AB30" s="236">
        <f t="shared" si="0"/>
        <v>220</v>
      </c>
    </row>
    <row r="31" spans="1:29" s="7" customFormat="1" ht="15" customHeight="1" x14ac:dyDescent="0.25">
      <c r="A31" s="29">
        <v>26</v>
      </c>
      <c r="B31" s="265" t="s">
        <v>44</v>
      </c>
      <c r="C31" s="540" t="s">
        <v>55</v>
      </c>
      <c r="D31" s="772"/>
      <c r="E31" s="796"/>
      <c r="F31" s="787">
        <v>3.39</v>
      </c>
      <c r="G31" s="336">
        <v>6</v>
      </c>
      <c r="H31" s="281">
        <v>3.5</v>
      </c>
      <c r="I31" s="517">
        <v>3.65</v>
      </c>
      <c r="J31" s="337">
        <v>14</v>
      </c>
      <c r="K31" s="281">
        <v>3.8571428571428572</v>
      </c>
      <c r="L31" s="244">
        <v>3.7</v>
      </c>
      <c r="M31" s="266">
        <v>12</v>
      </c>
      <c r="N31" s="272">
        <v>4.083333333333333</v>
      </c>
      <c r="O31" s="268">
        <v>3.64</v>
      </c>
      <c r="P31" s="273">
        <v>11</v>
      </c>
      <c r="Q31" s="270">
        <v>3.09</v>
      </c>
      <c r="R31" s="271">
        <v>3.37</v>
      </c>
      <c r="S31" s="312">
        <v>1</v>
      </c>
      <c r="T31" s="313">
        <v>4</v>
      </c>
      <c r="U31" s="314">
        <v>3.76</v>
      </c>
      <c r="V31" s="930">
        <v>38</v>
      </c>
      <c r="W31" s="462">
        <v>61</v>
      </c>
      <c r="X31" s="462">
        <v>28</v>
      </c>
      <c r="Y31" s="230">
        <v>6</v>
      </c>
      <c r="Z31" s="32">
        <v>73</v>
      </c>
      <c r="AA31" s="230">
        <v>14</v>
      </c>
      <c r="AB31" s="236">
        <f t="shared" si="0"/>
        <v>220</v>
      </c>
    </row>
    <row r="32" spans="1:29" s="7" customFormat="1" ht="15" customHeight="1" x14ac:dyDescent="0.25">
      <c r="A32" s="29">
        <v>27</v>
      </c>
      <c r="B32" s="265" t="s">
        <v>2</v>
      </c>
      <c r="C32" s="426" t="s">
        <v>6</v>
      </c>
      <c r="D32" s="779">
        <v>68</v>
      </c>
      <c r="E32" s="773">
        <v>3.0146999999999995</v>
      </c>
      <c r="F32" s="782">
        <v>3.39</v>
      </c>
      <c r="G32" s="335">
        <v>17</v>
      </c>
      <c r="H32" s="280">
        <v>3.47</v>
      </c>
      <c r="I32" s="526">
        <v>3.65</v>
      </c>
      <c r="J32" s="335">
        <v>14</v>
      </c>
      <c r="K32" s="280">
        <v>3.8571428571428572</v>
      </c>
      <c r="L32" s="247">
        <v>3.7</v>
      </c>
      <c r="M32" s="266">
        <v>16</v>
      </c>
      <c r="N32" s="272">
        <v>3.5625</v>
      </c>
      <c r="O32" s="268">
        <v>3.64</v>
      </c>
      <c r="P32" s="273">
        <v>12</v>
      </c>
      <c r="Q32" s="270">
        <v>3.67</v>
      </c>
      <c r="R32" s="271">
        <v>3.37</v>
      </c>
      <c r="S32" s="312"/>
      <c r="T32" s="313"/>
      <c r="U32" s="314">
        <v>3.76</v>
      </c>
      <c r="V32" s="930">
        <v>26</v>
      </c>
      <c r="W32" s="462">
        <v>69</v>
      </c>
      <c r="X32" s="462">
        <v>29</v>
      </c>
      <c r="Y32" s="230">
        <v>47</v>
      </c>
      <c r="Z32" s="32">
        <v>19</v>
      </c>
      <c r="AA32" s="230">
        <v>37</v>
      </c>
      <c r="AB32" s="236">
        <f t="shared" si="0"/>
        <v>227</v>
      </c>
    </row>
    <row r="33" spans="1:28" s="7" customFormat="1" ht="15" customHeight="1" x14ac:dyDescent="0.25">
      <c r="A33" s="29">
        <v>28</v>
      </c>
      <c r="B33" s="265" t="s">
        <v>44</v>
      </c>
      <c r="C33" s="539" t="s">
        <v>81</v>
      </c>
      <c r="D33" s="775">
        <v>84</v>
      </c>
      <c r="E33" s="773">
        <v>3.0716999999999994</v>
      </c>
      <c r="F33" s="774">
        <v>3.39</v>
      </c>
      <c r="G33" s="337">
        <v>17</v>
      </c>
      <c r="H33" s="280">
        <v>3.71</v>
      </c>
      <c r="I33" s="516">
        <v>3.65</v>
      </c>
      <c r="J33" s="336">
        <v>16</v>
      </c>
      <c r="K33" s="280">
        <v>3.625</v>
      </c>
      <c r="L33" s="244">
        <v>3.7</v>
      </c>
      <c r="M33" s="266">
        <v>25</v>
      </c>
      <c r="N33" s="272">
        <v>3.76</v>
      </c>
      <c r="O33" s="268">
        <v>3.64</v>
      </c>
      <c r="P33" s="273">
        <v>22</v>
      </c>
      <c r="Q33" s="270">
        <v>3.27</v>
      </c>
      <c r="R33" s="271">
        <v>3.37</v>
      </c>
      <c r="S33" s="312"/>
      <c r="T33" s="313"/>
      <c r="U33" s="314">
        <v>3.76</v>
      </c>
      <c r="V33" s="930">
        <v>23</v>
      </c>
      <c r="W33" s="462">
        <v>36</v>
      </c>
      <c r="X33" s="462">
        <v>59</v>
      </c>
      <c r="Y33" s="230">
        <v>26</v>
      </c>
      <c r="Z33" s="32">
        <v>55</v>
      </c>
      <c r="AA33" s="230">
        <v>37</v>
      </c>
      <c r="AB33" s="236">
        <f t="shared" si="0"/>
        <v>236</v>
      </c>
    </row>
    <row r="34" spans="1:28" s="7" customFormat="1" ht="15" customHeight="1" x14ac:dyDescent="0.25">
      <c r="A34" s="29">
        <v>29</v>
      </c>
      <c r="B34" s="265" t="s">
        <v>35</v>
      </c>
      <c r="C34" s="539" t="s">
        <v>42</v>
      </c>
      <c r="D34" s="772"/>
      <c r="E34" s="776"/>
      <c r="F34" s="774">
        <v>3.39</v>
      </c>
      <c r="G34" s="336">
        <v>5</v>
      </c>
      <c r="H34" s="300">
        <v>3.8</v>
      </c>
      <c r="I34" s="516">
        <v>3.65</v>
      </c>
      <c r="J34" s="336">
        <v>4</v>
      </c>
      <c r="K34" s="300">
        <v>4.5</v>
      </c>
      <c r="L34" s="244">
        <v>3.7</v>
      </c>
      <c r="M34" s="266">
        <v>2</v>
      </c>
      <c r="N34" s="272">
        <v>3</v>
      </c>
      <c r="O34" s="268">
        <v>3.64</v>
      </c>
      <c r="P34" s="273">
        <v>5</v>
      </c>
      <c r="Q34" s="270">
        <v>3.2</v>
      </c>
      <c r="R34" s="271">
        <v>3.37</v>
      </c>
      <c r="S34" s="315">
        <v>1</v>
      </c>
      <c r="T34" s="313">
        <v>4</v>
      </c>
      <c r="U34" s="314">
        <v>3.76</v>
      </c>
      <c r="V34" s="930">
        <v>38</v>
      </c>
      <c r="W34" s="462">
        <v>23</v>
      </c>
      <c r="X34" s="462">
        <v>4</v>
      </c>
      <c r="Y34" s="230">
        <v>95</v>
      </c>
      <c r="Z34" s="32">
        <v>61</v>
      </c>
      <c r="AA34" s="230">
        <v>16</v>
      </c>
      <c r="AB34" s="236">
        <f t="shared" si="0"/>
        <v>237</v>
      </c>
    </row>
    <row r="35" spans="1:28" s="7" customFormat="1" ht="15" customHeight="1" thickBot="1" x14ac:dyDescent="0.3">
      <c r="A35" s="31">
        <v>30</v>
      </c>
      <c r="B35" s="274" t="s">
        <v>27</v>
      </c>
      <c r="C35" s="554" t="s">
        <v>33</v>
      </c>
      <c r="D35" s="990"/>
      <c r="E35" s="785"/>
      <c r="F35" s="788">
        <v>3.39</v>
      </c>
      <c r="G35" s="990">
        <v>8</v>
      </c>
      <c r="H35" s="282">
        <v>3.5</v>
      </c>
      <c r="I35" s="555">
        <v>3.65</v>
      </c>
      <c r="J35" s="344">
        <v>11</v>
      </c>
      <c r="K35" s="282">
        <v>3.8181818181818183</v>
      </c>
      <c r="L35" s="476">
        <v>3.7</v>
      </c>
      <c r="M35" s="102">
        <v>5</v>
      </c>
      <c r="N35" s="275">
        <v>3.6</v>
      </c>
      <c r="O35" s="276">
        <v>3.64</v>
      </c>
      <c r="P35" s="297">
        <v>2</v>
      </c>
      <c r="Q35" s="277">
        <v>3.5</v>
      </c>
      <c r="R35" s="74">
        <v>3.37</v>
      </c>
      <c r="S35" s="318">
        <v>8</v>
      </c>
      <c r="T35" s="319">
        <v>3.6</v>
      </c>
      <c r="U35" s="320">
        <v>3.76</v>
      </c>
      <c r="V35" s="931">
        <v>38</v>
      </c>
      <c r="W35" s="465">
        <v>60</v>
      </c>
      <c r="X35" s="465">
        <v>35</v>
      </c>
      <c r="Y35" s="188">
        <v>41</v>
      </c>
      <c r="Z35" s="98">
        <v>37</v>
      </c>
      <c r="AA35" s="188">
        <v>26</v>
      </c>
      <c r="AB35" s="237">
        <f t="shared" si="0"/>
        <v>237</v>
      </c>
    </row>
    <row r="36" spans="1:28" s="7" customFormat="1" ht="15" customHeight="1" x14ac:dyDescent="0.25">
      <c r="A36" s="29">
        <v>31</v>
      </c>
      <c r="B36" s="27" t="s">
        <v>2</v>
      </c>
      <c r="C36" s="548" t="s">
        <v>11</v>
      </c>
      <c r="D36" s="339"/>
      <c r="E36" s="209"/>
      <c r="F36" s="527">
        <v>3.39</v>
      </c>
      <c r="G36" s="339">
        <v>8</v>
      </c>
      <c r="H36" s="209">
        <v>3.75</v>
      </c>
      <c r="I36" s="527">
        <v>3.65</v>
      </c>
      <c r="J36" s="339">
        <v>11</v>
      </c>
      <c r="K36" s="209">
        <v>3.4545454545454546</v>
      </c>
      <c r="L36" s="243">
        <v>3.7</v>
      </c>
      <c r="M36" s="75">
        <v>10</v>
      </c>
      <c r="N36" s="62">
        <v>3.6</v>
      </c>
      <c r="O36" s="67">
        <v>3.64</v>
      </c>
      <c r="P36" s="71">
        <v>7</v>
      </c>
      <c r="Q36" s="68">
        <v>3.71</v>
      </c>
      <c r="R36" s="72">
        <v>3.37</v>
      </c>
      <c r="S36" s="104"/>
      <c r="T36" s="92"/>
      <c r="U36" s="93">
        <v>3.76</v>
      </c>
      <c r="V36" s="932">
        <v>38</v>
      </c>
      <c r="W36" s="466">
        <v>31</v>
      </c>
      <c r="X36" s="466">
        <v>78</v>
      </c>
      <c r="Y36" s="231">
        <v>40</v>
      </c>
      <c r="Z36" s="94">
        <v>16</v>
      </c>
      <c r="AA36" s="231">
        <v>37</v>
      </c>
      <c r="AB36" s="238">
        <f t="shared" si="0"/>
        <v>240</v>
      </c>
    </row>
    <row r="37" spans="1:28" s="7" customFormat="1" ht="15" customHeight="1" x14ac:dyDescent="0.25">
      <c r="A37" s="29">
        <v>32</v>
      </c>
      <c r="B37" s="265" t="s">
        <v>27</v>
      </c>
      <c r="C37" s="548" t="s">
        <v>28</v>
      </c>
      <c r="D37" s="772">
        <v>75</v>
      </c>
      <c r="E37" s="793">
        <v>3.84</v>
      </c>
      <c r="F37" s="527">
        <v>3.39</v>
      </c>
      <c r="G37" s="336">
        <v>11</v>
      </c>
      <c r="H37" s="508">
        <v>3.73</v>
      </c>
      <c r="I37" s="527">
        <v>3.65</v>
      </c>
      <c r="J37" s="995">
        <v>6</v>
      </c>
      <c r="K37" s="997">
        <v>3.67</v>
      </c>
      <c r="L37" s="247">
        <v>3.7</v>
      </c>
      <c r="M37" s="266">
        <v>10</v>
      </c>
      <c r="N37" s="272">
        <v>3.6</v>
      </c>
      <c r="O37" s="268">
        <v>3.64</v>
      </c>
      <c r="P37" s="329">
        <v>5</v>
      </c>
      <c r="Q37" s="270">
        <v>3</v>
      </c>
      <c r="R37" s="271">
        <v>3.37</v>
      </c>
      <c r="S37" s="315"/>
      <c r="T37" s="313"/>
      <c r="U37" s="314">
        <v>3.76</v>
      </c>
      <c r="V37" s="930">
        <v>3</v>
      </c>
      <c r="W37" s="462">
        <v>35</v>
      </c>
      <c r="X37" s="462">
        <v>51</v>
      </c>
      <c r="Y37" s="230">
        <v>39</v>
      </c>
      <c r="Z37" s="32">
        <v>79</v>
      </c>
      <c r="AA37" s="230">
        <v>37</v>
      </c>
      <c r="AB37" s="236">
        <f t="shared" si="0"/>
        <v>244</v>
      </c>
    </row>
    <row r="38" spans="1:28" s="7" customFormat="1" ht="15" customHeight="1" x14ac:dyDescent="0.25">
      <c r="A38" s="29">
        <v>33</v>
      </c>
      <c r="B38" s="265" t="s">
        <v>2</v>
      </c>
      <c r="C38" s="426" t="s">
        <v>9</v>
      </c>
      <c r="D38" s="779"/>
      <c r="E38" s="773"/>
      <c r="F38" s="782">
        <v>3.39</v>
      </c>
      <c r="G38" s="335">
        <v>20</v>
      </c>
      <c r="H38" s="280">
        <v>3.85</v>
      </c>
      <c r="I38" s="526">
        <v>3.65</v>
      </c>
      <c r="J38" s="335">
        <v>17</v>
      </c>
      <c r="K38" s="280">
        <v>3.4705882352941178</v>
      </c>
      <c r="L38" s="247">
        <v>3.7</v>
      </c>
      <c r="M38" s="266">
        <v>19</v>
      </c>
      <c r="N38" s="272">
        <v>3.5789473684210527</v>
      </c>
      <c r="O38" s="268">
        <v>3.64</v>
      </c>
      <c r="P38" s="273">
        <v>17</v>
      </c>
      <c r="Q38" s="270">
        <v>3.35</v>
      </c>
      <c r="R38" s="271">
        <v>3.37</v>
      </c>
      <c r="S38" s="312">
        <v>5</v>
      </c>
      <c r="T38" s="313">
        <v>3.8</v>
      </c>
      <c r="U38" s="314">
        <v>3.76</v>
      </c>
      <c r="V38" s="930">
        <v>38</v>
      </c>
      <c r="W38" s="462">
        <v>18</v>
      </c>
      <c r="X38" s="462">
        <v>75</v>
      </c>
      <c r="Y38" s="230">
        <v>44</v>
      </c>
      <c r="Z38" s="32">
        <v>48</v>
      </c>
      <c r="AA38" s="230">
        <v>21</v>
      </c>
      <c r="AB38" s="236">
        <f t="shared" ref="AB38:AB69" si="1">AA38+Z38+Y38+X38+W38+V38</f>
        <v>244</v>
      </c>
    </row>
    <row r="39" spans="1:28" s="7" customFormat="1" ht="15" customHeight="1" x14ac:dyDescent="0.25">
      <c r="A39" s="29">
        <v>34</v>
      </c>
      <c r="B39" s="265" t="s">
        <v>2</v>
      </c>
      <c r="C39" s="426" t="s">
        <v>19</v>
      </c>
      <c r="D39" s="339"/>
      <c r="E39" s="209"/>
      <c r="F39" s="782">
        <v>3.39</v>
      </c>
      <c r="G39" s="339">
        <v>27</v>
      </c>
      <c r="H39" s="209">
        <v>3.59</v>
      </c>
      <c r="I39" s="526">
        <v>3.65</v>
      </c>
      <c r="J39" s="306">
        <v>30</v>
      </c>
      <c r="K39" s="280">
        <v>3.7666666666666666</v>
      </c>
      <c r="L39" s="247">
        <v>3.7</v>
      </c>
      <c r="M39" s="266">
        <v>37</v>
      </c>
      <c r="N39" s="272">
        <v>3.4864864864864864</v>
      </c>
      <c r="O39" s="268">
        <v>3.64</v>
      </c>
      <c r="P39" s="273">
        <v>27</v>
      </c>
      <c r="Q39" s="270">
        <v>3.63</v>
      </c>
      <c r="R39" s="271">
        <v>3.37</v>
      </c>
      <c r="S39" s="312"/>
      <c r="T39" s="313"/>
      <c r="U39" s="314">
        <v>3.76</v>
      </c>
      <c r="V39" s="930">
        <v>38</v>
      </c>
      <c r="W39" s="462">
        <v>49</v>
      </c>
      <c r="X39" s="462">
        <v>38</v>
      </c>
      <c r="Y39" s="230">
        <v>62</v>
      </c>
      <c r="Z39" s="32">
        <v>21</v>
      </c>
      <c r="AA39" s="230">
        <v>37</v>
      </c>
      <c r="AB39" s="236">
        <f t="shared" si="1"/>
        <v>245</v>
      </c>
    </row>
    <row r="40" spans="1:28" s="7" customFormat="1" ht="15" customHeight="1" x14ac:dyDescent="0.25">
      <c r="A40" s="29">
        <v>35</v>
      </c>
      <c r="B40" s="265" t="s">
        <v>68</v>
      </c>
      <c r="C40" s="539" t="s">
        <v>85</v>
      </c>
      <c r="D40" s="783">
        <v>35</v>
      </c>
      <c r="E40" s="773">
        <v>3.1145999999999998</v>
      </c>
      <c r="F40" s="774">
        <v>3.39</v>
      </c>
      <c r="G40" s="473">
        <v>8</v>
      </c>
      <c r="H40" s="280">
        <v>3.38</v>
      </c>
      <c r="I40" s="516">
        <v>3.65</v>
      </c>
      <c r="J40" s="336">
        <v>11</v>
      </c>
      <c r="K40" s="280">
        <v>3.5454545454545454</v>
      </c>
      <c r="L40" s="244">
        <v>3.7</v>
      </c>
      <c r="M40" s="266">
        <v>14</v>
      </c>
      <c r="N40" s="267">
        <v>3.57</v>
      </c>
      <c r="O40" s="268">
        <v>3.64</v>
      </c>
      <c r="P40" s="273">
        <v>15</v>
      </c>
      <c r="Q40" s="270">
        <v>3.87</v>
      </c>
      <c r="R40" s="271">
        <v>3.37</v>
      </c>
      <c r="S40" s="312">
        <v>7</v>
      </c>
      <c r="T40" s="313">
        <v>3.3</v>
      </c>
      <c r="U40" s="314">
        <v>3.76</v>
      </c>
      <c r="V40" s="930">
        <v>21</v>
      </c>
      <c r="W40" s="462">
        <v>77</v>
      </c>
      <c r="X40" s="464">
        <v>64</v>
      </c>
      <c r="Y40" s="230">
        <v>45</v>
      </c>
      <c r="Z40" s="32">
        <v>10</v>
      </c>
      <c r="AA40" s="230">
        <v>29</v>
      </c>
      <c r="AB40" s="236">
        <f t="shared" si="1"/>
        <v>246</v>
      </c>
    </row>
    <row r="41" spans="1:28" s="7" customFormat="1" ht="15" customHeight="1" x14ac:dyDescent="0.25">
      <c r="A41" s="29">
        <v>36</v>
      </c>
      <c r="B41" s="265" t="s">
        <v>2</v>
      </c>
      <c r="C41" s="426" t="s">
        <v>16</v>
      </c>
      <c r="D41" s="779">
        <v>88</v>
      </c>
      <c r="E41" s="773">
        <v>2.8975999999999997</v>
      </c>
      <c r="F41" s="782">
        <v>3.39</v>
      </c>
      <c r="G41" s="335">
        <v>36</v>
      </c>
      <c r="H41" s="280">
        <v>3.5</v>
      </c>
      <c r="I41" s="526">
        <v>3.65</v>
      </c>
      <c r="J41" s="335">
        <v>28</v>
      </c>
      <c r="K41" s="280">
        <v>3.6428571428571428</v>
      </c>
      <c r="L41" s="247">
        <v>3.7</v>
      </c>
      <c r="M41" s="266">
        <v>24</v>
      </c>
      <c r="N41" s="272">
        <v>3.75</v>
      </c>
      <c r="O41" s="268">
        <v>3.64</v>
      </c>
      <c r="P41" s="273">
        <v>25</v>
      </c>
      <c r="Q41" s="270">
        <v>3.44</v>
      </c>
      <c r="R41" s="271">
        <v>3.37</v>
      </c>
      <c r="S41" s="312">
        <v>7</v>
      </c>
      <c r="T41" s="313">
        <v>3.1</v>
      </c>
      <c r="U41" s="314">
        <v>3.76</v>
      </c>
      <c r="V41" s="930">
        <v>30</v>
      </c>
      <c r="W41" s="462">
        <v>58</v>
      </c>
      <c r="X41" s="462">
        <v>56</v>
      </c>
      <c r="Y41" s="230">
        <v>27</v>
      </c>
      <c r="Z41" s="32">
        <v>42</v>
      </c>
      <c r="AA41" s="230">
        <v>33</v>
      </c>
      <c r="AB41" s="236">
        <f t="shared" si="1"/>
        <v>246</v>
      </c>
    </row>
    <row r="42" spans="1:28" s="7" customFormat="1" ht="15" customHeight="1" x14ac:dyDescent="0.25">
      <c r="A42" s="29">
        <v>37</v>
      </c>
      <c r="B42" s="265" t="s">
        <v>27</v>
      </c>
      <c r="C42" s="892" t="s">
        <v>99</v>
      </c>
      <c r="D42" s="772"/>
      <c r="E42" s="789"/>
      <c r="F42" s="898">
        <v>3.39</v>
      </c>
      <c r="G42" s="336">
        <v>5</v>
      </c>
      <c r="H42" s="509">
        <v>3.6</v>
      </c>
      <c r="I42" s="905">
        <v>3.65</v>
      </c>
      <c r="J42" s="348"/>
      <c r="K42" s="304"/>
      <c r="L42" s="247">
        <v>3.7</v>
      </c>
      <c r="M42" s="266">
        <v>5</v>
      </c>
      <c r="N42" s="272">
        <v>4</v>
      </c>
      <c r="O42" s="268">
        <v>3.64</v>
      </c>
      <c r="P42" s="308">
        <v>16</v>
      </c>
      <c r="Q42" s="270">
        <v>4.13</v>
      </c>
      <c r="R42" s="271">
        <v>3.37</v>
      </c>
      <c r="S42" s="315"/>
      <c r="T42" s="313"/>
      <c r="U42" s="314">
        <v>3.76</v>
      </c>
      <c r="V42" s="930">
        <v>38</v>
      </c>
      <c r="W42" s="462">
        <v>48</v>
      </c>
      <c r="X42" s="467">
        <v>111</v>
      </c>
      <c r="Y42" s="230">
        <v>12</v>
      </c>
      <c r="Z42" s="32">
        <v>2</v>
      </c>
      <c r="AA42" s="230">
        <v>37</v>
      </c>
      <c r="AB42" s="236">
        <f t="shared" si="1"/>
        <v>248</v>
      </c>
    </row>
    <row r="43" spans="1:28" s="7" customFormat="1" ht="15" customHeight="1" x14ac:dyDescent="0.25">
      <c r="A43" s="29">
        <v>38</v>
      </c>
      <c r="B43" s="265" t="s">
        <v>2</v>
      </c>
      <c r="C43" s="426" t="s">
        <v>24</v>
      </c>
      <c r="D43" s="779">
        <v>36</v>
      </c>
      <c r="E43" s="773">
        <v>3.3887999999999998</v>
      </c>
      <c r="F43" s="782">
        <v>3.39</v>
      </c>
      <c r="G43" s="335">
        <v>4</v>
      </c>
      <c r="H43" s="280">
        <v>3.25</v>
      </c>
      <c r="I43" s="526">
        <v>3.65</v>
      </c>
      <c r="J43" s="335">
        <v>3</v>
      </c>
      <c r="K43" s="280">
        <v>4.333333333333333</v>
      </c>
      <c r="L43" s="247">
        <v>3.7</v>
      </c>
      <c r="M43" s="266">
        <v>5</v>
      </c>
      <c r="N43" s="272">
        <v>3</v>
      </c>
      <c r="O43" s="268">
        <v>3.64</v>
      </c>
      <c r="P43" s="273">
        <v>5</v>
      </c>
      <c r="Q43" s="270">
        <v>3.2</v>
      </c>
      <c r="R43" s="271">
        <v>3.37</v>
      </c>
      <c r="S43" s="312">
        <v>1</v>
      </c>
      <c r="T43" s="313">
        <v>5</v>
      </c>
      <c r="U43" s="314">
        <v>3.76</v>
      </c>
      <c r="V43" s="930">
        <v>6</v>
      </c>
      <c r="W43" s="462">
        <v>85</v>
      </c>
      <c r="X43" s="462">
        <v>7</v>
      </c>
      <c r="Y43" s="230">
        <v>88</v>
      </c>
      <c r="Z43" s="32">
        <v>62</v>
      </c>
      <c r="AA43" s="230">
        <v>3</v>
      </c>
      <c r="AB43" s="236">
        <f t="shared" si="1"/>
        <v>251</v>
      </c>
    </row>
    <row r="44" spans="1:28" s="7" customFormat="1" ht="15" customHeight="1" x14ac:dyDescent="0.25">
      <c r="A44" s="29">
        <v>39</v>
      </c>
      <c r="B44" s="265" t="s">
        <v>44</v>
      </c>
      <c r="C44" s="552" t="s">
        <v>138</v>
      </c>
      <c r="D44" s="783"/>
      <c r="E44" s="773"/>
      <c r="F44" s="778">
        <v>3.39</v>
      </c>
      <c r="G44" s="473">
        <v>10</v>
      </c>
      <c r="H44" s="280">
        <v>3.6</v>
      </c>
      <c r="I44" s="531">
        <v>3.65</v>
      </c>
      <c r="J44" s="473">
        <v>6</v>
      </c>
      <c r="K44" s="280">
        <v>3.8333333333333335</v>
      </c>
      <c r="L44" s="246">
        <v>3.7</v>
      </c>
      <c r="M44" s="266">
        <v>7</v>
      </c>
      <c r="N44" s="272">
        <v>4.2857142857142856</v>
      </c>
      <c r="O44" s="268">
        <v>3.64</v>
      </c>
      <c r="P44" s="273"/>
      <c r="Q44" s="270"/>
      <c r="R44" s="271">
        <v>3.37</v>
      </c>
      <c r="S44" s="312">
        <v>3</v>
      </c>
      <c r="T44" s="313">
        <v>3.7</v>
      </c>
      <c r="U44" s="314">
        <v>3.76</v>
      </c>
      <c r="V44" s="930">
        <v>38</v>
      </c>
      <c r="W44" s="462">
        <v>46</v>
      </c>
      <c r="X44" s="462">
        <v>33</v>
      </c>
      <c r="Y44" s="230">
        <v>2</v>
      </c>
      <c r="Z44" s="32">
        <v>108</v>
      </c>
      <c r="AA44" s="230">
        <v>24</v>
      </c>
      <c r="AB44" s="236">
        <f t="shared" si="1"/>
        <v>251</v>
      </c>
    </row>
    <row r="45" spans="1:28" s="7" customFormat="1" ht="15" customHeight="1" thickBot="1" x14ac:dyDescent="0.3">
      <c r="A45" s="31">
        <v>40</v>
      </c>
      <c r="B45" s="274" t="s">
        <v>27</v>
      </c>
      <c r="C45" s="554" t="s">
        <v>102</v>
      </c>
      <c r="D45" s="344"/>
      <c r="E45" s="785"/>
      <c r="F45" s="788">
        <v>3.39</v>
      </c>
      <c r="G45" s="344">
        <v>3</v>
      </c>
      <c r="H45" s="282">
        <v>4</v>
      </c>
      <c r="I45" s="555">
        <v>3.65</v>
      </c>
      <c r="J45" s="337">
        <v>6</v>
      </c>
      <c r="K45" s="281">
        <v>3.1666666666666665</v>
      </c>
      <c r="L45" s="249">
        <v>3.7</v>
      </c>
      <c r="M45" s="102">
        <v>8</v>
      </c>
      <c r="N45" s="275">
        <v>3.625</v>
      </c>
      <c r="O45" s="276">
        <v>3.64</v>
      </c>
      <c r="P45" s="297">
        <v>2</v>
      </c>
      <c r="Q45" s="277">
        <v>3.5</v>
      </c>
      <c r="R45" s="74">
        <v>3.37</v>
      </c>
      <c r="S45" s="79"/>
      <c r="T45" s="321"/>
      <c r="U45" s="80">
        <v>3.76</v>
      </c>
      <c r="V45" s="929">
        <v>38</v>
      </c>
      <c r="W45" s="461">
        <v>9</v>
      </c>
      <c r="X45" s="461">
        <v>98</v>
      </c>
      <c r="Y45" s="232">
        <v>36</v>
      </c>
      <c r="Z45" s="95">
        <v>38</v>
      </c>
      <c r="AA45" s="232">
        <v>37</v>
      </c>
      <c r="AB45" s="239">
        <f t="shared" si="1"/>
        <v>256</v>
      </c>
    </row>
    <row r="46" spans="1:28" s="7" customFormat="1" ht="15" customHeight="1" x14ac:dyDescent="0.25">
      <c r="A46" s="33">
        <v>41</v>
      </c>
      <c r="B46" s="50" t="s">
        <v>35</v>
      </c>
      <c r="C46" s="547" t="s">
        <v>41</v>
      </c>
      <c r="D46" s="341">
        <v>96</v>
      </c>
      <c r="E46" s="211">
        <v>3.1045000000000003</v>
      </c>
      <c r="F46" s="525">
        <v>3.39</v>
      </c>
      <c r="G46" s="341">
        <v>17</v>
      </c>
      <c r="H46" s="211">
        <v>3.53</v>
      </c>
      <c r="I46" s="525">
        <v>3.65</v>
      </c>
      <c r="J46" s="341">
        <v>23</v>
      </c>
      <c r="K46" s="211">
        <v>3.9130434782608696</v>
      </c>
      <c r="L46" s="245">
        <v>3.7</v>
      </c>
      <c r="M46" s="75">
        <v>14</v>
      </c>
      <c r="N46" s="66">
        <v>4</v>
      </c>
      <c r="O46" s="67">
        <v>3.64</v>
      </c>
      <c r="P46" s="571"/>
      <c r="Q46" s="68"/>
      <c r="R46" s="72">
        <v>3.37</v>
      </c>
      <c r="S46" s="85"/>
      <c r="T46" s="69"/>
      <c r="U46" s="78">
        <v>3.76</v>
      </c>
      <c r="V46" s="930">
        <v>22</v>
      </c>
      <c r="W46" s="462">
        <v>57</v>
      </c>
      <c r="X46" s="462">
        <v>24</v>
      </c>
      <c r="Y46" s="230">
        <v>10</v>
      </c>
      <c r="Z46" s="99">
        <v>108</v>
      </c>
      <c r="AA46" s="230">
        <v>37</v>
      </c>
      <c r="AB46" s="235">
        <f t="shared" si="1"/>
        <v>258</v>
      </c>
    </row>
    <row r="47" spans="1:28" s="7" customFormat="1" ht="15" customHeight="1" x14ac:dyDescent="0.25">
      <c r="A47" s="29">
        <v>42</v>
      </c>
      <c r="B47" s="265" t="s">
        <v>35</v>
      </c>
      <c r="C47" s="541" t="s">
        <v>152</v>
      </c>
      <c r="D47" s="772"/>
      <c r="E47" s="776"/>
      <c r="F47" s="777">
        <v>3.39</v>
      </c>
      <c r="G47" s="336">
        <v>3</v>
      </c>
      <c r="H47" s="300">
        <v>4</v>
      </c>
      <c r="I47" s="518">
        <v>3.65</v>
      </c>
      <c r="J47" s="336">
        <v>2</v>
      </c>
      <c r="K47" s="300">
        <v>3.5</v>
      </c>
      <c r="L47" s="246">
        <v>3.7</v>
      </c>
      <c r="M47" s="266"/>
      <c r="N47" s="272"/>
      <c r="O47" s="268">
        <v>3.64</v>
      </c>
      <c r="P47" s="273">
        <v>8</v>
      </c>
      <c r="Q47" s="270">
        <v>3.5</v>
      </c>
      <c r="R47" s="271">
        <v>3.37</v>
      </c>
      <c r="S47" s="315">
        <v>6</v>
      </c>
      <c r="T47" s="313">
        <v>4.2</v>
      </c>
      <c r="U47" s="314">
        <v>3.76</v>
      </c>
      <c r="V47" s="930">
        <v>38</v>
      </c>
      <c r="W47" s="462">
        <v>8</v>
      </c>
      <c r="X47" s="462">
        <v>74</v>
      </c>
      <c r="Y47" s="230">
        <v>107</v>
      </c>
      <c r="Z47" s="32">
        <v>32</v>
      </c>
      <c r="AA47" s="230">
        <v>6</v>
      </c>
      <c r="AB47" s="236">
        <f t="shared" si="1"/>
        <v>265</v>
      </c>
    </row>
    <row r="48" spans="1:28" s="7" customFormat="1" ht="15" customHeight="1" x14ac:dyDescent="0.25">
      <c r="A48" s="29">
        <v>43</v>
      </c>
      <c r="B48" s="265" t="s">
        <v>68</v>
      </c>
      <c r="C48" s="539" t="s">
        <v>86</v>
      </c>
      <c r="D48" s="772"/>
      <c r="E48" s="209"/>
      <c r="F48" s="774">
        <v>3.39</v>
      </c>
      <c r="G48" s="336">
        <v>7</v>
      </c>
      <c r="H48" s="209">
        <v>3.14</v>
      </c>
      <c r="I48" s="516">
        <v>3.65</v>
      </c>
      <c r="J48" s="336">
        <v>8</v>
      </c>
      <c r="K48" s="280">
        <v>3.5</v>
      </c>
      <c r="L48" s="244">
        <v>3.7</v>
      </c>
      <c r="M48" s="266">
        <v>4</v>
      </c>
      <c r="N48" s="267">
        <v>4</v>
      </c>
      <c r="O48" s="268">
        <v>3.64</v>
      </c>
      <c r="P48" s="273">
        <v>9</v>
      </c>
      <c r="Q48" s="270">
        <v>3.67</v>
      </c>
      <c r="R48" s="271">
        <v>3.37</v>
      </c>
      <c r="S48" s="312">
        <v>2</v>
      </c>
      <c r="T48" s="313">
        <v>3</v>
      </c>
      <c r="U48" s="314">
        <v>3.76</v>
      </c>
      <c r="V48" s="930">
        <v>38</v>
      </c>
      <c r="W48" s="462">
        <v>93</v>
      </c>
      <c r="X48" s="464">
        <v>68</v>
      </c>
      <c r="Y48" s="230">
        <v>13</v>
      </c>
      <c r="Z48" s="32">
        <v>20</v>
      </c>
      <c r="AA48" s="230">
        <v>34</v>
      </c>
      <c r="AB48" s="236">
        <f t="shared" si="1"/>
        <v>266</v>
      </c>
    </row>
    <row r="49" spans="1:29" s="7" customFormat="1" ht="15" customHeight="1" x14ac:dyDescent="0.25">
      <c r="A49" s="29">
        <v>44</v>
      </c>
      <c r="B49" s="27" t="s">
        <v>2</v>
      </c>
      <c r="C49" s="550" t="s">
        <v>153</v>
      </c>
      <c r="D49" s="779"/>
      <c r="E49" s="773"/>
      <c r="F49" s="529">
        <v>3.39</v>
      </c>
      <c r="G49" s="335">
        <v>45</v>
      </c>
      <c r="H49" s="280">
        <v>3.6</v>
      </c>
      <c r="I49" s="529">
        <v>3.65</v>
      </c>
      <c r="J49" s="339">
        <v>31</v>
      </c>
      <c r="K49" s="209">
        <v>3.7096774193548385</v>
      </c>
      <c r="L49" s="243">
        <v>3.7</v>
      </c>
      <c r="M49" s="75">
        <v>26</v>
      </c>
      <c r="N49" s="272">
        <v>3.3461538461538463</v>
      </c>
      <c r="O49" s="268">
        <v>3.64</v>
      </c>
      <c r="P49" s="273">
        <v>21</v>
      </c>
      <c r="Q49" s="270">
        <v>3.52</v>
      </c>
      <c r="R49" s="271">
        <v>3.37</v>
      </c>
      <c r="S49" s="312"/>
      <c r="T49" s="313"/>
      <c r="U49" s="314">
        <v>3.76</v>
      </c>
      <c r="V49" s="930">
        <v>38</v>
      </c>
      <c r="W49" s="462">
        <v>44</v>
      </c>
      <c r="X49" s="462">
        <v>48</v>
      </c>
      <c r="Y49" s="230">
        <v>68</v>
      </c>
      <c r="Z49" s="32">
        <v>31</v>
      </c>
      <c r="AA49" s="230">
        <v>37</v>
      </c>
      <c r="AB49" s="236">
        <f t="shared" si="1"/>
        <v>266</v>
      </c>
    </row>
    <row r="50" spans="1:29" s="7" customFormat="1" ht="15" customHeight="1" x14ac:dyDescent="0.25">
      <c r="A50" s="29">
        <v>45</v>
      </c>
      <c r="B50" s="27" t="s">
        <v>57</v>
      </c>
      <c r="C50" s="543" t="s">
        <v>108</v>
      </c>
      <c r="D50" s="772"/>
      <c r="E50" s="773"/>
      <c r="F50" s="790">
        <v>3.39</v>
      </c>
      <c r="G50" s="336">
        <v>6</v>
      </c>
      <c r="H50" s="280">
        <v>3.83</v>
      </c>
      <c r="I50" s="520">
        <v>3.65</v>
      </c>
      <c r="J50" s="336">
        <v>6</v>
      </c>
      <c r="K50" s="280">
        <v>3.1666666666666665</v>
      </c>
      <c r="L50" s="241">
        <v>3.7</v>
      </c>
      <c r="M50" s="75">
        <v>9</v>
      </c>
      <c r="N50" s="267">
        <v>3.33</v>
      </c>
      <c r="O50" s="268">
        <v>3.64</v>
      </c>
      <c r="P50" s="269">
        <v>1</v>
      </c>
      <c r="Q50" s="270">
        <v>4</v>
      </c>
      <c r="R50" s="271">
        <v>3.37</v>
      </c>
      <c r="S50" s="315"/>
      <c r="T50" s="313"/>
      <c r="U50" s="314">
        <v>3.76</v>
      </c>
      <c r="V50" s="930">
        <v>38</v>
      </c>
      <c r="W50" s="462">
        <v>19</v>
      </c>
      <c r="X50" s="464">
        <v>96</v>
      </c>
      <c r="Y50" s="230">
        <v>70</v>
      </c>
      <c r="Z50" s="32">
        <v>7</v>
      </c>
      <c r="AA50" s="230">
        <v>37</v>
      </c>
      <c r="AB50" s="236">
        <f t="shared" si="1"/>
        <v>267</v>
      </c>
    </row>
    <row r="51" spans="1:29" s="7" customFormat="1" ht="15" customHeight="1" x14ac:dyDescent="0.25">
      <c r="A51" s="29">
        <v>46</v>
      </c>
      <c r="B51" s="27" t="s">
        <v>35</v>
      </c>
      <c r="C51" s="539" t="s">
        <v>37</v>
      </c>
      <c r="D51" s="342"/>
      <c r="E51" s="207"/>
      <c r="F51" s="774">
        <v>3.39</v>
      </c>
      <c r="G51" s="342">
        <v>14</v>
      </c>
      <c r="H51" s="207">
        <v>3.5</v>
      </c>
      <c r="I51" s="516">
        <v>3.65</v>
      </c>
      <c r="J51" s="336">
        <v>8</v>
      </c>
      <c r="K51" s="300">
        <v>3.75</v>
      </c>
      <c r="L51" s="241">
        <v>3.7</v>
      </c>
      <c r="M51" s="75">
        <v>5</v>
      </c>
      <c r="N51" s="267">
        <v>4</v>
      </c>
      <c r="O51" s="268">
        <v>3.64</v>
      </c>
      <c r="P51" s="273">
        <v>4</v>
      </c>
      <c r="Q51" s="270">
        <v>3</v>
      </c>
      <c r="R51" s="271">
        <v>3.37</v>
      </c>
      <c r="S51" s="315"/>
      <c r="T51" s="313"/>
      <c r="U51" s="314">
        <v>3.76</v>
      </c>
      <c r="V51" s="930">
        <v>38</v>
      </c>
      <c r="W51" s="462">
        <v>59</v>
      </c>
      <c r="X51" s="462">
        <v>41</v>
      </c>
      <c r="Y51" s="230">
        <v>11</v>
      </c>
      <c r="Z51" s="32">
        <v>83</v>
      </c>
      <c r="AA51" s="230">
        <v>37</v>
      </c>
      <c r="AB51" s="236">
        <f t="shared" si="1"/>
        <v>269</v>
      </c>
    </row>
    <row r="52" spans="1:29" s="7" customFormat="1" ht="15" customHeight="1" x14ac:dyDescent="0.25">
      <c r="A52" s="29">
        <v>47</v>
      </c>
      <c r="B52" s="27" t="s">
        <v>35</v>
      </c>
      <c r="C52" s="895" t="s">
        <v>150</v>
      </c>
      <c r="D52" s="772"/>
      <c r="E52" s="791"/>
      <c r="F52" s="903">
        <v>3.39</v>
      </c>
      <c r="G52" s="336">
        <v>14</v>
      </c>
      <c r="H52" s="301">
        <v>4.07</v>
      </c>
      <c r="I52" s="909">
        <v>3.65</v>
      </c>
      <c r="J52" s="336">
        <v>10</v>
      </c>
      <c r="K52" s="301">
        <v>3.4</v>
      </c>
      <c r="L52" s="250">
        <v>3.7</v>
      </c>
      <c r="M52" s="75">
        <v>18</v>
      </c>
      <c r="N52" s="295">
        <v>4.4444444444444446</v>
      </c>
      <c r="O52" s="311">
        <v>3.64</v>
      </c>
      <c r="P52" s="329"/>
      <c r="Q52" s="270"/>
      <c r="R52" s="271">
        <v>3.37</v>
      </c>
      <c r="S52" s="315"/>
      <c r="T52" s="313"/>
      <c r="U52" s="314">
        <v>3.76</v>
      </c>
      <c r="V52" s="930">
        <v>38</v>
      </c>
      <c r="W52" s="462">
        <v>6</v>
      </c>
      <c r="X52" s="462">
        <v>82</v>
      </c>
      <c r="Y52" s="230">
        <v>1</v>
      </c>
      <c r="Z52" s="32">
        <v>108</v>
      </c>
      <c r="AA52" s="230">
        <v>37</v>
      </c>
      <c r="AB52" s="236">
        <f t="shared" si="1"/>
        <v>272</v>
      </c>
    </row>
    <row r="53" spans="1:29" s="7" customFormat="1" ht="15" customHeight="1" x14ac:dyDescent="0.25">
      <c r="A53" s="29">
        <v>48</v>
      </c>
      <c r="B53" s="27" t="s">
        <v>27</v>
      </c>
      <c r="C53" s="426" t="s">
        <v>32</v>
      </c>
      <c r="D53" s="772"/>
      <c r="E53" s="773"/>
      <c r="F53" s="782">
        <v>3.39</v>
      </c>
      <c r="G53" s="336">
        <v>9</v>
      </c>
      <c r="H53" s="280">
        <v>3.56</v>
      </c>
      <c r="I53" s="526">
        <v>3.65</v>
      </c>
      <c r="J53" s="336">
        <v>6</v>
      </c>
      <c r="K53" s="280">
        <v>3.8333333333333335</v>
      </c>
      <c r="L53" s="243">
        <v>3.7</v>
      </c>
      <c r="M53" s="75">
        <v>7</v>
      </c>
      <c r="N53" s="62">
        <v>3.7142857142857144</v>
      </c>
      <c r="O53" s="311">
        <v>3.64</v>
      </c>
      <c r="P53" s="308">
        <v>5</v>
      </c>
      <c r="Q53" s="270">
        <v>3</v>
      </c>
      <c r="R53" s="271">
        <v>3.37</v>
      </c>
      <c r="S53" s="315"/>
      <c r="T53" s="313"/>
      <c r="U53" s="314">
        <v>3.76</v>
      </c>
      <c r="V53" s="930">
        <v>38</v>
      </c>
      <c r="W53" s="462">
        <v>54</v>
      </c>
      <c r="X53" s="462">
        <v>34</v>
      </c>
      <c r="Y53" s="230">
        <v>32</v>
      </c>
      <c r="Z53" s="32">
        <v>80</v>
      </c>
      <c r="AA53" s="230">
        <v>37</v>
      </c>
      <c r="AB53" s="236">
        <f t="shared" si="1"/>
        <v>275</v>
      </c>
    </row>
    <row r="54" spans="1:29" s="7" customFormat="1" ht="15" customHeight="1" x14ac:dyDescent="0.25">
      <c r="A54" s="29">
        <v>49</v>
      </c>
      <c r="B54" s="27" t="s">
        <v>27</v>
      </c>
      <c r="C54" s="426" t="s">
        <v>100</v>
      </c>
      <c r="D54" s="772"/>
      <c r="E54" s="792"/>
      <c r="F54" s="782">
        <v>3.39</v>
      </c>
      <c r="G54" s="336">
        <v>10</v>
      </c>
      <c r="H54" s="480">
        <v>4.0999999999999996</v>
      </c>
      <c r="I54" s="526">
        <v>3.65</v>
      </c>
      <c r="J54" s="336">
        <v>3</v>
      </c>
      <c r="K54" s="480">
        <v>3.3333333333333335</v>
      </c>
      <c r="L54" s="243">
        <v>3.7</v>
      </c>
      <c r="M54" s="75">
        <v>5</v>
      </c>
      <c r="N54" s="64">
        <v>3.8</v>
      </c>
      <c r="O54" s="311">
        <v>3.64</v>
      </c>
      <c r="P54" s="308">
        <v>2</v>
      </c>
      <c r="Q54" s="270">
        <v>3</v>
      </c>
      <c r="R54" s="271">
        <v>3.37</v>
      </c>
      <c r="S54" s="315"/>
      <c r="T54" s="313"/>
      <c r="U54" s="314">
        <v>3.76</v>
      </c>
      <c r="V54" s="930">
        <v>38</v>
      </c>
      <c r="W54" s="462">
        <v>5</v>
      </c>
      <c r="X54" s="462">
        <v>87</v>
      </c>
      <c r="Y54" s="230">
        <v>22</v>
      </c>
      <c r="Z54" s="32">
        <v>87</v>
      </c>
      <c r="AA54" s="230">
        <v>37</v>
      </c>
      <c r="AB54" s="236">
        <f t="shared" si="1"/>
        <v>276</v>
      </c>
    </row>
    <row r="55" spans="1:29" s="7" customFormat="1" ht="15" customHeight="1" thickBot="1" x14ac:dyDescent="0.3">
      <c r="A55" s="31">
        <v>50</v>
      </c>
      <c r="B55" s="51" t="s">
        <v>57</v>
      </c>
      <c r="C55" s="556" t="s">
        <v>69</v>
      </c>
      <c r="D55" s="344"/>
      <c r="E55" s="785"/>
      <c r="F55" s="786">
        <v>3.39</v>
      </c>
      <c r="G55" s="344">
        <v>26</v>
      </c>
      <c r="H55" s="282">
        <v>3.77</v>
      </c>
      <c r="I55" s="564">
        <v>3.65</v>
      </c>
      <c r="J55" s="344">
        <v>22</v>
      </c>
      <c r="K55" s="282">
        <v>3.5</v>
      </c>
      <c r="L55" s="252">
        <v>3.7</v>
      </c>
      <c r="M55" s="76">
        <v>9</v>
      </c>
      <c r="N55" s="113">
        <v>3.22</v>
      </c>
      <c r="O55" s="333">
        <v>3.64</v>
      </c>
      <c r="P55" s="926">
        <v>4</v>
      </c>
      <c r="Q55" s="326">
        <v>3.5</v>
      </c>
      <c r="R55" s="327">
        <v>3.37</v>
      </c>
      <c r="S55" s="318"/>
      <c r="T55" s="319"/>
      <c r="U55" s="320">
        <v>3.76</v>
      </c>
      <c r="V55" s="931">
        <v>38</v>
      </c>
      <c r="W55" s="465">
        <v>26</v>
      </c>
      <c r="X55" s="483">
        <v>65</v>
      </c>
      <c r="Y55" s="188">
        <v>79</v>
      </c>
      <c r="Z55" s="98">
        <v>33</v>
      </c>
      <c r="AA55" s="188">
        <v>37</v>
      </c>
      <c r="AB55" s="237">
        <f t="shared" si="1"/>
        <v>278</v>
      </c>
    </row>
    <row r="56" spans="1:29" s="7" customFormat="1" ht="15" customHeight="1" x14ac:dyDescent="0.25">
      <c r="A56" s="33">
        <v>51</v>
      </c>
      <c r="B56" s="50" t="s">
        <v>44</v>
      </c>
      <c r="C56" s="547" t="s">
        <v>91</v>
      </c>
      <c r="D56" s="558"/>
      <c r="E56" s="208"/>
      <c r="F56" s="525">
        <v>3.39</v>
      </c>
      <c r="G56" s="558">
        <v>5</v>
      </c>
      <c r="H56" s="208">
        <v>3.2</v>
      </c>
      <c r="I56" s="525">
        <v>3.65</v>
      </c>
      <c r="J56" s="341">
        <v>12</v>
      </c>
      <c r="K56" s="208">
        <v>3.8333333333333335</v>
      </c>
      <c r="L56" s="245">
        <v>3.7</v>
      </c>
      <c r="M56" s="86">
        <v>28</v>
      </c>
      <c r="N56" s="100">
        <v>3.7142857142857144</v>
      </c>
      <c r="O56" s="107">
        <v>3.64</v>
      </c>
      <c r="P56" s="89">
        <v>17</v>
      </c>
      <c r="Q56" s="90">
        <v>3.18</v>
      </c>
      <c r="R56" s="91">
        <v>3.37</v>
      </c>
      <c r="S56" s="104">
        <v>6</v>
      </c>
      <c r="T56" s="92">
        <v>3.3</v>
      </c>
      <c r="U56" s="93">
        <v>3.76</v>
      </c>
      <c r="V56" s="932">
        <v>38</v>
      </c>
      <c r="W56" s="466">
        <v>88</v>
      </c>
      <c r="X56" s="466">
        <v>32</v>
      </c>
      <c r="Y56" s="231">
        <v>30</v>
      </c>
      <c r="Z56" s="94">
        <v>65</v>
      </c>
      <c r="AA56" s="231">
        <v>30</v>
      </c>
      <c r="AB56" s="238">
        <f t="shared" si="1"/>
        <v>283</v>
      </c>
      <c r="AC56" s="309"/>
    </row>
    <row r="57" spans="1:29" s="7" customFormat="1" ht="15" customHeight="1" x14ac:dyDescent="0.25">
      <c r="A57" s="29">
        <v>52</v>
      </c>
      <c r="B57" s="27" t="s">
        <v>68</v>
      </c>
      <c r="C57" s="539" t="s">
        <v>88</v>
      </c>
      <c r="D57" s="772">
        <v>130</v>
      </c>
      <c r="E57" s="773">
        <v>3.0004000000000004</v>
      </c>
      <c r="F57" s="774">
        <v>3.39</v>
      </c>
      <c r="G57" s="336">
        <v>30</v>
      </c>
      <c r="H57" s="280">
        <v>3.6</v>
      </c>
      <c r="I57" s="516">
        <v>3.65</v>
      </c>
      <c r="J57" s="336">
        <v>34</v>
      </c>
      <c r="K57" s="280">
        <v>3.7352941176470589</v>
      </c>
      <c r="L57" s="241">
        <v>3.7</v>
      </c>
      <c r="M57" s="75">
        <v>19</v>
      </c>
      <c r="N57" s="66">
        <v>3.32</v>
      </c>
      <c r="O57" s="311">
        <v>3.64</v>
      </c>
      <c r="P57" s="273">
        <v>16</v>
      </c>
      <c r="Q57" s="270">
        <v>3.19</v>
      </c>
      <c r="R57" s="271">
        <v>3.37</v>
      </c>
      <c r="S57" s="324">
        <v>5</v>
      </c>
      <c r="T57" s="313">
        <v>3.2</v>
      </c>
      <c r="U57" s="314">
        <v>3.76</v>
      </c>
      <c r="V57" s="930">
        <v>27</v>
      </c>
      <c r="W57" s="462">
        <v>45</v>
      </c>
      <c r="X57" s="464">
        <v>44</v>
      </c>
      <c r="Y57" s="230">
        <v>74</v>
      </c>
      <c r="Z57" s="32">
        <v>64</v>
      </c>
      <c r="AA57" s="230">
        <v>32</v>
      </c>
      <c r="AB57" s="236">
        <f t="shared" si="1"/>
        <v>286</v>
      </c>
      <c r="AC57" s="309"/>
    </row>
    <row r="58" spans="1:29" s="7" customFormat="1" ht="15" customHeight="1" x14ac:dyDescent="0.25">
      <c r="A58" s="29">
        <v>53</v>
      </c>
      <c r="B58" s="27" t="s">
        <v>68</v>
      </c>
      <c r="C58" s="973" t="s">
        <v>89</v>
      </c>
      <c r="D58" s="772">
        <v>37</v>
      </c>
      <c r="E58" s="773">
        <v>4.2161999999999997</v>
      </c>
      <c r="F58" s="519">
        <v>3.39</v>
      </c>
      <c r="G58" s="336">
        <v>5</v>
      </c>
      <c r="H58" s="280">
        <v>3.2</v>
      </c>
      <c r="I58" s="519">
        <v>3.65</v>
      </c>
      <c r="J58" s="286">
        <v>7</v>
      </c>
      <c r="K58" s="209">
        <v>3.7142857142857144</v>
      </c>
      <c r="L58" s="241">
        <v>3.7</v>
      </c>
      <c r="M58" s="75">
        <v>4</v>
      </c>
      <c r="N58" s="267">
        <v>3</v>
      </c>
      <c r="O58" s="268">
        <v>3.64</v>
      </c>
      <c r="P58" s="273">
        <v>10</v>
      </c>
      <c r="Q58" s="270">
        <v>3.6</v>
      </c>
      <c r="R58" s="271">
        <v>3.37</v>
      </c>
      <c r="S58" s="315"/>
      <c r="T58" s="313"/>
      <c r="U58" s="314">
        <v>3.76</v>
      </c>
      <c r="V58" s="930">
        <v>2</v>
      </c>
      <c r="W58" s="462">
        <v>87</v>
      </c>
      <c r="X58" s="464">
        <v>49</v>
      </c>
      <c r="Y58" s="230">
        <v>89</v>
      </c>
      <c r="Z58" s="32">
        <v>24</v>
      </c>
      <c r="AA58" s="230">
        <v>37</v>
      </c>
      <c r="AB58" s="236">
        <f t="shared" si="1"/>
        <v>288</v>
      </c>
      <c r="AC58" s="309"/>
    </row>
    <row r="59" spans="1:29" s="7" customFormat="1" ht="15" customHeight="1" x14ac:dyDescent="0.25">
      <c r="A59" s="29">
        <v>54</v>
      </c>
      <c r="B59" s="27" t="s">
        <v>2</v>
      </c>
      <c r="C59" s="426" t="s">
        <v>13</v>
      </c>
      <c r="D59" s="779">
        <v>30</v>
      </c>
      <c r="E59" s="773">
        <v>3.3002999999999996</v>
      </c>
      <c r="F59" s="782">
        <v>3.39</v>
      </c>
      <c r="G59" s="335">
        <v>9</v>
      </c>
      <c r="H59" s="280">
        <v>3.33</v>
      </c>
      <c r="I59" s="526">
        <v>3.65</v>
      </c>
      <c r="J59" s="335">
        <v>12</v>
      </c>
      <c r="K59" s="280">
        <v>3.5833333333333335</v>
      </c>
      <c r="L59" s="243">
        <v>3.7</v>
      </c>
      <c r="M59" s="75">
        <v>11</v>
      </c>
      <c r="N59" s="272">
        <v>3.5454545454545454</v>
      </c>
      <c r="O59" s="268">
        <v>3.64</v>
      </c>
      <c r="P59" s="298">
        <v>27</v>
      </c>
      <c r="Q59" s="270">
        <v>3.22</v>
      </c>
      <c r="R59" s="271">
        <v>3.37</v>
      </c>
      <c r="S59" s="312">
        <v>3</v>
      </c>
      <c r="T59" s="313">
        <v>3.7</v>
      </c>
      <c r="U59" s="314">
        <v>3.76</v>
      </c>
      <c r="V59" s="930">
        <v>11</v>
      </c>
      <c r="W59" s="462">
        <v>80</v>
      </c>
      <c r="X59" s="462">
        <v>63</v>
      </c>
      <c r="Y59" s="230">
        <v>50</v>
      </c>
      <c r="Z59" s="32">
        <v>59</v>
      </c>
      <c r="AA59" s="230">
        <v>25</v>
      </c>
      <c r="AB59" s="236">
        <f t="shared" si="1"/>
        <v>288</v>
      </c>
      <c r="AC59" s="309"/>
    </row>
    <row r="60" spans="1:29" s="7" customFormat="1" ht="15" customHeight="1" x14ac:dyDescent="0.25">
      <c r="A60" s="29">
        <v>55</v>
      </c>
      <c r="B60" s="27" t="s">
        <v>35</v>
      </c>
      <c r="C60" s="557" t="s">
        <v>34</v>
      </c>
      <c r="D60" s="286">
        <v>49</v>
      </c>
      <c r="E60" s="207">
        <v>2.8975999999999997</v>
      </c>
      <c r="F60" s="565">
        <v>3.39</v>
      </c>
      <c r="G60" s="286">
        <v>6</v>
      </c>
      <c r="H60" s="207">
        <v>3.5</v>
      </c>
      <c r="I60" s="565">
        <v>3.65</v>
      </c>
      <c r="J60" s="342">
        <v>4</v>
      </c>
      <c r="K60" s="481">
        <v>3.5</v>
      </c>
      <c r="L60" s="255">
        <v>3.7</v>
      </c>
      <c r="M60" s="75">
        <v>1</v>
      </c>
      <c r="N60" s="272">
        <v>4</v>
      </c>
      <c r="O60" s="268">
        <v>3.64</v>
      </c>
      <c r="P60" s="273">
        <v>4</v>
      </c>
      <c r="Q60" s="328">
        <v>2.75</v>
      </c>
      <c r="R60" s="271">
        <v>3.37</v>
      </c>
      <c r="S60" s="315">
        <v>2</v>
      </c>
      <c r="T60" s="313">
        <v>4</v>
      </c>
      <c r="U60" s="314">
        <v>3.76</v>
      </c>
      <c r="V60" s="930">
        <v>31</v>
      </c>
      <c r="W60" s="462">
        <v>62</v>
      </c>
      <c r="X60" s="462">
        <v>72</v>
      </c>
      <c r="Y60" s="230">
        <v>16</v>
      </c>
      <c r="Z60" s="32">
        <v>98</v>
      </c>
      <c r="AA60" s="230">
        <v>11</v>
      </c>
      <c r="AB60" s="236">
        <f t="shared" si="1"/>
        <v>290</v>
      </c>
      <c r="AC60" s="309"/>
    </row>
    <row r="61" spans="1:29" s="7" customFormat="1" ht="15" customHeight="1" x14ac:dyDescent="0.25">
      <c r="A61" s="29">
        <v>56</v>
      </c>
      <c r="B61" s="27" t="s">
        <v>2</v>
      </c>
      <c r="C61" s="551" t="s">
        <v>154</v>
      </c>
      <c r="D61" s="779"/>
      <c r="E61" s="562"/>
      <c r="F61" s="780">
        <v>3.39</v>
      </c>
      <c r="G61" s="335">
        <v>19</v>
      </c>
      <c r="H61" s="562">
        <v>3.58</v>
      </c>
      <c r="I61" s="530">
        <v>3.65</v>
      </c>
      <c r="J61" s="335">
        <v>36</v>
      </c>
      <c r="K61" s="280">
        <v>3.4444444444444446</v>
      </c>
      <c r="L61" s="243">
        <v>3.7</v>
      </c>
      <c r="M61" s="75">
        <v>27</v>
      </c>
      <c r="N61" s="272">
        <v>3.5925925925925926</v>
      </c>
      <c r="O61" s="268">
        <v>3.64</v>
      </c>
      <c r="P61" s="273">
        <v>34</v>
      </c>
      <c r="Q61" s="270">
        <v>3.32</v>
      </c>
      <c r="R61" s="271">
        <v>3.37</v>
      </c>
      <c r="S61" s="312">
        <v>2</v>
      </c>
      <c r="T61" s="313">
        <v>3.5</v>
      </c>
      <c r="U61" s="314">
        <v>3.76</v>
      </c>
      <c r="V61" s="930">
        <v>38</v>
      </c>
      <c r="W61" s="462">
        <v>50</v>
      </c>
      <c r="X61" s="462">
        <v>79</v>
      </c>
      <c r="Y61" s="230">
        <v>42</v>
      </c>
      <c r="Z61" s="32">
        <v>54</v>
      </c>
      <c r="AA61" s="230">
        <v>28</v>
      </c>
      <c r="AB61" s="236">
        <f t="shared" si="1"/>
        <v>291</v>
      </c>
      <c r="AC61" s="309"/>
    </row>
    <row r="62" spans="1:29" s="7" customFormat="1" ht="15" customHeight="1" x14ac:dyDescent="0.25">
      <c r="A62" s="29">
        <v>57</v>
      </c>
      <c r="B62" s="27" t="s">
        <v>27</v>
      </c>
      <c r="C62" s="426" t="s">
        <v>97</v>
      </c>
      <c r="D62" s="772"/>
      <c r="E62" s="773"/>
      <c r="F62" s="782">
        <v>3.39</v>
      </c>
      <c r="G62" s="336">
        <v>5</v>
      </c>
      <c r="H62" s="280">
        <v>3.8</v>
      </c>
      <c r="I62" s="526">
        <v>3.65</v>
      </c>
      <c r="J62" s="336">
        <v>11</v>
      </c>
      <c r="K62" s="280">
        <v>3.6363636363636362</v>
      </c>
      <c r="L62" s="243">
        <v>3.7</v>
      </c>
      <c r="M62" s="75">
        <v>7</v>
      </c>
      <c r="N62" s="272">
        <v>3.7142857142857144</v>
      </c>
      <c r="O62" s="268">
        <v>3.64</v>
      </c>
      <c r="P62" s="308">
        <v>2</v>
      </c>
      <c r="Q62" s="270">
        <v>2.5</v>
      </c>
      <c r="R62" s="271">
        <v>3.37</v>
      </c>
      <c r="S62" s="315"/>
      <c r="T62" s="313"/>
      <c r="U62" s="314">
        <v>3.76</v>
      </c>
      <c r="V62" s="930">
        <v>38</v>
      </c>
      <c r="W62" s="462">
        <v>25</v>
      </c>
      <c r="X62" s="462">
        <v>57</v>
      </c>
      <c r="Y62" s="230">
        <v>31</v>
      </c>
      <c r="Z62" s="32">
        <v>105</v>
      </c>
      <c r="AA62" s="230">
        <v>37</v>
      </c>
      <c r="AB62" s="236">
        <f t="shared" si="1"/>
        <v>293</v>
      </c>
      <c r="AC62" s="309"/>
    </row>
    <row r="63" spans="1:29" s="7" customFormat="1" ht="15" customHeight="1" x14ac:dyDescent="0.25">
      <c r="A63" s="29">
        <v>58</v>
      </c>
      <c r="B63" s="27" t="s">
        <v>27</v>
      </c>
      <c r="C63" s="426" t="s">
        <v>101</v>
      </c>
      <c r="D63" s="342">
        <v>80</v>
      </c>
      <c r="E63" s="209">
        <v>3.15</v>
      </c>
      <c r="F63" s="782">
        <v>3.39</v>
      </c>
      <c r="G63" s="342">
        <v>4</v>
      </c>
      <c r="H63" s="209">
        <v>3.5</v>
      </c>
      <c r="I63" s="526">
        <v>3.65</v>
      </c>
      <c r="J63" s="336">
        <v>3</v>
      </c>
      <c r="K63" s="280">
        <v>3.3333333333333335</v>
      </c>
      <c r="L63" s="243">
        <v>3.7</v>
      </c>
      <c r="M63" s="75">
        <v>14</v>
      </c>
      <c r="N63" s="272">
        <v>3.2142857142857144</v>
      </c>
      <c r="O63" s="268">
        <v>3.64</v>
      </c>
      <c r="P63" s="308">
        <v>5</v>
      </c>
      <c r="Q63" s="270">
        <v>4</v>
      </c>
      <c r="R63" s="271">
        <v>3.37</v>
      </c>
      <c r="S63" s="315"/>
      <c r="T63" s="313"/>
      <c r="U63" s="314">
        <v>3.76</v>
      </c>
      <c r="V63" s="930">
        <v>19</v>
      </c>
      <c r="W63" s="462">
        <v>66</v>
      </c>
      <c r="X63" s="462">
        <v>88</v>
      </c>
      <c r="Y63" s="230">
        <v>80</v>
      </c>
      <c r="Z63" s="32">
        <v>4</v>
      </c>
      <c r="AA63" s="230">
        <v>37</v>
      </c>
      <c r="AB63" s="236">
        <f t="shared" si="1"/>
        <v>294</v>
      </c>
      <c r="AC63" s="309"/>
    </row>
    <row r="64" spans="1:29" s="7" customFormat="1" ht="15" customHeight="1" x14ac:dyDescent="0.25">
      <c r="A64" s="29">
        <v>59</v>
      </c>
      <c r="B64" s="35" t="s">
        <v>0</v>
      </c>
      <c r="C64" s="539" t="s">
        <v>103</v>
      </c>
      <c r="D64" s="772">
        <v>71</v>
      </c>
      <c r="E64" s="773">
        <v>3.2535000000000003</v>
      </c>
      <c r="F64" s="774">
        <v>3.39</v>
      </c>
      <c r="G64" s="336">
        <v>11</v>
      </c>
      <c r="H64" s="280">
        <v>3.91</v>
      </c>
      <c r="I64" s="516">
        <v>3.65</v>
      </c>
      <c r="J64" s="336">
        <v>13</v>
      </c>
      <c r="K64" s="280">
        <v>3.4615384615384617</v>
      </c>
      <c r="L64" s="242">
        <v>3.7</v>
      </c>
      <c r="M64" s="71">
        <v>4</v>
      </c>
      <c r="N64" s="272">
        <v>3.25</v>
      </c>
      <c r="O64" s="268">
        <v>3.64</v>
      </c>
      <c r="P64" s="273">
        <v>16</v>
      </c>
      <c r="Q64" s="270">
        <v>3</v>
      </c>
      <c r="R64" s="271">
        <v>3.37</v>
      </c>
      <c r="S64" s="315"/>
      <c r="T64" s="313"/>
      <c r="U64" s="314">
        <v>3.76</v>
      </c>
      <c r="V64" s="930">
        <v>13</v>
      </c>
      <c r="W64" s="462">
        <v>15</v>
      </c>
      <c r="X64" s="462">
        <v>76</v>
      </c>
      <c r="Y64" s="230">
        <v>78</v>
      </c>
      <c r="Z64" s="32">
        <v>77</v>
      </c>
      <c r="AA64" s="230">
        <v>37</v>
      </c>
      <c r="AB64" s="236">
        <f t="shared" si="1"/>
        <v>296</v>
      </c>
      <c r="AC64" s="309"/>
    </row>
    <row r="65" spans="1:29" s="7" customFormat="1" ht="15" customHeight="1" thickBot="1" x14ac:dyDescent="0.3">
      <c r="A65" s="31">
        <v>60</v>
      </c>
      <c r="B65" s="51" t="s">
        <v>68</v>
      </c>
      <c r="C65" s="897" t="s">
        <v>137</v>
      </c>
      <c r="D65" s="344">
        <v>41</v>
      </c>
      <c r="E65" s="785">
        <v>3.2194999999999991</v>
      </c>
      <c r="F65" s="904">
        <v>3.39</v>
      </c>
      <c r="G65" s="344">
        <v>2</v>
      </c>
      <c r="H65" s="282">
        <v>3</v>
      </c>
      <c r="I65" s="910">
        <v>3.65</v>
      </c>
      <c r="J65" s="344">
        <v>4</v>
      </c>
      <c r="K65" s="282">
        <v>3.75</v>
      </c>
      <c r="L65" s="252">
        <v>3.7</v>
      </c>
      <c r="M65" s="108">
        <v>11</v>
      </c>
      <c r="N65" s="296">
        <v>3.55</v>
      </c>
      <c r="O65" s="276">
        <v>3.64</v>
      </c>
      <c r="P65" s="73">
        <v>6</v>
      </c>
      <c r="Q65" s="277">
        <v>3.33</v>
      </c>
      <c r="R65" s="74">
        <v>3.37</v>
      </c>
      <c r="S65" s="79"/>
      <c r="T65" s="321"/>
      <c r="U65" s="80">
        <v>3.76</v>
      </c>
      <c r="V65" s="929">
        <v>17</v>
      </c>
      <c r="W65" s="461">
        <v>102</v>
      </c>
      <c r="X65" s="463">
        <v>42</v>
      </c>
      <c r="Y65" s="232">
        <v>49</v>
      </c>
      <c r="Z65" s="95">
        <v>49</v>
      </c>
      <c r="AA65" s="232">
        <v>37</v>
      </c>
      <c r="AB65" s="239">
        <f t="shared" si="1"/>
        <v>296</v>
      </c>
      <c r="AC65" s="309"/>
    </row>
    <row r="66" spans="1:29" s="7" customFormat="1" ht="15" customHeight="1" x14ac:dyDescent="0.25">
      <c r="A66" s="33">
        <v>61</v>
      </c>
      <c r="B66" s="553" t="s">
        <v>2</v>
      </c>
      <c r="C66" s="581" t="s">
        <v>74</v>
      </c>
      <c r="D66" s="341"/>
      <c r="E66" s="208"/>
      <c r="F66" s="568">
        <v>3.39</v>
      </c>
      <c r="G66" s="341">
        <v>3</v>
      </c>
      <c r="H66" s="208">
        <v>3.67</v>
      </c>
      <c r="I66" s="568">
        <v>3.65</v>
      </c>
      <c r="J66" s="474">
        <v>3</v>
      </c>
      <c r="K66" s="287">
        <v>3.6666666666666665</v>
      </c>
      <c r="L66" s="477">
        <v>3.7</v>
      </c>
      <c r="M66" s="76">
        <v>4</v>
      </c>
      <c r="N66" s="62">
        <v>3</v>
      </c>
      <c r="O66" s="67">
        <v>3.64</v>
      </c>
      <c r="P66" s="71">
        <v>2</v>
      </c>
      <c r="Q66" s="68">
        <v>3.5</v>
      </c>
      <c r="R66" s="72">
        <v>3.37</v>
      </c>
      <c r="S66" s="77"/>
      <c r="T66" s="69"/>
      <c r="U66" s="78">
        <v>3.76</v>
      </c>
      <c r="V66" s="930">
        <v>38</v>
      </c>
      <c r="W66" s="462">
        <v>40</v>
      </c>
      <c r="X66" s="462">
        <v>54</v>
      </c>
      <c r="Y66" s="230">
        <v>91</v>
      </c>
      <c r="Z66" s="99">
        <v>39</v>
      </c>
      <c r="AA66" s="230">
        <v>37</v>
      </c>
      <c r="AB66" s="235">
        <f t="shared" si="1"/>
        <v>299</v>
      </c>
      <c r="AC66" s="309"/>
    </row>
    <row r="67" spans="1:29" s="7" customFormat="1" ht="15" customHeight="1" x14ac:dyDescent="0.25">
      <c r="A67" s="29">
        <v>62</v>
      </c>
      <c r="B67" s="265" t="s">
        <v>35</v>
      </c>
      <c r="C67" s="539" t="s">
        <v>93</v>
      </c>
      <c r="D67" s="794">
        <v>11</v>
      </c>
      <c r="E67" s="992">
        <v>3</v>
      </c>
      <c r="F67" s="774">
        <v>3.39</v>
      </c>
      <c r="G67" s="561"/>
      <c r="H67" s="583"/>
      <c r="I67" s="516">
        <v>3.65</v>
      </c>
      <c r="J67" s="336">
        <v>2</v>
      </c>
      <c r="K67" s="300">
        <v>4</v>
      </c>
      <c r="L67" s="244">
        <v>3.7</v>
      </c>
      <c r="M67" s="266">
        <v>1</v>
      </c>
      <c r="N67" s="66">
        <v>3</v>
      </c>
      <c r="O67" s="311">
        <v>3.64</v>
      </c>
      <c r="P67" s="273">
        <v>5</v>
      </c>
      <c r="Q67" s="270">
        <v>3.4</v>
      </c>
      <c r="R67" s="271">
        <v>3.37</v>
      </c>
      <c r="S67" s="315">
        <v>2</v>
      </c>
      <c r="T67" s="313">
        <v>4.5</v>
      </c>
      <c r="U67" s="314">
        <v>3.76</v>
      </c>
      <c r="V67" s="930">
        <v>28</v>
      </c>
      <c r="W67" s="462">
        <v>108</v>
      </c>
      <c r="X67" s="462">
        <v>15</v>
      </c>
      <c r="Y67" s="230">
        <v>103</v>
      </c>
      <c r="Z67" s="32">
        <v>46</v>
      </c>
      <c r="AA67" s="230">
        <v>5</v>
      </c>
      <c r="AB67" s="236">
        <f t="shared" si="1"/>
        <v>305</v>
      </c>
    </row>
    <row r="68" spans="1:29" s="7" customFormat="1" ht="15" customHeight="1" x14ac:dyDescent="0.25">
      <c r="A68" s="29">
        <v>63</v>
      </c>
      <c r="B68" s="224" t="s">
        <v>0</v>
      </c>
      <c r="C68" s="543" t="s">
        <v>73</v>
      </c>
      <c r="D68" s="775"/>
      <c r="E68" s="773"/>
      <c r="F68" s="790">
        <v>3.39</v>
      </c>
      <c r="G68" s="337">
        <v>4</v>
      </c>
      <c r="H68" s="280">
        <v>3</v>
      </c>
      <c r="I68" s="520">
        <v>3.65</v>
      </c>
      <c r="J68" s="336">
        <v>1</v>
      </c>
      <c r="K68" s="280">
        <v>4</v>
      </c>
      <c r="L68" s="911">
        <v>3.7</v>
      </c>
      <c r="M68" s="273">
        <v>2</v>
      </c>
      <c r="N68" s="62">
        <v>3.5</v>
      </c>
      <c r="O68" s="311">
        <v>3.64</v>
      </c>
      <c r="P68" s="273">
        <v>3</v>
      </c>
      <c r="Q68" s="270">
        <v>3.33</v>
      </c>
      <c r="R68" s="271">
        <v>3.37</v>
      </c>
      <c r="S68" s="315"/>
      <c r="T68" s="313"/>
      <c r="U68" s="314">
        <v>3.76</v>
      </c>
      <c r="V68" s="930">
        <v>38</v>
      </c>
      <c r="W68" s="462">
        <v>99</v>
      </c>
      <c r="X68" s="462">
        <v>17</v>
      </c>
      <c r="Y68" s="230">
        <v>61</v>
      </c>
      <c r="Z68" s="32">
        <v>53</v>
      </c>
      <c r="AA68" s="230">
        <v>37</v>
      </c>
      <c r="AB68" s="236">
        <f t="shared" si="1"/>
        <v>305</v>
      </c>
    </row>
    <row r="69" spans="1:29" s="7" customFormat="1" ht="15" customHeight="1" x14ac:dyDescent="0.25">
      <c r="A69" s="29">
        <v>64</v>
      </c>
      <c r="B69" s="265" t="s">
        <v>57</v>
      </c>
      <c r="C69" s="539" t="s">
        <v>62</v>
      </c>
      <c r="D69" s="800"/>
      <c r="E69" s="713"/>
      <c r="F69" s="774">
        <v>3.39</v>
      </c>
      <c r="G69" s="351"/>
      <c r="H69" s="224"/>
      <c r="I69" s="516">
        <v>3.65</v>
      </c>
      <c r="J69" s="336">
        <v>4</v>
      </c>
      <c r="K69" s="280">
        <v>3.5</v>
      </c>
      <c r="L69" s="244">
        <v>3.7</v>
      </c>
      <c r="M69" s="266">
        <v>4</v>
      </c>
      <c r="N69" s="66">
        <v>3.5</v>
      </c>
      <c r="O69" s="311">
        <v>3.64</v>
      </c>
      <c r="P69" s="269">
        <v>2</v>
      </c>
      <c r="Q69" s="270">
        <v>4</v>
      </c>
      <c r="R69" s="271">
        <v>3.37</v>
      </c>
      <c r="S69" s="315"/>
      <c r="T69" s="313"/>
      <c r="U69" s="314">
        <v>3.76</v>
      </c>
      <c r="V69" s="930">
        <v>38</v>
      </c>
      <c r="W69" s="462">
        <v>108</v>
      </c>
      <c r="X69" s="464">
        <v>69</v>
      </c>
      <c r="Y69" s="230">
        <v>53</v>
      </c>
      <c r="Z69" s="32">
        <v>6</v>
      </c>
      <c r="AA69" s="230">
        <v>37</v>
      </c>
      <c r="AB69" s="236">
        <f t="shared" si="1"/>
        <v>311</v>
      </c>
    </row>
    <row r="70" spans="1:29" s="7" customFormat="1" ht="15" customHeight="1" x14ac:dyDescent="0.25">
      <c r="A70" s="29">
        <v>65</v>
      </c>
      <c r="B70" s="265" t="s">
        <v>27</v>
      </c>
      <c r="C70" s="426" t="s">
        <v>26</v>
      </c>
      <c r="D70" s="772"/>
      <c r="E70" s="773"/>
      <c r="F70" s="782">
        <v>3.39</v>
      </c>
      <c r="G70" s="336">
        <v>5</v>
      </c>
      <c r="H70" s="280">
        <v>3.2</v>
      </c>
      <c r="I70" s="526">
        <v>3.65</v>
      </c>
      <c r="J70" s="336">
        <v>4</v>
      </c>
      <c r="K70" s="280">
        <v>4</v>
      </c>
      <c r="L70" s="247">
        <v>3.7</v>
      </c>
      <c r="M70" s="266">
        <v>4</v>
      </c>
      <c r="N70" s="62">
        <v>3.75</v>
      </c>
      <c r="O70" s="311">
        <v>3.64</v>
      </c>
      <c r="P70" s="308">
        <v>2</v>
      </c>
      <c r="Q70" s="270">
        <v>2</v>
      </c>
      <c r="R70" s="271">
        <v>3.37</v>
      </c>
      <c r="S70" s="315">
        <v>1</v>
      </c>
      <c r="T70" s="313">
        <v>2</v>
      </c>
      <c r="U70" s="314">
        <v>3.76</v>
      </c>
      <c r="V70" s="930">
        <v>38</v>
      </c>
      <c r="W70" s="462">
        <v>90</v>
      </c>
      <c r="X70" s="462">
        <v>14</v>
      </c>
      <c r="Y70" s="230">
        <v>28</v>
      </c>
      <c r="Z70" s="32">
        <v>106</v>
      </c>
      <c r="AA70" s="230">
        <v>36</v>
      </c>
      <c r="AB70" s="236">
        <f t="shared" ref="AB70:AB101" si="2">AA70+Z70+Y70+X70+W70+V70</f>
        <v>312</v>
      </c>
    </row>
    <row r="71" spans="1:29" s="7" customFormat="1" ht="15" customHeight="1" x14ac:dyDescent="0.25">
      <c r="A71" s="29">
        <v>66</v>
      </c>
      <c r="B71" s="265" t="s">
        <v>2</v>
      </c>
      <c r="C71" s="548" t="s">
        <v>7</v>
      </c>
      <c r="D71" s="772">
        <v>74</v>
      </c>
      <c r="E71" s="773">
        <v>3.1214999999999997</v>
      </c>
      <c r="F71" s="527">
        <v>3.39</v>
      </c>
      <c r="G71" s="336">
        <v>22</v>
      </c>
      <c r="H71" s="280">
        <v>3.55</v>
      </c>
      <c r="I71" s="527">
        <v>3.65</v>
      </c>
      <c r="J71" s="339">
        <v>21</v>
      </c>
      <c r="K71" s="209">
        <v>3.2857142857142856</v>
      </c>
      <c r="L71" s="247">
        <v>3.7</v>
      </c>
      <c r="M71" s="266">
        <v>16</v>
      </c>
      <c r="N71" s="62">
        <v>3.375</v>
      </c>
      <c r="O71" s="311">
        <v>3.64</v>
      </c>
      <c r="P71" s="273">
        <v>33</v>
      </c>
      <c r="Q71" s="270">
        <v>3</v>
      </c>
      <c r="R71" s="271">
        <v>3.37</v>
      </c>
      <c r="S71" s="312">
        <v>3</v>
      </c>
      <c r="T71" s="313">
        <v>4</v>
      </c>
      <c r="U71" s="314">
        <v>3.76</v>
      </c>
      <c r="V71" s="930">
        <v>20</v>
      </c>
      <c r="W71" s="462">
        <v>55</v>
      </c>
      <c r="X71" s="462">
        <v>91</v>
      </c>
      <c r="Y71" s="230">
        <v>66</v>
      </c>
      <c r="Z71" s="32">
        <v>76</v>
      </c>
      <c r="AA71" s="230">
        <v>10</v>
      </c>
      <c r="AB71" s="236">
        <f t="shared" si="2"/>
        <v>318</v>
      </c>
    </row>
    <row r="72" spans="1:29" s="7" customFormat="1" ht="15" customHeight="1" x14ac:dyDescent="0.25">
      <c r="A72" s="29">
        <v>67</v>
      </c>
      <c r="B72" s="224" t="s">
        <v>0</v>
      </c>
      <c r="C72" s="539" t="s">
        <v>105</v>
      </c>
      <c r="D72" s="783"/>
      <c r="E72" s="773"/>
      <c r="F72" s="774">
        <v>3.39</v>
      </c>
      <c r="G72" s="473">
        <v>4</v>
      </c>
      <c r="H72" s="280">
        <v>3.25</v>
      </c>
      <c r="I72" s="516">
        <v>3.65</v>
      </c>
      <c r="J72" s="473">
        <v>13</v>
      </c>
      <c r="K72" s="280">
        <v>3.9230769230769229</v>
      </c>
      <c r="L72" s="248">
        <v>3.7</v>
      </c>
      <c r="M72" s="273">
        <v>9</v>
      </c>
      <c r="N72" s="62">
        <v>3.3333333333333335</v>
      </c>
      <c r="O72" s="311">
        <v>3.64</v>
      </c>
      <c r="P72" s="273">
        <v>5</v>
      </c>
      <c r="Q72" s="270">
        <v>3.2</v>
      </c>
      <c r="R72" s="271">
        <v>3.37</v>
      </c>
      <c r="S72" s="315"/>
      <c r="T72" s="313"/>
      <c r="U72" s="314">
        <v>3.76</v>
      </c>
      <c r="V72" s="930">
        <v>38</v>
      </c>
      <c r="W72" s="462">
        <v>86</v>
      </c>
      <c r="X72" s="462">
        <v>22</v>
      </c>
      <c r="Y72" s="230">
        <v>73</v>
      </c>
      <c r="Z72" s="32">
        <v>63</v>
      </c>
      <c r="AA72" s="230">
        <v>37</v>
      </c>
      <c r="AB72" s="236">
        <f t="shared" si="2"/>
        <v>319</v>
      </c>
    </row>
    <row r="73" spans="1:29" s="7" customFormat="1" ht="15" customHeight="1" x14ac:dyDescent="0.25">
      <c r="A73" s="29">
        <v>68</v>
      </c>
      <c r="B73" s="265" t="s">
        <v>35</v>
      </c>
      <c r="C73" s="893" t="s">
        <v>76</v>
      </c>
      <c r="D73" s="797">
        <v>21</v>
      </c>
      <c r="E73" s="967">
        <v>3.2857000000000003</v>
      </c>
      <c r="F73" s="900">
        <v>3.39</v>
      </c>
      <c r="G73" s="560"/>
      <c r="H73" s="563"/>
      <c r="I73" s="907">
        <v>3.65</v>
      </c>
      <c r="J73" s="336">
        <v>2</v>
      </c>
      <c r="K73" s="300">
        <v>4.5</v>
      </c>
      <c r="L73" s="244">
        <v>3.7</v>
      </c>
      <c r="M73" s="266"/>
      <c r="N73" s="62"/>
      <c r="O73" s="311">
        <v>3.64</v>
      </c>
      <c r="P73" s="273">
        <v>3</v>
      </c>
      <c r="Q73" s="270">
        <v>3.33</v>
      </c>
      <c r="R73" s="271">
        <v>3.37</v>
      </c>
      <c r="S73" s="315"/>
      <c r="T73" s="313"/>
      <c r="U73" s="314">
        <v>3.76</v>
      </c>
      <c r="V73" s="930">
        <v>12</v>
      </c>
      <c r="W73" s="462">
        <v>108</v>
      </c>
      <c r="X73" s="462">
        <v>5</v>
      </c>
      <c r="Y73" s="230">
        <v>107</v>
      </c>
      <c r="Z73" s="32">
        <v>51</v>
      </c>
      <c r="AA73" s="230">
        <v>37</v>
      </c>
      <c r="AB73" s="236">
        <f t="shared" si="2"/>
        <v>320</v>
      </c>
    </row>
    <row r="74" spans="1:29" s="7" customFormat="1" ht="15" customHeight="1" x14ac:dyDescent="0.25">
      <c r="A74" s="29">
        <v>69</v>
      </c>
      <c r="B74" s="265" t="s">
        <v>2</v>
      </c>
      <c r="C74" s="426" t="s">
        <v>18</v>
      </c>
      <c r="D74" s="339"/>
      <c r="E74" s="209"/>
      <c r="F74" s="782">
        <v>3.39</v>
      </c>
      <c r="G74" s="339">
        <v>26</v>
      </c>
      <c r="H74" s="209">
        <v>3.54</v>
      </c>
      <c r="I74" s="526">
        <v>3.65</v>
      </c>
      <c r="J74" s="335">
        <v>28</v>
      </c>
      <c r="K74" s="280">
        <v>3.6428571428571428</v>
      </c>
      <c r="L74" s="247">
        <v>3.7</v>
      </c>
      <c r="M74" s="266">
        <v>23</v>
      </c>
      <c r="N74" s="62">
        <v>3.4782608695652173</v>
      </c>
      <c r="O74" s="311">
        <v>3.64</v>
      </c>
      <c r="P74" s="273">
        <v>21</v>
      </c>
      <c r="Q74" s="270">
        <v>3.1</v>
      </c>
      <c r="R74" s="271">
        <v>3.37</v>
      </c>
      <c r="S74" s="312"/>
      <c r="T74" s="313"/>
      <c r="U74" s="314">
        <v>3.76</v>
      </c>
      <c r="V74" s="930">
        <v>38</v>
      </c>
      <c r="W74" s="462">
        <v>56</v>
      </c>
      <c r="X74" s="462">
        <v>55</v>
      </c>
      <c r="Y74" s="230">
        <v>63</v>
      </c>
      <c r="Z74" s="32">
        <v>72</v>
      </c>
      <c r="AA74" s="230">
        <v>37</v>
      </c>
      <c r="AB74" s="236">
        <f t="shared" si="2"/>
        <v>321</v>
      </c>
    </row>
    <row r="75" spans="1:29" s="7" customFormat="1" ht="15" customHeight="1" thickBot="1" x14ac:dyDescent="0.3">
      <c r="A75" s="31">
        <v>70</v>
      </c>
      <c r="B75" s="274" t="s">
        <v>2</v>
      </c>
      <c r="C75" s="554" t="s">
        <v>12</v>
      </c>
      <c r="D75" s="347"/>
      <c r="E75" s="785"/>
      <c r="F75" s="788">
        <v>3.39</v>
      </c>
      <c r="G75" s="347">
        <v>20</v>
      </c>
      <c r="H75" s="282">
        <v>3.75</v>
      </c>
      <c r="I75" s="555">
        <v>3.65</v>
      </c>
      <c r="J75" s="343">
        <v>15</v>
      </c>
      <c r="K75" s="281">
        <v>3.4</v>
      </c>
      <c r="L75" s="249">
        <v>3.7</v>
      </c>
      <c r="M75" s="330">
        <v>9</v>
      </c>
      <c r="N75" s="105">
        <v>3.3333333333333335</v>
      </c>
      <c r="O75" s="333">
        <v>3.64</v>
      </c>
      <c r="P75" s="325">
        <v>6</v>
      </c>
      <c r="Q75" s="326">
        <v>3.17</v>
      </c>
      <c r="R75" s="327">
        <v>3.37</v>
      </c>
      <c r="S75" s="323"/>
      <c r="T75" s="319"/>
      <c r="U75" s="320">
        <v>3.76</v>
      </c>
      <c r="V75" s="931">
        <v>38</v>
      </c>
      <c r="W75" s="465">
        <v>28</v>
      </c>
      <c r="X75" s="465">
        <v>81</v>
      </c>
      <c r="Y75" s="188">
        <v>72</v>
      </c>
      <c r="Z75" s="98">
        <v>66</v>
      </c>
      <c r="AA75" s="188">
        <v>37</v>
      </c>
      <c r="AB75" s="237">
        <f t="shared" si="2"/>
        <v>322</v>
      </c>
    </row>
    <row r="76" spans="1:29" s="7" customFormat="1" ht="15" customHeight="1" x14ac:dyDescent="0.25">
      <c r="A76" s="33">
        <v>71</v>
      </c>
      <c r="B76" s="50" t="s">
        <v>27</v>
      </c>
      <c r="C76" s="549" t="s">
        <v>98</v>
      </c>
      <c r="D76" s="341">
        <v>69</v>
      </c>
      <c r="E76" s="208">
        <v>3.3768000000000002</v>
      </c>
      <c r="F76" s="528">
        <v>3.39</v>
      </c>
      <c r="G76" s="341">
        <v>2</v>
      </c>
      <c r="H76" s="208">
        <v>3</v>
      </c>
      <c r="I76" s="528">
        <v>3.65</v>
      </c>
      <c r="J76" s="341">
        <v>15</v>
      </c>
      <c r="K76" s="208">
        <v>3.7333333333333334</v>
      </c>
      <c r="L76" s="251">
        <v>3.7</v>
      </c>
      <c r="M76" s="86">
        <v>17</v>
      </c>
      <c r="N76" s="100">
        <v>3.8235294117647061</v>
      </c>
      <c r="O76" s="107">
        <v>3.64</v>
      </c>
      <c r="P76" s="914"/>
      <c r="Q76" s="90"/>
      <c r="R76" s="91">
        <v>3.37</v>
      </c>
      <c r="S76" s="101"/>
      <c r="T76" s="92"/>
      <c r="U76" s="93">
        <v>3.76</v>
      </c>
      <c r="V76" s="932">
        <v>8</v>
      </c>
      <c r="W76" s="466">
        <v>104</v>
      </c>
      <c r="X76" s="466">
        <v>46</v>
      </c>
      <c r="Y76" s="231">
        <v>21</v>
      </c>
      <c r="Z76" s="94">
        <v>108</v>
      </c>
      <c r="AA76" s="231">
        <v>37</v>
      </c>
      <c r="AB76" s="238">
        <f t="shared" si="2"/>
        <v>324</v>
      </c>
    </row>
    <row r="77" spans="1:29" s="7" customFormat="1" ht="15" customHeight="1" x14ac:dyDescent="0.25">
      <c r="A77" s="29">
        <v>72</v>
      </c>
      <c r="B77" s="265" t="s">
        <v>2</v>
      </c>
      <c r="C77" s="426" t="s">
        <v>4</v>
      </c>
      <c r="D77" s="779"/>
      <c r="E77" s="773"/>
      <c r="F77" s="782">
        <v>3.39</v>
      </c>
      <c r="G77" s="335">
        <v>10</v>
      </c>
      <c r="H77" s="280">
        <v>3.6</v>
      </c>
      <c r="I77" s="526">
        <v>3.65</v>
      </c>
      <c r="J77" s="335">
        <v>12</v>
      </c>
      <c r="K77" s="280">
        <v>3.5</v>
      </c>
      <c r="L77" s="247">
        <v>3.7</v>
      </c>
      <c r="M77" s="266">
        <v>7</v>
      </c>
      <c r="N77" s="62">
        <v>3.4285714285714284</v>
      </c>
      <c r="O77" s="311">
        <v>3.64</v>
      </c>
      <c r="P77" s="273">
        <v>13</v>
      </c>
      <c r="Q77" s="270">
        <v>3.08</v>
      </c>
      <c r="R77" s="271">
        <v>3.37</v>
      </c>
      <c r="S77" s="312"/>
      <c r="T77" s="313"/>
      <c r="U77" s="314">
        <v>3.76</v>
      </c>
      <c r="V77" s="930">
        <v>38</v>
      </c>
      <c r="W77" s="462">
        <v>47</v>
      </c>
      <c r="X77" s="462">
        <v>66</v>
      </c>
      <c r="Y77" s="230">
        <v>65</v>
      </c>
      <c r="Z77" s="32">
        <v>74</v>
      </c>
      <c r="AA77" s="230">
        <v>37</v>
      </c>
      <c r="AB77" s="236">
        <f t="shared" si="2"/>
        <v>327</v>
      </c>
    </row>
    <row r="78" spans="1:29" s="7" customFormat="1" ht="15" customHeight="1" x14ac:dyDescent="0.25">
      <c r="A78" s="29">
        <v>73</v>
      </c>
      <c r="B78" s="265" t="s">
        <v>2</v>
      </c>
      <c r="C78" s="896" t="s">
        <v>1</v>
      </c>
      <c r="D78" s="779"/>
      <c r="E78" s="796"/>
      <c r="F78" s="899">
        <v>3.39</v>
      </c>
      <c r="G78" s="335">
        <v>5</v>
      </c>
      <c r="H78" s="281">
        <v>3</v>
      </c>
      <c r="I78" s="906">
        <v>3.65</v>
      </c>
      <c r="J78" s="343">
        <v>3</v>
      </c>
      <c r="K78" s="281">
        <v>4.333333333333333</v>
      </c>
      <c r="L78" s="247">
        <v>3.7</v>
      </c>
      <c r="M78" s="266">
        <v>4</v>
      </c>
      <c r="N78" s="62">
        <v>3.5</v>
      </c>
      <c r="O78" s="311">
        <v>3.64</v>
      </c>
      <c r="P78" s="273">
        <v>8</v>
      </c>
      <c r="Q78" s="270">
        <v>2.88</v>
      </c>
      <c r="R78" s="271">
        <v>3.37</v>
      </c>
      <c r="S78" s="312"/>
      <c r="T78" s="313"/>
      <c r="U78" s="314">
        <v>3.76</v>
      </c>
      <c r="V78" s="930">
        <v>38</v>
      </c>
      <c r="W78" s="462">
        <v>98</v>
      </c>
      <c r="X78" s="462">
        <v>8</v>
      </c>
      <c r="Y78" s="230">
        <v>56</v>
      </c>
      <c r="Z78" s="32">
        <v>92</v>
      </c>
      <c r="AA78" s="230">
        <v>37</v>
      </c>
      <c r="AB78" s="236">
        <f t="shared" si="2"/>
        <v>329</v>
      </c>
    </row>
    <row r="79" spans="1:29" s="7" customFormat="1" ht="15" customHeight="1" x14ac:dyDescent="0.25">
      <c r="A79" s="29">
        <v>74</v>
      </c>
      <c r="B79" s="265" t="s">
        <v>35</v>
      </c>
      <c r="C79" s="539" t="s">
        <v>38</v>
      </c>
      <c r="D79" s="772"/>
      <c r="E79" s="776"/>
      <c r="F79" s="774">
        <v>3.39</v>
      </c>
      <c r="G79" s="336">
        <v>4</v>
      </c>
      <c r="H79" s="300">
        <v>3.25</v>
      </c>
      <c r="I79" s="516">
        <v>3.65</v>
      </c>
      <c r="J79" s="336">
        <v>1</v>
      </c>
      <c r="K79" s="300">
        <v>3</v>
      </c>
      <c r="L79" s="244">
        <v>3.7</v>
      </c>
      <c r="M79" s="266">
        <v>2</v>
      </c>
      <c r="N79" s="66">
        <v>4</v>
      </c>
      <c r="O79" s="311">
        <v>3.64</v>
      </c>
      <c r="P79" s="273">
        <v>3</v>
      </c>
      <c r="Q79" s="270">
        <v>3.33</v>
      </c>
      <c r="R79" s="271">
        <v>3.37</v>
      </c>
      <c r="S79" s="315"/>
      <c r="T79" s="313"/>
      <c r="U79" s="314">
        <v>3.76</v>
      </c>
      <c r="V79" s="930">
        <v>38</v>
      </c>
      <c r="W79" s="462">
        <v>84</v>
      </c>
      <c r="X79" s="462">
        <v>105</v>
      </c>
      <c r="Y79" s="230">
        <v>14</v>
      </c>
      <c r="Z79" s="32">
        <v>52</v>
      </c>
      <c r="AA79" s="230">
        <v>37</v>
      </c>
      <c r="AB79" s="236">
        <f t="shared" si="2"/>
        <v>330</v>
      </c>
    </row>
    <row r="80" spans="1:29" s="7" customFormat="1" ht="15" customHeight="1" x14ac:dyDescent="0.25">
      <c r="A80" s="29">
        <v>75</v>
      </c>
      <c r="B80" s="265" t="s">
        <v>68</v>
      </c>
      <c r="C80" s="539" t="s">
        <v>87</v>
      </c>
      <c r="D80" s="775"/>
      <c r="E80" s="773"/>
      <c r="F80" s="774">
        <v>3.39</v>
      </c>
      <c r="G80" s="337">
        <v>9</v>
      </c>
      <c r="H80" s="280">
        <v>3.56</v>
      </c>
      <c r="I80" s="516">
        <v>3.65</v>
      </c>
      <c r="J80" s="336">
        <v>10</v>
      </c>
      <c r="K80" s="280">
        <v>3.1</v>
      </c>
      <c r="L80" s="244">
        <v>3.7</v>
      </c>
      <c r="M80" s="266">
        <v>2</v>
      </c>
      <c r="N80" s="66">
        <v>3.5</v>
      </c>
      <c r="O80" s="311">
        <v>3.64</v>
      </c>
      <c r="P80" s="273">
        <v>12</v>
      </c>
      <c r="Q80" s="270">
        <v>2.92</v>
      </c>
      <c r="R80" s="271">
        <v>3.37</v>
      </c>
      <c r="S80" s="312">
        <v>1</v>
      </c>
      <c r="T80" s="313">
        <v>5</v>
      </c>
      <c r="U80" s="314">
        <v>3.76</v>
      </c>
      <c r="V80" s="930">
        <v>38</v>
      </c>
      <c r="W80" s="462">
        <v>53</v>
      </c>
      <c r="X80" s="464">
        <v>99</v>
      </c>
      <c r="Y80" s="230">
        <v>58</v>
      </c>
      <c r="Z80" s="32">
        <v>90</v>
      </c>
      <c r="AA80" s="230">
        <v>1</v>
      </c>
      <c r="AB80" s="236">
        <f t="shared" si="2"/>
        <v>339</v>
      </c>
    </row>
    <row r="81" spans="1:29" s="7" customFormat="1" ht="15" customHeight="1" x14ac:dyDescent="0.25">
      <c r="A81" s="29">
        <v>76</v>
      </c>
      <c r="B81" s="265" t="s">
        <v>44</v>
      </c>
      <c r="C81" s="539" t="s">
        <v>83</v>
      </c>
      <c r="D81" s="772"/>
      <c r="E81" s="773"/>
      <c r="F81" s="774">
        <v>3.39</v>
      </c>
      <c r="G81" s="336">
        <v>7</v>
      </c>
      <c r="H81" s="280">
        <v>3.43</v>
      </c>
      <c r="I81" s="516">
        <v>3.65</v>
      </c>
      <c r="J81" s="336">
        <v>10</v>
      </c>
      <c r="K81" s="280">
        <v>3.5</v>
      </c>
      <c r="L81" s="244">
        <v>3.7</v>
      </c>
      <c r="M81" s="266">
        <v>4</v>
      </c>
      <c r="N81" s="62">
        <v>3.25</v>
      </c>
      <c r="O81" s="311">
        <v>3.64</v>
      </c>
      <c r="P81" s="273">
        <v>6</v>
      </c>
      <c r="Q81" s="270">
        <v>3.33</v>
      </c>
      <c r="R81" s="271">
        <v>3.37</v>
      </c>
      <c r="S81" s="312"/>
      <c r="T81" s="313"/>
      <c r="U81" s="314">
        <v>3.76</v>
      </c>
      <c r="V81" s="930">
        <v>38</v>
      </c>
      <c r="W81" s="462">
        <v>71</v>
      </c>
      <c r="X81" s="462">
        <v>67</v>
      </c>
      <c r="Y81" s="230">
        <v>76</v>
      </c>
      <c r="Z81" s="32">
        <v>50</v>
      </c>
      <c r="AA81" s="230">
        <v>37</v>
      </c>
      <c r="AB81" s="236">
        <f t="shared" si="2"/>
        <v>339</v>
      </c>
      <c r="AC81" s="309"/>
    </row>
    <row r="82" spans="1:29" s="7" customFormat="1" ht="15" customHeight="1" x14ac:dyDescent="0.25">
      <c r="A82" s="29">
        <v>77</v>
      </c>
      <c r="B82" s="265" t="s">
        <v>35</v>
      </c>
      <c r="C82" s="542" t="s">
        <v>94</v>
      </c>
      <c r="D82" s="772"/>
      <c r="E82" s="776"/>
      <c r="F82" s="519">
        <v>3.39</v>
      </c>
      <c r="G82" s="336">
        <v>5</v>
      </c>
      <c r="H82" s="300">
        <v>3.4</v>
      </c>
      <c r="I82" s="519">
        <v>3.65</v>
      </c>
      <c r="J82" s="342">
        <v>4</v>
      </c>
      <c r="K82" s="207">
        <v>3</v>
      </c>
      <c r="L82" s="244">
        <v>3.7</v>
      </c>
      <c r="M82" s="266">
        <v>4</v>
      </c>
      <c r="N82" s="66">
        <v>3</v>
      </c>
      <c r="O82" s="311">
        <v>3.64</v>
      </c>
      <c r="P82" s="298">
        <v>21</v>
      </c>
      <c r="Q82" s="270">
        <v>3.76</v>
      </c>
      <c r="R82" s="271">
        <v>3.37</v>
      </c>
      <c r="S82" s="315">
        <v>23</v>
      </c>
      <c r="T82" s="313">
        <v>3.7</v>
      </c>
      <c r="U82" s="314">
        <v>3.76</v>
      </c>
      <c r="V82" s="930">
        <v>38</v>
      </c>
      <c r="W82" s="462">
        <v>75</v>
      </c>
      <c r="X82" s="462">
        <v>102</v>
      </c>
      <c r="Y82" s="230">
        <v>90</v>
      </c>
      <c r="Z82" s="32">
        <v>14</v>
      </c>
      <c r="AA82" s="230">
        <v>23</v>
      </c>
      <c r="AB82" s="236">
        <f t="shared" si="2"/>
        <v>342</v>
      </c>
      <c r="AC82" s="309"/>
    </row>
    <row r="83" spans="1:29" s="7" customFormat="1" ht="15" customHeight="1" x14ac:dyDescent="0.25">
      <c r="A83" s="29">
        <v>78</v>
      </c>
      <c r="B83" s="265" t="s">
        <v>2</v>
      </c>
      <c r="C83" s="548" t="s">
        <v>17</v>
      </c>
      <c r="D83" s="779"/>
      <c r="E83" s="773"/>
      <c r="F83" s="527">
        <v>3.39</v>
      </c>
      <c r="G83" s="335">
        <v>4</v>
      </c>
      <c r="H83" s="280">
        <v>3.75</v>
      </c>
      <c r="I83" s="527">
        <v>3.65</v>
      </c>
      <c r="J83" s="339">
        <v>16</v>
      </c>
      <c r="K83" s="209">
        <v>3.25</v>
      </c>
      <c r="L83" s="247">
        <v>3.7</v>
      </c>
      <c r="M83" s="266">
        <v>7</v>
      </c>
      <c r="N83" s="272">
        <v>3.2857142857142856</v>
      </c>
      <c r="O83" s="311">
        <v>3.64</v>
      </c>
      <c r="P83" s="273">
        <v>7</v>
      </c>
      <c r="Q83" s="270">
        <v>3.14</v>
      </c>
      <c r="R83" s="271">
        <v>3.37</v>
      </c>
      <c r="S83" s="312"/>
      <c r="T83" s="313"/>
      <c r="U83" s="314">
        <v>3.76</v>
      </c>
      <c r="V83" s="930">
        <v>38</v>
      </c>
      <c r="W83" s="462">
        <v>33</v>
      </c>
      <c r="X83" s="462">
        <v>92</v>
      </c>
      <c r="Y83" s="230">
        <v>75</v>
      </c>
      <c r="Z83" s="32">
        <v>70</v>
      </c>
      <c r="AA83" s="230">
        <v>37</v>
      </c>
      <c r="AB83" s="236">
        <f t="shared" si="2"/>
        <v>345</v>
      </c>
      <c r="AC83" s="309"/>
    </row>
    <row r="84" spans="1:29" s="7" customFormat="1" ht="15" customHeight="1" x14ac:dyDescent="0.25">
      <c r="A84" s="29">
        <v>79</v>
      </c>
      <c r="B84" s="265" t="s">
        <v>57</v>
      </c>
      <c r="C84" s="543" t="s">
        <v>61</v>
      </c>
      <c r="D84" s="342">
        <v>14</v>
      </c>
      <c r="E84" s="209">
        <v>2.6427999999999998</v>
      </c>
      <c r="F84" s="790">
        <v>3.39</v>
      </c>
      <c r="G84" s="342">
        <v>5</v>
      </c>
      <c r="H84" s="209">
        <v>3.4</v>
      </c>
      <c r="I84" s="520">
        <v>3.65</v>
      </c>
      <c r="J84" s="336">
        <v>4</v>
      </c>
      <c r="K84" s="280">
        <v>3.5</v>
      </c>
      <c r="L84" s="244">
        <v>3.7</v>
      </c>
      <c r="M84" s="266">
        <v>4</v>
      </c>
      <c r="N84" s="66">
        <v>3.5</v>
      </c>
      <c r="O84" s="311">
        <v>3.64</v>
      </c>
      <c r="P84" s="269">
        <v>2</v>
      </c>
      <c r="Q84" s="270">
        <v>3</v>
      </c>
      <c r="R84" s="271">
        <v>3.37</v>
      </c>
      <c r="S84" s="315"/>
      <c r="T84" s="313"/>
      <c r="U84" s="314">
        <v>3.76</v>
      </c>
      <c r="V84" s="930">
        <v>34</v>
      </c>
      <c r="W84" s="462">
        <v>73</v>
      </c>
      <c r="X84" s="464">
        <v>70</v>
      </c>
      <c r="Y84" s="230">
        <v>54</v>
      </c>
      <c r="Z84" s="32">
        <v>85</v>
      </c>
      <c r="AA84" s="230">
        <v>37</v>
      </c>
      <c r="AB84" s="236">
        <f t="shared" si="2"/>
        <v>353</v>
      </c>
      <c r="AC84" s="309"/>
    </row>
    <row r="85" spans="1:29" s="7" customFormat="1" ht="15" customHeight="1" thickBot="1" x14ac:dyDescent="0.3">
      <c r="A85" s="31">
        <v>80</v>
      </c>
      <c r="B85" s="51" t="s">
        <v>44</v>
      </c>
      <c r="C85" s="545" t="s">
        <v>51</v>
      </c>
      <c r="D85" s="338"/>
      <c r="E85" s="785"/>
      <c r="F85" s="799">
        <v>3.39</v>
      </c>
      <c r="G85" s="338">
        <v>6</v>
      </c>
      <c r="H85" s="282">
        <v>3.67</v>
      </c>
      <c r="I85" s="523">
        <v>3.65</v>
      </c>
      <c r="J85" s="344">
        <v>5</v>
      </c>
      <c r="K85" s="282">
        <v>3.6</v>
      </c>
      <c r="L85" s="252">
        <v>3.7</v>
      </c>
      <c r="M85" s="108">
        <v>8</v>
      </c>
      <c r="N85" s="111">
        <v>3.125</v>
      </c>
      <c r="O85" s="48">
        <v>3.64</v>
      </c>
      <c r="P85" s="73">
        <v>13</v>
      </c>
      <c r="Q85" s="277">
        <v>2.77</v>
      </c>
      <c r="R85" s="74">
        <v>3.37</v>
      </c>
      <c r="S85" s="112"/>
      <c r="T85" s="321"/>
      <c r="U85" s="80">
        <v>3.76</v>
      </c>
      <c r="V85" s="929">
        <v>38</v>
      </c>
      <c r="W85" s="461">
        <v>39</v>
      </c>
      <c r="X85" s="461">
        <v>61</v>
      </c>
      <c r="Y85" s="232">
        <v>84</v>
      </c>
      <c r="Z85" s="95">
        <v>94</v>
      </c>
      <c r="AA85" s="232">
        <v>37</v>
      </c>
      <c r="AB85" s="239">
        <f t="shared" si="2"/>
        <v>353</v>
      </c>
      <c r="AC85" s="309"/>
    </row>
    <row r="86" spans="1:29" s="7" customFormat="1" ht="15" customHeight="1" x14ac:dyDescent="0.25">
      <c r="A86" s="33">
        <v>81</v>
      </c>
      <c r="B86" s="50" t="s">
        <v>57</v>
      </c>
      <c r="C86" s="919" t="s">
        <v>63</v>
      </c>
      <c r="D86" s="341"/>
      <c r="E86" s="208"/>
      <c r="F86" s="923">
        <v>3.39</v>
      </c>
      <c r="G86" s="341">
        <v>4</v>
      </c>
      <c r="H86" s="208">
        <v>3.75</v>
      </c>
      <c r="I86" s="923">
        <v>3.65</v>
      </c>
      <c r="J86" s="342">
        <v>3</v>
      </c>
      <c r="K86" s="209">
        <v>3.6666666666666665</v>
      </c>
      <c r="L86" s="241">
        <v>3.7</v>
      </c>
      <c r="M86" s="75"/>
      <c r="N86" s="912"/>
      <c r="O86" s="109">
        <v>3.64</v>
      </c>
      <c r="P86" s="110">
        <v>1</v>
      </c>
      <c r="Q86" s="68">
        <v>3</v>
      </c>
      <c r="R86" s="72">
        <v>3.37</v>
      </c>
      <c r="S86" s="85"/>
      <c r="T86" s="69"/>
      <c r="U86" s="78">
        <v>3.76</v>
      </c>
      <c r="V86" s="930">
        <v>38</v>
      </c>
      <c r="W86" s="462">
        <v>32</v>
      </c>
      <c r="X86" s="464">
        <v>53</v>
      </c>
      <c r="Y86" s="230">
        <v>107</v>
      </c>
      <c r="Z86" s="99">
        <v>88</v>
      </c>
      <c r="AA86" s="230">
        <v>37</v>
      </c>
      <c r="AB86" s="235">
        <f t="shared" si="2"/>
        <v>355</v>
      </c>
      <c r="AC86" s="309"/>
    </row>
    <row r="87" spans="1:29" s="7" customFormat="1" ht="15" customHeight="1" x14ac:dyDescent="0.25">
      <c r="A87" s="29">
        <v>82</v>
      </c>
      <c r="B87" s="27" t="s">
        <v>44</v>
      </c>
      <c r="C87" s="541" t="s">
        <v>46</v>
      </c>
      <c r="D87" s="772"/>
      <c r="E87" s="773"/>
      <c r="F87" s="777">
        <v>3.39</v>
      </c>
      <c r="G87" s="336">
        <v>4</v>
      </c>
      <c r="H87" s="280">
        <v>3.5</v>
      </c>
      <c r="I87" s="518">
        <v>3.65</v>
      </c>
      <c r="J87" s="336">
        <v>8</v>
      </c>
      <c r="K87" s="280">
        <v>3</v>
      </c>
      <c r="L87" s="241">
        <v>3.7</v>
      </c>
      <c r="M87" s="75"/>
      <c r="N87" s="62"/>
      <c r="O87" s="311">
        <v>3.64</v>
      </c>
      <c r="P87" s="273">
        <v>1</v>
      </c>
      <c r="Q87" s="270">
        <v>4</v>
      </c>
      <c r="R87" s="271">
        <v>3.37</v>
      </c>
      <c r="S87" s="312"/>
      <c r="T87" s="313"/>
      <c r="U87" s="314">
        <v>3.76</v>
      </c>
      <c r="V87" s="930">
        <v>38</v>
      </c>
      <c r="W87" s="462">
        <v>65</v>
      </c>
      <c r="X87" s="462">
        <v>100</v>
      </c>
      <c r="Y87" s="230">
        <v>107</v>
      </c>
      <c r="Z87" s="32">
        <v>8</v>
      </c>
      <c r="AA87" s="230">
        <v>37</v>
      </c>
      <c r="AB87" s="236">
        <f t="shared" si="2"/>
        <v>355</v>
      </c>
      <c r="AC87" s="309"/>
    </row>
    <row r="88" spans="1:29" s="7" customFormat="1" ht="15" customHeight="1" x14ac:dyDescent="0.25">
      <c r="A88" s="29">
        <v>83</v>
      </c>
      <c r="B88" s="27" t="s">
        <v>0</v>
      </c>
      <c r="C88" s="543" t="s">
        <v>164</v>
      </c>
      <c r="D88" s="772"/>
      <c r="E88" s="773"/>
      <c r="F88" s="790">
        <v>3.39</v>
      </c>
      <c r="G88" s="336">
        <v>18</v>
      </c>
      <c r="H88" s="280">
        <v>3.56</v>
      </c>
      <c r="I88" s="520">
        <v>3.65</v>
      </c>
      <c r="J88" s="336">
        <v>12</v>
      </c>
      <c r="K88" s="280">
        <v>3.67</v>
      </c>
      <c r="L88" s="241">
        <v>3.7</v>
      </c>
      <c r="M88" s="75">
        <v>7</v>
      </c>
      <c r="N88" s="66">
        <v>3.14</v>
      </c>
      <c r="O88" s="311">
        <v>3.64</v>
      </c>
      <c r="P88" s="273">
        <v>13</v>
      </c>
      <c r="Q88" s="270">
        <v>2.77</v>
      </c>
      <c r="R88" s="271">
        <v>3.37</v>
      </c>
      <c r="S88" s="312"/>
      <c r="T88" s="313"/>
      <c r="U88" s="314">
        <v>3.76</v>
      </c>
      <c r="V88" s="930">
        <v>38</v>
      </c>
      <c r="W88" s="462">
        <v>52</v>
      </c>
      <c r="X88" s="462">
        <v>50</v>
      </c>
      <c r="Y88" s="230">
        <v>83</v>
      </c>
      <c r="Z88" s="32">
        <v>95</v>
      </c>
      <c r="AA88" s="230">
        <v>37</v>
      </c>
      <c r="AB88" s="236">
        <f t="shared" si="2"/>
        <v>355</v>
      </c>
      <c r="AC88" s="309"/>
    </row>
    <row r="89" spans="1:29" s="7" customFormat="1" ht="15" customHeight="1" x14ac:dyDescent="0.25">
      <c r="A89" s="29">
        <v>84</v>
      </c>
      <c r="B89" s="27" t="s">
        <v>57</v>
      </c>
      <c r="C89" s="546" t="s">
        <v>59</v>
      </c>
      <c r="D89" s="772"/>
      <c r="E89" s="773"/>
      <c r="F89" s="798">
        <v>3.39</v>
      </c>
      <c r="G89" s="336">
        <v>4</v>
      </c>
      <c r="H89" s="280">
        <v>3.5</v>
      </c>
      <c r="I89" s="524">
        <v>3.65</v>
      </c>
      <c r="J89" s="336">
        <v>6</v>
      </c>
      <c r="K89" s="280">
        <v>3.3333333333333335</v>
      </c>
      <c r="L89" s="241">
        <v>3.7</v>
      </c>
      <c r="M89" s="75">
        <v>3</v>
      </c>
      <c r="N89" s="66">
        <v>3.67</v>
      </c>
      <c r="O89" s="311">
        <v>3.64</v>
      </c>
      <c r="P89" s="269">
        <v>3</v>
      </c>
      <c r="Q89" s="270">
        <v>2.67</v>
      </c>
      <c r="R89" s="271">
        <v>3.37</v>
      </c>
      <c r="S89" s="315"/>
      <c r="T89" s="313"/>
      <c r="U89" s="314">
        <v>3.76</v>
      </c>
      <c r="V89" s="930">
        <v>38</v>
      </c>
      <c r="W89" s="462">
        <v>63</v>
      </c>
      <c r="X89" s="462">
        <v>85</v>
      </c>
      <c r="Y89" s="230">
        <v>34</v>
      </c>
      <c r="Z89" s="32">
        <v>99</v>
      </c>
      <c r="AA89" s="230">
        <v>37</v>
      </c>
      <c r="AB89" s="236">
        <f t="shared" si="2"/>
        <v>356</v>
      </c>
      <c r="AC89" s="309"/>
    </row>
    <row r="90" spans="1:29" s="7" customFormat="1" ht="15" customHeight="1" x14ac:dyDescent="0.25">
      <c r="A90" s="29">
        <v>85</v>
      </c>
      <c r="B90" s="27" t="s">
        <v>2</v>
      </c>
      <c r="C90" s="426" t="s">
        <v>15</v>
      </c>
      <c r="D90" s="779"/>
      <c r="E90" s="773"/>
      <c r="F90" s="782">
        <v>3.39</v>
      </c>
      <c r="G90" s="335">
        <v>10</v>
      </c>
      <c r="H90" s="280">
        <v>3.4</v>
      </c>
      <c r="I90" s="526">
        <v>3.65</v>
      </c>
      <c r="J90" s="335">
        <v>1</v>
      </c>
      <c r="K90" s="280">
        <v>5</v>
      </c>
      <c r="L90" s="243">
        <v>3.7</v>
      </c>
      <c r="M90" s="75">
        <v>1</v>
      </c>
      <c r="N90" s="62">
        <v>3</v>
      </c>
      <c r="O90" s="311">
        <v>3.64</v>
      </c>
      <c r="P90" s="273">
        <v>6</v>
      </c>
      <c r="Q90" s="270">
        <v>2.5</v>
      </c>
      <c r="R90" s="271">
        <v>3.37</v>
      </c>
      <c r="S90" s="312"/>
      <c r="T90" s="313"/>
      <c r="U90" s="314">
        <v>3.76</v>
      </c>
      <c r="V90" s="930">
        <v>38</v>
      </c>
      <c r="W90" s="462">
        <v>72</v>
      </c>
      <c r="X90" s="462">
        <v>3</v>
      </c>
      <c r="Y90" s="230">
        <v>106</v>
      </c>
      <c r="Z90" s="32">
        <v>102</v>
      </c>
      <c r="AA90" s="230">
        <v>37</v>
      </c>
      <c r="AB90" s="236">
        <f t="shared" si="2"/>
        <v>358</v>
      </c>
      <c r="AC90" s="309"/>
    </row>
    <row r="91" spans="1:29" s="7" customFormat="1" ht="15" customHeight="1" x14ac:dyDescent="0.25">
      <c r="A91" s="29">
        <v>86</v>
      </c>
      <c r="B91" s="27" t="s">
        <v>27</v>
      </c>
      <c r="C91" s="426" t="s">
        <v>111</v>
      </c>
      <c r="D91" s="772"/>
      <c r="E91" s="773"/>
      <c r="F91" s="782">
        <v>3.39</v>
      </c>
      <c r="G91" s="336">
        <v>5</v>
      </c>
      <c r="H91" s="280">
        <v>3.2</v>
      </c>
      <c r="I91" s="526">
        <v>3.65</v>
      </c>
      <c r="J91" s="336">
        <v>10</v>
      </c>
      <c r="K91" s="280">
        <v>3.6</v>
      </c>
      <c r="L91" s="243">
        <v>3.7</v>
      </c>
      <c r="M91" s="75">
        <v>2</v>
      </c>
      <c r="N91" s="62">
        <v>3.5</v>
      </c>
      <c r="O91" s="311">
        <v>3.64</v>
      </c>
      <c r="P91" s="308">
        <v>18</v>
      </c>
      <c r="Q91" s="270">
        <v>3.06</v>
      </c>
      <c r="R91" s="271">
        <v>3.37</v>
      </c>
      <c r="S91" s="315"/>
      <c r="T91" s="313"/>
      <c r="U91" s="314">
        <v>3.76</v>
      </c>
      <c r="V91" s="930">
        <v>38</v>
      </c>
      <c r="W91" s="462">
        <v>91</v>
      </c>
      <c r="X91" s="462">
        <v>60</v>
      </c>
      <c r="Y91" s="230">
        <v>59</v>
      </c>
      <c r="Z91" s="32">
        <v>75</v>
      </c>
      <c r="AA91" s="230">
        <v>37</v>
      </c>
      <c r="AB91" s="236">
        <f t="shared" si="2"/>
        <v>360</v>
      </c>
      <c r="AC91" s="309"/>
    </row>
    <row r="92" spans="1:29" s="7" customFormat="1" ht="15" customHeight="1" x14ac:dyDescent="0.25">
      <c r="A92" s="29">
        <v>87</v>
      </c>
      <c r="B92" s="27" t="s">
        <v>44</v>
      </c>
      <c r="C92" s="541" t="s">
        <v>50</v>
      </c>
      <c r="D92" s="772"/>
      <c r="E92" s="773"/>
      <c r="F92" s="777">
        <v>3.39</v>
      </c>
      <c r="G92" s="336">
        <v>4</v>
      </c>
      <c r="H92" s="280">
        <v>3.5</v>
      </c>
      <c r="I92" s="518">
        <v>3.65</v>
      </c>
      <c r="J92" s="336">
        <v>1</v>
      </c>
      <c r="K92" s="280">
        <v>4</v>
      </c>
      <c r="L92" s="241">
        <v>3.7</v>
      </c>
      <c r="M92" s="75"/>
      <c r="N92" s="62"/>
      <c r="O92" s="311">
        <v>3.64</v>
      </c>
      <c r="P92" s="273">
        <v>6</v>
      </c>
      <c r="Q92" s="270">
        <v>2.5</v>
      </c>
      <c r="R92" s="271">
        <v>3.37</v>
      </c>
      <c r="S92" s="312"/>
      <c r="T92" s="313"/>
      <c r="U92" s="314">
        <v>3.76</v>
      </c>
      <c r="V92" s="930">
        <v>38</v>
      </c>
      <c r="W92" s="462">
        <v>64</v>
      </c>
      <c r="X92" s="462">
        <v>16</v>
      </c>
      <c r="Y92" s="230">
        <v>107</v>
      </c>
      <c r="Z92" s="32">
        <v>101</v>
      </c>
      <c r="AA92" s="230">
        <v>37</v>
      </c>
      <c r="AB92" s="236">
        <f t="shared" si="2"/>
        <v>363</v>
      </c>
      <c r="AC92" s="309"/>
    </row>
    <row r="93" spans="1:29" s="7" customFormat="1" ht="15" customHeight="1" x14ac:dyDescent="0.25">
      <c r="A93" s="29">
        <v>88</v>
      </c>
      <c r="B93" s="27" t="s">
        <v>44</v>
      </c>
      <c r="C93" s="542" t="s">
        <v>53</v>
      </c>
      <c r="D93" s="772"/>
      <c r="E93" s="773"/>
      <c r="F93" s="519">
        <v>3.39</v>
      </c>
      <c r="G93" s="336">
        <v>13</v>
      </c>
      <c r="H93" s="280">
        <v>3.15</v>
      </c>
      <c r="I93" s="519">
        <v>3.65</v>
      </c>
      <c r="J93" s="342">
        <v>11</v>
      </c>
      <c r="K93" s="209">
        <v>3.4545454545454546</v>
      </c>
      <c r="L93" s="241">
        <v>3.7</v>
      </c>
      <c r="M93" s="75">
        <v>17</v>
      </c>
      <c r="N93" s="62">
        <v>3.3529411764705883</v>
      </c>
      <c r="O93" s="311">
        <v>3.64</v>
      </c>
      <c r="P93" s="273">
        <v>4</v>
      </c>
      <c r="Q93" s="270">
        <v>3.25</v>
      </c>
      <c r="R93" s="271">
        <v>3.37</v>
      </c>
      <c r="S93" s="312"/>
      <c r="T93" s="313"/>
      <c r="U93" s="314">
        <v>3.76</v>
      </c>
      <c r="V93" s="930">
        <v>38</v>
      </c>
      <c r="W93" s="462">
        <v>92</v>
      </c>
      <c r="X93" s="462">
        <v>77</v>
      </c>
      <c r="Y93" s="230">
        <v>69</v>
      </c>
      <c r="Z93" s="32">
        <v>57</v>
      </c>
      <c r="AA93" s="230">
        <v>37</v>
      </c>
      <c r="AB93" s="236">
        <f t="shared" si="2"/>
        <v>370</v>
      </c>
      <c r="AC93" s="309"/>
    </row>
    <row r="94" spans="1:29" s="7" customFormat="1" ht="15" customHeight="1" x14ac:dyDescent="0.25">
      <c r="A94" s="29">
        <v>89</v>
      </c>
      <c r="B94" s="27" t="s">
        <v>57</v>
      </c>
      <c r="C94" s="543" t="s">
        <v>77</v>
      </c>
      <c r="D94" s="772"/>
      <c r="E94" s="773"/>
      <c r="F94" s="790">
        <v>3.39</v>
      </c>
      <c r="G94" s="336">
        <v>2</v>
      </c>
      <c r="H94" s="280">
        <v>4</v>
      </c>
      <c r="I94" s="520">
        <v>3.65</v>
      </c>
      <c r="J94" s="336">
        <v>6</v>
      </c>
      <c r="K94" s="280">
        <v>3</v>
      </c>
      <c r="L94" s="241">
        <v>3.7</v>
      </c>
      <c r="M94" s="75">
        <v>5</v>
      </c>
      <c r="N94" s="267">
        <v>3</v>
      </c>
      <c r="O94" s="311">
        <v>3.64</v>
      </c>
      <c r="P94" s="269">
        <v>4</v>
      </c>
      <c r="Q94" s="270">
        <v>2.5</v>
      </c>
      <c r="R94" s="271">
        <v>3.37</v>
      </c>
      <c r="S94" s="315"/>
      <c r="T94" s="313"/>
      <c r="U94" s="314">
        <v>3.76</v>
      </c>
      <c r="V94" s="930">
        <v>38</v>
      </c>
      <c r="W94" s="462">
        <v>10</v>
      </c>
      <c r="X94" s="462">
        <v>101</v>
      </c>
      <c r="Y94" s="230">
        <v>85</v>
      </c>
      <c r="Z94" s="32">
        <v>103</v>
      </c>
      <c r="AA94" s="230">
        <v>37</v>
      </c>
      <c r="AB94" s="236">
        <f t="shared" si="2"/>
        <v>374</v>
      </c>
      <c r="AC94" s="309"/>
    </row>
    <row r="95" spans="1:29" s="7" customFormat="1" ht="15" customHeight="1" thickBot="1" x14ac:dyDescent="0.3">
      <c r="A95" s="31">
        <v>90</v>
      </c>
      <c r="B95" s="51" t="s">
        <v>44</v>
      </c>
      <c r="C95" s="545" t="s">
        <v>79</v>
      </c>
      <c r="D95" s="338"/>
      <c r="E95" s="206"/>
      <c r="F95" s="799">
        <v>3.39</v>
      </c>
      <c r="G95" s="338">
        <v>7</v>
      </c>
      <c r="H95" s="206">
        <v>3.29</v>
      </c>
      <c r="I95" s="523">
        <v>3.65</v>
      </c>
      <c r="J95" s="337">
        <v>1</v>
      </c>
      <c r="K95" s="281">
        <v>3</v>
      </c>
      <c r="L95" s="253">
        <v>3.7</v>
      </c>
      <c r="M95" s="76">
        <v>4</v>
      </c>
      <c r="N95" s="331">
        <v>3.25</v>
      </c>
      <c r="O95" s="333">
        <v>3.64</v>
      </c>
      <c r="P95" s="325">
        <v>2</v>
      </c>
      <c r="Q95" s="326">
        <v>3.5</v>
      </c>
      <c r="R95" s="327">
        <v>3.37</v>
      </c>
      <c r="S95" s="323"/>
      <c r="T95" s="319"/>
      <c r="U95" s="320">
        <v>3.76</v>
      </c>
      <c r="V95" s="931">
        <v>38</v>
      </c>
      <c r="W95" s="465">
        <v>83</v>
      </c>
      <c r="X95" s="465">
        <v>104</v>
      </c>
      <c r="Y95" s="188">
        <v>77</v>
      </c>
      <c r="Z95" s="98">
        <v>36</v>
      </c>
      <c r="AA95" s="188">
        <v>37</v>
      </c>
      <c r="AB95" s="237">
        <f t="shared" si="2"/>
        <v>375</v>
      </c>
    </row>
    <row r="96" spans="1:29" s="7" customFormat="1" ht="15" customHeight="1" x14ac:dyDescent="0.25">
      <c r="A96" s="33">
        <v>91</v>
      </c>
      <c r="B96" s="50" t="s">
        <v>2</v>
      </c>
      <c r="C96" s="549" t="s">
        <v>22</v>
      </c>
      <c r="D96" s="345"/>
      <c r="E96" s="208"/>
      <c r="F96" s="528">
        <v>3.39</v>
      </c>
      <c r="G96" s="345">
        <v>3</v>
      </c>
      <c r="H96" s="208">
        <v>3.67</v>
      </c>
      <c r="I96" s="528">
        <v>3.65</v>
      </c>
      <c r="J96" s="345">
        <v>2</v>
      </c>
      <c r="K96" s="208">
        <v>3</v>
      </c>
      <c r="L96" s="251">
        <v>3.7</v>
      </c>
      <c r="M96" s="86">
        <v>4</v>
      </c>
      <c r="N96" s="100">
        <v>3.5</v>
      </c>
      <c r="O96" s="107">
        <v>3.64</v>
      </c>
      <c r="P96" s="89">
        <v>15</v>
      </c>
      <c r="Q96" s="90">
        <v>2.6</v>
      </c>
      <c r="R96" s="91">
        <v>3.37</v>
      </c>
      <c r="S96" s="104"/>
      <c r="T96" s="92"/>
      <c r="U96" s="93">
        <v>3.76</v>
      </c>
      <c r="V96" s="932">
        <v>38</v>
      </c>
      <c r="W96" s="466">
        <v>41</v>
      </c>
      <c r="X96" s="466">
        <v>103</v>
      </c>
      <c r="Y96" s="231">
        <v>57</v>
      </c>
      <c r="Z96" s="94">
        <v>100</v>
      </c>
      <c r="AA96" s="231">
        <v>37</v>
      </c>
      <c r="AB96" s="238">
        <f t="shared" si="2"/>
        <v>376</v>
      </c>
    </row>
    <row r="97" spans="1:28" s="7" customFormat="1" ht="15" customHeight="1" x14ac:dyDescent="0.25">
      <c r="A97" s="29">
        <v>92</v>
      </c>
      <c r="B97" s="27" t="s">
        <v>27</v>
      </c>
      <c r="C97" s="426" t="s">
        <v>29</v>
      </c>
      <c r="D97" s="772"/>
      <c r="E97" s="773"/>
      <c r="F97" s="782">
        <v>3.39</v>
      </c>
      <c r="G97" s="336">
        <v>9</v>
      </c>
      <c r="H97" s="280">
        <v>3.44</v>
      </c>
      <c r="I97" s="526">
        <v>3.65</v>
      </c>
      <c r="J97" s="336">
        <v>4</v>
      </c>
      <c r="K97" s="280">
        <v>3.25</v>
      </c>
      <c r="L97" s="243">
        <v>3.7</v>
      </c>
      <c r="M97" s="75">
        <v>2</v>
      </c>
      <c r="N97" s="272">
        <v>3</v>
      </c>
      <c r="O97" s="311">
        <v>3.64</v>
      </c>
      <c r="P97" s="308">
        <v>8</v>
      </c>
      <c r="Q97" s="270">
        <v>3.13</v>
      </c>
      <c r="R97" s="271">
        <v>3.37</v>
      </c>
      <c r="S97" s="315">
        <v>2</v>
      </c>
      <c r="T97" s="313">
        <v>4</v>
      </c>
      <c r="U97" s="314">
        <v>3.76</v>
      </c>
      <c r="V97" s="930">
        <v>38</v>
      </c>
      <c r="W97" s="462">
        <v>70</v>
      </c>
      <c r="X97" s="462">
        <v>93</v>
      </c>
      <c r="Y97" s="230">
        <v>97</v>
      </c>
      <c r="Z97" s="32">
        <v>71</v>
      </c>
      <c r="AA97" s="230">
        <v>12</v>
      </c>
      <c r="AB97" s="236">
        <f t="shared" si="2"/>
        <v>381</v>
      </c>
    </row>
    <row r="98" spans="1:28" s="7" customFormat="1" ht="15" customHeight="1" x14ac:dyDescent="0.25">
      <c r="A98" s="29">
        <v>93</v>
      </c>
      <c r="B98" s="27" t="s">
        <v>35</v>
      </c>
      <c r="C98" s="893" t="s">
        <v>92</v>
      </c>
      <c r="D98" s="772">
        <v>45</v>
      </c>
      <c r="E98" s="776">
        <v>2.9551999999999996</v>
      </c>
      <c r="F98" s="900">
        <v>3.39</v>
      </c>
      <c r="G98" s="336">
        <v>3</v>
      </c>
      <c r="H98" s="300">
        <v>3.33</v>
      </c>
      <c r="I98" s="907">
        <v>3.65</v>
      </c>
      <c r="J98" s="336">
        <v>4</v>
      </c>
      <c r="K98" s="300">
        <v>3.5</v>
      </c>
      <c r="L98" s="241">
        <v>3.7</v>
      </c>
      <c r="M98" s="75"/>
      <c r="N98" s="272"/>
      <c r="O98" s="311">
        <v>3.64</v>
      </c>
      <c r="P98" s="273">
        <v>8</v>
      </c>
      <c r="Q98" s="270">
        <v>3.25</v>
      </c>
      <c r="R98" s="271">
        <v>3.37</v>
      </c>
      <c r="S98" s="315"/>
      <c r="T98" s="313"/>
      <c r="U98" s="314">
        <v>3.76</v>
      </c>
      <c r="V98" s="930">
        <v>29</v>
      </c>
      <c r="W98" s="462">
        <v>82</v>
      </c>
      <c r="X98" s="462">
        <v>71</v>
      </c>
      <c r="Y98" s="230">
        <v>107</v>
      </c>
      <c r="Z98" s="32">
        <v>56</v>
      </c>
      <c r="AA98" s="230">
        <v>37</v>
      </c>
      <c r="AB98" s="236">
        <f t="shared" si="2"/>
        <v>382</v>
      </c>
    </row>
    <row r="99" spans="1:28" s="7" customFormat="1" ht="15" customHeight="1" x14ac:dyDescent="0.25">
      <c r="A99" s="29">
        <v>94</v>
      </c>
      <c r="B99" s="27" t="s">
        <v>68</v>
      </c>
      <c r="C99" s="539" t="s">
        <v>90</v>
      </c>
      <c r="D99" s="772"/>
      <c r="E99" s="773"/>
      <c r="F99" s="774">
        <v>3.39</v>
      </c>
      <c r="G99" s="336">
        <v>8</v>
      </c>
      <c r="H99" s="280">
        <v>3.13</v>
      </c>
      <c r="I99" s="516">
        <v>3.65</v>
      </c>
      <c r="J99" s="336">
        <v>3</v>
      </c>
      <c r="K99" s="280">
        <v>3.6666666666666665</v>
      </c>
      <c r="L99" s="241">
        <v>3.7</v>
      </c>
      <c r="M99" s="75">
        <v>34</v>
      </c>
      <c r="N99" s="267">
        <v>3.35</v>
      </c>
      <c r="O99" s="311">
        <v>3.64</v>
      </c>
      <c r="P99" s="273">
        <v>4</v>
      </c>
      <c r="Q99" s="270">
        <v>2.75</v>
      </c>
      <c r="R99" s="271">
        <v>3.37</v>
      </c>
      <c r="S99" s="312">
        <v>1</v>
      </c>
      <c r="T99" s="313">
        <v>3</v>
      </c>
      <c r="U99" s="314">
        <v>3.76</v>
      </c>
      <c r="V99" s="930">
        <v>38</v>
      </c>
      <c r="W99" s="462">
        <v>94</v>
      </c>
      <c r="X99" s="464">
        <v>52</v>
      </c>
      <c r="Y99" s="230">
        <v>67</v>
      </c>
      <c r="Z99" s="32">
        <v>96</v>
      </c>
      <c r="AA99" s="230">
        <v>35</v>
      </c>
      <c r="AB99" s="236">
        <f t="shared" si="2"/>
        <v>382</v>
      </c>
    </row>
    <row r="100" spans="1:28" s="7" customFormat="1" ht="15" customHeight="1" x14ac:dyDescent="0.25">
      <c r="A100" s="29">
        <v>95</v>
      </c>
      <c r="B100" s="27" t="s">
        <v>44</v>
      </c>
      <c r="C100" s="539" t="s">
        <v>43</v>
      </c>
      <c r="D100" s="772"/>
      <c r="E100" s="773"/>
      <c r="F100" s="774">
        <v>3.39</v>
      </c>
      <c r="G100" s="336">
        <v>5</v>
      </c>
      <c r="H100" s="280">
        <v>3.2</v>
      </c>
      <c r="I100" s="516">
        <v>3.65</v>
      </c>
      <c r="J100" s="336">
        <v>16</v>
      </c>
      <c r="K100" s="280">
        <v>3.3125</v>
      </c>
      <c r="L100" s="241">
        <v>3.7</v>
      </c>
      <c r="M100" s="75">
        <v>5</v>
      </c>
      <c r="N100" s="272">
        <v>3</v>
      </c>
      <c r="O100" s="311">
        <v>3.64</v>
      </c>
      <c r="P100" s="273">
        <v>7</v>
      </c>
      <c r="Q100" s="270">
        <v>3.43</v>
      </c>
      <c r="R100" s="271">
        <v>3.37</v>
      </c>
      <c r="S100" s="312"/>
      <c r="T100" s="313"/>
      <c r="U100" s="314">
        <v>3.76</v>
      </c>
      <c r="V100" s="930">
        <v>38</v>
      </c>
      <c r="W100" s="462">
        <v>89</v>
      </c>
      <c r="X100" s="462">
        <v>90</v>
      </c>
      <c r="Y100" s="230">
        <v>86</v>
      </c>
      <c r="Z100" s="32">
        <v>44</v>
      </c>
      <c r="AA100" s="230">
        <v>37</v>
      </c>
      <c r="AB100" s="236">
        <f t="shared" si="2"/>
        <v>384</v>
      </c>
    </row>
    <row r="101" spans="1:28" s="7" customFormat="1" ht="15" customHeight="1" x14ac:dyDescent="0.25">
      <c r="A101" s="29">
        <v>96</v>
      </c>
      <c r="B101" s="27" t="s">
        <v>2</v>
      </c>
      <c r="C101" s="426" t="s">
        <v>25</v>
      </c>
      <c r="D101" s="779"/>
      <c r="E101" s="773"/>
      <c r="F101" s="782">
        <v>3.39</v>
      </c>
      <c r="G101" s="335">
        <v>9</v>
      </c>
      <c r="H101" s="280">
        <v>3.33</v>
      </c>
      <c r="I101" s="526">
        <v>3.65</v>
      </c>
      <c r="J101" s="335">
        <v>12</v>
      </c>
      <c r="K101" s="280">
        <v>3.3333333333333335</v>
      </c>
      <c r="L101" s="243">
        <v>3.7</v>
      </c>
      <c r="M101" s="75">
        <v>10</v>
      </c>
      <c r="N101" s="272">
        <v>3.5</v>
      </c>
      <c r="O101" s="311">
        <v>3.64</v>
      </c>
      <c r="P101" s="273">
        <v>18</v>
      </c>
      <c r="Q101" s="270">
        <v>2.78</v>
      </c>
      <c r="R101" s="271">
        <v>3.37</v>
      </c>
      <c r="S101" s="312"/>
      <c r="T101" s="313"/>
      <c r="U101" s="314">
        <v>3.76</v>
      </c>
      <c r="V101" s="930">
        <v>38</v>
      </c>
      <c r="W101" s="462">
        <v>81</v>
      </c>
      <c r="X101" s="462">
        <v>84</v>
      </c>
      <c r="Y101" s="230">
        <v>52</v>
      </c>
      <c r="Z101" s="32">
        <v>93</v>
      </c>
      <c r="AA101" s="230">
        <v>37</v>
      </c>
      <c r="AB101" s="236">
        <f t="shared" si="2"/>
        <v>385</v>
      </c>
    </row>
    <row r="102" spans="1:28" s="7" customFormat="1" ht="15" customHeight="1" x14ac:dyDescent="0.25">
      <c r="A102" s="29">
        <v>97</v>
      </c>
      <c r="B102" s="27" t="s">
        <v>2</v>
      </c>
      <c r="C102" s="550" t="s">
        <v>3</v>
      </c>
      <c r="D102" s="779"/>
      <c r="E102" s="773"/>
      <c r="F102" s="529">
        <v>3.39</v>
      </c>
      <c r="G102" s="335">
        <v>2</v>
      </c>
      <c r="H102" s="280">
        <v>4</v>
      </c>
      <c r="I102" s="529">
        <v>3.65</v>
      </c>
      <c r="J102" s="339">
        <v>1</v>
      </c>
      <c r="K102" s="209">
        <v>3</v>
      </c>
      <c r="L102" s="243">
        <v>3.7</v>
      </c>
      <c r="M102" s="75"/>
      <c r="N102" s="272"/>
      <c r="O102" s="311">
        <v>3.64</v>
      </c>
      <c r="P102" s="273">
        <v>1</v>
      </c>
      <c r="Q102" s="270">
        <v>3</v>
      </c>
      <c r="R102" s="271">
        <v>3.37</v>
      </c>
      <c r="S102" s="312"/>
      <c r="T102" s="313"/>
      <c r="U102" s="314">
        <v>3.76</v>
      </c>
      <c r="V102" s="930">
        <v>38</v>
      </c>
      <c r="W102" s="462">
        <v>11</v>
      </c>
      <c r="X102" s="462">
        <v>106</v>
      </c>
      <c r="Y102" s="230">
        <v>107</v>
      </c>
      <c r="Z102" s="32">
        <v>89</v>
      </c>
      <c r="AA102" s="230">
        <v>37</v>
      </c>
      <c r="AB102" s="236">
        <f t="shared" ref="AB102:AB133" si="3">AA102+Z102+Y102+X102+W102+V102</f>
        <v>388</v>
      </c>
    </row>
    <row r="103" spans="1:28" s="7" customFormat="1" ht="15" customHeight="1" x14ac:dyDescent="0.25">
      <c r="A103" s="29">
        <v>98</v>
      </c>
      <c r="B103" s="27" t="s">
        <v>57</v>
      </c>
      <c r="C103" s="543" t="s">
        <v>56</v>
      </c>
      <c r="D103" s="991"/>
      <c r="E103" s="993"/>
      <c r="F103" s="790">
        <v>3.39</v>
      </c>
      <c r="G103" s="991"/>
      <c r="H103" s="993"/>
      <c r="I103" s="520">
        <v>3.65</v>
      </c>
      <c r="J103" s="336">
        <v>1</v>
      </c>
      <c r="K103" s="280">
        <v>5</v>
      </c>
      <c r="L103" s="241">
        <v>3.7</v>
      </c>
      <c r="M103" s="75">
        <v>1</v>
      </c>
      <c r="N103" s="267">
        <v>3</v>
      </c>
      <c r="O103" s="311">
        <v>3.64</v>
      </c>
      <c r="P103" s="269"/>
      <c r="Q103" s="270"/>
      <c r="R103" s="271">
        <v>3.37</v>
      </c>
      <c r="S103" s="315"/>
      <c r="T103" s="313"/>
      <c r="U103" s="314">
        <v>3.76</v>
      </c>
      <c r="V103" s="930">
        <v>38</v>
      </c>
      <c r="W103" s="462">
        <v>108</v>
      </c>
      <c r="X103" s="917">
        <v>1</v>
      </c>
      <c r="Y103" s="230">
        <v>99</v>
      </c>
      <c r="Z103" s="32">
        <v>108</v>
      </c>
      <c r="AA103" s="230">
        <v>37</v>
      </c>
      <c r="AB103" s="236">
        <f t="shared" si="3"/>
        <v>391</v>
      </c>
    </row>
    <row r="104" spans="1:28" s="7" customFormat="1" ht="15" customHeight="1" x14ac:dyDescent="0.25">
      <c r="A104" s="29">
        <v>99</v>
      </c>
      <c r="B104" s="27" t="s">
        <v>44</v>
      </c>
      <c r="C104" s="539" t="s">
        <v>52</v>
      </c>
      <c r="D104" s="772"/>
      <c r="E104" s="773"/>
      <c r="F104" s="774">
        <v>3.39</v>
      </c>
      <c r="G104" s="336">
        <v>3</v>
      </c>
      <c r="H104" s="280">
        <v>3</v>
      </c>
      <c r="I104" s="516">
        <v>3.65</v>
      </c>
      <c r="J104" s="336">
        <v>7</v>
      </c>
      <c r="K104" s="280">
        <v>3.4285714285714284</v>
      </c>
      <c r="L104" s="241">
        <v>3.7</v>
      </c>
      <c r="M104" s="75">
        <v>4</v>
      </c>
      <c r="N104" s="272">
        <v>3.5</v>
      </c>
      <c r="O104" s="311">
        <v>3.64</v>
      </c>
      <c r="P104" s="273">
        <v>4</v>
      </c>
      <c r="Q104" s="270">
        <v>3</v>
      </c>
      <c r="R104" s="271">
        <v>3.37</v>
      </c>
      <c r="S104" s="312"/>
      <c r="T104" s="313"/>
      <c r="U104" s="314">
        <v>3.76</v>
      </c>
      <c r="V104" s="930">
        <v>38</v>
      </c>
      <c r="W104" s="462">
        <v>100</v>
      </c>
      <c r="X104" s="462">
        <v>80</v>
      </c>
      <c r="Y104" s="230">
        <v>55</v>
      </c>
      <c r="Z104" s="32">
        <v>81</v>
      </c>
      <c r="AA104" s="230">
        <v>37</v>
      </c>
      <c r="AB104" s="236">
        <f t="shared" si="3"/>
        <v>391</v>
      </c>
    </row>
    <row r="105" spans="1:28" s="7" customFormat="1" ht="15" customHeight="1" thickBot="1" x14ac:dyDescent="0.3">
      <c r="A105" s="31">
        <v>100</v>
      </c>
      <c r="B105" s="51" t="s">
        <v>35</v>
      </c>
      <c r="C105" s="544" t="s">
        <v>36</v>
      </c>
      <c r="D105" s="344"/>
      <c r="E105" s="781"/>
      <c r="F105" s="808">
        <v>3.39</v>
      </c>
      <c r="G105" s="344">
        <v>1</v>
      </c>
      <c r="H105" s="475">
        <v>3</v>
      </c>
      <c r="I105" s="521">
        <v>3.65</v>
      </c>
      <c r="J105" s="349"/>
      <c r="K105" s="305"/>
      <c r="L105" s="252">
        <v>3.7</v>
      </c>
      <c r="M105" s="108">
        <v>1</v>
      </c>
      <c r="N105" s="296">
        <v>3</v>
      </c>
      <c r="O105" s="48">
        <v>3.64</v>
      </c>
      <c r="P105" s="73">
        <v>29</v>
      </c>
      <c r="Q105" s="277">
        <v>3.59</v>
      </c>
      <c r="R105" s="74">
        <v>3.37</v>
      </c>
      <c r="S105" s="79">
        <v>31</v>
      </c>
      <c r="T105" s="321">
        <v>4</v>
      </c>
      <c r="U105" s="80">
        <v>3.76</v>
      </c>
      <c r="V105" s="929">
        <v>38</v>
      </c>
      <c r="W105" s="461">
        <v>106</v>
      </c>
      <c r="X105" s="976">
        <v>111</v>
      </c>
      <c r="Y105" s="232">
        <v>102</v>
      </c>
      <c r="Z105" s="95">
        <v>27</v>
      </c>
      <c r="AA105" s="232">
        <v>7</v>
      </c>
      <c r="AB105" s="239">
        <f t="shared" si="3"/>
        <v>391</v>
      </c>
    </row>
    <row r="106" spans="1:28" s="7" customFormat="1" ht="15" customHeight="1" x14ac:dyDescent="0.25">
      <c r="A106" s="29">
        <v>101</v>
      </c>
      <c r="B106" s="27" t="s">
        <v>44</v>
      </c>
      <c r="C106" s="542" t="s">
        <v>49</v>
      </c>
      <c r="D106" s="342">
        <v>62</v>
      </c>
      <c r="E106" s="209">
        <v>3.0323000000000002</v>
      </c>
      <c r="F106" s="519">
        <v>3.39</v>
      </c>
      <c r="G106" s="342">
        <v>3</v>
      </c>
      <c r="H106" s="209">
        <v>3</v>
      </c>
      <c r="I106" s="519">
        <v>3.65</v>
      </c>
      <c r="J106" s="342">
        <v>6</v>
      </c>
      <c r="K106" s="209">
        <v>3.1666666666666665</v>
      </c>
      <c r="L106" s="241">
        <v>3.7</v>
      </c>
      <c r="M106" s="75">
        <v>1</v>
      </c>
      <c r="N106" s="62">
        <v>3</v>
      </c>
      <c r="O106" s="109">
        <v>3.64</v>
      </c>
      <c r="P106" s="71">
        <v>2</v>
      </c>
      <c r="Q106" s="68">
        <v>3.5</v>
      </c>
      <c r="R106" s="72">
        <v>3.37</v>
      </c>
      <c r="S106" s="77"/>
      <c r="T106" s="69"/>
      <c r="U106" s="78">
        <v>3.76</v>
      </c>
      <c r="V106" s="930">
        <v>25</v>
      </c>
      <c r="W106" s="462">
        <v>101</v>
      </c>
      <c r="X106" s="462">
        <v>97</v>
      </c>
      <c r="Y106" s="230">
        <v>100</v>
      </c>
      <c r="Z106" s="99">
        <v>35</v>
      </c>
      <c r="AA106" s="230">
        <v>37</v>
      </c>
      <c r="AB106" s="235">
        <f t="shared" si="3"/>
        <v>395</v>
      </c>
    </row>
    <row r="107" spans="1:28" s="7" customFormat="1" ht="15" customHeight="1" x14ac:dyDescent="0.25">
      <c r="A107" s="29">
        <v>102</v>
      </c>
      <c r="B107" s="27" t="s">
        <v>57</v>
      </c>
      <c r="C107" s="543" t="s">
        <v>60</v>
      </c>
      <c r="D107" s="772"/>
      <c r="E107" s="773"/>
      <c r="F107" s="790">
        <v>3.39</v>
      </c>
      <c r="G107" s="336">
        <v>8</v>
      </c>
      <c r="H107" s="280">
        <v>3.38</v>
      </c>
      <c r="I107" s="520">
        <v>3.65</v>
      </c>
      <c r="J107" s="336">
        <v>4</v>
      </c>
      <c r="K107" s="280">
        <v>3.75</v>
      </c>
      <c r="L107" s="241">
        <v>3.7</v>
      </c>
      <c r="M107" s="75">
        <v>2</v>
      </c>
      <c r="N107" s="267">
        <v>3</v>
      </c>
      <c r="O107" s="311">
        <v>3.64</v>
      </c>
      <c r="P107" s="269"/>
      <c r="Q107" s="270"/>
      <c r="R107" s="271">
        <v>3.37</v>
      </c>
      <c r="S107" s="315"/>
      <c r="T107" s="313"/>
      <c r="U107" s="314">
        <v>3.76</v>
      </c>
      <c r="V107" s="930">
        <v>38</v>
      </c>
      <c r="W107" s="462">
        <v>78</v>
      </c>
      <c r="X107" s="464">
        <v>43</v>
      </c>
      <c r="Y107" s="230">
        <v>94</v>
      </c>
      <c r="Z107" s="32">
        <v>108</v>
      </c>
      <c r="AA107" s="230">
        <v>37</v>
      </c>
      <c r="AB107" s="236">
        <f t="shared" si="3"/>
        <v>398</v>
      </c>
    </row>
    <row r="108" spans="1:28" s="7" customFormat="1" ht="15" customHeight="1" x14ac:dyDescent="0.25">
      <c r="A108" s="29">
        <v>103</v>
      </c>
      <c r="B108" s="27" t="s">
        <v>2</v>
      </c>
      <c r="C108" s="426" t="s">
        <v>10</v>
      </c>
      <c r="D108" s="779"/>
      <c r="E108" s="773"/>
      <c r="F108" s="782">
        <v>3.39</v>
      </c>
      <c r="G108" s="335">
        <v>5</v>
      </c>
      <c r="H108" s="280">
        <v>3.4</v>
      </c>
      <c r="I108" s="526">
        <v>3.65</v>
      </c>
      <c r="J108" s="335">
        <v>5</v>
      </c>
      <c r="K108" s="280">
        <v>2.8</v>
      </c>
      <c r="L108" s="243">
        <v>3.7</v>
      </c>
      <c r="M108" s="75">
        <v>6</v>
      </c>
      <c r="N108" s="272">
        <v>3.1666666666666665</v>
      </c>
      <c r="O108" s="311">
        <v>3.64</v>
      </c>
      <c r="P108" s="273">
        <v>14</v>
      </c>
      <c r="Q108" s="270">
        <v>3.14</v>
      </c>
      <c r="R108" s="271">
        <v>3.37</v>
      </c>
      <c r="S108" s="312"/>
      <c r="T108" s="313"/>
      <c r="U108" s="314">
        <v>3.76</v>
      </c>
      <c r="V108" s="930">
        <v>38</v>
      </c>
      <c r="W108" s="462">
        <v>76</v>
      </c>
      <c r="X108" s="462">
        <v>110</v>
      </c>
      <c r="Y108" s="230">
        <v>82</v>
      </c>
      <c r="Z108" s="32">
        <v>67</v>
      </c>
      <c r="AA108" s="230">
        <v>37</v>
      </c>
      <c r="AB108" s="236">
        <f t="shared" si="3"/>
        <v>410</v>
      </c>
    </row>
    <row r="109" spans="1:28" s="7" customFormat="1" ht="15" customHeight="1" x14ac:dyDescent="0.25">
      <c r="A109" s="29">
        <v>104</v>
      </c>
      <c r="B109" s="27" t="s">
        <v>44</v>
      </c>
      <c r="C109" s="541" t="s">
        <v>80</v>
      </c>
      <c r="D109" s="772"/>
      <c r="E109" s="773"/>
      <c r="F109" s="777">
        <v>3.39</v>
      </c>
      <c r="G109" s="336">
        <v>5</v>
      </c>
      <c r="H109" s="280">
        <v>3.4</v>
      </c>
      <c r="I109" s="518">
        <v>3.65</v>
      </c>
      <c r="J109" s="336">
        <v>2</v>
      </c>
      <c r="K109" s="280">
        <v>3.5</v>
      </c>
      <c r="L109" s="241">
        <v>3.7</v>
      </c>
      <c r="M109" s="75"/>
      <c r="N109" s="272"/>
      <c r="O109" s="311">
        <v>3.64</v>
      </c>
      <c r="P109" s="273">
        <v>4</v>
      </c>
      <c r="Q109" s="270">
        <v>3</v>
      </c>
      <c r="R109" s="271">
        <v>3.37</v>
      </c>
      <c r="S109" s="312"/>
      <c r="T109" s="313"/>
      <c r="U109" s="314">
        <v>3.76</v>
      </c>
      <c r="V109" s="930">
        <v>38</v>
      </c>
      <c r="W109" s="462">
        <v>74</v>
      </c>
      <c r="X109" s="462">
        <v>73</v>
      </c>
      <c r="Y109" s="230">
        <v>107</v>
      </c>
      <c r="Z109" s="32">
        <v>82</v>
      </c>
      <c r="AA109" s="230">
        <v>37</v>
      </c>
      <c r="AB109" s="236">
        <f t="shared" si="3"/>
        <v>411</v>
      </c>
    </row>
    <row r="110" spans="1:28" s="7" customFormat="1" ht="15" customHeight="1" x14ac:dyDescent="0.25">
      <c r="A110" s="29">
        <v>105</v>
      </c>
      <c r="B110" s="27" t="s">
        <v>44</v>
      </c>
      <c r="C110" s="539" t="s">
        <v>54</v>
      </c>
      <c r="D110" s="800"/>
      <c r="E110" s="801"/>
      <c r="F110" s="774">
        <v>3.39</v>
      </c>
      <c r="G110" s="351"/>
      <c r="H110" s="222"/>
      <c r="I110" s="516">
        <v>3.65</v>
      </c>
      <c r="J110" s="336">
        <v>8</v>
      </c>
      <c r="K110" s="280">
        <v>3.375</v>
      </c>
      <c r="L110" s="241">
        <v>3.7</v>
      </c>
      <c r="M110" s="75">
        <v>5</v>
      </c>
      <c r="N110" s="272">
        <v>3.2</v>
      </c>
      <c r="O110" s="311">
        <v>3.64</v>
      </c>
      <c r="P110" s="273">
        <v>7</v>
      </c>
      <c r="Q110" s="270">
        <v>3.14</v>
      </c>
      <c r="R110" s="271">
        <v>3.37</v>
      </c>
      <c r="S110" s="312"/>
      <c r="T110" s="313"/>
      <c r="U110" s="314">
        <v>3.76</v>
      </c>
      <c r="V110" s="930">
        <v>38</v>
      </c>
      <c r="W110" s="462">
        <v>108</v>
      </c>
      <c r="X110" s="462">
        <v>83</v>
      </c>
      <c r="Y110" s="230">
        <v>81</v>
      </c>
      <c r="Z110" s="32">
        <v>68</v>
      </c>
      <c r="AA110" s="230">
        <v>37</v>
      </c>
      <c r="AB110" s="236">
        <f t="shared" si="3"/>
        <v>415</v>
      </c>
    </row>
    <row r="111" spans="1:28" s="7" customFormat="1" ht="15" customHeight="1" x14ac:dyDescent="0.25">
      <c r="A111" s="29">
        <v>106</v>
      </c>
      <c r="B111" s="27" t="s">
        <v>57</v>
      </c>
      <c r="C111" s="546" t="s">
        <v>58</v>
      </c>
      <c r="D111" s="802"/>
      <c r="E111" s="716"/>
      <c r="F111" s="798">
        <v>3.39</v>
      </c>
      <c r="G111" s="559"/>
      <c r="H111" s="221"/>
      <c r="I111" s="524">
        <v>3.65</v>
      </c>
      <c r="J111" s="346"/>
      <c r="K111" s="302"/>
      <c r="L111" s="241">
        <v>3.7</v>
      </c>
      <c r="M111" s="75">
        <v>3</v>
      </c>
      <c r="N111" s="267">
        <v>3</v>
      </c>
      <c r="O111" s="311">
        <v>3.64</v>
      </c>
      <c r="P111" s="269">
        <v>2</v>
      </c>
      <c r="Q111" s="270">
        <v>3.5</v>
      </c>
      <c r="R111" s="271">
        <v>3.37</v>
      </c>
      <c r="S111" s="315"/>
      <c r="T111" s="313"/>
      <c r="U111" s="314">
        <v>3.76</v>
      </c>
      <c r="V111" s="930">
        <v>38</v>
      </c>
      <c r="W111" s="462">
        <v>108</v>
      </c>
      <c r="X111" s="462">
        <v>111</v>
      </c>
      <c r="Y111" s="230">
        <v>93</v>
      </c>
      <c r="Z111" s="32">
        <v>34</v>
      </c>
      <c r="AA111" s="230">
        <v>37</v>
      </c>
      <c r="AB111" s="236">
        <f t="shared" si="3"/>
        <v>421</v>
      </c>
    </row>
    <row r="112" spans="1:28" s="7" customFormat="1" ht="15" customHeight="1" x14ac:dyDescent="0.25">
      <c r="A112" s="29">
        <v>107</v>
      </c>
      <c r="B112" s="52" t="s">
        <v>27</v>
      </c>
      <c r="C112" s="582" t="s">
        <v>114</v>
      </c>
      <c r="D112" s="803"/>
      <c r="E112" s="804"/>
      <c r="F112" s="584">
        <v>3.39</v>
      </c>
      <c r="G112" s="348"/>
      <c r="H112" s="304"/>
      <c r="I112" s="584">
        <v>3.65</v>
      </c>
      <c r="J112" s="585"/>
      <c r="K112" s="567"/>
      <c r="L112" s="477">
        <v>3.7</v>
      </c>
      <c r="M112" s="76">
        <v>1</v>
      </c>
      <c r="N112" s="272">
        <v>3</v>
      </c>
      <c r="O112" s="311">
        <v>3.64</v>
      </c>
      <c r="P112" s="308">
        <v>9</v>
      </c>
      <c r="Q112" s="270">
        <v>3.44</v>
      </c>
      <c r="R112" s="271">
        <v>3.37</v>
      </c>
      <c r="S112" s="315">
        <v>1</v>
      </c>
      <c r="T112" s="313">
        <v>4</v>
      </c>
      <c r="U112" s="314">
        <v>3.76</v>
      </c>
      <c r="V112" s="930">
        <v>38</v>
      </c>
      <c r="W112" s="462">
        <v>108</v>
      </c>
      <c r="X112" s="467">
        <v>111</v>
      </c>
      <c r="Y112" s="230">
        <v>104</v>
      </c>
      <c r="Z112" s="32">
        <v>43</v>
      </c>
      <c r="AA112" s="230">
        <v>17</v>
      </c>
      <c r="AB112" s="236">
        <f t="shared" si="3"/>
        <v>421</v>
      </c>
    </row>
    <row r="113" spans="1:28" s="7" customFormat="1" ht="15" customHeight="1" x14ac:dyDescent="0.25">
      <c r="A113" s="29">
        <v>108</v>
      </c>
      <c r="B113" s="265" t="s">
        <v>44</v>
      </c>
      <c r="C113" s="539" t="s">
        <v>47</v>
      </c>
      <c r="D113" s="342"/>
      <c r="E113" s="209"/>
      <c r="F113" s="774">
        <v>3.39</v>
      </c>
      <c r="G113" s="342">
        <v>5</v>
      </c>
      <c r="H113" s="209">
        <v>3</v>
      </c>
      <c r="I113" s="516">
        <v>3.65</v>
      </c>
      <c r="J113" s="336">
        <v>3</v>
      </c>
      <c r="K113" s="280">
        <v>3.3333333333333335</v>
      </c>
      <c r="L113" s="244">
        <v>3.7</v>
      </c>
      <c r="M113" s="266">
        <v>9</v>
      </c>
      <c r="N113" s="272">
        <v>3.3333333333333335</v>
      </c>
      <c r="O113" s="311">
        <v>3.64</v>
      </c>
      <c r="P113" s="273">
        <v>4</v>
      </c>
      <c r="Q113" s="270">
        <v>2.75</v>
      </c>
      <c r="R113" s="271">
        <v>3.37</v>
      </c>
      <c r="S113" s="312"/>
      <c r="T113" s="313"/>
      <c r="U113" s="314">
        <v>3.76</v>
      </c>
      <c r="V113" s="930">
        <v>38</v>
      </c>
      <c r="W113" s="462">
        <v>96</v>
      </c>
      <c r="X113" s="462">
        <v>86</v>
      </c>
      <c r="Y113" s="230">
        <v>71</v>
      </c>
      <c r="Z113" s="32">
        <v>97</v>
      </c>
      <c r="AA113" s="230">
        <v>37</v>
      </c>
      <c r="AB113" s="236">
        <f t="shared" si="3"/>
        <v>425</v>
      </c>
    </row>
    <row r="114" spans="1:28" s="7" customFormat="1" ht="15" customHeight="1" x14ac:dyDescent="0.25">
      <c r="A114" s="29">
        <v>109</v>
      </c>
      <c r="B114" s="224" t="s">
        <v>0</v>
      </c>
      <c r="C114" s="541" t="s">
        <v>72</v>
      </c>
      <c r="D114" s="772">
        <v>16</v>
      </c>
      <c r="E114" s="773">
        <v>3.25</v>
      </c>
      <c r="F114" s="777">
        <v>3.39</v>
      </c>
      <c r="G114" s="336">
        <v>2</v>
      </c>
      <c r="H114" s="280">
        <v>2.5</v>
      </c>
      <c r="I114" s="518">
        <v>3.65</v>
      </c>
      <c r="J114" s="336">
        <v>4</v>
      </c>
      <c r="K114" s="280">
        <v>3.25</v>
      </c>
      <c r="L114" s="569">
        <v>3.7</v>
      </c>
      <c r="M114" s="273"/>
      <c r="N114" s="62"/>
      <c r="O114" s="311">
        <v>3.64</v>
      </c>
      <c r="P114" s="273">
        <v>4</v>
      </c>
      <c r="Q114" s="270">
        <v>3</v>
      </c>
      <c r="R114" s="271">
        <v>3.37</v>
      </c>
      <c r="S114" s="315"/>
      <c r="T114" s="313"/>
      <c r="U114" s="314">
        <v>3.76</v>
      </c>
      <c r="V114" s="930">
        <v>14</v>
      </c>
      <c r="W114" s="462">
        <v>107</v>
      </c>
      <c r="X114" s="462">
        <v>94</v>
      </c>
      <c r="Y114" s="230">
        <v>107</v>
      </c>
      <c r="Z114" s="32">
        <v>84</v>
      </c>
      <c r="AA114" s="230">
        <v>37</v>
      </c>
      <c r="AB114" s="236">
        <f t="shared" si="3"/>
        <v>443</v>
      </c>
    </row>
    <row r="115" spans="1:28" s="7" customFormat="1" ht="15" customHeight="1" thickBot="1" x14ac:dyDescent="0.3">
      <c r="A115" s="30">
        <v>110</v>
      </c>
      <c r="B115" s="278" t="s">
        <v>2</v>
      </c>
      <c r="C115" s="896" t="s">
        <v>14</v>
      </c>
      <c r="D115" s="966"/>
      <c r="E115" s="796"/>
      <c r="F115" s="899">
        <v>3.39</v>
      </c>
      <c r="G115" s="969">
        <v>5</v>
      </c>
      <c r="H115" s="281">
        <v>3</v>
      </c>
      <c r="I115" s="906">
        <v>3.65</v>
      </c>
      <c r="J115" s="343">
        <v>5</v>
      </c>
      <c r="K115" s="281">
        <v>3.2</v>
      </c>
      <c r="L115" s="249">
        <v>3.7</v>
      </c>
      <c r="M115" s="330">
        <v>2</v>
      </c>
      <c r="N115" s="105">
        <v>3</v>
      </c>
      <c r="O115" s="333">
        <v>3.64</v>
      </c>
      <c r="P115" s="325">
        <v>9</v>
      </c>
      <c r="Q115" s="326">
        <v>2.89</v>
      </c>
      <c r="R115" s="327">
        <v>3.37</v>
      </c>
      <c r="S115" s="323"/>
      <c r="T115" s="319"/>
      <c r="U115" s="320">
        <v>3.76</v>
      </c>
      <c r="V115" s="931">
        <v>38</v>
      </c>
      <c r="W115" s="465">
        <v>97</v>
      </c>
      <c r="X115" s="465">
        <v>95</v>
      </c>
      <c r="Y115" s="188">
        <v>98</v>
      </c>
      <c r="Z115" s="98">
        <v>91</v>
      </c>
      <c r="AA115" s="188">
        <v>37</v>
      </c>
      <c r="AB115" s="237">
        <f t="shared" si="3"/>
        <v>456</v>
      </c>
    </row>
    <row r="116" spans="1:28" s="7" customFormat="1" ht="15" customHeight="1" x14ac:dyDescent="0.25">
      <c r="A116" s="33">
        <v>111</v>
      </c>
      <c r="B116" s="37" t="s">
        <v>0</v>
      </c>
      <c r="C116" s="920" t="s">
        <v>160</v>
      </c>
      <c r="D116" s="921"/>
      <c r="E116" s="922"/>
      <c r="F116" s="924">
        <v>3.39</v>
      </c>
      <c r="G116" s="921"/>
      <c r="H116" s="922"/>
      <c r="I116" s="924">
        <v>3.65</v>
      </c>
      <c r="J116" s="341">
        <v>1</v>
      </c>
      <c r="K116" s="208">
        <v>3</v>
      </c>
      <c r="L116" s="478">
        <v>3.7</v>
      </c>
      <c r="M116" s="89">
        <v>2</v>
      </c>
      <c r="N116" s="100">
        <v>3.5</v>
      </c>
      <c r="O116" s="107">
        <v>3.64</v>
      </c>
      <c r="P116" s="925"/>
      <c r="Q116" s="90"/>
      <c r="R116" s="91">
        <v>3.37</v>
      </c>
      <c r="S116" s="533"/>
      <c r="T116" s="92"/>
      <c r="U116" s="93">
        <v>3.76</v>
      </c>
      <c r="V116" s="932">
        <v>38</v>
      </c>
      <c r="W116" s="466">
        <v>108</v>
      </c>
      <c r="X116" s="466">
        <v>107</v>
      </c>
      <c r="Y116" s="231">
        <v>60</v>
      </c>
      <c r="Z116" s="94">
        <v>108</v>
      </c>
      <c r="AA116" s="468">
        <v>37</v>
      </c>
      <c r="AB116" s="238">
        <f t="shared" si="3"/>
        <v>458</v>
      </c>
    </row>
    <row r="117" spans="1:28" s="7" customFormat="1" ht="15" customHeight="1" x14ac:dyDescent="0.25">
      <c r="A117" s="29">
        <v>112</v>
      </c>
      <c r="B117" s="265" t="s">
        <v>35</v>
      </c>
      <c r="C117" s="543" t="s">
        <v>75</v>
      </c>
      <c r="D117" s="772"/>
      <c r="E117" s="776"/>
      <c r="F117" s="790">
        <v>3.39</v>
      </c>
      <c r="G117" s="336">
        <v>2</v>
      </c>
      <c r="H117" s="300">
        <v>3</v>
      </c>
      <c r="I117" s="520">
        <v>3.65</v>
      </c>
      <c r="J117" s="336">
        <v>6</v>
      </c>
      <c r="K117" s="300">
        <v>2.8333333333333335</v>
      </c>
      <c r="L117" s="244">
        <v>3.7</v>
      </c>
      <c r="M117" s="266">
        <v>5</v>
      </c>
      <c r="N117" s="66">
        <v>3</v>
      </c>
      <c r="O117" s="311">
        <v>3.64</v>
      </c>
      <c r="P117" s="273">
        <v>2</v>
      </c>
      <c r="Q117" s="270">
        <v>3</v>
      </c>
      <c r="R117" s="271">
        <v>3.37</v>
      </c>
      <c r="S117" s="535"/>
      <c r="T117" s="313"/>
      <c r="U117" s="314">
        <v>3.76</v>
      </c>
      <c r="V117" s="930">
        <v>38</v>
      </c>
      <c r="W117" s="462">
        <v>103</v>
      </c>
      <c r="X117" s="462">
        <v>109</v>
      </c>
      <c r="Y117" s="230">
        <v>87</v>
      </c>
      <c r="Z117" s="469">
        <v>86</v>
      </c>
      <c r="AA117" s="470">
        <v>37</v>
      </c>
      <c r="AB117" s="236">
        <f t="shared" si="3"/>
        <v>460</v>
      </c>
    </row>
    <row r="118" spans="1:28" s="7" customFormat="1" ht="15" customHeight="1" x14ac:dyDescent="0.25">
      <c r="A118" s="29">
        <v>113</v>
      </c>
      <c r="B118" s="265" t="s">
        <v>2</v>
      </c>
      <c r="C118" s="570" t="s">
        <v>167</v>
      </c>
      <c r="D118" s="795"/>
      <c r="E118" s="773"/>
      <c r="F118" s="798">
        <v>3.39</v>
      </c>
      <c r="G118" s="306">
        <v>4</v>
      </c>
      <c r="H118" s="280">
        <v>3.5</v>
      </c>
      <c r="I118" s="524">
        <v>3.65</v>
      </c>
      <c r="J118" s="346"/>
      <c r="K118" s="302"/>
      <c r="L118" s="244">
        <v>3.7</v>
      </c>
      <c r="M118" s="266"/>
      <c r="N118" s="62"/>
      <c r="O118" s="311">
        <v>3.64</v>
      </c>
      <c r="P118" s="273"/>
      <c r="Q118" s="270"/>
      <c r="R118" s="271">
        <v>3.37</v>
      </c>
      <c r="S118" s="534"/>
      <c r="T118" s="313"/>
      <c r="U118" s="314">
        <v>3.76</v>
      </c>
      <c r="V118" s="930">
        <v>38</v>
      </c>
      <c r="W118" s="462">
        <v>68</v>
      </c>
      <c r="X118" s="467">
        <v>111</v>
      </c>
      <c r="Y118" s="230">
        <v>107</v>
      </c>
      <c r="Z118" s="469">
        <v>108</v>
      </c>
      <c r="AA118" s="470">
        <v>37</v>
      </c>
      <c r="AB118" s="236">
        <f t="shared" si="3"/>
        <v>469</v>
      </c>
    </row>
    <row r="119" spans="1:28" s="7" customFormat="1" ht="15" customHeight="1" x14ac:dyDescent="0.25">
      <c r="A119" s="29">
        <v>114</v>
      </c>
      <c r="B119" s="265" t="s">
        <v>2</v>
      </c>
      <c r="C119" s="426" t="s">
        <v>5</v>
      </c>
      <c r="D119" s="779"/>
      <c r="E119" s="773"/>
      <c r="F119" s="782">
        <v>3.39</v>
      </c>
      <c r="G119" s="335">
        <v>12</v>
      </c>
      <c r="H119" s="280">
        <v>3.08</v>
      </c>
      <c r="I119" s="526">
        <v>3.65</v>
      </c>
      <c r="J119" s="335">
        <v>3</v>
      </c>
      <c r="K119" s="280">
        <v>3.3333333333333335</v>
      </c>
      <c r="L119" s="247">
        <v>3.7</v>
      </c>
      <c r="M119" s="266">
        <v>1</v>
      </c>
      <c r="N119" s="62">
        <v>3</v>
      </c>
      <c r="O119" s="311">
        <v>3.64</v>
      </c>
      <c r="P119" s="273">
        <v>1</v>
      </c>
      <c r="Q119" s="270">
        <v>2</v>
      </c>
      <c r="R119" s="271">
        <v>3.37</v>
      </c>
      <c r="S119" s="534"/>
      <c r="T119" s="313"/>
      <c r="U119" s="314">
        <v>3.76</v>
      </c>
      <c r="V119" s="930">
        <v>38</v>
      </c>
      <c r="W119" s="462">
        <v>95</v>
      </c>
      <c r="X119" s="462">
        <v>89</v>
      </c>
      <c r="Y119" s="230">
        <v>105</v>
      </c>
      <c r="Z119" s="469">
        <v>107</v>
      </c>
      <c r="AA119" s="470">
        <v>37</v>
      </c>
      <c r="AB119" s="236">
        <f t="shared" si="3"/>
        <v>471</v>
      </c>
    </row>
    <row r="120" spans="1:28" s="7" customFormat="1" ht="15" customHeight="1" x14ac:dyDescent="0.25">
      <c r="A120" s="29">
        <v>115</v>
      </c>
      <c r="B120" s="224" t="s">
        <v>0</v>
      </c>
      <c r="C120" s="552" t="s">
        <v>147</v>
      </c>
      <c r="D120" s="807"/>
      <c r="E120" s="805"/>
      <c r="F120" s="806">
        <v>3.39</v>
      </c>
      <c r="G120" s="566"/>
      <c r="H120" s="537"/>
      <c r="I120" s="522">
        <v>3.65</v>
      </c>
      <c r="J120" s="337">
        <v>1</v>
      </c>
      <c r="K120" s="281">
        <v>3</v>
      </c>
      <c r="L120" s="248">
        <v>3.7</v>
      </c>
      <c r="M120" s="273">
        <v>4</v>
      </c>
      <c r="N120" s="62">
        <v>3</v>
      </c>
      <c r="O120" s="311">
        <v>3.64</v>
      </c>
      <c r="P120" s="273"/>
      <c r="Q120" s="270"/>
      <c r="R120" s="271">
        <v>3.37</v>
      </c>
      <c r="S120" s="535"/>
      <c r="T120" s="313"/>
      <c r="U120" s="314">
        <v>3.76</v>
      </c>
      <c r="V120" s="930">
        <v>38</v>
      </c>
      <c r="W120" s="462">
        <v>108</v>
      </c>
      <c r="X120" s="462">
        <v>108</v>
      </c>
      <c r="Y120" s="230">
        <v>92</v>
      </c>
      <c r="Z120" s="469">
        <v>108</v>
      </c>
      <c r="AA120" s="470">
        <v>37</v>
      </c>
      <c r="AB120" s="236">
        <f t="shared" si="3"/>
        <v>491</v>
      </c>
    </row>
    <row r="121" spans="1:28" s="7" customFormat="1" ht="15" customHeight="1" x14ac:dyDescent="0.25">
      <c r="A121" s="30">
        <v>116</v>
      </c>
      <c r="B121" s="801" t="s">
        <v>0</v>
      </c>
      <c r="C121" s="933" t="s">
        <v>168</v>
      </c>
      <c r="D121" s="775">
        <v>67</v>
      </c>
      <c r="E121" s="796">
        <v>3.0301999999999998</v>
      </c>
      <c r="F121" s="901">
        <v>3.39</v>
      </c>
      <c r="G121" s="775"/>
      <c r="H121" s="796"/>
      <c r="I121" s="901">
        <v>3.65</v>
      </c>
      <c r="J121" s="775"/>
      <c r="K121" s="796"/>
      <c r="L121" s="998">
        <v>3.7</v>
      </c>
      <c r="M121" s="934"/>
      <c r="N121" s="935"/>
      <c r="O121" s="936">
        <v>3.64</v>
      </c>
      <c r="P121" s="934"/>
      <c r="Q121" s="937"/>
      <c r="R121" s="938">
        <v>3.37</v>
      </c>
      <c r="S121" s="915"/>
      <c r="T121" s="939"/>
      <c r="U121" s="940">
        <v>3.76</v>
      </c>
      <c r="V121" s="931">
        <v>24</v>
      </c>
      <c r="W121" s="465">
        <v>108</v>
      </c>
      <c r="X121" s="465">
        <v>111</v>
      </c>
      <c r="Y121" s="188">
        <v>107</v>
      </c>
      <c r="Z121" s="941">
        <v>108</v>
      </c>
      <c r="AA121" s="498">
        <v>37</v>
      </c>
      <c r="AB121" s="942">
        <f t="shared" si="3"/>
        <v>495</v>
      </c>
    </row>
    <row r="122" spans="1:28" s="7" customFormat="1" ht="15" customHeight="1" x14ac:dyDescent="0.25">
      <c r="A122" s="809">
        <v>117</v>
      </c>
      <c r="B122" s="988" t="s">
        <v>44</v>
      </c>
      <c r="C122" s="989" t="s">
        <v>48</v>
      </c>
      <c r="D122" s="772"/>
      <c r="E122" s="773"/>
      <c r="F122" s="798">
        <v>3.39</v>
      </c>
      <c r="G122" s="772">
        <v>1</v>
      </c>
      <c r="H122" s="773">
        <v>3</v>
      </c>
      <c r="I122" s="798">
        <v>3.65</v>
      </c>
      <c r="J122" s="994"/>
      <c r="K122" s="996"/>
      <c r="L122" s="999">
        <v>3.7</v>
      </c>
      <c r="M122" s="1000"/>
      <c r="N122" s="954"/>
      <c r="O122" s="955">
        <v>3.64</v>
      </c>
      <c r="P122" s="953">
        <v>2</v>
      </c>
      <c r="Q122" s="956">
        <v>2.5</v>
      </c>
      <c r="R122" s="957">
        <v>3.37</v>
      </c>
      <c r="S122" s="970"/>
      <c r="T122" s="958"/>
      <c r="U122" s="959">
        <v>3.76</v>
      </c>
      <c r="V122" s="928">
        <v>38</v>
      </c>
      <c r="W122" s="767">
        <v>105</v>
      </c>
      <c r="X122" s="916">
        <v>111</v>
      </c>
      <c r="Y122" s="960">
        <v>107</v>
      </c>
      <c r="Z122" s="769">
        <v>104</v>
      </c>
      <c r="AA122" s="961">
        <v>37</v>
      </c>
      <c r="AB122" s="770">
        <f t="shared" si="3"/>
        <v>502</v>
      </c>
    </row>
    <row r="123" spans="1:28" s="7" customFormat="1" ht="15" customHeight="1" x14ac:dyDescent="0.25">
      <c r="A123" s="809">
        <v>118</v>
      </c>
      <c r="B123" s="988" t="s">
        <v>44</v>
      </c>
      <c r="C123" s="989" t="s">
        <v>45</v>
      </c>
      <c r="D123" s="802"/>
      <c r="E123" s="716"/>
      <c r="F123" s="798">
        <v>3.39</v>
      </c>
      <c r="G123" s="802"/>
      <c r="H123" s="716"/>
      <c r="I123" s="798">
        <v>3.65</v>
      </c>
      <c r="J123" s="994"/>
      <c r="K123" s="996"/>
      <c r="L123" s="999">
        <v>3.7</v>
      </c>
      <c r="M123" s="1000">
        <v>1</v>
      </c>
      <c r="N123" s="954">
        <v>3</v>
      </c>
      <c r="O123" s="955">
        <v>3.64</v>
      </c>
      <c r="P123" s="953"/>
      <c r="Q123" s="956"/>
      <c r="R123" s="957">
        <v>3.37</v>
      </c>
      <c r="S123" s="970"/>
      <c r="T123" s="958"/>
      <c r="U123" s="959">
        <v>3.76</v>
      </c>
      <c r="V123" s="928">
        <v>38</v>
      </c>
      <c r="W123" s="767">
        <v>108</v>
      </c>
      <c r="X123" s="916">
        <v>111</v>
      </c>
      <c r="Y123" s="960">
        <v>101</v>
      </c>
      <c r="Z123" s="769">
        <v>108</v>
      </c>
      <c r="AA123" s="961">
        <v>37</v>
      </c>
      <c r="AB123" s="770">
        <f t="shared" si="3"/>
        <v>503</v>
      </c>
    </row>
    <row r="124" spans="1:28" s="7" customFormat="1" ht="15" customHeight="1" thickBot="1" x14ac:dyDescent="0.3">
      <c r="A124" s="31">
        <v>119</v>
      </c>
      <c r="B124" s="260" t="s">
        <v>2</v>
      </c>
      <c r="C124" s="974" t="s">
        <v>169</v>
      </c>
      <c r="D124" s="338">
        <v>28</v>
      </c>
      <c r="E124" s="206">
        <v>2.1429</v>
      </c>
      <c r="F124" s="975">
        <v>3.39</v>
      </c>
      <c r="G124" s="338"/>
      <c r="H124" s="206"/>
      <c r="I124" s="975">
        <v>3.65</v>
      </c>
      <c r="J124" s="338"/>
      <c r="K124" s="206"/>
      <c r="L124" s="943">
        <v>3.7</v>
      </c>
      <c r="M124" s="944"/>
      <c r="N124" s="111"/>
      <c r="O124" s="945">
        <v>3.64</v>
      </c>
      <c r="P124" s="944"/>
      <c r="Q124" s="946"/>
      <c r="R124" s="947">
        <v>3.37</v>
      </c>
      <c r="S124" s="948"/>
      <c r="T124" s="949"/>
      <c r="U124" s="950">
        <v>3.76</v>
      </c>
      <c r="V124" s="929">
        <v>37</v>
      </c>
      <c r="W124" s="461">
        <v>108</v>
      </c>
      <c r="X124" s="756">
        <v>111</v>
      </c>
      <c r="Y124" s="951">
        <v>107</v>
      </c>
      <c r="Z124" s="951">
        <v>108</v>
      </c>
      <c r="AA124" s="750">
        <v>37</v>
      </c>
      <c r="AB124" s="952">
        <f t="shared" si="3"/>
        <v>508</v>
      </c>
    </row>
    <row r="125" spans="1:28" s="7" customFormat="1" x14ac:dyDescent="0.25">
      <c r="A125" s="10"/>
      <c r="B125" s="8"/>
      <c r="C125" s="120" t="s">
        <v>106</v>
      </c>
      <c r="D125" s="120"/>
      <c r="E125" s="217">
        <f>AVERAGE(E6:E124)</f>
        <v>3.1630864864864865</v>
      </c>
      <c r="F125" s="120"/>
      <c r="G125" s="120"/>
      <c r="H125" s="217">
        <f>AVERAGE(H6:H124)</f>
        <v>3.5428971962616802</v>
      </c>
      <c r="I125" s="120"/>
      <c r="J125" s="120"/>
      <c r="K125" s="217">
        <f>AVERAGE(K6:K124)</f>
        <v>3.6448875725789334</v>
      </c>
      <c r="L125" s="120"/>
      <c r="M125" s="115"/>
      <c r="N125" s="116">
        <f>AVERAGE(N6:N124)</f>
        <v>3.5026190571635762</v>
      </c>
      <c r="O125" s="536"/>
      <c r="P125" s="115"/>
      <c r="Q125" s="116">
        <f>AVERAGE(Q6:Q124)</f>
        <v>3.2835514018691581</v>
      </c>
      <c r="R125" s="115"/>
      <c r="S125" s="117"/>
      <c r="T125" s="118">
        <f>AVERAGE(T6:T124)</f>
        <v>3.8305555555555557</v>
      </c>
      <c r="U125" s="972"/>
      <c r="V125" s="972"/>
      <c r="W125" s="972"/>
      <c r="X125" s="972"/>
      <c r="Y125" s="972"/>
      <c r="Z125" s="972"/>
      <c r="AA125" s="972"/>
      <c r="AB125" s="972"/>
    </row>
    <row r="126" spans="1:28" s="7" customFormat="1" x14ac:dyDescent="0.25">
      <c r="A126" s="8"/>
      <c r="B126" s="8"/>
      <c r="C126" s="119" t="s">
        <v>129</v>
      </c>
      <c r="D126" s="119"/>
      <c r="E126" s="383">
        <v>3.39</v>
      </c>
      <c r="F126" s="119"/>
      <c r="G126" s="119"/>
      <c r="H126" s="383">
        <v>3.65</v>
      </c>
      <c r="I126" s="119"/>
      <c r="J126" s="119"/>
      <c r="K126" s="240">
        <v>3.7</v>
      </c>
      <c r="L126" s="119"/>
      <c r="M126" s="536"/>
      <c r="N126" s="971">
        <v>3.64</v>
      </c>
      <c r="O126" s="536"/>
      <c r="P126" s="536"/>
      <c r="Q126" s="971">
        <v>3.37</v>
      </c>
      <c r="R126" s="536"/>
      <c r="S126" s="536"/>
      <c r="T126" s="971">
        <v>3.76</v>
      </c>
      <c r="U126" s="972"/>
      <c r="V126" s="972"/>
      <c r="W126" s="972"/>
      <c r="X126" s="972"/>
      <c r="Y126" s="972"/>
      <c r="Z126" s="972"/>
      <c r="AA126" s="972"/>
      <c r="AB126" s="972"/>
    </row>
    <row r="129" spans="3:24" x14ac:dyDescent="0.2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2"/>
      <c r="N129" s="43"/>
      <c r="O129" s="43"/>
      <c r="P129" s="42"/>
      <c r="Q129" s="42"/>
      <c r="R129" s="42"/>
      <c r="S129" s="42"/>
      <c r="T129" s="43"/>
      <c r="U129" s="43"/>
      <c r="V129" s="43"/>
      <c r="W129" s="43"/>
      <c r="X129" s="43"/>
    </row>
    <row r="130" spans="3:24" x14ac:dyDescent="0.25">
      <c r="U130" s="44"/>
      <c r="V130" s="44"/>
      <c r="W130" s="44"/>
      <c r="X130" s="44"/>
    </row>
  </sheetData>
  <mergeCells count="11">
    <mergeCell ref="P4:R4"/>
    <mergeCell ref="S4:U4"/>
    <mergeCell ref="AB4:AB5"/>
    <mergeCell ref="A4:A5"/>
    <mergeCell ref="B4:B5"/>
    <mergeCell ref="C4:C5"/>
    <mergeCell ref="M4:O4"/>
    <mergeCell ref="J4:L4"/>
    <mergeCell ref="G4:I4"/>
    <mergeCell ref="V4:AA4"/>
    <mergeCell ref="D4:F4"/>
  </mergeCells>
  <conditionalFormatting sqref="K6:K124">
    <cfRule type="containsBlanks" dxfId="55" priority="156" stopIfTrue="1">
      <formula>LEN(TRIM(K6))=0</formula>
    </cfRule>
  </conditionalFormatting>
  <conditionalFormatting sqref="Q6:Q121 Q124:Q126">
    <cfRule type="cellIs" dxfId="54" priority="151" operator="between">
      <formula>3.5</formula>
      <formula>3.5</formula>
    </cfRule>
    <cfRule type="containsBlanks" dxfId="53" priority="152">
      <formula>LEN(TRIM(Q6))=0</formula>
    </cfRule>
    <cfRule type="cellIs" dxfId="52" priority="153" operator="between">
      <formula>4.5</formula>
      <formula>3.5</formula>
    </cfRule>
    <cfRule type="cellIs" dxfId="51" priority="154" operator="lessThan">
      <formula>3.5</formula>
    </cfRule>
  </conditionalFormatting>
  <conditionalFormatting sqref="N6:N121 N124:N126">
    <cfRule type="cellIs" dxfId="50" priority="311" stopIfTrue="1" operator="between">
      <formula>$N$125</formula>
      <formula>3.5</formula>
    </cfRule>
    <cfRule type="containsBlanks" dxfId="49" priority="312" stopIfTrue="1">
      <formula>LEN(TRIM(N6))=0</formula>
    </cfRule>
    <cfRule type="cellIs" dxfId="48" priority="313" stopIfTrue="1" operator="lessThan">
      <formula>3.5</formula>
    </cfRule>
    <cfRule type="cellIs" dxfId="47" priority="314" stopIfTrue="1" operator="between">
      <formula>4.5</formula>
      <formula>$N$125</formula>
    </cfRule>
  </conditionalFormatting>
  <conditionalFormatting sqref="T6:T121 T124:T126">
    <cfRule type="cellIs" dxfId="46" priority="37" stopIfTrue="1" operator="equal">
      <formula>4.5</formula>
    </cfRule>
    <cfRule type="cellIs" dxfId="45" priority="327" stopIfTrue="1" operator="equal">
      <formula>$T$125</formula>
    </cfRule>
    <cfRule type="containsBlanks" dxfId="44" priority="328" stopIfTrue="1">
      <formula>LEN(TRIM(T6))=0</formula>
    </cfRule>
    <cfRule type="cellIs" dxfId="43" priority="329" stopIfTrue="1" operator="lessThan">
      <formula>3.5</formula>
    </cfRule>
    <cfRule type="cellIs" dxfId="42" priority="330" stopIfTrue="1" operator="between">
      <formula>$T$125</formula>
      <formula>3.5</formula>
    </cfRule>
    <cfRule type="cellIs" dxfId="41" priority="331" stopIfTrue="1" operator="between">
      <formula>4.5</formula>
      <formula>$T$125</formula>
    </cfRule>
    <cfRule type="cellIs" dxfId="40" priority="332" stopIfTrue="1" operator="greaterThanOrEqual">
      <formula>4.5</formula>
    </cfRule>
  </conditionalFormatting>
  <conditionalFormatting sqref="H6:H126">
    <cfRule type="cellIs" dxfId="39" priority="1" operator="between">
      <formula>$H$125</formula>
      <formula>3.54</formula>
    </cfRule>
    <cfRule type="containsBlanks" dxfId="38" priority="2">
      <formula>LEN(TRIM(H6))=0</formula>
    </cfRule>
    <cfRule type="cellIs" dxfId="37" priority="3" operator="lessThan">
      <formula>3.5</formula>
    </cfRule>
    <cfRule type="cellIs" dxfId="36" priority="4" operator="between">
      <formula>$H$125</formula>
      <formula>3.5</formula>
    </cfRule>
    <cfRule type="cellIs" dxfId="35" priority="5" operator="between">
      <formula>4.5</formula>
      <formula>$H$125</formula>
    </cfRule>
    <cfRule type="cellIs" dxfId="34" priority="525" operator="greaterThanOrEqual">
      <formula>4.5</formula>
    </cfRule>
  </conditionalFormatting>
  <conditionalFormatting sqref="Q122:Q123">
    <cfRule type="cellIs" dxfId="33" priority="8" operator="between">
      <formula>3.5</formula>
      <formula>3.5</formula>
    </cfRule>
    <cfRule type="containsBlanks" dxfId="32" priority="9">
      <formula>LEN(TRIM(Q122))=0</formula>
    </cfRule>
    <cfRule type="cellIs" dxfId="31" priority="10" operator="between">
      <formula>4.5</formula>
      <formula>3.5</formula>
    </cfRule>
    <cfRule type="cellIs" dxfId="30" priority="11" operator="lessThan">
      <formula>3.5</formula>
    </cfRule>
  </conditionalFormatting>
  <conditionalFormatting sqref="N122:N123">
    <cfRule type="cellIs" dxfId="29" priority="12" stopIfTrue="1" operator="between">
      <formula>$N$125</formula>
      <formula>3.5</formula>
    </cfRule>
    <cfRule type="containsBlanks" dxfId="28" priority="13" stopIfTrue="1">
      <formula>LEN(TRIM(N122))=0</formula>
    </cfRule>
    <cfRule type="cellIs" dxfId="27" priority="14" stopIfTrue="1" operator="lessThan">
      <formula>3.5</formula>
    </cfRule>
    <cfRule type="cellIs" dxfId="26" priority="15" stopIfTrue="1" operator="between">
      <formula>4.5</formula>
      <formula>$N$125</formula>
    </cfRule>
  </conditionalFormatting>
  <conditionalFormatting sqref="T122:T123">
    <cfRule type="cellIs" dxfId="25" priority="7" stopIfTrue="1" operator="equal">
      <formula>4.5</formula>
    </cfRule>
    <cfRule type="cellIs" dxfId="24" priority="16" stopIfTrue="1" operator="equal">
      <formula>$T$125</formula>
    </cfRule>
    <cfRule type="containsBlanks" dxfId="23" priority="17" stopIfTrue="1">
      <formula>LEN(TRIM(T122))=0</formula>
    </cfRule>
    <cfRule type="cellIs" dxfId="22" priority="18" stopIfTrue="1" operator="lessThan">
      <formula>3.5</formula>
    </cfRule>
    <cfRule type="cellIs" dxfId="21" priority="19" stopIfTrue="1" operator="between">
      <formula>$T$125</formula>
      <formula>3.5</formula>
    </cfRule>
    <cfRule type="cellIs" dxfId="20" priority="20" stopIfTrue="1" operator="between">
      <formula>4.5</formula>
      <formula>$T$125</formula>
    </cfRule>
    <cfRule type="cellIs" dxfId="19" priority="21" stopIfTrue="1" operator="greaterThanOrEqual">
      <formula>4.5</formula>
    </cfRule>
  </conditionalFormatting>
  <conditionalFormatting sqref="K6:K126">
    <cfRule type="cellIs" dxfId="18" priority="519" stopIfTrue="1" operator="equal">
      <formula>4.5</formula>
    </cfRule>
    <cfRule type="cellIs" dxfId="17" priority="520" stopIfTrue="1" operator="between">
      <formula>$K$125</formula>
      <formula>3.636</formula>
    </cfRule>
    <cfRule type="cellIs" dxfId="16" priority="521" stopIfTrue="1" operator="between">
      <formula>3.5</formula>
      <formula>$K$125</formula>
    </cfRule>
    <cfRule type="cellIs" dxfId="15" priority="522" stopIfTrue="1" operator="lessThan">
      <formula>3.5</formula>
    </cfRule>
    <cfRule type="cellIs" dxfId="14" priority="523" stopIfTrue="1" operator="between">
      <formula>4.5</formula>
      <formula>$K$125</formula>
    </cfRule>
    <cfRule type="cellIs" dxfId="13" priority="524" stopIfTrue="1" operator="greaterThanOrEqual">
      <formula>4.5</formula>
    </cfRule>
  </conditionalFormatting>
  <conditionalFormatting sqref="E6:E126">
    <cfRule type="containsBlanks" dxfId="12" priority="6" stopIfTrue="1">
      <formula>LEN(TRIM(E6))=0</formula>
    </cfRule>
    <cfRule type="cellIs" dxfId="11" priority="24" stopIfTrue="1" operator="lessThan">
      <formula>3.5</formula>
    </cfRule>
    <cfRule type="cellIs" dxfId="10" priority="25" stopIfTrue="1" operator="between">
      <formula>3.5</formula>
      <formula>4</formula>
    </cfRule>
    <cfRule type="cellIs" dxfId="9" priority="26" stopIfTrue="1" operator="between">
      <formula>4.5</formula>
      <formula>4</formula>
    </cfRule>
    <cfRule type="cellIs" dxfId="8" priority="27" stopIfTrue="1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5" customWidth="1"/>
    <col min="2" max="2" width="18.7109375" style="5" customWidth="1"/>
    <col min="3" max="3" width="31.7109375" style="5" customWidth="1"/>
    <col min="4" max="5" width="8.7109375" style="6" customWidth="1"/>
    <col min="6" max="6" width="7.7109375" style="5" customWidth="1"/>
    <col min="7" max="7" width="9.7109375" style="5" customWidth="1"/>
    <col min="8" max="16384" width="8.85546875" style="5"/>
  </cols>
  <sheetData>
    <row r="1" spans="1:8" s="2" customFormat="1" ht="15" customHeight="1" x14ac:dyDescent="0.25">
      <c r="C1" s="11"/>
      <c r="D1" s="151"/>
      <c r="E1" s="3"/>
      <c r="G1" s="171"/>
      <c r="H1" s="58" t="s">
        <v>125</v>
      </c>
    </row>
    <row r="2" spans="1:8" s="2" customFormat="1" ht="15" customHeight="1" x14ac:dyDescent="0.25">
      <c r="A2" s="13"/>
      <c r="B2" s="1091" t="s">
        <v>115</v>
      </c>
      <c r="C2" s="1091"/>
      <c r="D2" s="1091"/>
      <c r="E2" s="16">
        <v>2020</v>
      </c>
      <c r="G2" s="170"/>
      <c r="H2" s="58" t="s">
        <v>126</v>
      </c>
    </row>
    <row r="3" spans="1:8" s="2" customFormat="1" ht="15" customHeight="1" thickBot="1" x14ac:dyDescent="0.3">
      <c r="A3" s="13"/>
      <c r="B3" s="17"/>
      <c r="C3" s="17"/>
      <c r="D3" s="17"/>
      <c r="E3" s="15"/>
      <c r="G3" s="172"/>
      <c r="H3" s="58" t="s">
        <v>127</v>
      </c>
    </row>
    <row r="4" spans="1:8" s="2" customFormat="1" ht="15" customHeight="1" x14ac:dyDescent="0.25">
      <c r="A4" s="1089" t="s">
        <v>71</v>
      </c>
      <c r="B4" s="1104" t="s">
        <v>70</v>
      </c>
      <c r="C4" s="1104" t="s">
        <v>112</v>
      </c>
      <c r="D4" s="1098" t="s">
        <v>117</v>
      </c>
      <c r="E4" s="1100" t="s">
        <v>157</v>
      </c>
      <c r="G4" s="59"/>
      <c r="H4" s="58" t="s">
        <v>128</v>
      </c>
    </row>
    <row r="5" spans="1:8" s="2" customFormat="1" ht="27" customHeight="1" thickBot="1" x14ac:dyDescent="0.3">
      <c r="A5" s="1103"/>
      <c r="B5" s="1105"/>
      <c r="C5" s="1105"/>
      <c r="D5" s="1106"/>
      <c r="E5" s="1102"/>
    </row>
    <row r="6" spans="1:8" s="2" customFormat="1" ht="15" customHeight="1" thickBot="1" x14ac:dyDescent="0.3">
      <c r="A6" s="138"/>
      <c r="B6" s="167"/>
      <c r="C6" s="167" t="s">
        <v>149</v>
      </c>
      <c r="D6" s="168">
        <f>SUM(D7:D43)</f>
        <v>2229</v>
      </c>
      <c r="E6" s="169">
        <f>AVERAGE(E7:E43)</f>
        <v>3.163086486486486</v>
      </c>
    </row>
    <row r="7" spans="1:8" s="2" customFormat="1" ht="15" customHeight="1" x14ac:dyDescent="0.25">
      <c r="A7" s="873">
        <v>1</v>
      </c>
      <c r="B7" s="881" t="s">
        <v>57</v>
      </c>
      <c r="C7" s="259" t="s">
        <v>66</v>
      </c>
      <c r="D7" s="195">
        <v>24</v>
      </c>
      <c r="E7" s="173">
        <v>4.625</v>
      </c>
    </row>
    <row r="8" spans="1:8" s="4" customFormat="1" ht="15" customHeight="1" x14ac:dyDescent="0.25">
      <c r="A8" s="429">
        <v>2</v>
      </c>
      <c r="B8" s="449" t="s">
        <v>68</v>
      </c>
      <c r="C8" s="224" t="s">
        <v>89</v>
      </c>
      <c r="D8" s="434">
        <v>37</v>
      </c>
      <c r="E8" s="435">
        <v>4.2161999999999997</v>
      </c>
    </row>
    <row r="9" spans="1:8" s="4" customFormat="1" ht="15" customHeight="1" x14ac:dyDescent="0.25">
      <c r="A9" s="429">
        <v>3</v>
      </c>
      <c r="B9" s="874" t="s">
        <v>27</v>
      </c>
      <c r="C9" s="291" t="s">
        <v>28</v>
      </c>
      <c r="D9" s="434">
        <v>75</v>
      </c>
      <c r="E9" s="432">
        <v>3.84</v>
      </c>
    </row>
    <row r="10" spans="1:8" s="4" customFormat="1" ht="15" customHeight="1" x14ac:dyDescent="0.25">
      <c r="A10" s="429">
        <v>4</v>
      </c>
      <c r="B10" s="450" t="s">
        <v>2</v>
      </c>
      <c r="C10" s="222" t="s">
        <v>158</v>
      </c>
      <c r="D10" s="436">
        <v>21</v>
      </c>
      <c r="E10" s="435">
        <v>3.762</v>
      </c>
    </row>
    <row r="11" spans="1:8" s="4" customFormat="1" ht="15" customHeight="1" x14ac:dyDescent="0.25">
      <c r="A11" s="429">
        <v>5</v>
      </c>
      <c r="B11" s="451" t="s">
        <v>2</v>
      </c>
      <c r="C11" s="254" t="s">
        <v>156</v>
      </c>
      <c r="D11" s="434">
        <v>151</v>
      </c>
      <c r="E11" s="435">
        <v>3.3974000000000002</v>
      </c>
    </row>
    <row r="12" spans="1:8" s="4" customFormat="1" ht="15" customHeight="1" x14ac:dyDescent="0.25">
      <c r="A12" s="429">
        <v>6</v>
      </c>
      <c r="B12" s="449" t="s">
        <v>2</v>
      </c>
      <c r="C12" s="224" t="s">
        <v>24</v>
      </c>
      <c r="D12" s="434">
        <v>36</v>
      </c>
      <c r="E12" s="435">
        <v>3.3887999999999998</v>
      </c>
    </row>
    <row r="13" spans="1:8" s="4" customFormat="1" ht="15" customHeight="1" x14ac:dyDescent="0.25">
      <c r="A13" s="429">
        <v>7</v>
      </c>
      <c r="B13" s="449" t="s">
        <v>2</v>
      </c>
      <c r="C13" s="262" t="s">
        <v>155</v>
      </c>
      <c r="D13" s="434">
        <v>26</v>
      </c>
      <c r="E13" s="435">
        <v>3.3849999999999993</v>
      </c>
    </row>
    <row r="14" spans="1:8" s="4" customFormat="1" ht="15" customHeight="1" x14ac:dyDescent="0.25">
      <c r="A14" s="429">
        <v>8</v>
      </c>
      <c r="B14" s="449" t="s">
        <v>27</v>
      </c>
      <c r="C14" s="224" t="s">
        <v>98</v>
      </c>
      <c r="D14" s="434">
        <v>69</v>
      </c>
      <c r="E14" s="435">
        <v>3.3768000000000002</v>
      </c>
    </row>
    <row r="15" spans="1:8" s="4" customFormat="1" ht="15" customHeight="1" x14ac:dyDescent="0.25">
      <c r="A15" s="429">
        <v>9</v>
      </c>
      <c r="B15" s="449" t="s">
        <v>27</v>
      </c>
      <c r="C15" s="224" t="s">
        <v>31</v>
      </c>
      <c r="D15" s="434">
        <v>67</v>
      </c>
      <c r="E15" s="178">
        <v>3.3731999999999998</v>
      </c>
      <c r="G15" s="9"/>
      <c r="H15" s="9"/>
    </row>
    <row r="16" spans="1:8" s="4" customFormat="1" ht="15" customHeight="1" thickBot="1" x14ac:dyDescent="0.3">
      <c r="A16" s="31">
        <v>10</v>
      </c>
      <c r="B16" s="199" t="s">
        <v>2</v>
      </c>
      <c r="C16" s="879" t="s">
        <v>20</v>
      </c>
      <c r="D16" s="446">
        <v>16</v>
      </c>
      <c r="E16" s="176">
        <v>3.3125</v>
      </c>
    </row>
    <row r="17" spans="1:5" s="4" customFormat="1" ht="15" customHeight="1" x14ac:dyDescent="0.25">
      <c r="A17" s="33">
        <v>11</v>
      </c>
      <c r="B17" s="36" t="s">
        <v>2</v>
      </c>
      <c r="C17" s="37" t="s">
        <v>13</v>
      </c>
      <c r="D17" s="174">
        <v>30</v>
      </c>
      <c r="E17" s="173">
        <v>3.3002999999999996</v>
      </c>
    </row>
    <row r="18" spans="1:5" s="4" customFormat="1" ht="15" customHeight="1" x14ac:dyDescent="0.25">
      <c r="A18" s="429">
        <v>12</v>
      </c>
      <c r="B18" s="449" t="s">
        <v>35</v>
      </c>
      <c r="C18" s="224" t="s">
        <v>76</v>
      </c>
      <c r="D18" s="434">
        <v>21</v>
      </c>
      <c r="E18" s="435">
        <v>3.2857000000000003</v>
      </c>
    </row>
    <row r="19" spans="1:5" s="4" customFormat="1" ht="15" customHeight="1" x14ac:dyDescent="0.25">
      <c r="A19" s="429">
        <v>13</v>
      </c>
      <c r="B19" s="449" t="s">
        <v>0</v>
      </c>
      <c r="C19" s="224" t="s">
        <v>103</v>
      </c>
      <c r="D19" s="434">
        <v>71</v>
      </c>
      <c r="E19" s="435">
        <v>3.2535000000000003</v>
      </c>
    </row>
    <row r="20" spans="1:5" s="4" customFormat="1" ht="15" customHeight="1" x14ac:dyDescent="0.25">
      <c r="A20" s="429">
        <v>14</v>
      </c>
      <c r="B20" s="449" t="s">
        <v>0</v>
      </c>
      <c r="C20" s="224" t="s">
        <v>72</v>
      </c>
      <c r="D20" s="434">
        <v>16</v>
      </c>
      <c r="E20" s="435">
        <v>3.25</v>
      </c>
    </row>
    <row r="21" spans="1:5" s="4" customFormat="1" ht="15" customHeight="1" x14ac:dyDescent="0.25">
      <c r="A21" s="429">
        <v>15</v>
      </c>
      <c r="B21" s="449" t="s">
        <v>2</v>
      </c>
      <c r="C21" s="224" t="s">
        <v>8</v>
      </c>
      <c r="D21" s="434">
        <v>62</v>
      </c>
      <c r="E21" s="435">
        <v>3.2420999999999998</v>
      </c>
    </row>
    <row r="22" spans="1:5" s="4" customFormat="1" ht="15" customHeight="1" x14ac:dyDescent="0.25">
      <c r="A22" s="429">
        <v>16</v>
      </c>
      <c r="B22" s="449" t="s">
        <v>35</v>
      </c>
      <c r="C22" s="254" t="s">
        <v>96</v>
      </c>
      <c r="D22" s="434">
        <v>121</v>
      </c>
      <c r="E22" s="435">
        <v>3.2232000000000003</v>
      </c>
    </row>
    <row r="23" spans="1:5" s="4" customFormat="1" ht="15" customHeight="1" x14ac:dyDescent="0.25">
      <c r="A23" s="429">
        <v>17</v>
      </c>
      <c r="B23" s="449" t="s">
        <v>68</v>
      </c>
      <c r="C23" s="224" t="s">
        <v>137</v>
      </c>
      <c r="D23" s="434">
        <v>41</v>
      </c>
      <c r="E23" s="435">
        <v>3.2194999999999991</v>
      </c>
    </row>
    <row r="24" spans="1:5" s="4" customFormat="1" ht="15" customHeight="1" x14ac:dyDescent="0.25">
      <c r="A24" s="429">
        <v>18</v>
      </c>
      <c r="B24" s="449" t="s">
        <v>68</v>
      </c>
      <c r="C24" s="224" t="s">
        <v>84</v>
      </c>
      <c r="D24" s="434">
        <v>70</v>
      </c>
      <c r="E24" s="435">
        <v>3.1711</v>
      </c>
    </row>
    <row r="25" spans="1:5" s="4" customFormat="1" ht="15" customHeight="1" x14ac:dyDescent="0.25">
      <c r="A25" s="429">
        <v>19</v>
      </c>
      <c r="B25" s="449" t="s">
        <v>27</v>
      </c>
      <c r="C25" s="224" t="s">
        <v>101</v>
      </c>
      <c r="D25" s="434">
        <v>80</v>
      </c>
      <c r="E25" s="435">
        <v>3.15</v>
      </c>
    </row>
    <row r="26" spans="1:5" s="4" customFormat="1" ht="15" customHeight="1" thickBot="1" x14ac:dyDescent="0.3">
      <c r="A26" s="430">
        <v>20</v>
      </c>
      <c r="B26" s="450" t="s">
        <v>2</v>
      </c>
      <c r="C26" s="514" t="s">
        <v>7</v>
      </c>
      <c r="D26" s="436">
        <v>74</v>
      </c>
      <c r="E26" s="432">
        <v>3.1214999999999997</v>
      </c>
    </row>
    <row r="27" spans="1:5" s="4" customFormat="1" ht="15" customHeight="1" x14ac:dyDescent="0.25">
      <c r="A27" s="33">
        <v>21</v>
      </c>
      <c r="B27" s="36" t="s">
        <v>68</v>
      </c>
      <c r="C27" s="37" t="s">
        <v>85</v>
      </c>
      <c r="D27" s="174">
        <v>35</v>
      </c>
      <c r="E27" s="173">
        <v>3.1145999999999998</v>
      </c>
    </row>
    <row r="28" spans="1:5" s="4" customFormat="1" ht="15" customHeight="1" x14ac:dyDescent="0.25">
      <c r="A28" s="430">
        <v>22</v>
      </c>
      <c r="B28" s="450" t="s">
        <v>35</v>
      </c>
      <c r="C28" s="293" t="s">
        <v>41</v>
      </c>
      <c r="D28" s="436">
        <v>96</v>
      </c>
      <c r="E28" s="435">
        <v>3.1045000000000003</v>
      </c>
    </row>
    <row r="29" spans="1:5" ht="15" customHeight="1" x14ac:dyDescent="0.25">
      <c r="A29" s="429">
        <v>23</v>
      </c>
      <c r="B29" s="449" t="s">
        <v>44</v>
      </c>
      <c r="C29" s="224" t="s">
        <v>81</v>
      </c>
      <c r="D29" s="434">
        <v>84</v>
      </c>
      <c r="E29" s="432">
        <v>3.0716999999999994</v>
      </c>
    </row>
    <row r="30" spans="1:5" ht="15" customHeight="1" x14ac:dyDescent="0.25">
      <c r="A30" s="429">
        <v>24</v>
      </c>
      <c r="B30" s="449" t="s">
        <v>0</v>
      </c>
      <c r="C30" s="254" t="s">
        <v>168</v>
      </c>
      <c r="D30" s="434">
        <v>67</v>
      </c>
      <c r="E30" s="448">
        <v>3.0301999999999998</v>
      </c>
    </row>
    <row r="31" spans="1:5" ht="15" customHeight="1" x14ac:dyDescent="0.25">
      <c r="A31" s="429">
        <v>25</v>
      </c>
      <c r="B31" s="450" t="s">
        <v>44</v>
      </c>
      <c r="C31" s="222" t="s">
        <v>49</v>
      </c>
      <c r="D31" s="436">
        <v>62</v>
      </c>
      <c r="E31" s="435">
        <v>3.0323000000000002</v>
      </c>
    </row>
    <row r="32" spans="1:5" ht="15" customHeight="1" x14ac:dyDescent="0.25">
      <c r="A32" s="429">
        <v>26</v>
      </c>
      <c r="B32" s="449" t="s">
        <v>2</v>
      </c>
      <c r="C32" s="224" t="s">
        <v>6</v>
      </c>
      <c r="D32" s="434">
        <v>68</v>
      </c>
      <c r="E32" s="435">
        <v>3.0146999999999995</v>
      </c>
    </row>
    <row r="33" spans="1:5" ht="15" customHeight="1" x14ac:dyDescent="0.25">
      <c r="A33" s="429">
        <v>27</v>
      </c>
      <c r="B33" s="449" t="s">
        <v>68</v>
      </c>
      <c r="C33" s="224" t="s">
        <v>88</v>
      </c>
      <c r="D33" s="434">
        <v>130</v>
      </c>
      <c r="E33" s="435">
        <v>3.0004000000000004</v>
      </c>
    </row>
    <row r="34" spans="1:5" ht="15" customHeight="1" x14ac:dyDescent="0.25">
      <c r="A34" s="429">
        <v>28</v>
      </c>
      <c r="B34" s="449" t="s">
        <v>35</v>
      </c>
      <c r="C34" s="254" t="s">
        <v>93</v>
      </c>
      <c r="D34" s="434">
        <v>11</v>
      </c>
      <c r="E34" s="435">
        <v>3</v>
      </c>
    </row>
    <row r="35" spans="1:5" ht="15" customHeight="1" x14ac:dyDescent="0.25">
      <c r="A35" s="429">
        <v>29</v>
      </c>
      <c r="B35" s="449" t="s">
        <v>35</v>
      </c>
      <c r="C35" s="254" t="s">
        <v>92</v>
      </c>
      <c r="D35" s="434">
        <v>45</v>
      </c>
      <c r="E35" s="435">
        <v>2.9551999999999996</v>
      </c>
    </row>
    <row r="36" spans="1:5" ht="15" customHeight="1" thickBot="1" x14ac:dyDescent="0.3">
      <c r="A36" s="54">
        <v>30</v>
      </c>
      <c r="B36" s="452" t="s">
        <v>2</v>
      </c>
      <c r="C36" s="225" t="s">
        <v>16</v>
      </c>
      <c r="D36" s="441">
        <v>88</v>
      </c>
      <c r="E36" s="176">
        <v>2.8975999999999997</v>
      </c>
    </row>
    <row r="37" spans="1:5" ht="15" customHeight="1" x14ac:dyDescent="0.25">
      <c r="A37" s="33">
        <v>31</v>
      </c>
      <c r="B37" s="36" t="s">
        <v>35</v>
      </c>
      <c r="C37" s="283" t="s">
        <v>34</v>
      </c>
      <c r="D37" s="174">
        <v>49</v>
      </c>
      <c r="E37" s="173">
        <v>2.8975999999999997</v>
      </c>
    </row>
    <row r="38" spans="1:5" ht="15" customHeight="1" x14ac:dyDescent="0.25">
      <c r="A38" s="809">
        <v>32</v>
      </c>
      <c r="B38" s="875" t="s">
        <v>35</v>
      </c>
      <c r="C38" s="715" t="s">
        <v>40</v>
      </c>
      <c r="D38" s="811">
        <v>84</v>
      </c>
      <c r="E38" s="810">
        <v>2.8571000000000004</v>
      </c>
    </row>
    <row r="39" spans="1:5" ht="15" customHeight="1" x14ac:dyDescent="0.25">
      <c r="A39" s="809">
        <v>33</v>
      </c>
      <c r="B39" s="875" t="s">
        <v>57</v>
      </c>
      <c r="C39" s="713" t="s">
        <v>67</v>
      </c>
      <c r="D39" s="811">
        <v>43</v>
      </c>
      <c r="E39" s="810">
        <v>2.6745000000000001</v>
      </c>
    </row>
    <row r="40" spans="1:5" ht="15" customHeight="1" x14ac:dyDescent="0.25">
      <c r="A40" s="809">
        <v>34</v>
      </c>
      <c r="B40" s="875" t="s">
        <v>57</v>
      </c>
      <c r="C40" s="717" t="s">
        <v>61</v>
      </c>
      <c r="D40" s="811">
        <v>14</v>
      </c>
      <c r="E40" s="810">
        <v>2.6427999999999998</v>
      </c>
    </row>
    <row r="41" spans="1:5" ht="15" customHeight="1" x14ac:dyDescent="0.25">
      <c r="A41" s="809">
        <v>35</v>
      </c>
      <c r="B41" s="875" t="s">
        <v>27</v>
      </c>
      <c r="C41" s="715" t="s">
        <v>113</v>
      </c>
      <c r="D41" s="811">
        <v>78</v>
      </c>
      <c r="E41" s="810">
        <v>2.3589000000000002</v>
      </c>
    </row>
    <row r="42" spans="1:5" ht="15" customHeight="1" x14ac:dyDescent="0.25">
      <c r="A42" s="809">
        <v>36</v>
      </c>
      <c r="B42" s="875" t="s">
        <v>35</v>
      </c>
      <c r="C42" s="714" t="s">
        <v>109</v>
      </c>
      <c r="D42" s="811">
        <v>139</v>
      </c>
      <c r="E42" s="810">
        <v>2.3453999999999997</v>
      </c>
    </row>
    <row r="43" spans="1:5" ht="15" customHeight="1" thickBot="1" x14ac:dyDescent="0.3">
      <c r="A43" s="54">
        <v>37</v>
      </c>
      <c r="B43" s="876" t="s">
        <v>2</v>
      </c>
      <c r="C43" s="878" t="s">
        <v>169</v>
      </c>
      <c r="D43" s="877">
        <v>28</v>
      </c>
      <c r="E43" s="880">
        <v>2.1429</v>
      </c>
    </row>
    <row r="44" spans="1:5" ht="15" customHeight="1" x14ac:dyDescent="0.25">
      <c r="A44" s="24"/>
      <c r="B44" s="24"/>
      <c r="C44" s="38"/>
      <c r="D44" s="187" t="s">
        <v>106</v>
      </c>
      <c r="E44" s="39">
        <f>AVERAGE(E7:E43)</f>
        <v>3.163086486486486</v>
      </c>
    </row>
    <row r="45" spans="1:5" ht="15" customHeight="1" x14ac:dyDescent="0.25">
      <c r="A45" s="24"/>
      <c r="B45" s="24"/>
      <c r="C45" s="38"/>
      <c r="D45" s="152" t="s">
        <v>119</v>
      </c>
      <c r="E45" s="166">
        <v>3.39</v>
      </c>
    </row>
    <row r="46" spans="1:5" ht="15" customHeight="1" x14ac:dyDescent="0.25">
      <c r="A46" s="24"/>
      <c r="B46" s="24"/>
      <c r="C46" s="24"/>
      <c r="D46" s="25"/>
      <c r="E46" s="25"/>
    </row>
    <row r="47" spans="1:5" x14ac:dyDescent="0.25">
      <c r="A47" s="24"/>
      <c r="B47" s="24"/>
      <c r="C47" s="24"/>
      <c r="D47" s="25"/>
      <c r="E47" s="25"/>
    </row>
    <row r="48" spans="1:5" x14ac:dyDescent="0.25">
      <c r="A48" s="24"/>
      <c r="B48" s="24"/>
      <c r="C48" s="24"/>
      <c r="D48" s="25"/>
      <c r="E48" s="25"/>
    </row>
    <row r="49" spans="1:5" x14ac:dyDescent="0.25">
      <c r="A49" s="24"/>
      <c r="B49" s="24"/>
      <c r="C49" s="24"/>
      <c r="D49" s="25"/>
      <c r="E49" s="25"/>
    </row>
  </sheetData>
  <mergeCells count="6">
    <mergeCell ref="B2:D2"/>
    <mergeCell ref="E4:E5"/>
    <mergeCell ref="A4:A5"/>
    <mergeCell ref="B4:B5"/>
    <mergeCell ref="C4:C5"/>
    <mergeCell ref="D4:D5"/>
  </mergeCells>
  <conditionalFormatting sqref="E6:E45">
    <cfRule type="cellIs" dxfId="7" priority="501" stopIfTrue="1" operator="lessThan">
      <formula>3.5</formula>
    </cfRule>
    <cfRule type="cellIs" dxfId="6" priority="502" stopIfTrue="1" operator="between">
      <formula>3.5</formula>
      <formula>4</formula>
    </cfRule>
    <cfRule type="cellIs" dxfId="5" priority="503" stopIfTrue="1" operator="between">
      <formula>4.5</formula>
      <formula>4</formula>
    </cfRule>
    <cfRule type="cellIs" dxfId="4" priority="504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5" customWidth="1"/>
    <col min="2" max="2" width="10.42578125" style="5" customWidth="1"/>
    <col min="3" max="3" width="31.7109375" style="5" customWidth="1"/>
    <col min="4" max="8" width="7.7109375" style="6" customWidth="1"/>
    <col min="9" max="9" width="8.7109375" style="6" customWidth="1"/>
    <col min="10" max="10" width="7.7109375" style="5" customWidth="1"/>
    <col min="11" max="11" width="9.7109375" style="5" customWidth="1"/>
    <col min="12" max="16384" width="8.85546875" style="5"/>
  </cols>
  <sheetData>
    <row r="1" spans="1:12" s="2" customFormat="1" ht="15" customHeight="1" x14ac:dyDescent="0.25">
      <c r="C1" s="11"/>
      <c r="D1" s="1107"/>
      <c r="E1" s="1107"/>
      <c r="F1" s="3"/>
      <c r="G1" s="3"/>
      <c r="H1" s="3"/>
      <c r="I1" s="3"/>
      <c r="K1" s="171"/>
      <c r="L1" s="58" t="s">
        <v>125</v>
      </c>
    </row>
    <row r="2" spans="1:12" s="2" customFormat="1" ht="15" customHeight="1" x14ac:dyDescent="0.25">
      <c r="A2" s="13"/>
      <c r="B2" s="13"/>
      <c r="C2" s="1091" t="s">
        <v>115</v>
      </c>
      <c r="D2" s="1091"/>
      <c r="E2" s="14"/>
      <c r="F2" s="15"/>
      <c r="G2" s="15"/>
      <c r="H2" s="15"/>
      <c r="I2" s="16">
        <v>2020</v>
      </c>
      <c r="K2" s="170"/>
      <c r="L2" s="58" t="s">
        <v>126</v>
      </c>
    </row>
    <row r="3" spans="1:12" s="2" customFormat="1" ht="15" customHeight="1" thickBot="1" x14ac:dyDescent="0.3">
      <c r="A3" s="13"/>
      <c r="B3" s="13"/>
      <c r="C3" s="17"/>
      <c r="D3" s="17"/>
      <c r="E3" s="14"/>
      <c r="F3" s="15"/>
      <c r="G3" s="15"/>
      <c r="H3" s="15"/>
      <c r="I3" s="15"/>
      <c r="K3" s="172"/>
      <c r="L3" s="58" t="s">
        <v>127</v>
      </c>
    </row>
    <row r="4" spans="1:12" s="2" customFormat="1" ht="15" customHeight="1" x14ac:dyDescent="0.25">
      <c r="A4" s="1089" t="s">
        <v>71</v>
      </c>
      <c r="B4" s="1104" t="s">
        <v>116</v>
      </c>
      <c r="C4" s="1104" t="s">
        <v>112</v>
      </c>
      <c r="D4" s="1098" t="s">
        <v>117</v>
      </c>
      <c r="E4" s="1108" t="s">
        <v>118</v>
      </c>
      <c r="F4" s="1109"/>
      <c r="G4" s="1109"/>
      <c r="H4" s="1110"/>
      <c r="I4" s="1100" t="s">
        <v>136</v>
      </c>
      <c r="K4" s="59"/>
      <c r="L4" s="58" t="s">
        <v>128</v>
      </c>
    </row>
    <row r="5" spans="1:12" s="2" customFormat="1" ht="27" customHeight="1" thickBot="1" x14ac:dyDescent="0.3">
      <c r="A5" s="1103"/>
      <c r="B5" s="1105"/>
      <c r="C5" s="1105"/>
      <c r="D5" s="1106"/>
      <c r="E5" s="40">
        <v>2</v>
      </c>
      <c r="F5" s="40">
        <v>3</v>
      </c>
      <c r="G5" s="40">
        <v>4</v>
      </c>
      <c r="H5" s="40">
        <v>5</v>
      </c>
      <c r="I5" s="1102"/>
    </row>
    <row r="6" spans="1:12" s="2" customFormat="1" ht="15" customHeight="1" thickBot="1" x14ac:dyDescent="0.3">
      <c r="A6" s="821"/>
      <c r="B6" s="167"/>
      <c r="C6" s="167" t="s">
        <v>149</v>
      </c>
      <c r="D6" s="168">
        <f>D7+D8+D14+D18+D21+D30+D35+D47</f>
        <v>2229</v>
      </c>
      <c r="E6" s="823">
        <f>AVERAGE(E7,E9:E13,E15:E17,E19:E20,E22:E29,E31:E34,E36:E46,E48:E50)</f>
        <v>22.814117647058822</v>
      </c>
      <c r="F6" s="823">
        <f>AVERAGE(F7,F9:F13,F15:F17,F19:F20,F22:F29,F31:F34,F36:F46,F48:F50)</f>
        <v>48.903888888888886</v>
      </c>
      <c r="G6" s="823">
        <f>AVERAGE(G7,G9:G13,G15:G17,G19:G20,G22:G29,G31:G34,G36:G46,G48:G50)</f>
        <v>26.351944444444442</v>
      </c>
      <c r="H6" s="823">
        <f>AVERAGE(H7,H9:H13,H15:H17,H19:H20,H22:H29,H31:H34,H36:H46,H48:H50)</f>
        <v>8.2753846153846151</v>
      </c>
      <c r="I6" s="828">
        <f>(H6*5+G6*4+F6*3+E6*2)/100</f>
        <v>3.3912460281548511</v>
      </c>
    </row>
    <row r="7" spans="1:12" s="2" customFormat="1" ht="15" customHeight="1" thickBot="1" x14ac:dyDescent="0.3">
      <c r="A7" s="816">
        <v>1</v>
      </c>
      <c r="B7" s="820">
        <v>50050</v>
      </c>
      <c r="C7" s="197" t="s">
        <v>28</v>
      </c>
      <c r="D7" s="815">
        <v>75</v>
      </c>
      <c r="E7" s="818"/>
      <c r="F7" s="818">
        <v>26.67</v>
      </c>
      <c r="G7" s="818">
        <v>62.67</v>
      </c>
      <c r="H7" s="818">
        <v>10.67</v>
      </c>
      <c r="I7" s="819">
        <f>(H7*5+G7*4+F7*3+E7*2)/100</f>
        <v>3.8404000000000003</v>
      </c>
    </row>
    <row r="8" spans="1:12" s="2" customFormat="1" ht="15" customHeight="1" thickBot="1" x14ac:dyDescent="0.3">
      <c r="A8" s="153"/>
      <c r="B8" s="154"/>
      <c r="C8" s="154" t="s">
        <v>139</v>
      </c>
      <c r="D8" s="155">
        <f>SUM(D9:D13)</f>
        <v>313</v>
      </c>
      <c r="E8" s="832">
        <f>AVERAGE(E9:E13)</f>
        <v>14.8</v>
      </c>
      <c r="F8" s="832">
        <f t="shared" ref="F8:H8" si="0">AVERAGE(F9:F13)</f>
        <v>46.56</v>
      </c>
      <c r="G8" s="832">
        <f t="shared" si="0"/>
        <v>28.053999999999995</v>
      </c>
      <c r="H8" s="832">
        <f t="shared" si="0"/>
        <v>10.587999999999999</v>
      </c>
      <c r="I8" s="175">
        <f>AVERAGE(I9:I13)</f>
        <v>3.3443599999999996</v>
      </c>
    </row>
    <row r="9" spans="1:12" s="4" customFormat="1" ht="15" customHeight="1" x14ac:dyDescent="0.25">
      <c r="A9" s="429">
        <v>1</v>
      </c>
      <c r="B9" s="433">
        <v>10086</v>
      </c>
      <c r="C9" s="224" t="s">
        <v>88</v>
      </c>
      <c r="D9" s="824">
        <v>130</v>
      </c>
      <c r="E9" s="822">
        <v>31.54</v>
      </c>
      <c r="F9" s="822">
        <v>41.54</v>
      </c>
      <c r="G9" s="822">
        <v>22.31</v>
      </c>
      <c r="H9" s="822">
        <v>4.62</v>
      </c>
      <c r="I9" s="435">
        <f t="shared" ref="I9:I13" si="1">(H9*5+G9*4+F9*3+E9*2)/100</f>
        <v>3.0004000000000004</v>
      </c>
    </row>
    <row r="10" spans="1:12" s="4" customFormat="1" ht="15" customHeight="1" x14ac:dyDescent="0.25">
      <c r="A10" s="429">
        <v>2</v>
      </c>
      <c r="B10" s="431">
        <v>10004</v>
      </c>
      <c r="C10" s="222" t="s">
        <v>84</v>
      </c>
      <c r="D10" s="824">
        <v>70</v>
      </c>
      <c r="E10" s="822">
        <v>15.71</v>
      </c>
      <c r="F10" s="822">
        <v>57.14</v>
      </c>
      <c r="G10" s="822">
        <v>21.43</v>
      </c>
      <c r="H10" s="822">
        <v>5.71</v>
      </c>
      <c r="I10" s="432">
        <f t="shared" si="1"/>
        <v>3.1711</v>
      </c>
    </row>
    <row r="11" spans="1:12" s="4" customFormat="1" ht="15" customHeight="1" x14ac:dyDescent="0.25">
      <c r="A11" s="429">
        <v>3</v>
      </c>
      <c r="B11" s="433">
        <v>10001</v>
      </c>
      <c r="C11" s="224" t="s">
        <v>85</v>
      </c>
      <c r="D11" s="824">
        <v>35</v>
      </c>
      <c r="E11" s="822">
        <v>14.29</v>
      </c>
      <c r="F11" s="822">
        <v>62.86</v>
      </c>
      <c r="G11" s="822">
        <v>20</v>
      </c>
      <c r="H11" s="822">
        <v>2.86</v>
      </c>
      <c r="I11" s="435">
        <f t="shared" si="1"/>
        <v>3.1145999999999998</v>
      </c>
    </row>
    <row r="12" spans="1:12" s="4" customFormat="1" ht="15" customHeight="1" x14ac:dyDescent="0.25">
      <c r="A12" s="429">
        <v>4</v>
      </c>
      <c r="B12" s="433">
        <v>10190</v>
      </c>
      <c r="C12" s="224" t="s">
        <v>89</v>
      </c>
      <c r="D12" s="824">
        <v>37</v>
      </c>
      <c r="E12" s="822">
        <v>2.7</v>
      </c>
      <c r="F12" s="822">
        <v>5.41</v>
      </c>
      <c r="G12" s="822">
        <v>59.46</v>
      </c>
      <c r="H12" s="822">
        <v>32.43</v>
      </c>
      <c r="I12" s="435">
        <f t="shared" si="1"/>
        <v>4.2161999999999997</v>
      </c>
    </row>
    <row r="13" spans="1:12" s="4" customFormat="1" ht="15" customHeight="1" thickBot="1" x14ac:dyDescent="0.3">
      <c r="A13" s="429">
        <v>5</v>
      </c>
      <c r="B13" s="433">
        <v>10320</v>
      </c>
      <c r="C13" s="262" t="s">
        <v>137</v>
      </c>
      <c r="D13" s="824">
        <v>41</v>
      </c>
      <c r="E13" s="822">
        <v>9.76</v>
      </c>
      <c r="F13" s="822">
        <v>65.849999999999994</v>
      </c>
      <c r="G13" s="822">
        <v>17.07</v>
      </c>
      <c r="H13" s="822">
        <v>7.32</v>
      </c>
      <c r="I13" s="435">
        <f t="shared" si="1"/>
        <v>3.2194999999999991</v>
      </c>
      <c r="K13" s="9"/>
      <c r="L13" s="9"/>
    </row>
    <row r="14" spans="1:12" s="4" customFormat="1" ht="15" customHeight="1" thickBot="1" x14ac:dyDescent="0.25">
      <c r="A14" s="153"/>
      <c r="B14" s="157"/>
      <c r="C14" s="158" t="s">
        <v>140</v>
      </c>
      <c r="D14" s="159">
        <f>SUM(D15:D17)</f>
        <v>81</v>
      </c>
      <c r="E14" s="817">
        <f>AVERAGE(E15:E17)</f>
        <v>41.195</v>
      </c>
      <c r="F14" s="817">
        <f t="shared" ref="F14:H14" si="2">AVERAGE(F15:F17)</f>
        <v>51.745000000000005</v>
      </c>
      <c r="G14" s="817">
        <f t="shared" si="2"/>
        <v>17.206666666666667</v>
      </c>
      <c r="H14" s="817">
        <f t="shared" si="2"/>
        <v>62.5</v>
      </c>
      <c r="I14" s="161">
        <f>AVERAGE(I15:I17)</f>
        <v>3.3140999999999998</v>
      </c>
      <c r="L14" s="9"/>
    </row>
    <row r="15" spans="1:12" s="4" customFormat="1" ht="15" customHeight="1" x14ac:dyDescent="0.25">
      <c r="A15" s="429">
        <v>1</v>
      </c>
      <c r="B15" s="433">
        <v>20060</v>
      </c>
      <c r="C15" s="439" t="s">
        <v>66</v>
      </c>
      <c r="D15" s="830">
        <v>24</v>
      </c>
      <c r="E15" s="829"/>
      <c r="F15" s="829"/>
      <c r="G15" s="829">
        <v>37.5</v>
      </c>
      <c r="H15" s="829">
        <v>62.5</v>
      </c>
      <c r="I15" s="435">
        <f t="shared" ref="I15:I17" si="3">(H15*5+G15*4+F15*3+E15*2)/100</f>
        <v>4.625</v>
      </c>
    </row>
    <row r="16" spans="1:12" s="4" customFormat="1" ht="15" customHeight="1" x14ac:dyDescent="0.25">
      <c r="A16" s="429">
        <v>2</v>
      </c>
      <c r="B16" s="433">
        <v>20400</v>
      </c>
      <c r="C16" s="254" t="s">
        <v>67</v>
      </c>
      <c r="D16" s="830">
        <v>43</v>
      </c>
      <c r="E16" s="829">
        <v>39.53</v>
      </c>
      <c r="F16" s="829">
        <v>53.49</v>
      </c>
      <c r="G16" s="829">
        <v>6.98</v>
      </c>
      <c r="H16" s="831"/>
      <c r="I16" s="435">
        <f t="shared" si="3"/>
        <v>2.6745000000000001</v>
      </c>
    </row>
    <row r="17" spans="1:9" s="4" customFormat="1" ht="15" customHeight="1" thickBot="1" x14ac:dyDescent="0.3">
      <c r="A17" s="429">
        <v>3</v>
      </c>
      <c r="B17" s="431">
        <v>20630</v>
      </c>
      <c r="C17" s="254" t="s">
        <v>61</v>
      </c>
      <c r="D17" s="834">
        <v>14</v>
      </c>
      <c r="E17" s="833">
        <v>42.86</v>
      </c>
      <c r="F17" s="833">
        <v>50</v>
      </c>
      <c r="G17" s="833">
        <v>7.14</v>
      </c>
      <c r="H17" s="438"/>
      <c r="I17" s="435">
        <f t="shared" si="3"/>
        <v>2.6427999999999998</v>
      </c>
    </row>
    <row r="18" spans="1:9" s="4" customFormat="1" ht="15" customHeight="1" thickBot="1" x14ac:dyDescent="0.25">
      <c r="A18" s="153"/>
      <c r="B18" s="157"/>
      <c r="C18" s="158" t="s">
        <v>141</v>
      </c>
      <c r="D18" s="159">
        <f>SUM(D19:D20)</f>
        <v>146</v>
      </c>
      <c r="E18" s="817">
        <f>AVERAGE(E19:E20)</f>
        <v>13.594999999999999</v>
      </c>
      <c r="F18" s="817">
        <f t="shared" ref="F18:H18" si="4">AVERAGE(F19:F20)</f>
        <v>69.414999999999992</v>
      </c>
      <c r="G18" s="160">
        <f t="shared" si="4"/>
        <v>15.209999999999999</v>
      </c>
      <c r="H18" s="160">
        <f t="shared" si="4"/>
        <v>3.57</v>
      </c>
      <c r="I18" s="161">
        <f>AVERAGE(I19:I20)</f>
        <v>3.0519999999999996</v>
      </c>
    </row>
    <row r="19" spans="1:9" ht="15" customHeight="1" x14ac:dyDescent="0.25">
      <c r="A19" s="429">
        <v>1</v>
      </c>
      <c r="B19" s="433">
        <v>31000</v>
      </c>
      <c r="C19" s="224" t="s">
        <v>81</v>
      </c>
      <c r="D19" s="836">
        <v>84</v>
      </c>
      <c r="E19" s="835">
        <v>14.29</v>
      </c>
      <c r="F19" s="835">
        <v>67.86</v>
      </c>
      <c r="G19" s="835">
        <v>14.29</v>
      </c>
      <c r="H19" s="835">
        <v>3.57</v>
      </c>
      <c r="I19" s="435">
        <f t="shared" ref="I19:I20" si="5">(H19*5+G19*4+F19*3+E19*2)/100</f>
        <v>3.0716999999999994</v>
      </c>
    </row>
    <row r="20" spans="1:9" ht="15" customHeight="1" thickBot="1" x14ac:dyDescent="0.3">
      <c r="A20" s="429">
        <v>2</v>
      </c>
      <c r="B20" s="433">
        <v>30160</v>
      </c>
      <c r="C20" s="224" t="s">
        <v>49</v>
      </c>
      <c r="D20" s="836">
        <v>62</v>
      </c>
      <c r="E20" s="835">
        <v>12.9</v>
      </c>
      <c r="F20" s="835">
        <v>70.97</v>
      </c>
      <c r="G20" s="835">
        <v>16.13</v>
      </c>
      <c r="H20" s="837"/>
      <c r="I20" s="435">
        <f t="shared" si="5"/>
        <v>3.0323000000000002</v>
      </c>
    </row>
    <row r="21" spans="1:9" ht="15" customHeight="1" thickBot="1" x14ac:dyDescent="0.3">
      <c r="A21" s="153"/>
      <c r="B21" s="157"/>
      <c r="C21" s="162" t="s">
        <v>142</v>
      </c>
      <c r="D21" s="159">
        <f>SUM(D22:D29)</f>
        <v>566</v>
      </c>
      <c r="E21" s="817">
        <f>AVERAGE(E22:E29)</f>
        <v>28.957142857142859</v>
      </c>
      <c r="F21" s="817">
        <f t="shared" ref="F21:H21" si="6">AVERAGE(F22:F29)</f>
        <v>56.2575</v>
      </c>
      <c r="G21" s="817">
        <f t="shared" si="6"/>
        <v>15.607499999999998</v>
      </c>
      <c r="H21" s="817">
        <f t="shared" si="6"/>
        <v>4.4739999999999993</v>
      </c>
      <c r="I21" s="161">
        <f>AVERAGE(I22:I29)</f>
        <v>2.9585875000000006</v>
      </c>
    </row>
    <row r="22" spans="1:9" ht="15" customHeight="1" x14ac:dyDescent="0.25">
      <c r="A22" s="29">
        <v>1</v>
      </c>
      <c r="B22" s="433">
        <v>40410</v>
      </c>
      <c r="C22" s="224" t="s">
        <v>96</v>
      </c>
      <c r="D22" s="840">
        <v>121</v>
      </c>
      <c r="E22" s="842">
        <v>22.31</v>
      </c>
      <c r="F22" s="842">
        <v>44.63</v>
      </c>
      <c r="G22" s="842">
        <v>21.49</v>
      </c>
      <c r="H22" s="842">
        <v>11.57</v>
      </c>
      <c r="I22" s="442">
        <f t="shared" ref="I22:I29" si="7">(H22*5+G22*4+F22*3+E22*2)/100</f>
        <v>3.2232000000000003</v>
      </c>
    </row>
    <row r="23" spans="1:9" ht="15" customHeight="1" x14ac:dyDescent="0.25">
      <c r="A23" s="29">
        <v>2</v>
      </c>
      <c r="B23" s="433">
        <v>40011</v>
      </c>
      <c r="C23" s="224" t="s">
        <v>109</v>
      </c>
      <c r="D23" s="839">
        <v>139</v>
      </c>
      <c r="E23" s="838">
        <v>71.22</v>
      </c>
      <c r="F23" s="838">
        <v>23.02</v>
      </c>
      <c r="G23" s="838">
        <v>5.76</v>
      </c>
      <c r="H23" s="841"/>
      <c r="I23" s="442">
        <f t="shared" si="7"/>
        <v>2.3453999999999997</v>
      </c>
    </row>
    <row r="24" spans="1:9" ht="15" customHeight="1" x14ac:dyDescent="0.25">
      <c r="A24" s="429">
        <v>3</v>
      </c>
      <c r="B24" s="433">
        <v>40080</v>
      </c>
      <c r="C24" s="224" t="s">
        <v>40</v>
      </c>
      <c r="D24" s="839">
        <v>84</v>
      </c>
      <c r="E24" s="838">
        <v>26.19</v>
      </c>
      <c r="F24" s="838">
        <v>63.1</v>
      </c>
      <c r="G24" s="838">
        <v>9.52</v>
      </c>
      <c r="H24" s="838">
        <v>1.19</v>
      </c>
      <c r="I24" s="442">
        <f t="shared" si="7"/>
        <v>2.8571000000000004</v>
      </c>
    </row>
    <row r="25" spans="1:9" ht="15" customHeight="1" x14ac:dyDescent="0.25">
      <c r="A25" s="429">
        <v>4</v>
      </c>
      <c r="B25" s="433">
        <v>40210</v>
      </c>
      <c r="C25" s="264" t="s">
        <v>92</v>
      </c>
      <c r="D25" s="844">
        <v>45</v>
      </c>
      <c r="E25" s="843">
        <v>24.44</v>
      </c>
      <c r="F25" s="843">
        <v>60</v>
      </c>
      <c r="G25" s="843">
        <v>11.11</v>
      </c>
      <c r="H25" s="843">
        <v>4.4400000000000004</v>
      </c>
      <c r="I25" s="442">
        <f t="shared" si="7"/>
        <v>2.9551999999999996</v>
      </c>
    </row>
    <row r="26" spans="1:9" ht="15" customHeight="1" x14ac:dyDescent="0.25">
      <c r="A26" s="429">
        <v>5</v>
      </c>
      <c r="B26" s="433">
        <v>40300</v>
      </c>
      <c r="C26" s="813" t="s">
        <v>76</v>
      </c>
      <c r="D26" s="844">
        <v>21</v>
      </c>
      <c r="E26" s="843"/>
      <c r="F26" s="843">
        <v>71.430000000000007</v>
      </c>
      <c r="G26" s="843">
        <v>28.57</v>
      </c>
      <c r="H26" s="845"/>
      <c r="I26" s="442">
        <f t="shared" si="7"/>
        <v>3.2857000000000003</v>
      </c>
    </row>
    <row r="27" spans="1:9" ht="15" customHeight="1" x14ac:dyDescent="0.25">
      <c r="A27" s="429">
        <v>6</v>
      </c>
      <c r="B27" s="443">
        <v>40730</v>
      </c>
      <c r="C27" s="827" t="s">
        <v>93</v>
      </c>
      <c r="D27" s="850">
        <v>11</v>
      </c>
      <c r="E27" s="849">
        <v>9.09</v>
      </c>
      <c r="F27" s="849">
        <v>81.819999999999993</v>
      </c>
      <c r="G27" s="849">
        <v>9.09</v>
      </c>
      <c r="H27" s="851"/>
      <c r="I27" s="180">
        <f t="shared" si="7"/>
        <v>3</v>
      </c>
    </row>
    <row r="28" spans="1:9" ht="15" customHeight="1" x14ac:dyDescent="0.25">
      <c r="A28" s="429">
        <v>7</v>
      </c>
      <c r="B28" s="431">
        <v>40990</v>
      </c>
      <c r="C28" s="222" t="s">
        <v>41</v>
      </c>
      <c r="D28" s="850">
        <v>96</v>
      </c>
      <c r="E28" s="849">
        <v>22.92</v>
      </c>
      <c r="F28" s="849">
        <v>46.88</v>
      </c>
      <c r="G28" s="849">
        <v>27.08</v>
      </c>
      <c r="H28" s="849">
        <v>3.13</v>
      </c>
      <c r="I28" s="445">
        <f t="shared" si="7"/>
        <v>3.1045000000000003</v>
      </c>
    </row>
    <row r="29" spans="1:9" ht="15" customHeight="1" thickBot="1" x14ac:dyDescent="0.3">
      <c r="A29" s="429">
        <v>8</v>
      </c>
      <c r="B29" s="433">
        <v>40133</v>
      </c>
      <c r="C29" s="263" t="s">
        <v>34</v>
      </c>
      <c r="D29" s="850">
        <v>49</v>
      </c>
      <c r="E29" s="849">
        <v>26.53</v>
      </c>
      <c r="F29" s="849">
        <v>59.18</v>
      </c>
      <c r="G29" s="849">
        <v>12.24</v>
      </c>
      <c r="H29" s="849">
        <v>2.04</v>
      </c>
      <c r="I29" s="442">
        <f t="shared" si="7"/>
        <v>2.8975999999999997</v>
      </c>
    </row>
    <row r="30" spans="1:9" ht="15" customHeight="1" thickBot="1" x14ac:dyDescent="0.3">
      <c r="A30" s="153"/>
      <c r="B30" s="157"/>
      <c r="C30" s="162" t="s">
        <v>143</v>
      </c>
      <c r="D30" s="159">
        <f>SUM(D31:D34)</f>
        <v>294</v>
      </c>
      <c r="E30" s="817">
        <f>AVERAGE(E31:E34)</f>
        <v>26.895</v>
      </c>
      <c r="F30" s="160">
        <f t="shared" ref="F30:H30" si="8">AVERAGE(F31:F34)</f>
        <v>41.53</v>
      </c>
      <c r="G30" s="817">
        <f t="shared" si="8"/>
        <v>29.782499999999999</v>
      </c>
      <c r="H30" s="160">
        <f t="shared" si="8"/>
        <v>2.39</v>
      </c>
      <c r="I30" s="163">
        <f>AVERAGE(I31:I34)</f>
        <v>3.0647250000000001</v>
      </c>
    </row>
    <row r="31" spans="1:9" ht="15" customHeight="1" x14ac:dyDescent="0.25">
      <c r="A31" s="429">
        <v>1</v>
      </c>
      <c r="B31" s="433">
        <v>50003</v>
      </c>
      <c r="C31" s="284" t="s">
        <v>113</v>
      </c>
      <c r="D31" s="853">
        <v>78</v>
      </c>
      <c r="E31" s="852">
        <v>74.36</v>
      </c>
      <c r="F31" s="852">
        <v>16.670000000000002</v>
      </c>
      <c r="G31" s="852">
        <v>7.69</v>
      </c>
      <c r="H31" s="852">
        <v>1.28</v>
      </c>
      <c r="I31" s="435">
        <f t="shared" ref="I31:I34" si="9">(H31*5+G31*4+F31*3+E31*2)/100</f>
        <v>2.3589000000000002</v>
      </c>
    </row>
    <row r="32" spans="1:9" ht="15" customHeight="1" x14ac:dyDescent="0.25">
      <c r="A32" s="429">
        <v>2</v>
      </c>
      <c r="B32" s="433">
        <v>50230</v>
      </c>
      <c r="C32" s="284" t="s">
        <v>31</v>
      </c>
      <c r="D32" s="853">
        <v>67</v>
      </c>
      <c r="E32" s="852">
        <v>5.97</v>
      </c>
      <c r="F32" s="852">
        <v>53.73</v>
      </c>
      <c r="G32" s="852">
        <v>37.31</v>
      </c>
      <c r="H32" s="852">
        <v>2.99</v>
      </c>
      <c r="I32" s="435">
        <f t="shared" si="9"/>
        <v>3.3731999999999998</v>
      </c>
    </row>
    <row r="33" spans="1:9" ht="15" customHeight="1" x14ac:dyDescent="0.25">
      <c r="A33" s="429">
        <v>3</v>
      </c>
      <c r="B33" s="433">
        <v>50450</v>
      </c>
      <c r="C33" s="284" t="s">
        <v>101</v>
      </c>
      <c r="D33" s="853">
        <v>80</v>
      </c>
      <c r="E33" s="852">
        <v>20</v>
      </c>
      <c r="F33" s="852">
        <v>45</v>
      </c>
      <c r="G33" s="852">
        <v>35</v>
      </c>
      <c r="H33" s="854"/>
      <c r="I33" s="435">
        <f t="shared" si="9"/>
        <v>3.15</v>
      </c>
    </row>
    <row r="34" spans="1:9" ht="15" customHeight="1" thickBot="1" x14ac:dyDescent="0.3">
      <c r="A34" s="429">
        <v>4</v>
      </c>
      <c r="B34" s="433">
        <v>50001</v>
      </c>
      <c r="C34" s="284" t="s">
        <v>98</v>
      </c>
      <c r="D34" s="853">
        <v>69</v>
      </c>
      <c r="E34" s="852">
        <v>7.25</v>
      </c>
      <c r="F34" s="852">
        <v>50.72</v>
      </c>
      <c r="G34" s="852">
        <v>39.130000000000003</v>
      </c>
      <c r="H34" s="852">
        <v>2.9</v>
      </c>
      <c r="I34" s="435">
        <f t="shared" si="9"/>
        <v>3.3768000000000002</v>
      </c>
    </row>
    <row r="35" spans="1:9" ht="15" customHeight="1" thickBot="1" x14ac:dyDescent="0.3">
      <c r="A35" s="153"/>
      <c r="B35" s="157"/>
      <c r="C35" s="164" t="s">
        <v>144</v>
      </c>
      <c r="D35" s="159">
        <f>SUM(D36:D46)</f>
        <v>600</v>
      </c>
      <c r="E35" s="817">
        <f>AVERAGE(E36:E46)</f>
        <v>21.584545454545456</v>
      </c>
      <c r="F35" s="817">
        <f>AVERAGE(F36:F46)</f>
        <v>43.021818181818183</v>
      </c>
      <c r="G35" s="817">
        <f>AVERAGE(G36:G46)</f>
        <v>34.484999999999999</v>
      </c>
      <c r="H35" s="817">
        <f>AVERAGE(H36:H46)</f>
        <v>5.5625</v>
      </c>
      <c r="I35" s="161">
        <f>AVERAGE(I36:I46)</f>
        <v>3.1786181818181816</v>
      </c>
    </row>
    <row r="36" spans="1:9" ht="15" customHeight="1" x14ac:dyDescent="0.25">
      <c r="A36" s="429">
        <v>1</v>
      </c>
      <c r="B36" s="433">
        <v>60010</v>
      </c>
      <c r="C36" s="284" t="s">
        <v>7</v>
      </c>
      <c r="D36" s="856">
        <v>74</v>
      </c>
      <c r="E36" s="855">
        <v>17.57</v>
      </c>
      <c r="F36" s="855">
        <v>55.41</v>
      </c>
      <c r="G36" s="855">
        <v>24.32</v>
      </c>
      <c r="H36" s="855">
        <v>2.7</v>
      </c>
      <c r="I36" s="435">
        <f t="shared" ref="I36:I46" si="10">(H36*5+G36*4+F36*3+E36*2)/100</f>
        <v>3.1214999999999997</v>
      </c>
    </row>
    <row r="37" spans="1:9" ht="15" customHeight="1" x14ac:dyDescent="0.25">
      <c r="A37" s="429">
        <v>2</v>
      </c>
      <c r="B37" s="433">
        <v>60560</v>
      </c>
      <c r="C37" s="284" t="s">
        <v>24</v>
      </c>
      <c r="D37" s="858">
        <v>36</v>
      </c>
      <c r="E37" s="857">
        <v>13.89</v>
      </c>
      <c r="F37" s="857">
        <v>41.67</v>
      </c>
      <c r="G37" s="857">
        <v>36.11</v>
      </c>
      <c r="H37" s="857">
        <v>8.33</v>
      </c>
      <c r="I37" s="435">
        <f t="shared" si="10"/>
        <v>3.3887999999999998</v>
      </c>
    </row>
    <row r="38" spans="1:9" ht="15" customHeight="1" x14ac:dyDescent="0.25">
      <c r="A38" s="429">
        <v>3</v>
      </c>
      <c r="B38" s="433">
        <v>60850</v>
      </c>
      <c r="C38" s="284" t="s">
        <v>20</v>
      </c>
      <c r="D38" s="858">
        <v>16</v>
      </c>
      <c r="E38" s="857">
        <v>25</v>
      </c>
      <c r="F38" s="857">
        <v>18.75</v>
      </c>
      <c r="G38" s="857">
        <v>56.25</v>
      </c>
      <c r="H38" s="859"/>
      <c r="I38" s="435">
        <f t="shared" si="10"/>
        <v>3.3125</v>
      </c>
    </row>
    <row r="39" spans="1:9" ht="15" customHeight="1" x14ac:dyDescent="0.25">
      <c r="A39" s="429">
        <v>4</v>
      </c>
      <c r="B39" s="433">
        <v>60980</v>
      </c>
      <c r="C39" s="284" t="s">
        <v>6</v>
      </c>
      <c r="D39" s="858">
        <v>68</v>
      </c>
      <c r="E39" s="857">
        <v>29.41</v>
      </c>
      <c r="F39" s="857">
        <v>44.12</v>
      </c>
      <c r="G39" s="857">
        <v>22.06</v>
      </c>
      <c r="H39" s="857">
        <v>4.41</v>
      </c>
      <c r="I39" s="435">
        <f t="shared" si="10"/>
        <v>3.0146999999999995</v>
      </c>
    </row>
    <row r="40" spans="1:9" ht="15" customHeight="1" x14ac:dyDescent="0.25">
      <c r="A40" s="429">
        <v>5</v>
      </c>
      <c r="B40" s="433">
        <v>61080</v>
      </c>
      <c r="C40" s="284" t="s">
        <v>13</v>
      </c>
      <c r="D40" s="858">
        <v>30</v>
      </c>
      <c r="E40" s="857">
        <v>6.67</v>
      </c>
      <c r="F40" s="857">
        <v>56.67</v>
      </c>
      <c r="G40" s="857">
        <v>36.67</v>
      </c>
      <c r="H40" s="859"/>
      <c r="I40" s="435">
        <f t="shared" si="10"/>
        <v>3.3002999999999996</v>
      </c>
    </row>
    <row r="41" spans="1:9" ht="15" customHeight="1" x14ac:dyDescent="0.25">
      <c r="A41" s="429">
        <v>6</v>
      </c>
      <c r="B41" s="433">
        <v>61390</v>
      </c>
      <c r="C41" s="284" t="s">
        <v>8</v>
      </c>
      <c r="D41" s="861">
        <v>62</v>
      </c>
      <c r="E41" s="860">
        <v>8.06</v>
      </c>
      <c r="F41" s="860">
        <v>62.9</v>
      </c>
      <c r="G41" s="860">
        <v>25.81</v>
      </c>
      <c r="H41" s="860">
        <v>3.23</v>
      </c>
      <c r="I41" s="435">
        <f t="shared" si="10"/>
        <v>3.2420999999999998</v>
      </c>
    </row>
    <row r="42" spans="1:9" ht="15" customHeight="1" x14ac:dyDescent="0.25">
      <c r="A42" s="429">
        <v>7</v>
      </c>
      <c r="B42" s="433">
        <v>61430</v>
      </c>
      <c r="C42" s="290" t="s">
        <v>156</v>
      </c>
      <c r="D42" s="861">
        <v>151</v>
      </c>
      <c r="E42" s="860">
        <v>7.28</v>
      </c>
      <c r="F42" s="860">
        <v>46.36</v>
      </c>
      <c r="G42" s="860">
        <v>45.7</v>
      </c>
      <c r="H42" s="860">
        <v>0.66</v>
      </c>
      <c r="I42" s="435">
        <f t="shared" si="10"/>
        <v>3.3974000000000002</v>
      </c>
    </row>
    <row r="43" spans="1:9" ht="15" customHeight="1" x14ac:dyDescent="0.25">
      <c r="A43" s="429">
        <v>8</v>
      </c>
      <c r="B43" s="433">
        <v>61450</v>
      </c>
      <c r="C43" s="290" t="s">
        <v>155</v>
      </c>
      <c r="D43" s="861">
        <v>26</v>
      </c>
      <c r="E43" s="860">
        <v>3.85</v>
      </c>
      <c r="F43" s="860">
        <v>57.69</v>
      </c>
      <c r="G43" s="860">
        <v>34.619999999999997</v>
      </c>
      <c r="H43" s="860">
        <v>3.85</v>
      </c>
      <c r="I43" s="435">
        <f t="shared" si="10"/>
        <v>3.3849999999999993</v>
      </c>
    </row>
    <row r="44" spans="1:9" ht="15" customHeight="1" x14ac:dyDescent="0.25">
      <c r="A44" s="429">
        <v>9</v>
      </c>
      <c r="B44" s="433">
        <v>61510</v>
      </c>
      <c r="C44" s="284" t="s">
        <v>16</v>
      </c>
      <c r="D44" s="863">
        <v>88</v>
      </c>
      <c r="E44" s="862">
        <v>35.229999999999997</v>
      </c>
      <c r="F44" s="862">
        <v>42.05</v>
      </c>
      <c r="G44" s="862">
        <v>20.45</v>
      </c>
      <c r="H44" s="862">
        <v>2.27</v>
      </c>
      <c r="I44" s="435">
        <f t="shared" si="10"/>
        <v>2.8975999999999997</v>
      </c>
    </row>
    <row r="45" spans="1:9" ht="15" customHeight="1" x14ac:dyDescent="0.25">
      <c r="A45" s="430">
        <v>10</v>
      </c>
      <c r="B45" s="431">
        <v>61520</v>
      </c>
      <c r="C45" s="532" t="s">
        <v>158</v>
      </c>
      <c r="D45" s="863">
        <v>21</v>
      </c>
      <c r="E45" s="862">
        <v>4.76</v>
      </c>
      <c r="F45" s="862">
        <v>33.33</v>
      </c>
      <c r="G45" s="862">
        <v>42.86</v>
      </c>
      <c r="H45" s="862">
        <v>19.05</v>
      </c>
      <c r="I45" s="432">
        <f t="shared" si="10"/>
        <v>3.762</v>
      </c>
    </row>
    <row r="46" spans="1:9" ht="15" customHeight="1" thickBot="1" x14ac:dyDescent="0.3">
      <c r="A46" s="846">
        <v>11</v>
      </c>
      <c r="B46" s="826">
        <v>61570</v>
      </c>
      <c r="C46" s="864" t="s">
        <v>169</v>
      </c>
      <c r="D46" s="868">
        <v>28</v>
      </c>
      <c r="E46" s="847">
        <v>85.71</v>
      </c>
      <c r="F46" s="847">
        <v>14.29</v>
      </c>
      <c r="G46" s="814"/>
      <c r="H46" s="814"/>
      <c r="I46" s="825">
        <f t="shared" si="10"/>
        <v>2.1429</v>
      </c>
    </row>
    <row r="47" spans="1:9" ht="15" customHeight="1" thickBot="1" x14ac:dyDescent="0.3">
      <c r="A47" s="867"/>
      <c r="B47" s="157"/>
      <c r="C47" s="164" t="s">
        <v>145</v>
      </c>
      <c r="D47" s="159">
        <f>SUM(D48:D50)</f>
        <v>154</v>
      </c>
      <c r="E47" s="160">
        <f>AVERAGE(E48:E50)</f>
        <v>14.796666666666667</v>
      </c>
      <c r="F47" s="817">
        <f>AVERAGE(F48:F50)</f>
        <v>56.443333333333335</v>
      </c>
      <c r="G47" s="160">
        <f>AVERAGE(G48:G50)</f>
        <v>24.95</v>
      </c>
      <c r="H47" s="160">
        <f>AVERAGE(H48:H50)</f>
        <v>5.72</v>
      </c>
      <c r="I47" s="848">
        <f>AVERAGE(I48:I50)</f>
        <v>3.1778999999999997</v>
      </c>
    </row>
    <row r="48" spans="1:9" ht="15" customHeight="1" x14ac:dyDescent="0.25">
      <c r="A48" s="29">
        <v>1</v>
      </c>
      <c r="B48" s="34">
        <v>70021</v>
      </c>
      <c r="C48" s="35" t="s">
        <v>103</v>
      </c>
      <c r="D48" s="869">
        <v>71</v>
      </c>
      <c r="E48" s="870">
        <v>11.27</v>
      </c>
      <c r="F48" s="870">
        <v>60.56</v>
      </c>
      <c r="G48" s="870">
        <v>19.72</v>
      </c>
      <c r="H48" s="870">
        <v>8.4499999999999993</v>
      </c>
      <c r="I48" s="178">
        <f t="shared" ref="I48:I50" si="11">(H48*5+G48*4+F48*3+E48*2)/100</f>
        <v>3.2535000000000003</v>
      </c>
    </row>
    <row r="49" spans="1:9" ht="15" customHeight="1" x14ac:dyDescent="0.25">
      <c r="A49" s="430">
        <v>2</v>
      </c>
      <c r="B49" s="433">
        <v>70510</v>
      </c>
      <c r="C49" s="262" t="s">
        <v>72</v>
      </c>
      <c r="D49" s="866">
        <v>16</v>
      </c>
      <c r="E49" s="865">
        <v>6.25</v>
      </c>
      <c r="F49" s="865">
        <v>62.5</v>
      </c>
      <c r="G49" s="865">
        <v>31.25</v>
      </c>
      <c r="H49" s="437"/>
      <c r="I49" s="432">
        <f t="shared" si="11"/>
        <v>3.25</v>
      </c>
    </row>
    <row r="50" spans="1:9" ht="15" customHeight="1" thickBot="1" x14ac:dyDescent="0.3">
      <c r="A50" s="54">
        <v>3</v>
      </c>
      <c r="B50" s="440">
        <v>10890</v>
      </c>
      <c r="C50" s="812" t="s">
        <v>168</v>
      </c>
      <c r="D50" s="872">
        <v>67</v>
      </c>
      <c r="E50" s="871">
        <v>26.87</v>
      </c>
      <c r="F50" s="871">
        <v>46.27</v>
      </c>
      <c r="G50" s="871">
        <v>23.88</v>
      </c>
      <c r="H50" s="871">
        <v>2.99</v>
      </c>
      <c r="I50" s="176">
        <f t="shared" si="11"/>
        <v>3.0301999999999998</v>
      </c>
    </row>
    <row r="51" spans="1:9" ht="15" customHeight="1" x14ac:dyDescent="0.25">
      <c r="A51" s="24"/>
      <c r="B51" s="24"/>
      <c r="C51" s="38"/>
      <c r="D51" s="1111" t="s">
        <v>106</v>
      </c>
      <c r="E51" s="1111"/>
      <c r="F51" s="1111"/>
      <c r="G51" s="1111"/>
      <c r="H51" s="1111"/>
      <c r="I51" s="39">
        <f>AVERAGE(I7,I9:I13,I15:I17,I19:I20,I22:I29,I31:I34,I36:I46,I48:I50)</f>
        <v>3.1630972972972971</v>
      </c>
    </row>
    <row r="52" spans="1:9" ht="15" customHeight="1" x14ac:dyDescent="0.25">
      <c r="A52" s="24"/>
      <c r="B52" s="24"/>
      <c r="C52" s="24"/>
      <c r="D52" s="25"/>
      <c r="E52" s="25"/>
      <c r="F52" s="25"/>
      <c r="G52" s="25"/>
      <c r="H52" s="25"/>
      <c r="I52" s="25"/>
    </row>
    <row r="53" spans="1:9" x14ac:dyDescent="0.25">
      <c r="A53" s="24"/>
      <c r="B53" s="24"/>
      <c r="C53" s="24"/>
      <c r="D53" s="25"/>
      <c r="E53" s="25"/>
      <c r="F53" s="25"/>
      <c r="G53" s="25"/>
      <c r="H53" s="25"/>
      <c r="I53" s="25"/>
    </row>
  </sheetData>
  <mergeCells count="9">
    <mergeCell ref="C2:D2"/>
    <mergeCell ref="D1:E1"/>
    <mergeCell ref="E4:H4"/>
    <mergeCell ref="D51:H51"/>
    <mergeCell ref="A4:A5"/>
    <mergeCell ref="B4:B5"/>
    <mergeCell ref="C4:C5"/>
    <mergeCell ref="D4:D5"/>
    <mergeCell ref="I4:I5"/>
  </mergeCells>
  <conditionalFormatting sqref="I6:I51">
    <cfRule type="cellIs" dxfId="3" priority="1" stopIfTrue="1" operator="lessThan">
      <formula>3.5</formula>
    </cfRule>
    <cfRule type="cellIs" dxfId="2" priority="471" stopIfTrue="1" operator="between">
      <formula>3.5</formula>
      <formula>4</formula>
    </cfRule>
    <cfRule type="cellIs" dxfId="1" priority="472" stopIfTrue="1" operator="between">
      <formula>4.5</formula>
      <formula>4</formula>
    </cfRule>
    <cfRule type="cellIs" dxfId="0" priority="474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Физика-9 диаграмма по районам</vt:lpstr>
      <vt:lpstr>Физика-9 диаграмма</vt:lpstr>
      <vt:lpstr>Рейтинги 2020 - 2015</vt:lpstr>
      <vt:lpstr>Рейтинг по сумме мест</vt:lpstr>
      <vt:lpstr> Физика-9 2020 Итоги</vt:lpstr>
      <vt:lpstr> Физика-9 2020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2021-08-16T02:46:32Z</dcterms:modified>
</cp:coreProperties>
</file>