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5" yWindow="-30" windowWidth="20205" windowHeight="7935" tabRatio="587"/>
  </bookViews>
  <sheets>
    <sheet name="История-11 диаграмма по районам" sheetId="23" r:id="rId1"/>
    <sheet name="История-11 диаграмма" sheetId="4" r:id="rId2"/>
    <sheet name="Рейтинги 2022" sheetId="17" r:id="rId3"/>
    <sheet name="Рейтинг по сумме мест" sheetId="20" r:id="rId4"/>
    <sheet name="История-11 2022 Итоги" sheetId="22" r:id="rId5"/>
    <sheet name="История-11 2022 расклад" sheetId="1" r:id="rId6"/>
  </sheets>
  <externalReferences>
    <externalReference r:id="rId7"/>
  </externalReferences>
  <definedNames>
    <definedName name="_xlnm._FilterDatabase" localSheetId="0" hidden="1">'История-11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 calcOnSave="0"/>
</workbook>
</file>

<file path=xl/calcChain.xml><?xml version="1.0" encoding="utf-8"?>
<calcChain xmlns="http://schemas.openxmlformats.org/spreadsheetml/2006/main">
  <c r="G112" i="23" l="1"/>
  <c r="G111" i="23"/>
  <c r="G110" i="23"/>
  <c r="G109" i="23"/>
  <c r="G108" i="23"/>
  <c r="G107" i="23"/>
  <c r="G106" i="23"/>
  <c r="G105" i="23"/>
  <c r="G104" i="23"/>
  <c r="G102" i="23"/>
  <c r="G101" i="23"/>
  <c r="G100" i="23"/>
  <c r="G99" i="23"/>
  <c r="G98" i="23"/>
  <c r="G97" i="23"/>
  <c r="G96" i="23"/>
  <c r="G95" i="23"/>
  <c r="G94" i="23"/>
  <c r="G93" i="23"/>
  <c r="G92" i="23"/>
  <c r="G91" i="23"/>
  <c r="G90" i="23"/>
  <c r="G89" i="23"/>
  <c r="G88" i="23"/>
  <c r="G87" i="23"/>
  <c r="G86" i="23"/>
  <c r="G85" i="23"/>
  <c r="G84" i="23"/>
  <c r="G83" i="23"/>
  <c r="G82" i="23"/>
  <c r="G81" i="23"/>
  <c r="G80" i="23"/>
  <c r="G79" i="23"/>
  <c r="G78" i="23"/>
  <c r="G77" i="23"/>
  <c r="G76" i="23"/>
  <c r="G75" i="23"/>
  <c r="G74" i="23"/>
  <c r="G72" i="23"/>
  <c r="G71" i="23"/>
  <c r="G70" i="23"/>
  <c r="G69" i="23"/>
  <c r="G68" i="23"/>
  <c r="G67" i="23"/>
  <c r="G66" i="23"/>
  <c r="G65" i="23"/>
  <c r="G64" i="23"/>
  <c r="G63" i="23"/>
  <c r="G62" i="23"/>
  <c r="G61" i="23"/>
  <c r="G60" i="23"/>
  <c r="G59" i="23"/>
  <c r="G57" i="23"/>
  <c r="G56" i="23"/>
  <c r="G55" i="23"/>
  <c r="G54" i="23"/>
  <c r="G53" i="23"/>
  <c r="G52" i="23"/>
  <c r="G51" i="23"/>
  <c r="G50" i="23"/>
  <c r="G49" i="23"/>
  <c r="G48" i="23"/>
  <c r="G47" i="23"/>
  <c r="G46" i="23"/>
  <c r="G45" i="23"/>
  <c r="G44" i="23"/>
  <c r="G43" i="23"/>
  <c r="G42" i="23"/>
  <c r="G41" i="23"/>
  <c r="G39" i="23"/>
  <c r="G38" i="23"/>
  <c r="G37" i="23"/>
  <c r="G36" i="23"/>
  <c r="G35" i="23"/>
  <c r="G34" i="23"/>
  <c r="G33" i="23"/>
  <c r="G32" i="23"/>
  <c r="G31" i="23"/>
  <c r="G30" i="23"/>
  <c r="G29" i="23"/>
  <c r="G28" i="23"/>
  <c r="G27" i="23"/>
  <c r="G26" i="23"/>
  <c r="G24" i="23"/>
  <c r="G23" i="23"/>
  <c r="G22" i="23"/>
  <c r="G21" i="23"/>
  <c r="G20" i="23"/>
  <c r="G19" i="23"/>
  <c r="G18" i="23"/>
  <c r="G17" i="23"/>
  <c r="G16" i="23"/>
  <c r="G15" i="23"/>
  <c r="G13" i="23"/>
  <c r="G12" i="23"/>
  <c r="G11" i="23"/>
  <c r="G10" i="23"/>
  <c r="G9" i="23"/>
  <c r="G8" i="23"/>
  <c r="G7" i="23"/>
  <c r="G6" i="23"/>
  <c r="D4" i="23"/>
  <c r="D113" i="4"/>
  <c r="G112" i="4"/>
  <c r="G111" i="4"/>
  <c r="G110" i="4"/>
  <c r="G109" i="4"/>
  <c r="G108" i="4"/>
  <c r="G107" i="4"/>
  <c r="G106" i="4"/>
  <c r="G105" i="4"/>
  <c r="G104" i="4"/>
  <c r="G102" i="4"/>
  <c r="G101" i="4"/>
  <c r="G100" i="4"/>
  <c r="G99" i="4"/>
  <c r="G98" i="4"/>
  <c r="G97" i="4"/>
  <c r="G96" i="4"/>
  <c r="G95" i="4"/>
  <c r="G94" i="4"/>
  <c r="G93" i="4"/>
  <c r="G92" i="4"/>
  <c r="G91" i="4"/>
  <c r="G90" i="4"/>
  <c r="G89" i="4"/>
  <c r="G88" i="4"/>
  <c r="G87" i="4"/>
  <c r="G86" i="4"/>
  <c r="G85" i="4"/>
  <c r="G84" i="4"/>
  <c r="G83" i="4"/>
  <c r="G82" i="4"/>
  <c r="G81" i="4"/>
  <c r="G80" i="4"/>
  <c r="G79" i="4"/>
  <c r="G78" i="4"/>
  <c r="G77" i="4"/>
  <c r="G76" i="4"/>
  <c r="G75" i="4"/>
  <c r="G74" i="4"/>
  <c r="G72" i="4"/>
  <c r="G71" i="4"/>
  <c r="G70" i="4"/>
  <c r="G69" i="4"/>
  <c r="G68" i="4"/>
  <c r="G67" i="4"/>
  <c r="G66" i="4"/>
  <c r="G65" i="4"/>
  <c r="G64" i="4"/>
  <c r="G63" i="4"/>
  <c r="G62" i="4"/>
  <c r="G61" i="4"/>
  <c r="G60" i="4"/>
  <c r="G59" i="4"/>
  <c r="G57" i="4"/>
  <c r="G56" i="4"/>
  <c r="G55" i="4"/>
  <c r="G54" i="4"/>
  <c r="G53" i="4"/>
  <c r="G52" i="4"/>
  <c r="G51" i="4"/>
  <c r="G50" i="4"/>
  <c r="G49" i="4"/>
  <c r="G48" i="4"/>
  <c r="G47" i="4"/>
  <c r="G46" i="4"/>
  <c r="G45" i="4"/>
  <c r="G44" i="4"/>
  <c r="G43" i="4"/>
  <c r="G42" i="4"/>
  <c r="G41" i="4"/>
  <c r="G39" i="4"/>
  <c r="G38" i="4"/>
  <c r="G37" i="4"/>
  <c r="G36" i="4"/>
  <c r="G35" i="4"/>
  <c r="G34" i="4"/>
  <c r="G33" i="4"/>
  <c r="G32" i="4"/>
  <c r="G31" i="4"/>
  <c r="G30" i="4"/>
  <c r="G29" i="4"/>
  <c r="G28" i="4"/>
  <c r="G27" i="4"/>
  <c r="G26" i="4"/>
  <c r="G24" i="4"/>
  <c r="G23" i="4"/>
  <c r="G22" i="4"/>
  <c r="G21" i="4"/>
  <c r="G20" i="4"/>
  <c r="G19" i="4"/>
  <c r="G18" i="4"/>
  <c r="G17" i="4"/>
  <c r="G16" i="4"/>
  <c r="G15" i="4"/>
  <c r="G13" i="4"/>
  <c r="G12" i="4"/>
  <c r="G11" i="4"/>
  <c r="G10" i="4"/>
  <c r="G9" i="4"/>
  <c r="G8" i="4"/>
  <c r="G7" i="4"/>
  <c r="G6" i="4"/>
  <c r="D4" i="4"/>
  <c r="J115" i="1" l="1"/>
  <c r="D6" i="22" l="1"/>
  <c r="E6" i="22"/>
  <c r="E108" i="22"/>
  <c r="D103" i="23" l="1"/>
  <c r="C103" i="23"/>
  <c r="D73" i="23"/>
  <c r="C73" i="23"/>
  <c r="D58" i="23"/>
  <c r="C58" i="23"/>
  <c r="D40" i="23"/>
  <c r="C40" i="23"/>
  <c r="D25" i="23"/>
  <c r="C25" i="23"/>
  <c r="D14" i="23"/>
  <c r="C14" i="23"/>
  <c r="D5" i="23"/>
  <c r="C5" i="23"/>
  <c r="C4" i="23" s="1"/>
  <c r="D113" i="23"/>
  <c r="D103" i="4"/>
  <c r="C103" i="4"/>
  <c r="D73" i="4"/>
  <c r="C73" i="4"/>
  <c r="D58" i="4"/>
  <c r="C58" i="4"/>
  <c r="D40" i="4"/>
  <c r="C40" i="4"/>
  <c r="D25" i="4"/>
  <c r="C25" i="4"/>
  <c r="D14" i="4"/>
  <c r="C14" i="4"/>
  <c r="D5" i="4"/>
  <c r="C5" i="4"/>
  <c r="C4" i="4" s="1"/>
  <c r="E107" i="17"/>
  <c r="H99" i="20"/>
  <c r="H90" i="20"/>
  <c r="H98" i="20"/>
  <c r="H106" i="20"/>
  <c r="H105" i="20"/>
  <c r="H104" i="20"/>
  <c r="H92" i="20"/>
  <c r="H102" i="20"/>
  <c r="H103" i="20"/>
  <c r="H96" i="20"/>
  <c r="H101" i="20"/>
  <c r="H100" i="20"/>
  <c r="H97" i="20"/>
  <c r="H93" i="20"/>
  <c r="H95" i="20"/>
  <c r="H86" i="20"/>
  <c r="H82" i="20"/>
  <c r="H94" i="20"/>
  <c r="H89" i="20"/>
  <c r="H91" i="20"/>
  <c r="H73" i="20"/>
  <c r="H85" i="20"/>
  <c r="H88" i="20"/>
  <c r="H76" i="20"/>
  <c r="H87" i="20"/>
  <c r="H69" i="20"/>
  <c r="H74" i="20"/>
  <c r="H77" i="20"/>
  <c r="H72" i="20"/>
  <c r="H84" i="20"/>
  <c r="H83" i="20"/>
  <c r="H80" i="20"/>
  <c r="H70" i="20"/>
  <c r="H81" i="20"/>
  <c r="H75" i="20"/>
  <c r="H78" i="20"/>
  <c r="H79" i="20"/>
  <c r="H68" i="20"/>
  <c r="H58" i="20"/>
  <c r="H56" i="20"/>
  <c r="H67" i="20"/>
  <c r="H64" i="20"/>
  <c r="H66" i="20"/>
  <c r="H57" i="20"/>
  <c r="H71" i="20"/>
  <c r="H65" i="20"/>
  <c r="H60" i="20"/>
  <c r="H47" i="20"/>
  <c r="H63" i="20"/>
  <c r="H45" i="20"/>
  <c r="H51" i="20"/>
  <c r="H62" i="20"/>
  <c r="H53" i="20"/>
  <c r="H55" i="20"/>
  <c r="H61" i="20"/>
  <c r="H59" i="20"/>
  <c r="H49" i="20"/>
  <c r="H50" i="20"/>
  <c r="H48" i="20"/>
  <c r="H40" i="20"/>
  <c r="H46" i="20"/>
  <c r="H36" i="20"/>
  <c r="H54" i="20"/>
  <c r="H52" i="20"/>
  <c r="H31" i="20"/>
  <c r="H38" i="20"/>
  <c r="H35" i="20"/>
  <c r="H42" i="20"/>
  <c r="H39" i="20"/>
  <c r="H44" i="20"/>
  <c r="H37" i="20"/>
  <c r="H43" i="20"/>
  <c r="H24" i="20"/>
  <c r="H28" i="20"/>
  <c r="H32" i="20"/>
  <c r="H33" i="20"/>
  <c r="H26" i="20"/>
  <c r="H34" i="20"/>
  <c r="H25" i="20"/>
  <c r="H22" i="20"/>
  <c r="H30" i="20"/>
  <c r="H23" i="20"/>
  <c r="H41" i="20"/>
  <c r="H29" i="20"/>
  <c r="H27" i="20"/>
  <c r="H21" i="20"/>
  <c r="H18" i="20"/>
  <c r="H17" i="20"/>
  <c r="H16" i="20"/>
  <c r="H20" i="20"/>
  <c r="H19" i="20"/>
  <c r="H14" i="20"/>
  <c r="H12" i="20"/>
  <c r="H10" i="20"/>
  <c r="H15" i="20"/>
  <c r="H11" i="20"/>
  <c r="H9" i="20"/>
  <c r="H13" i="20"/>
  <c r="H8" i="20"/>
  <c r="H7" i="20"/>
  <c r="H6" i="20"/>
  <c r="E107" i="20"/>
  <c r="K85" i="1" l="1"/>
  <c r="K56" i="1" l="1"/>
  <c r="J60" i="1" l="1"/>
  <c r="I60" i="1"/>
  <c r="H60" i="1"/>
  <c r="G60" i="1"/>
  <c r="F60" i="1"/>
  <c r="E60" i="1"/>
  <c r="D60" i="1"/>
  <c r="J42" i="1"/>
  <c r="I42" i="1"/>
  <c r="H42" i="1"/>
  <c r="G42" i="1"/>
  <c r="F42" i="1"/>
  <c r="E42" i="1"/>
  <c r="D42" i="1"/>
  <c r="F105" i="22"/>
  <c r="F98" i="22"/>
  <c r="F97" i="22"/>
  <c r="F96" i="22"/>
  <c r="F95" i="22"/>
  <c r="F94" i="22"/>
  <c r="F93" i="22"/>
  <c r="F92" i="22"/>
  <c r="F91" i="22"/>
  <c r="F90" i="22"/>
  <c r="F89" i="22"/>
  <c r="F88" i="22"/>
  <c r="F87" i="22"/>
  <c r="F86" i="22"/>
  <c r="F85" i="22"/>
  <c r="F84" i="22"/>
  <c r="F83" i="22"/>
  <c r="F82" i="22"/>
  <c r="F81" i="22"/>
  <c r="F80" i="22"/>
  <c r="F79" i="22"/>
  <c r="F78" i="22"/>
  <c r="F77" i="22"/>
  <c r="F76" i="22"/>
  <c r="F75" i="22"/>
  <c r="F73" i="22"/>
  <c r="F72" i="22"/>
  <c r="F71" i="22"/>
  <c r="F70" i="22"/>
  <c r="F69" i="22"/>
  <c r="F68" i="22"/>
  <c r="F67" i="22"/>
  <c r="F66" i="22"/>
  <c r="F65" i="22"/>
  <c r="F64" i="22"/>
  <c r="F63" i="22"/>
  <c r="F62" i="22"/>
  <c r="F60" i="22"/>
  <c r="F59" i="22"/>
  <c r="F57" i="22"/>
  <c r="F56" i="22"/>
  <c r="F55" i="22"/>
  <c r="F54" i="22"/>
  <c r="F53" i="22"/>
  <c r="F51" i="22"/>
  <c r="F50" i="22"/>
  <c r="F49" i="22"/>
  <c r="F48" i="22"/>
  <c r="F47" i="22"/>
  <c r="F45" i="22"/>
  <c r="F44" i="22"/>
  <c r="F43" i="22"/>
  <c r="F42" i="22"/>
  <c r="F41" i="22"/>
  <c r="F40" i="22"/>
  <c r="F39" i="22"/>
  <c r="F38" i="22"/>
  <c r="F37" i="22"/>
  <c r="F36" i="22"/>
  <c r="F35" i="22"/>
  <c r="F34" i="22"/>
  <c r="F33" i="22"/>
  <c r="F32" i="22"/>
  <c r="F30" i="22"/>
  <c r="F29" i="22"/>
  <c r="F28" i="22"/>
  <c r="F26" i="22"/>
  <c r="F25" i="22"/>
  <c r="F24" i="22"/>
  <c r="F23" i="22"/>
  <c r="F22" i="22"/>
  <c r="F21" i="22"/>
  <c r="F20" i="22"/>
  <c r="F19" i="22"/>
  <c r="F18" i="22"/>
  <c r="F17" i="22"/>
  <c r="F16" i="22"/>
  <c r="F15" i="22"/>
  <c r="F14" i="22"/>
  <c r="F13" i="22"/>
  <c r="F12" i="22"/>
  <c r="F11" i="22"/>
  <c r="F7" i="22"/>
  <c r="F6" i="22"/>
  <c r="I75" i="1"/>
  <c r="H75" i="1"/>
  <c r="G75" i="1"/>
  <c r="F75" i="1"/>
  <c r="E75" i="1"/>
  <c r="J75" i="1"/>
  <c r="J27" i="1"/>
  <c r="I27" i="1"/>
  <c r="H27" i="1"/>
  <c r="G27" i="1"/>
  <c r="F27" i="1"/>
  <c r="E27" i="1"/>
  <c r="J16" i="1"/>
  <c r="I16" i="1"/>
  <c r="H16" i="1"/>
  <c r="G16" i="1"/>
  <c r="F16" i="1"/>
  <c r="E16" i="1"/>
  <c r="D16" i="1"/>
  <c r="J105" i="1"/>
  <c r="I105" i="1"/>
  <c r="H105" i="1"/>
  <c r="G105" i="1"/>
  <c r="F105" i="1"/>
  <c r="E105" i="1"/>
  <c r="J7" i="1"/>
  <c r="I7" i="1"/>
  <c r="I6" i="1" s="1"/>
  <c r="H7" i="1"/>
  <c r="H6" i="1" s="1"/>
  <c r="G7" i="1"/>
  <c r="G6" i="1" s="1"/>
  <c r="F7" i="1"/>
  <c r="F6" i="1" s="1"/>
  <c r="E7" i="1"/>
  <c r="E6" i="1" s="1"/>
  <c r="D105" i="1"/>
  <c r="D75" i="1"/>
  <c r="D27" i="1"/>
  <c r="D7" i="1"/>
  <c r="D6" i="1" s="1"/>
  <c r="K114" i="1" l="1"/>
  <c r="K111" i="1"/>
  <c r="K110" i="1"/>
  <c r="K109" i="1"/>
  <c r="K107" i="1"/>
  <c r="K106" i="1"/>
  <c r="K104" i="1"/>
  <c r="K102" i="1"/>
  <c r="K101" i="1"/>
  <c r="K100" i="1"/>
  <c r="K99" i="1"/>
  <c r="K98" i="1"/>
  <c r="K97" i="1"/>
  <c r="K96" i="1"/>
  <c r="K95" i="1"/>
  <c r="K94" i="1"/>
  <c r="K93" i="1"/>
  <c r="K92" i="1"/>
  <c r="K91" i="1"/>
  <c r="K90" i="1"/>
  <c r="K88" i="1"/>
  <c r="K87" i="1"/>
  <c r="K86" i="1"/>
  <c r="K84" i="1"/>
  <c r="K83" i="1"/>
  <c r="K81" i="1"/>
  <c r="K80" i="1"/>
  <c r="K79" i="1"/>
  <c r="K78" i="1"/>
  <c r="K76" i="1"/>
  <c r="K72" i="1"/>
  <c r="K71" i="1"/>
  <c r="K68" i="1"/>
  <c r="K67" i="1"/>
  <c r="K66" i="1"/>
  <c r="K65" i="1"/>
  <c r="K64" i="1"/>
  <c r="K63" i="1"/>
  <c r="K62" i="1"/>
  <c r="K61" i="1"/>
  <c r="K59" i="1"/>
  <c r="K57" i="1"/>
  <c r="K53" i="1"/>
  <c r="K52" i="1"/>
  <c r="K50" i="1"/>
  <c r="K49" i="1"/>
  <c r="K47" i="1"/>
  <c r="K43" i="1"/>
  <c r="K41" i="1"/>
  <c r="K40" i="1"/>
  <c r="K37" i="1"/>
  <c r="K36" i="1"/>
  <c r="K33" i="1"/>
  <c r="K28" i="1"/>
  <c r="K25" i="1"/>
  <c r="K23" i="1"/>
  <c r="K22" i="1"/>
  <c r="K21" i="1"/>
  <c r="K20" i="1"/>
  <c r="K17" i="1"/>
  <c r="K15" i="1"/>
  <c r="K14" i="1"/>
  <c r="K13" i="1"/>
  <c r="K7" i="1"/>
  <c r="K6" i="1"/>
</calcChain>
</file>

<file path=xl/sharedStrings.xml><?xml version="1.0" encoding="utf-8"?>
<sst xmlns="http://schemas.openxmlformats.org/spreadsheetml/2006/main" count="1015" uniqueCount="150">
  <si>
    <t>Наименование ОУ (кратко)</t>
  </si>
  <si>
    <t>Человек</t>
  </si>
  <si>
    <t>80-99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</si>
  <si>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</si>
  <si>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</si>
  <si>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</si>
  <si>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</si>
  <si>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</si>
  <si>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МАОУ Гимназия № 10</t>
  </si>
  <si>
    <t>МБОУ СШ № 135</t>
  </si>
  <si>
    <t>МБОУ СШ № 13</t>
  </si>
  <si>
    <t>МБОУ СШ № 64</t>
  </si>
  <si>
    <t>МБОУ СШ № 94</t>
  </si>
  <si>
    <t>МАОУ СШ № 148</t>
  </si>
  <si>
    <t>МБОУ СШ № 3</t>
  </si>
  <si>
    <t>МБОУ Лицей № 8</t>
  </si>
  <si>
    <t>МБОУ Лицей № 10</t>
  </si>
  <si>
    <t>МБОУ СШ № 36</t>
  </si>
  <si>
    <t>МБОУ СШ № 99</t>
  </si>
  <si>
    <t>МБОУ СШ № 6</t>
  </si>
  <si>
    <t>МБОУ СШ № 62</t>
  </si>
  <si>
    <t>МБОУ СШ № 69</t>
  </si>
  <si>
    <t>МБОУ СШ № 5</t>
  </si>
  <si>
    <t>МБОУ СШ № 18</t>
  </si>
  <si>
    <t>МБОУ СШ № 56</t>
  </si>
  <si>
    <t>МБОУ СШ № 66</t>
  </si>
  <si>
    <t>МБОУ СШ № 91</t>
  </si>
  <si>
    <t>МБОУ СШ № 98</t>
  </si>
  <si>
    <t>МБОУ СШ № 129</t>
  </si>
  <si>
    <t>МБОУ СШ № 147</t>
  </si>
  <si>
    <t>МАОУ СШ № 151</t>
  </si>
  <si>
    <t>МБОУ СШ № 4</t>
  </si>
  <si>
    <t>МБОУ СШ № 51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</si>
  <si>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</si>
  <si>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</si>
  <si>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</si>
  <si>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</si>
  <si>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</si>
  <si>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</si>
  <si>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</si>
  <si>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МБОУ СШ № 81</t>
  </si>
  <si>
    <t>Район</t>
  </si>
  <si>
    <t>МБОУ Лицей № 28</t>
  </si>
  <si>
    <t xml:space="preserve">МАОУ Лицей № 7 </t>
  </si>
  <si>
    <t>МАОУ Гимназия № 9</t>
  </si>
  <si>
    <t>МАОУ СШ № 32</t>
  </si>
  <si>
    <t>МБОУ Гимназия № 7</t>
  </si>
  <si>
    <t>МАОУ Гимназия № 15</t>
  </si>
  <si>
    <t>МБОУ СШ № 79</t>
  </si>
  <si>
    <t>МАОУ Лицей № 12</t>
  </si>
  <si>
    <t>МАОУ "КУГ № 1 - Универс"</t>
  </si>
  <si>
    <t>МБОУ СШ № 21</t>
  </si>
  <si>
    <t>МАОУ Гимназия № 13 "Академ"</t>
  </si>
  <si>
    <t>МБОУ СШ № 95</t>
  </si>
  <si>
    <t>МАОУ Лицей № 9 "Лидер"</t>
  </si>
  <si>
    <t>МАОУ Гимназия № 14</t>
  </si>
  <si>
    <t>МБОУ СШ № 34</t>
  </si>
  <si>
    <t>МБОУ СШ № 45</t>
  </si>
  <si>
    <t>МАОУ Гимназия № 2</t>
  </si>
  <si>
    <t>МБОУ Лицей № 2</t>
  </si>
  <si>
    <t>МБОУ СШ № 27</t>
  </si>
  <si>
    <t xml:space="preserve"> менее 32</t>
  </si>
  <si>
    <t>№</t>
  </si>
  <si>
    <t>МАОУ СШ № 23</t>
  </si>
  <si>
    <t>МАОУ СШ № 137</t>
  </si>
  <si>
    <t>МАОУ СШ № 152</t>
  </si>
  <si>
    <t>МБОУ СШ № 65</t>
  </si>
  <si>
    <t>Расчётное среднее значение</t>
  </si>
  <si>
    <t xml:space="preserve">чел. </t>
  </si>
  <si>
    <t>ср. балл по городу</t>
  </si>
  <si>
    <t>Код ОУ по КИАСУО</t>
  </si>
  <si>
    <t>чел.</t>
  </si>
  <si>
    <t>место</t>
  </si>
  <si>
    <t>балл по городу</t>
  </si>
  <si>
    <t>сумма мест</t>
  </si>
  <si>
    <t>ср.балл по ОУ</t>
  </si>
  <si>
    <t>ср. балл по ОУ</t>
  </si>
  <si>
    <t>История 11 кл.</t>
  </si>
  <si>
    <t>Код ОУ            (по КИАСУО)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</si>
  <si>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</si>
  <si>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</si>
  <si>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</si>
  <si>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</si>
  <si>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</si>
  <si>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</si>
  <si>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</si>
  <si>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</si>
  <si>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</si>
  <si>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>Расчетное среднее значение</t>
  </si>
  <si>
    <t xml:space="preserve">МБОУ СШ № 72 </t>
  </si>
  <si>
    <t>средний балл принят</t>
  </si>
  <si>
    <t>32-71</t>
  </si>
  <si>
    <t>72-79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</si>
  <si>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</si>
  <si>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</si>
  <si>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</si>
  <si>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</si>
  <si>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</si>
  <si>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</si>
  <si>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</si>
  <si>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</si>
  <si>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86 </t>
  </si>
  <si>
    <t xml:space="preserve">МБОУ СШ № 10 </t>
  </si>
  <si>
    <t xml:space="preserve">МАОУ Гимназия № 11 </t>
  </si>
  <si>
    <t>МАОУ СШ № 143</t>
  </si>
  <si>
    <t>МАОУ СШ № 145</t>
  </si>
  <si>
    <t>МАОУ СШ № 149</t>
  </si>
  <si>
    <t>МАОУ СШ № 150</t>
  </si>
  <si>
    <t>МБОУ СШ № 78</t>
  </si>
  <si>
    <t>Расчётное среднее значение среднего балла по ОУ</t>
  </si>
  <si>
    <t>Среднее значение среднего балла принято ГУО</t>
  </si>
  <si>
    <t>Получено баллов</t>
  </si>
  <si>
    <t>МАОУ СШ "Комплекс Покровский"</t>
  </si>
  <si>
    <t>МАОУ СШ № 154</t>
  </si>
  <si>
    <t>МБОУ Гимназия № 16</t>
  </si>
  <si>
    <t>МАОУ СШ № 12</t>
  </si>
  <si>
    <t>МБОУ Гимназия № 3</t>
  </si>
  <si>
    <t>МАОУ Гимназия № 8</t>
  </si>
  <si>
    <t>МАОУ СШ № 19</t>
  </si>
  <si>
    <t>МБОУ СШ № 155</t>
  </si>
  <si>
    <t>МАОУ СШ № 8 "Созидание"</t>
  </si>
  <si>
    <t>МАОУ СШ № 90</t>
  </si>
  <si>
    <t>МАОУ Лицей № 3</t>
  </si>
  <si>
    <t>МАОУ СШ № 53</t>
  </si>
  <si>
    <t>МАОУ СШ № 89</t>
  </si>
  <si>
    <t>МАОУ Лицей № 1</t>
  </si>
  <si>
    <t xml:space="preserve">МАОУ Школа-интернат № 1 </t>
  </si>
  <si>
    <t>МАОУ СШ № 82</t>
  </si>
  <si>
    <t>МАОУ СШ № 76</t>
  </si>
  <si>
    <t>МАОУ СШ № 93</t>
  </si>
  <si>
    <t>МАОУ СШ № 17</t>
  </si>
  <si>
    <t>МАОУ СШ № 42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</si>
  <si>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</si>
  <si>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</si>
  <si>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</si>
  <si>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</si>
  <si>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</si>
  <si>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</si>
  <si>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</si>
  <si>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</si>
  <si>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</si>
  <si>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</si>
  <si>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</si>
  <si>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</si>
  <si>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>МБОУ СШ №  31</t>
  </si>
  <si>
    <t xml:space="preserve">МБОУ СШ № 73 </t>
  </si>
  <si>
    <t>МАОУ СШ № 84</t>
  </si>
  <si>
    <t>МБОУ СШ № 133</t>
  </si>
  <si>
    <t>МАОУ СШ № 158</t>
  </si>
  <si>
    <t>МБОУ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</si>
</sst>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&quot;₽&quot;_-;\-* #,##0.00\ &quot;₽&quot;_-;_-* &quot;-&quot;??\ &quot;₽&quot;_-;_-@_-"/>
    <numFmt numFmtId="165" formatCode="0.0%"/>
    <numFmt numFmtId="166" formatCode="[$-419]General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0"/>
      <color rgb="FF0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EF9C3"/>
        <bgColor indexed="64"/>
      </patternFill>
    </fill>
    <fill>
      <patternFill patternType="solid">
        <fgColor rgb="FFFFE5F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3">
    <xf numFmtId="0" fontId="0" fillId="0" borderId="0"/>
    <xf numFmtId="0" fontId="16" fillId="0" borderId="0"/>
    <xf numFmtId="0" fontId="16" fillId="0" borderId="0"/>
    <xf numFmtId="9" fontId="17" fillId="0" borderId="0" applyFont="0" applyFill="0" applyBorder="0" applyAlignment="0" applyProtection="0"/>
    <xf numFmtId="0" fontId="14" fillId="0" borderId="0"/>
    <xf numFmtId="0" fontId="14" fillId="0" borderId="0"/>
    <xf numFmtId="0" fontId="22" fillId="0" borderId="0"/>
    <xf numFmtId="0" fontId="14" fillId="0" borderId="0"/>
    <xf numFmtId="166" fontId="22" fillId="0" borderId="0" applyBorder="0" applyProtection="0"/>
    <xf numFmtId="0" fontId="13" fillId="0" borderId="0"/>
    <xf numFmtId="0" fontId="12" fillId="0" borderId="0"/>
    <xf numFmtId="0" fontId="9" fillId="0" borderId="0"/>
    <xf numFmtId="164" fontId="9" fillId="0" borderId="0" applyFont="0" applyFill="0" applyBorder="0" applyAlignment="0" applyProtection="0"/>
  </cellStyleXfs>
  <cellXfs count="385">
    <xf numFmtId="0" fontId="0" fillId="0" borderId="0" xfId="0"/>
    <xf numFmtId="0" fontId="18" fillId="0" borderId="0" xfId="0" applyFont="1"/>
    <xf numFmtId="165" fontId="21" fillId="0" borderId="0" xfId="3" applyNumberFormat="1" applyFont="1"/>
    <xf numFmtId="165" fontId="20" fillId="0" borderId="0" xfId="3" applyNumberFormat="1" applyFont="1" applyBorder="1" applyAlignment="1">
      <alignment horizontal="center"/>
    </xf>
    <xf numFmtId="0" fontId="13" fillId="0" borderId="0" xfId="0" applyFont="1"/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wrapText="1"/>
    </xf>
    <xf numFmtId="0" fontId="13" fillId="0" borderId="0" xfId="0" applyFont="1" applyBorder="1"/>
    <xf numFmtId="165" fontId="19" fillId="0" borderId="0" xfId="3" applyNumberFormat="1" applyFont="1"/>
    <xf numFmtId="0" fontId="13" fillId="0" borderId="9" xfId="0" applyFont="1" applyBorder="1" applyAlignment="1">
      <alignment wrapText="1"/>
    </xf>
    <xf numFmtId="0" fontId="13" fillId="0" borderId="9" xfId="0" applyFont="1" applyBorder="1" applyAlignment="1">
      <alignment horizontal="center"/>
    </xf>
    <xf numFmtId="0" fontId="13" fillId="0" borderId="15" xfId="0" applyFont="1" applyBorder="1" applyAlignment="1">
      <alignment wrapText="1"/>
    </xf>
    <xf numFmtId="0" fontId="13" fillId="0" borderId="15" xfId="0" applyFont="1" applyBorder="1" applyAlignment="1">
      <alignment horizontal="center"/>
    </xf>
    <xf numFmtId="0" fontId="0" fillId="0" borderId="0" xfId="0" applyAlignment="1">
      <alignment horizontal="center"/>
    </xf>
    <xf numFmtId="0" fontId="13" fillId="0" borderId="2" xfId="0" applyFont="1" applyBorder="1" applyAlignment="1">
      <alignment wrapText="1"/>
    </xf>
    <xf numFmtId="0" fontId="13" fillId="0" borderId="36" xfId="0" applyFont="1" applyBorder="1" applyAlignment="1">
      <alignment wrapText="1"/>
    </xf>
    <xf numFmtId="0" fontId="13" fillId="0" borderId="37" xfId="0" applyFont="1" applyBorder="1" applyAlignment="1">
      <alignment wrapText="1"/>
    </xf>
    <xf numFmtId="0" fontId="0" fillId="0" borderId="8" xfId="0" applyFont="1" applyBorder="1" applyAlignment="1"/>
    <xf numFmtId="0" fontId="0" fillId="0" borderId="12" xfId="0" applyFont="1" applyBorder="1" applyAlignment="1"/>
    <xf numFmtId="0" fontId="0" fillId="0" borderId="8" xfId="0" applyFont="1" applyBorder="1"/>
    <xf numFmtId="0" fontId="0" fillId="0" borderId="12" xfId="0" applyFont="1" applyBorder="1"/>
    <xf numFmtId="0" fontId="0" fillId="2" borderId="25" xfId="0" applyFont="1" applyFill="1" applyBorder="1" applyAlignment="1"/>
    <xf numFmtId="0" fontId="0" fillId="0" borderId="0" xfId="0" applyFont="1"/>
    <xf numFmtId="0" fontId="13" fillId="0" borderId="0" xfId="0" applyFont="1" applyAlignment="1">
      <alignment horizontal="center"/>
    </xf>
    <xf numFmtId="0" fontId="13" fillId="0" borderId="2" xfId="0" applyFont="1" applyFill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/>
    </xf>
    <xf numFmtId="0" fontId="13" fillId="0" borderId="12" xfId="0" applyFont="1" applyBorder="1"/>
    <xf numFmtId="0" fontId="15" fillId="0" borderId="0" xfId="0" applyFont="1" applyAlignment="1">
      <alignment horizontal="left"/>
    </xf>
    <xf numFmtId="0" fontId="13" fillId="0" borderId="8" xfId="0" applyFont="1" applyBorder="1"/>
    <xf numFmtId="0" fontId="13" fillId="0" borderId="14" xfId="0" applyFont="1" applyBorder="1"/>
    <xf numFmtId="0" fontId="24" fillId="0" borderId="8" xfId="0" applyFont="1" applyBorder="1"/>
    <xf numFmtId="0" fontId="24" fillId="0" borderId="12" xfId="0" applyFont="1" applyBorder="1"/>
    <xf numFmtId="0" fontId="24" fillId="0" borderId="14" xfId="0" applyFont="1" applyBorder="1"/>
    <xf numFmtId="0" fontId="11" fillId="0" borderId="1" xfId="0" applyFont="1" applyBorder="1" applyAlignment="1"/>
    <xf numFmtId="0" fontId="11" fillId="0" borderId="15" xfId="0" applyFont="1" applyBorder="1" applyAlignment="1"/>
    <xf numFmtId="0" fontId="27" fillId="0" borderId="0" xfId="0" applyFont="1"/>
    <xf numFmtId="165" fontId="28" fillId="0" borderId="0" xfId="3" applyNumberFormat="1" applyFont="1"/>
    <xf numFmtId="0" fontId="11" fillId="0" borderId="9" xfId="0" applyFont="1" applyBorder="1" applyAlignment="1"/>
    <xf numFmtId="0" fontId="27" fillId="0" borderId="40" xfId="0" applyFont="1" applyBorder="1"/>
    <xf numFmtId="0" fontId="27" fillId="0" borderId="25" xfId="0" applyFont="1" applyBorder="1"/>
    <xf numFmtId="0" fontId="27" fillId="0" borderId="47" xfId="0" applyFont="1" applyBorder="1"/>
    <xf numFmtId="0" fontId="27" fillId="0" borderId="41" xfId="0" applyFont="1" applyBorder="1"/>
    <xf numFmtId="0" fontId="27" fillId="0" borderId="44" xfId="0" applyFont="1" applyBorder="1"/>
    <xf numFmtId="0" fontId="15" fillId="0" borderId="0" xfId="0" applyFont="1" applyAlignment="1">
      <alignment horizontal="center"/>
    </xf>
    <xf numFmtId="0" fontId="10" fillId="0" borderId="9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24" fillId="0" borderId="0" xfId="0" applyFont="1"/>
    <xf numFmtId="0" fontId="13" fillId="2" borderId="0" xfId="0" applyFont="1" applyFill="1"/>
    <xf numFmtId="0" fontId="23" fillId="0" borderId="8" xfId="0" applyFont="1" applyBorder="1"/>
    <xf numFmtId="0" fontId="25" fillId="0" borderId="0" xfId="0" applyFont="1" applyFill="1" applyBorder="1" applyAlignment="1">
      <alignment horizontal="right" vertical="center"/>
    </xf>
    <xf numFmtId="0" fontId="35" fillId="0" borderId="0" xfId="0" applyFont="1" applyFill="1" applyBorder="1" applyAlignment="1">
      <alignment horizontal="right" vertical="center"/>
    </xf>
    <xf numFmtId="2" fontId="37" fillId="0" borderId="0" xfId="3" applyNumberFormat="1" applyFont="1" applyBorder="1"/>
    <xf numFmtId="165" fontId="19" fillId="0" borderId="0" xfId="3" applyNumberFormat="1" applyFont="1" applyBorder="1"/>
    <xf numFmtId="0" fontId="36" fillId="0" borderId="0" xfId="0" applyFont="1" applyBorder="1" applyAlignment="1">
      <alignment horizontal="right"/>
    </xf>
    <xf numFmtId="0" fontId="33" fillId="0" borderId="49" xfId="0" applyFont="1" applyBorder="1" applyAlignment="1">
      <alignment horizontal="center" vertical="center"/>
    </xf>
    <xf numFmtId="0" fontId="33" fillId="0" borderId="49" xfId="0" applyFont="1" applyBorder="1" applyAlignment="1">
      <alignment horizontal="center" vertical="center" wrapText="1"/>
    </xf>
    <xf numFmtId="0" fontId="33" fillId="0" borderId="42" xfId="0" applyFont="1" applyBorder="1" applyAlignment="1">
      <alignment horizontal="center" vertical="center" wrapText="1"/>
    </xf>
    <xf numFmtId="0" fontId="13" fillId="0" borderId="4" xfId="0" applyFont="1" applyBorder="1" applyAlignment="1">
      <alignment wrapText="1"/>
    </xf>
    <xf numFmtId="2" fontId="23" fillId="5" borderId="13" xfId="0" applyNumberFormat="1" applyFont="1" applyFill="1" applyBorder="1" applyAlignment="1">
      <alignment horizontal="right"/>
    </xf>
    <xf numFmtId="0" fontId="13" fillId="0" borderId="19" xfId="0" applyFont="1" applyBorder="1"/>
    <xf numFmtId="0" fontId="13" fillId="0" borderId="23" xfId="0" applyFont="1" applyBorder="1"/>
    <xf numFmtId="0" fontId="11" fillId="0" borderId="6" xfId="0" applyFont="1" applyBorder="1" applyAlignment="1"/>
    <xf numFmtId="0" fontId="13" fillId="0" borderId="6" xfId="0" applyFont="1" applyBorder="1" applyAlignment="1">
      <alignment wrapText="1"/>
    </xf>
    <xf numFmtId="0" fontId="15" fillId="0" borderId="21" xfId="0" applyFont="1" applyFill="1" applyBorder="1" applyAlignment="1">
      <alignment horizontal="center" vertical="center" wrapText="1"/>
    </xf>
    <xf numFmtId="0" fontId="24" fillId="0" borderId="23" xfId="0" applyFont="1" applyBorder="1"/>
    <xf numFmtId="0" fontId="0" fillId="0" borderId="40" xfId="0" applyFont="1" applyBorder="1" applyAlignment="1"/>
    <xf numFmtId="0" fontId="0" fillId="2" borderId="47" xfId="0" applyFont="1" applyFill="1" applyBorder="1" applyAlignment="1"/>
    <xf numFmtId="0" fontId="0" fillId="0" borderId="25" xfId="0" applyFont="1" applyBorder="1" applyAlignment="1"/>
    <xf numFmtId="0" fontId="0" fillId="2" borderId="40" xfId="0" applyFont="1" applyFill="1" applyBorder="1" applyAlignment="1"/>
    <xf numFmtId="0" fontId="24" fillId="6" borderId="0" xfId="0" applyFont="1" applyFill="1"/>
    <xf numFmtId="0" fontId="24" fillId="7" borderId="0" xfId="0" applyFont="1" applyFill="1"/>
    <xf numFmtId="0" fontId="24" fillId="8" borderId="0" xfId="0" applyFont="1" applyFill="1"/>
    <xf numFmtId="0" fontId="24" fillId="9" borderId="0" xfId="0" applyFont="1" applyFill="1"/>
    <xf numFmtId="0" fontId="13" fillId="0" borderId="53" xfId="0" applyFont="1" applyBorder="1"/>
    <xf numFmtId="0" fontId="13" fillId="0" borderId="6" xfId="0" applyFont="1" applyBorder="1" applyAlignment="1">
      <alignment horizontal="center"/>
    </xf>
    <xf numFmtId="0" fontId="0" fillId="0" borderId="42" xfId="0" applyBorder="1"/>
    <xf numFmtId="0" fontId="13" fillId="0" borderId="29" xfId="0" applyFont="1" applyBorder="1"/>
    <xf numFmtId="0" fontId="0" fillId="0" borderId="54" xfId="0" applyBorder="1" applyAlignment="1">
      <alignment horizontal="center"/>
    </xf>
    <xf numFmtId="0" fontId="0" fillId="0" borderId="1" xfId="0" applyBorder="1"/>
    <xf numFmtId="0" fontId="13" fillId="0" borderId="5" xfId="0" applyFont="1" applyBorder="1" applyAlignment="1">
      <alignment horizontal="center"/>
    </xf>
    <xf numFmtId="0" fontId="15" fillId="0" borderId="55" xfId="0" applyFont="1" applyBorder="1" applyAlignment="1">
      <alignment horizontal="left"/>
    </xf>
    <xf numFmtId="0" fontId="24" fillId="0" borderId="45" xfId="0" applyFont="1" applyBorder="1"/>
    <xf numFmtId="0" fontId="15" fillId="0" borderId="5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/>
    </xf>
    <xf numFmtId="2" fontId="15" fillId="4" borderId="46" xfId="0" applyNumberFormat="1" applyFont="1" applyFill="1" applyBorder="1" applyAlignment="1">
      <alignment horizontal="left" vertical="center"/>
    </xf>
    <xf numFmtId="0" fontId="24" fillId="0" borderId="19" xfId="0" applyFont="1" applyBorder="1"/>
    <xf numFmtId="0" fontId="13" fillId="0" borderId="4" xfId="0" applyFont="1" applyBorder="1" applyAlignment="1">
      <alignment horizontal="center"/>
    </xf>
    <xf numFmtId="2" fontId="32" fillId="0" borderId="6" xfId="0" applyNumberFormat="1" applyFont="1" applyBorder="1"/>
    <xf numFmtId="0" fontId="13" fillId="0" borderId="55" xfId="0" applyFont="1" applyBorder="1" applyAlignment="1">
      <alignment horizontal="center"/>
    </xf>
    <xf numFmtId="0" fontId="15" fillId="0" borderId="55" xfId="0" applyFont="1" applyBorder="1" applyAlignment="1">
      <alignment horizontal="left" vertical="top" wrapText="1"/>
    </xf>
    <xf numFmtId="2" fontId="15" fillId="5" borderId="56" xfId="0" applyNumberFormat="1" applyFont="1" applyFill="1" applyBorder="1" applyAlignment="1">
      <alignment horizontal="left"/>
    </xf>
    <xf numFmtId="0" fontId="15" fillId="0" borderId="52" xfId="0" applyFont="1" applyBorder="1" applyAlignment="1">
      <alignment horizontal="left" vertical="top"/>
    </xf>
    <xf numFmtId="0" fontId="15" fillId="0" borderId="30" xfId="0" applyFont="1" applyBorder="1" applyAlignment="1">
      <alignment horizontal="left"/>
    </xf>
    <xf numFmtId="0" fontId="13" fillId="0" borderId="6" xfId="0" applyFont="1" applyBorder="1" applyAlignment="1">
      <alignment horizontal="right"/>
    </xf>
    <xf numFmtId="0" fontId="13" fillId="0" borderId="1" xfId="0" applyFont="1" applyBorder="1" applyAlignment="1">
      <alignment horizontal="right"/>
    </xf>
    <xf numFmtId="0" fontId="13" fillId="0" borderId="4" xfId="0" applyFont="1" applyBorder="1" applyAlignment="1">
      <alignment horizontal="right"/>
    </xf>
    <xf numFmtId="0" fontId="13" fillId="0" borderId="9" xfId="0" applyFont="1" applyBorder="1" applyAlignment="1">
      <alignment horizontal="right"/>
    </xf>
    <xf numFmtId="0" fontId="13" fillId="0" borderId="15" xfId="0" applyFont="1" applyBorder="1" applyAlignment="1">
      <alignment horizontal="right"/>
    </xf>
    <xf numFmtId="0" fontId="0" fillId="0" borderId="15" xfId="0" applyBorder="1" applyAlignment="1">
      <alignment horizontal="right"/>
    </xf>
    <xf numFmtId="2" fontId="23" fillId="5" borderId="24" xfId="0" applyNumberFormat="1" applyFont="1" applyFill="1" applyBorder="1" applyAlignment="1">
      <alignment horizontal="right"/>
    </xf>
    <xf numFmtId="2" fontId="13" fillId="4" borderId="13" xfId="0" applyNumberFormat="1" applyFont="1" applyFill="1" applyBorder="1" applyAlignment="1">
      <alignment horizontal="right"/>
    </xf>
    <xf numFmtId="2" fontId="13" fillId="5" borderId="13" xfId="0" applyNumberFormat="1" applyFont="1" applyFill="1" applyBorder="1" applyAlignment="1">
      <alignment horizontal="right"/>
    </xf>
    <xf numFmtId="2" fontId="13" fillId="5" borderId="22" xfId="0" applyNumberFormat="1" applyFont="1" applyFill="1" applyBorder="1" applyAlignment="1">
      <alignment horizontal="right"/>
    </xf>
    <xf numFmtId="2" fontId="13" fillId="4" borderId="11" xfId="0" applyNumberFormat="1" applyFont="1" applyFill="1" applyBorder="1" applyAlignment="1">
      <alignment horizontal="right"/>
    </xf>
    <xf numFmtId="2" fontId="13" fillId="5" borderId="16" xfId="0" applyNumberFormat="1" applyFont="1" applyFill="1" applyBorder="1" applyAlignment="1">
      <alignment horizontal="right"/>
    </xf>
    <xf numFmtId="2" fontId="13" fillId="5" borderId="11" xfId="0" applyNumberFormat="1" applyFont="1" applyFill="1" applyBorder="1" applyAlignment="1">
      <alignment horizontal="right"/>
    </xf>
    <xf numFmtId="0" fontId="10" fillId="0" borderId="1" xfId="0" applyFont="1" applyBorder="1" applyAlignment="1">
      <alignment horizontal="right"/>
    </xf>
    <xf numFmtId="2" fontId="13" fillId="3" borderId="13" xfId="0" applyNumberFormat="1" applyFont="1" applyFill="1" applyBorder="1" applyAlignment="1">
      <alignment horizontal="right"/>
    </xf>
    <xf numFmtId="2" fontId="13" fillId="4" borderId="16" xfId="0" applyNumberFormat="1" applyFont="1" applyFill="1" applyBorder="1" applyAlignment="1">
      <alignment horizontal="right"/>
    </xf>
    <xf numFmtId="2" fontId="26" fillId="4" borderId="13" xfId="0" applyNumberFormat="1" applyFont="1" applyFill="1" applyBorder="1" applyAlignment="1">
      <alignment horizontal="right"/>
    </xf>
    <xf numFmtId="2" fontId="13" fillId="3" borderId="16" xfId="0" applyNumberFormat="1" applyFont="1" applyFill="1" applyBorder="1" applyAlignment="1">
      <alignment horizontal="right"/>
    </xf>
    <xf numFmtId="0" fontId="8" fillId="0" borderId="1" xfId="0" applyFont="1" applyBorder="1" applyAlignment="1">
      <alignment wrapText="1"/>
    </xf>
    <xf numFmtId="2" fontId="15" fillId="0" borderId="51" xfId="0" applyNumberFormat="1" applyFont="1" applyBorder="1" applyAlignment="1">
      <alignment horizontal="left"/>
    </xf>
    <xf numFmtId="0" fontId="30" fillId="0" borderId="0" xfId="0" applyFont="1" applyAlignment="1"/>
    <xf numFmtId="0" fontId="8" fillId="2" borderId="1" xfId="11" applyFont="1" applyFill="1" applyBorder="1" applyAlignment="1">
      <alignment horizontal="right" vertical="center"/>
    </xf>
    <xf numFmtId="0" fontId="8" fillId="2" borderId="4" xfId="11" applyFont="1" applyFill="1" applyBorder="1" applyAlignment="1">
      <alignment horizontal="right" vertical="center"/>
    </xf>
    <xf numFmtId="0" fontId="24" fillId="0" borderId="53" xfId="0" applyFont="1" applyBorder="1"/>
    <xf numFmtId="0" fontId="15" fillId="0" borderId="55" xfId="0" applyFont="1" applyBorder="1" applyAlignment="1">
      <alignment horizontal="left" vertical="center"/>
    </xf>
    <xf numFmtId="0" fontId="23" fillId="0" borderId="23" xfId="0" applyFont="1" applyBorder="1"/>
    <xf numFmtId="2" fontId="13" fillId="4" borderId="24" xfId="0" applyNumberFormat="1" applyFont="1" applyFill="1" applyBorder="1" applyAlignment="1">
      <alignment horizontal="right"/>
    </xf>
    <xf numFmtId="2" fontId="13" fillId="5" borderId="24" xfId="0" applyNumberFormat="1" applyFont="1" applyFill="1" applyBorder="1" applyAlignment="1">
      <alignment horizontal="right"/>
    </xf>
    <xf numFmtId="0" fontId="15" fillId="0" borderId="55" xfId="0" applyFont="1" applyBorder="1" applyAlignment="1">
      <alignment horizontal="left" vertical="center" wrapText="1"/>
    </xf>
    <xf numFmtId="2" fontId="15" fillId="4" borderId="56" xfId="0" applyNumberFormat="1" applyFont="1" applyFill="1" applyBorder="1" applyAlignment="1">
      <alignment horizontal="left" vertical="center"/>
    </xf>
    <xf numFmtId="2" fontId="13" fillId="4" borderId="22" xfId="0" applyNumberFormat="1" applyFont="1" applyFill="1" applyBorder="1" applyAlignment="1">
      <alignment horizontal="right"/>
    </xf>
    <xf numFmtId="2" fontId="15" fillId="3" borderId="56" xfId="0" applyNumberFormat="1" applyFont="1" applyFill="1" applyBorder="1" applyAlignment="1">
      <alignment horizontal="left" vertical="center"/>
    </xf>
    <xf numFmtId="0" fontId="10" fillId="0" borderId="27" xfId="0" applyFont="1" applyBorder="1" applyAlignment="1">
      <alignment horizontal="left"/>
    </xf>
    <xf numFmtId="0" fontId="15" fillId="0" borderId="53" xfId="0" applyFont="1" applyBorder="1" applyAlignment="1">
      <alignment horizontal="center" vertical="center"/>
    </xf>
    <xf numFmtId="0" fontId="15" fillId="0" borderId="55" xfId="0" applyFont="1" applyBorder="1" applyAlignment="1">
      <alignment horizontal="center" vertical="center" wrapText="1"/>
    </xf>
    <xf numFmtId="0" fontId="15" fillId="0" borderId="55" xfId="0" applyFont="1" applyBorder="1" applyAlignment="1">
      <alignment horizontal="center" vertical="center"/>
    </xf>
    <xf numFmtId="0" fontId="15" fillId="0" borderId="56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right"/>
    </xf>
    <xf numFmtId="0" fontId="15" fillId="0" borderId="0" xfId="0" applyFont="1" applyBorder="1" applyAlignment="1">
      <alignment horizontal="right"/>
    </xf>
    <xf numFmtId="0" fontId="8" fillId="0" borderId="4" xfId="0" applyFont="1" applyBorder="1" applyAlignment="1">
      <alignment wrapText="1"/>
    </xf>
    <xf numFmtId="0" fontId="8" fillId="0" borderId="9" xfId="0" applyFont="1" applyBorder="1" applyAlignment="1">
      <alignment wrapText="1"/>
    </xf>
    <xf numFmtId="0" fontId="13" fillId="0" borderId="10" xfId="0" applyFont="1" applyBorder="1"/>
    <xf numFmtId="0" fontId="13" fillId="0" borderId="3" xfId="0" applyFont="1" applyBorder="1"/>
    <xf numFmtId="0" fontId="13" fillId="0" borderId="18" xfId="0" applyFont="1" applyBorder="1"/>
    <xf numFmtId="0" fontId="13" fillId="0" borderId="7" xfId="0" applyFont="1" applyBorder="1"/>
    <xf numFmtId="0" fontId="13" fillId="0" borderId="17" xfId="0" applyFont="1" applyBorder="1"/>
    <xf numFmtId="0" fontId="8" fillId="0" borderId="37" xfId="0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35" fillId="0" borderId="15" xfId="0" applyFont="1" applyBorder="1" applyAlignment="1">
      <alignment horizontal="center" vertical="center" wrapText="1"/>
    </xf>
    <xf numFmtId="0" fontId="39" fillId="0" borderId="60" xfId="0" applyFont="1" applyBorder="1" applyAlignment="1">
      <alignment horizontal="center" vertical="center" wrapText="1"/>
    </xf>
    <xf numFmtId="0" fontId="39" fillId="0" borderId="47" xfId="0" applyFont="1" applyBorder="1" applyAlignment="1">
      <alignment horizontal="center" vertical="center" wrapText="1"/>
    </xf>
    <xf numFmtId="0" fontId="34" fillId="0" borderId="0" xfId="0" applyFont="1" applyAlignment="1"/>
    <xf numFmtId="0" fontId="13" fillId="0" borderId="38" xfId="0" applyFont="1" applyBorder="1" applyAlignment="1">
      <alignment wrapText="1"/>
    </xf>
    <xf numFmtId="0" fontId="8" fillId="0" borderId="36" xfId="0" applyFont="1" applyBorder="1" applyAlignment="1">
      <alignment wrapText="1"/>
    </xf>
    <xf numFmtId="0" fontId="23" fillId="0" borderId="29" xfId="0" applyFont="1" applyBorder="1"/>
    <xf numFmtId="0" fontId="8" fillId="0" borderId="38" xfId="0" applyFont="1" applyBorder="1" applyAlignment="1">
      <alignment wrapText="1"/>
    </xf>
    <xf numFmtId="0" fontId="13" fillId="0" borderId="32" xfId="0" applyFont="1" applyBorder="1" applyAlignment="1">
      <alignment wrapText="1"/>
    </xf>
    <xf numFmtId="0" fontId="8" fillId="0" borderId="39" xfId="0" applyFont="1" applyBorder="1" applyAlignment="1">
      <alignment wrapText="1"/>
    </xf>
    <xf numFmtId="2" fontId="25" fillId="0" borderId="0" xfId="0" applyNumberFormat="1" applyFont="1" applyFill="1" applyBorder="1" applyAlignment="1">
      <alignment horizontal="right" vertical="center"/>
    </xf>
    <xf numFmtId="0" fontId="0" fillId="2" borderId="44" xfId="0" applyFont="1" applyFill="1" applyBorder="1" applyAlignment="1"/>
    <xf numFmtId="0" fontId="32" fillId="0" borderId="0" xfId="0" applyFont="1" applyFill="1" applyBorder="1" applyAlignment="1">
      <alignment horizontal="left" vertical="center"/>
    </xf>
    <xf numFmtId="0" fontId="38" fillId="0" borderId="0" xfId="0" applyFont="1" applyFill="1" applyBorder="1" applyAlignment="1">
      <alignment horizontal="left" vertical="center"/>
    </xf>
    <xf numFmtId="0" fontId="31" fillId="0" borderId="0" xfId="0" applyFont="1" applyAlignment="1">
      <alignment horizontal="left" vertical="center"/>
    </xf>
    <xf numFmtId="0" fontId="40" fillId="0" borderId="0" xfId="0" applyFont="1" applyAlignment="1">
      <alignment horizontal="left" vertical="center"/>
    </xf>
    <xf numFmtId="0" fontId="0" fillId="0" borderId="23" xfId="0" applyFont="1" applyBorder="1" applyAlignment="1"/>
    <xf numFmtId="0" fontId="0" fillId="0" borderId="41" xfId="0" applyFont="1" applyBorder="1" applyAlignment="1"/>
    <xf numFmtId="0" fontId="15" fillId="0" borderId="62" xfId="0" applyFont="1" applyFill="1" applyBorder="1" applyAlignment="1">
      <alignment horizontal="left" vertical="center" wrapText="1"/>
    </xf>
    <xf numFmtId="0" fontId="15" fillId="0" borderId="33" xfId="0" applyFont="1" applyFill="1" applyBorder="1" applyAlignment="1">
      <alignment horizontal="left" vertical="center" wrapText="1"/>
    </xf>
    <xf numFmtId="0" fontId="15" fillId="0" borderId="35" xfId="0" applyFont="1" applyFill="1" applyBorder="1" applyAlignment="1">
      <alignment horizontal="left" vertical="center" wrapText="1"/>
    </xf>
    <xf numFmtId="0" fontId="15" fillId="0" borderId="35" xfId="0" applyFont="1" applyBorder="1" applyAlignment="1">
      <alignment horizontal="left" vertical="center" wrapText="1"/>
    </xf>
    <xf numFmtId="0" fontId="0" fillId="0" borderId="19" xfId="0" applyFont="1" applyBorder="1" applyAlignment="1"/>
    <xf numFmtId="0" fontId="0" fillId="0" borderId="53" xfId="0" applyFont="1" applyBorder="1" applyAlignment="1"/>
    <xf numFmtId="0" fontId="15" fillId="2" borderId="62" xfId="0" applyFont="1" applyFill="1" applyBorder="1" applyAlignment="1">
      <alignment horizontal="left" vertical="center" wrapText="1"/>
    </xf>
    <xf numFmtId="0" fontId="15" fillId="2" borderId="33" xfId="0" applyFont="1" applyFill="1" applyBorder="1" applyAlignment="1">
      <alignment horizontal="left" vertical="center" wrapText="1"/>
    </xf>
    <xf numFmtId="0" fontId="15" fillId="2" borderId="35" xfId="0" applyFont="1" applyFill="1" applyBorder="1" applyAlignment="1">
      <alignment horizontal="left" vertical="center" wrapText="1"/>
    </xf>
    <xf numFmtId="0" fontId="15" fillId="2" borderId="35" xfId="0" applyFont="1" applyFill="1" applyBorder="1" applyAlignment="1">
      <alignment horizontal="left"/>
    </xf>
    <xf numFmtId="2" fontId="15" fillId="0" borderId="55" xfId="0" applyNumberFormat="1" applyFont="1" applyFill="1" applyBorder="1" applyAlignment="1">
      <alignment horizontal="left" vertical="center" wrapText="1"/>
    </xf>
    <xf numFmtId="0" fontId="15" fillId="2" borderId="62" xfId="0" applyFont="1" applyFill="1" applyBorder="1" applyAlignment="1">
      <alignment horizontal="left" vertical="center"/>
    </xf>
    <xf numFmtId="0" fontId="15" fillId="2" borderId="35" xfId="0" applyFont="1" applyFill="1" applyBorder="1" applyAlignment="1">
      <alignment horizontal="left" vertical="center"/>
    </xf>
    <xf numFmtId="2" fontId="15" fillId="2" borderId="55" xfId="0" applyNumberFormat="1" applyFont="1" applyFill="1" applyBorder="1" applyAlignment="1">
      <alignment horizontal="left" vertical="center" wrapText="1"/>
    </xf>
    <xf numFmtId="0" fontId="0" fillId="0" borderId="53" xfId="0" applyFont="1" applyBorder="1"/>
    <xf numFmtId="0" fontId="15" fillId="2" borderId="33" xfId="0" applyFont="1" applyFill="1" applyBorder="1" applyAlignment="1">
      <alignment horizontal="left" vertical="center"/>
    </xf>
    <xf numFmtId="2" fontId="15" fillId="2" borderId="55" xfId="0" applyNumberFormat="1" applyFont="1" applyFill="1" applyBorder="1" applyAlignment="1">
      <alignment horizontal="left" vertical="center"/>
    </xf>
    <xf numFmtId="0" fontId="15" fillId="0" borderId="62" xfId="0" applyFont="1" applyBorder="1" applyAlignment="1">
      <alignment horizontal="left" vertical="center" wrapText="1"/>
    </xf>
    <xf numFmtId="0" fontId="15" fillId="0" borderId="33" xfId="0" applyFont="1" applyBorder="1" applyAlignment="1">
      <alignment horizontal="left" vertical="center" wrapText="1"/>
    </xf>
    <xf numFmtId="2" fontId="15" fillId="0" borderId="55" xfId="0" applyNumberFormat="1" applyFont="1" applyBorder="1" applyAlignment="1">
      <alignment horizontal="left" vertical="center" wrapText="1"/>
    </xf>
    <xf numFmtId="0" fontId="0" fillId="0" borderId="0" xfId="0"/>
    <xf numFmtId="0" fontId="0" fillId="2" borderId="41" xfId="0" applyFont="1" applyFill="1" applyBorder="1" applyAlignment="1"/>
    <xf numFmtId="0" fontId="0" fillId="0" borderId="44" xfId="0" applyFont="1" applyBorder="1" applyAlignment="1"/>
    <xf numFmtId="0" fontId="7" fillId="0" borderId="8" xfId="0" applyFont="1" applyBorder="1" applyAlignment="1">
      <alignment horizontal="right" vertical="center"/>
    </xf>
    <xf numFmtId="0" fontId="0" fillId="0" borderId="23" xfId="0" applyFont="1" applyBorder="1"/>
    <xf numFmtId="0" fontId="13" fillId="0" borderId="2" xfId="0" applyFont="1" applyBorder="1" applyAlignment="1">
      <alignment vertical="center" wrapText="1"/>
    </xf>
    <xf numFmtId="0" fontId="0" fillId="2" borderId="25" xfId="0" applyFont="1" applyFill="1" applyBorder="1" applyAlignment="1">
      <alignment horizontal="right"/>
    </xf>
    <xf numFmtId="0" fontId="0" fillId="0" borderId="25" xfId="0" applyBorder="1"/>
    <xf numFmtId="0" fontId="0" fillId="0" borderId="42" xfId="0" applyFont="1" applyBorder="1" applyAlignment="1"/>
    <xf numFmtId="0" fontId="0" fillId="0" borderId="45" xfId="0" applyFont="1" applyFill="1" applyBorder="1"/>
    <xf numFmtId="0" fontId="30" fillId="0" borderId="0" xfId="0" applyFont="1" applyAlignment="1">
      <alignment horizontal="center"/>
    </xf>
    <xf numFmtId="0" fontId="0" fillId="0" borderId="0" xfId="0"/>
    <xf numFmtId="0" fontId="6" fillId="0" borderId="1" xfId="0" applyFont="1" applyBorder="1" applyAlignment="1">
      <alignment horizontal="left"/>
    </xf>
    <xf numFmtId="0" fontId="0" fillId="0" borderId="57" xfId="0" applyBorder="1" applyAlignment="1">
      <alignment horizontal="center"/>
    </xf>
    <xf numFmtId="0" fontId="38" fillId="0" borderId="57" xfId="0" applyFont="1" applyBorder="1" applyAlignment="1">
      <alignment horizontal="center"/>
    </xf>
    <xf numFmtId="0" fontId="38" fillId="0" borderId="55" xfId="0" applyFont="1" applyBorder="1" applyAlignment="1">
      <alignment horizontal="center"/>
    </xf>
    <xf numFmtId="2" fontId="38" fillId="0" borderId="56" xfId="0" applyNumberFormat="1" applyFont="1" applyBorder="1" applyAlignment="1">
      <alignment horizontal="center"/>
    </xf>
    <xf numFmtId="0" fontId="13" fillId="0" borderId="25" xfId="0" applyFont="1" applyBorder="1" applyAlignment="1">
      <alignment horizontal="right" wrapText="1"/>
    </xf>
    <xf numFmtId="0" fontId="8" fillId="0" borderId="25" xfId="0" applyFont="1" applyBorder="1" applyAlignment="1">
      <alignment horizontal="right" wrapText="1"/>
    </xf>
    <xf numFmtId="0" fontId="13" fillId="0" borderId="47" xfId="0" applyFont="1" applyBorder="1" applyAlignment="1">
      <alignment horizontal="right" wrapText="1"/>
    </xf>
    <xf numFmtId="0" fontId="13" fillId="0" borderId="41" xfId="0" applyFont="1" applyBorder="1" applyAlignment="1">
      <alignment horizontal="right" wrapText="1"/>
    </xf>
    <xf numFmtId="0" fontId="13" fillId="0" borderId="40" xfId="0" applyFont="1" applyBorder="1" applyAlignment="1">
      <alignment horizontal="right" wrapText="1"/>
    </xf>
    <xf numFmtId="0" fontId="13" fillId="0" borderId="25" xfId="0" applyFont="1" applyFill="1" applyBorder="1" applyAlignment="1">
      <alignment horizontal="right" vertical="center" wrapText="1"/>
    </xf>
    <xf numFmtId="0" fontId="13" fillId="0" borderId="25" xfId="0" applyFont="1" applyBorder="1" applyAlignment="1">
      <alignment horizontal="right" vertical="center"/>
    </xf>
    <xf numFmtId="0" fontId="8" fillId="0" borderId="40" xfId="0" applyFont="1" applyBorder="1" applyAlignment="1">
      <alignment horizontal="right" wrapText="1"/>
    </xf>
    <xf numFmtId="0" fontId="15" fillId="0" borderId="58" xfId="0" applyFont="1" applyFill="1" applyBorder="1" applyAlignment="1">
      <alignment horizontal="center" vertical="center" wrapText="1"/>
    </xf>
    <xf numFmtId="0" fontId="38" fillId="0" borderId="62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38" fillId="0" borderId="35" xfId="0" applyFont="1" applyFill="1" applyBorder="1" applyAlignment="1">
      <alignment horizontal="center" vertical="center" wrapText="1"/>
    </xf>
    <xf numFmtId="2" fontId="38" fillId="0" borderId="55" xfId="0" applyNumberFormat="1" applyFont="1" applyFill="1" applyBorder="1" applyAlignment="1">
      <alignment horizontal="center" vertical="center" wrapText="1"/>
    </xf>
    <xf numFmtId="0" fontId="38" fillId="0" borderId="35" xfId="0" applyFont="1" applyBorder="1" applyAlignment="1">
      <alignment horizontal="center" vertical="center" wrapText="1"/>
    </xf>
    <xf numFmtId="2" fontId="32" fillId="0" borderId="0" xfId="0" applyNumberFormat="1" applyFont="1" applyFill="1" applyBorder="1" applyAlignment="1">
      <alignment horizontal="right" vertical="center"/>
    </xf>
    <xf numFmtId="0" fontId="8" fillId="0" borderId="2" xfId="0" applyFont="1" applyBorder="1" applyAlignment="1">
      <alignment vertical="center" wrapText="1"/>
    </xf>
    <xf numFmtId="0" fontId="15" fillId="0" borderId="30" xfId="0" applyFont="1" applyBorder="1" applyAlignment="1">
      <alignment horizontal="center" vertical="center" wrapText="1"/>
    </xf>
    <xf numFmtId="0" fontId="15" fillId="0" borderId="30" xfId="0" applyFont="1" applyBorder="1" applyAlignment="1">
      <alignment horizontal="center" vertical="center"/>
    </xf>
    <xf numFmtId="0" fontId="15" fillId="0" borderId="15" xfId="0" applyFont="1" applyFill="1" applyBorder="1" applyAlignment="1">
      <alignment horizontal="center" vertical="center" wrapText="1"/>
    </xf>
    <xf numFmtId="0" fontId="13" fillId="0" borderId="50" xfId="0" applyFont="1" applyBorder="1"/>
    <xf numFmtId="0" fontId="5" fillId="0" borderId="1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34" fillId="0" borderId="0" xfId="0" applyFont="1" applyAlignment="1">
      <alignment horizontal="center"/>
    </xf>
    <xf numFmtId="0" fontId="33" fillId="0" borderId="27" xfId="0" applyFont="1" applyBorder="1" applyAlignment="1">
      <alignment horizontal="center" vertical="center"/>
    </xf>
    <xf numFmtId="2" fontId="13" fillId="0" borderId="20" xfId="0" applyNumberFormat="1" applyFont="1" applyBorder="1"/>
    <xf numFmtId="2" fontId="13" fillId="0" borderId="25" xfId="0" applyNumberFormat="1" applyFont="1" applyBorder="1"/>
    <xf numFmtId="2" fontId="13" fillId="0" borderId="47" xfId="0" applyNumberFormat="1" applyFont="1" applyBorder="1"/>
    <xf numFmtId="2" fontId="13" fillId="0" borderId="41" xfId="0" applyNumberFormat="1" applyFont="1" applyBorder="1"/>
    <xf numFmtId="2" fontId="13" fillId="0" borderId="44" xfId="0" applyNumberFormat="1" applyFont="1" applyBorder="1"/>
    <xf numFmtId="2" fontId="13" fillId="0" borderId="40" xfId="0" applyNumberFormat="1" applyFont="1" applyBorder="1"/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27" fillId="0" borderId="21" xfId="0" applyFont="1" applyBorder="1"/>
    <xf numFmtId="0" fontId="13" fillId="0" borderId="59" xfId="0" applyFont="1" applyBorder="1" applyAlignment="1">
      <alignment horizontal="right" wrapText="1"/>
    </xf>
    <xf numFmtId="0" fontId="13" fillId="0" borderId="59" xfId="0" applyFont="1" applyFill="1" applyBorder="1" applyAlignment="1">
      <alignment horizontal="right" vertical="center" wrapText="1"/>
    </xf>
    <xf numFmtId="0" fontId="13" fillId="0" borderId="2" xfId="0" applyFont="1" applyBorder="1" applyAlignment="1">
      <alignment horizontal="left" wrapText="1"/>
    </xf>
    <xf numFmtId="2" fontId="13" fillId="0" borderId="1" xfId="0" applyNumberFormat="1" applyFont="1" applyBorder="1" applyAlignment="1">
      <alignment horizontal="right" wrapText="1"/>
    </xf>
    <xf numFmtId="2" fontId="13" fillId="0" borderId="1" xfId="0" applyNumberFormat="1" applyFont="1" applyFill="1" applyBorder="1" applyAlignment="1">
      <alignment horizontal="right" vertical="center" wrapText="1"/>
    </xf>
    <xf numFmtId="2" fontId="13" fillId="0" borderId="1" xfId="0" applyNumberFormat="1" applyFont="1" applyBorder="1" applyAlignment="1">
      <alignment horizontal="right" vertical="center"/>
    </xf>
    <xf numFmtId="0" fontId="0" fillId="0" borderId="14" xfId="0" applyFont="1" applyBorder="1"/>
    <xf numFmtId="0" fontId="8" fillId="0" borderId="6" xfId="0" applyFont="1" applyBorder="1" applyAlignment="1">
      <alignment wrapText="1"/>
    </xf>
    <xf numFmtId="0" fontId="8" fillId="0" borderId="1" xfId="0" applyFont="1" applyBorder="1" applyAlignment="1"/>
    <xf numFmtId="0" fontId="8" fillId="0" borderId="47" xfId="0" applyFont="1" applyBorder="1" applyAlignment="1">
      <alignment horizontal="right" wrapText="1"/>
    </xf>
    <xf numFmtId="0" fontId="15" fillId="0" borderId="18" xfId="0" applyFont="1" applyFill="1" applyBorder="1" applyAlignment="1">
      <alignment horizontal="center" vertical="center" wrapText="1"/>
    </xf>
    <xf numFmtId="0" fontId="8" fillId="0" borderId="59" xfId="0" applyFont="1" applyBorder="1" applyAlignment="1">
      <alignment horizontal="right" wrapText="1"/>
    </xf>
    <xf numFmtId="0" fontId="13" fillId="0" borderId="59" xfId="0" applyFont="1" applyBorder="1" applyAlignment="1">
      <alignment horizontal="right" vertical="center"/>
    </xf>
    <xf numFmtId="0" fontId="8" fillId="0" borderId="48" xfId="0" applyFont="1" applyBorder="1" applyAlignment="1">
      <alignment horizontal="right" wrapText="1"/>
    </xf>
    <xf numFmtId="0" fontId="8" fillId="0" borderId="60" xfId="0" applyFont="1" applyBorder="1" applyAlignment="1">
      <alignment horizontal="right" wrapText="1"/>
    </xf>
    <xf numFmtId="0" fontId="8" fillId="0" borderId="63" xfId="0" applyFont="1" applyBorder="1" applyAlignment="1">
      <alignment horizontal="right" wrapText="1"/>
    </xf>
    <xf numFmtId="0" fontId="8" fillId="0" borderId="44" xfId="0" applyFont="1" applyBorder="1" applyAlignment="1">
      <alignment horizontal="right" wrapText="1"/>
    </xf>
    <xf numFmtId="0" fontId="13" fillId="0" borderId="61" xfId="0" applyFont="1" applyBorder="1" applyAlignment="1">
      <alignment horizontal="right" wrapText="1"/>
    </xf>
    <xf numFmtId="0" fontId="13" fillId="0" borderId="59" xfId="0" applyFont="1" applyBorder="1" applyAlignment="1">
      <alignment horizontal="right" vertical="center" wrapText="1"/>
    </xf>
    <xf numFmtId="0" fontId="13" fillId="0" borderId="25" xfId="0" applyFont="1" applyBorder="1" applyAlignment="1">
      <alignment horizontal="right" vertical="center" wrapText="1"/>
    </xf>
    <xf numFmtId="0" fontId="8" fillId="0" borderId="59" xfId="0" applyFont="1" applyBorder="1" applyAlignment="1">
      <alignment horizontal="right" vertical="center" wrapText="1"/>
    </xf>
    <xf numFmtId="0" fontId="8" fillId="0" borderId="25" xfId="0" applyFont="1" applyBorder="1" applyAlignment="1">
      <alignment horizontal="right" vertical="center" wrapText="1"/>
    </xf>
    <xf numFmtId="0" fontId="13" fillId="0" borderId="48" xfId="0" applyFont="1" applyBorder="1" applyAlignment="1">
      <alignment horizontal="right" wrapText="1"/>
    </xf>
    <xf numFmtId="0" fontId="13" fillId="0" borderId="60" xfId="0" applyFont="1" applyBorder="1" applyAlignment="1">
      <alignment horizontal="right" wrapText="1"/>
    </xf>
    <xf numFmtId="0" fontId="3" fillId="0" borderId="1" xfId="0" applyFont="1" applyBorder="1" applyAlignment="1">
      <alignment wrapText="1"/>
    </xf>
    <xf numFmtId="0" fontId="3" fillId="0" borderId="1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2" fillId="0" borderId="1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2" fontId="2" fillId="4" borderId="11" xfId="0" applyNumberFormat="1" applyFont="1" applyFill="1" applyBorder="1" applyAlignment="1"/>
    <xf numFmtId="2" fontId="2" fillId="4" borderId="13" xfId="0" applyNumberFormat="1" applyFont="1" applyFill="1" applyBorder="1" applyAlignment="1"/>
    <xf numFmtId="2" fontId="2" fillId="4" borderId="22" xfId="0" applyNumberFormat="1" applyFont="1" applyFill="1" applyBorder="1" applyAlignment="1"/>
    <xf numFmtId="2" fontId="2" fillId="2" borderId="15" xfId="0" applyNumberFormat="1" applyFont="1" applyFill="1" applyBorder="1" applyAlignment="1">
      <alignment vertical="center"/>
    </xf>
    <xf numFmtId="2" fontId="13" fillId="3" borderId="11" xfId="0" applyNumberFormat="1" applyFont="1" applyFill="1" applyBorder="1" applyAlignment="1">
      <alignment horizontal="right"/>
    </xf>
    <xf numFmtId="0" fontId="2" fillId="0" borderId="2" xfId="0" applyFont="1" applyBorder="1" applyAlignment="1">
      <alignment wrapText="1"/>
    </xf>
    <xf numFmtId="0" fontId="2" fillId="0" borderId="38" xfId="0" applyFont="1" applyBorder="1" applyAlignment="1">
      <alignment wrapText="1"/>
    </xf>
    <xf numFmtId="0" fontId="13" fillId="0" borderId="64" xfId="0" applyFont="1" applyBorder="1" applyAlignment="1">
      <alignment horizontal="right" wrapText="1"/>
    </xf>
    <xf numFmtId="0" fontId="4" fillId="0" borderId="59" xfId="0" applyFont="1" applyBorder="1" applyAlignment="1">
      <alignment horizontal="right" wrapText="1"/>
    </xf>
    <xf numFmtId="0" fontId="8" fillId="0" borderId="61" xfId="0" applyFont="1" applyBorder="1" applyAlignment="1">
      <alignment horizontal="right" wrapText="1"/>
    </xf>
    <xf numFmtId="2" fontId="13" fillId="0" borderId="27" xfId="0" applyNumberFormat="1" applyFont="1" applyBorder="1" applyAlignment="1">
      <alignment horizontal="right" wrapText="1"/>
    </xf>
    <xf numFmtId="2" fontId="4" fillId="0" borderId="1" xfId="0" applyNumberFormat="1" applyFont="1" applyBorder="1" applyAlignment="1">
      <alignment horizontal="right" wrapText="1"/>
    </xf>
    <xf numFmtId="2" fontId="13" fillId="0" borderId="6" xfId="0" applyNumberFormat="1" applyFont="1" applyBorder="1" applyAlignment="1">
      <alignment horizontal="right" wrapText="1"/>
    </xf>
    <xf numFmtId="2" fontId="8" fillId="0" borderId="1" xfId="0" applyNumberFormat="1" applyFont="1" applyBorder="1" applyAlignment="1">
      <alignment horizontal="right" wrapText="1"/>
    </xf>
    <xf numFmtId="2" fontId="13" fillId="0" borderId="15" xfId="0" applyNumberFormat="1" applyFont="1" applyBorder="1" applyAlignment="1">
      <alignment horizontal="right" wrapText="1"/>
    </xf>
    <xf numFmtId="2" fontId="8" fillId="0" borderId="9" xfId="0" applyNumberFormat="1" applyFont="1" applyBorder="1" applyAlignment="1">
      <alignment horizontal="right" wrapText="1"/>
    </xf>
    <xf numFmtId="2" fontId="13" fillId="0" borderId="9" xfId="0" applyNumberFormat="1" applyFont="1" applyBorder="1" applyAlignment="1">
      <alignment horizontal="right" wrapText="1"/>
    </xf>
    <xf numFmtId="2" fontId="8" fillId="0" borderId="15" xfId="0" applyNumberFormat="1" applyFont="1" applyBorder="1" applyAlignment="1">
      <alignment horizontal="right" wrapText="1"/>
    </xf>
    <xf numFmtId="2" fontId="8" fillId="0" borderId="6" xfId="0" applyNumberFormat="1" applyFont="1" applyBorder="1" applyAlignment="1">
      <alignment horizontal="right" wrapText="1"/>
    </xf>
    <xf numFmtId="0" fontId="2" fillId="0" borderId="36" xfId="0" applyFont="1" applyBorder="1" applyAlignment="1">
      <alignment wrapText="1"/>
    </xf>
    <xf numFmtId="0" fontId="24" fillId="10" borderId="0" xfId="0" applyFont="1" applyFill="1"/>
    <xf numFmtId="0" fontId="2" fillId="0" borderId="12" xfId="0" applyFont="1" applyBorder="1"/>
    <xf numFmtId="0" fontId="2" fillId="0" borderId="1" xfId="0" applyFont="1" applyBorder="1" applyAlignment="1">
      <alignment wrapText="1"/>
    </xf>
    <xf numFmtId="2" fontId="8" fillId="0" borderId="4" xfId="0" applyNumberFormat="1" applyFont="1" applyBorder="1" applyAlignment="1">
      <alignment horizontal="right" wrapText="1"/>
    </xf>
    <xf numFmtId="2" fontId="13" fillId="0" borderId="1" xfId="0" applyNumberFormat="1" applyFont="1" applyBorder="1" applyAlignment="1">
      <alignment horizontal="right" vertical="center" wrapText="1"/>
    </xf>
    <xf numFmtId="2" fontId="8" fillId="0" borderId="1" xfId="0" applyNumberFormat="1" applyFont="1" applyBorder="1" applyAlignment="1">
      <alignment horizontal="right" vertical="center" wrapText="1"/>
    </xf>
    <xf numFmtId="0" fontId="0" fillId="0" borderId="34" xfId="0" applyBorder="1" applyAlignment="1">
      <alignment horizontal="center"/>
    </xf>
    <xf numFmtId="0" fontId="1" fillId="0" borderId="4" xfId="0" applyFont="1" applyBorder="1" applyAlignment="1">
      <alignment wrapText="1"/>
    </xf>
    <xf numFmtId="0" fontId="1" fillId="0" borderId="1" xfId="0" applyFont="1" applyBorder="1" applyAlignment="1">
      <alignment wrapText="1"/>
    </xf>
    <xf numFmtId="2" fontId="15" fillId="0" borderId="1" xfId="0" applyNumberFormat="1" applyFont="1" applyBorder="1"/>
    <xf numFmtId="2" fontId="13" fillId="4" borderId="51" xfId="0" applyNumberFormat="1" applyFont="1" applyFill="1" applyBorder="1" applyAlignment="1">
      <alignment horizontal="right"/>
    </xf>
    <xf numFmtId="0" fontId="1" fillId="0" borderId="1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6" fillId="0" borderId="15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8" fillId="2" borderId="9" xfId="11" applyFont="1" applyFill="1" applyBorder="1" applyAlignment="1">
      <alignment horizontal="right" vertical="center"/>
    </xf>
    <xf numFmtId="0" fontId="15" fillId="0" borderId="20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26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15" fillId="0" borderId="32" xfId="0" applyFont="1" applyFill="1" applyBorder="1" applyAlignment="1">
      <alignment horizontal="center" vertical="center" wrapText="1"/>
    </xf>
    <xf numFmtId="0" fontId="15" fillId="0" borderId="31" xfId="0" applyFont="1" applyFill="1" applyBorder="1" applyAlignment="1">
      <alignment horizontal="center" vertical="center" wrapText="1"/>
    </xf>
    <xf numFmtId="0" fontId="15" fillId="0" borderId="48" xfId="0" applyFont="1" applyFill="1" applyBorder="1" applyAlignment="1">
      <alignment horizontal="center" vertical="center" wrapText="1"/>
    </xf>
    <xf numFmtId="0" fontId="15" fillId="0" borderId="43" xfId="0" applyFont="1" applyFill="1" applyBorder="1" applyAlignment="1">
      <alignment horizontal="center" vertical="center" wrapText="1"/>
    </xf>
    <xf numFmtId="0" fontId="15" fillId="0" borderId="40" xfId="0" applyFont="1" applyFill="1" applyBorder="1" applyAlignment="1">
      <alignment horizontal="center" vertical="center" wrapText="1"/>
    </xf>
    <xf numFmtId="0" fontId="33" fillId="0" borderId="26" xfId="0" applyFont="1" applyBorder="1" applyAlignment="1">
      <alignment horizontal="center" vertical="center"/>
    </xf>
    <xf numFmtId="0" fontId="33" fillId="0" borderId="29" xfId="0" applyFont="1" applyBorder="1" applyAlignment="1">
      <alignment horizontal="center" vertical="center"/>
    </xf>
    <xf numFmtId="0" fontId="33" fillId="0" borderId="34" xfId="0" applyFont="1" applyBorder="1" applyAlignment="1">
      <alignment horizontal="center"/>
    </xf>
    <xf numFmtId="0" fontId="33" fillId="0" borderId="35" xfId="0" applyFont="1" applyBorder="1" applyAlignment="1">
      <alignment horizontal="center"/>
    </xf>
    <xf numFmtId="0" fontId="34" fillId="0" borderId="0" xfId="0" applyFont="1" applyAlignment="1">
      <alignment horizontal="center"/>
    </xf>
    <xf numFmtId="0" fontId="33" fillId="0" borderId="27" xfId="0" applyFont="1" applyBorder="1" applyAlignment="1">
      <alignment horizontal="center" vertical="center"/>
    </xf>
    <xf numFmtId="0" fontId="33" fillId="0" borderId="30" xfId="0" applyFont="1" applyBorder="1" applyAlignment="1">
      <alignment horizontal="center" vertical="center"/>
    </xf>
    <xf numFmtId="0" fontId="33" fillId="0" borderId="32" xfId="0" applyFont="1" applyBorder="1" applyAlignment="1">
      <alignment horizontal="center" vertical="center" wrapText="1"/>
    </xf>
    <xf numFmtId="0" fontId="33" fillId="0" borderId="31" xfId="0" applyFont="1" applyBorder="1" applyAlignment="1">
      <alignment horizontal="center" vertical="center" wrapText="1"/>
    </xf>
    <xf numFmtId="0" fontId="33" fillId="0" borderId="48" xfId="0" applyFont="1" applyBorder="1" applyAlignment="1">
      <alignment horizontal="center" vertical="center" wrapText="1"/>
    </xf>
    <xf numFmtId="0" fontId="33" fillId="0" borderId="43" xfId="0" applyFont="1" applyBorder="1" applyAlignment="1">
      <alignment horizontal="center" vertical="center" wrapText="1"/>
    </xf>
    <xf numFmtId="0" fontId="33" fillId="0" borderId="40" xfId="0" applyFont="1" applyBorder="1" applyAlignment="1">
      <alignment horizontal="center" vertical="center" wrapText="1"/>
    </xf>
    <xf numFmtId="0" fontId="29" fillId="0" borderId="20" xfId="0" applyFont="1" applyBorder="1" applyAlignment="1">
      <alignment horizontal="center" vertical="center" wrapText="1"/>
    </xf>
    <xf numFmtId="0" fontId="29" fillId="0" borderId="21" xfId="0" applyFont="1" applyBorder="1" applyAlignment="1">
      <alignment horizontal="center" vertical="center" wrapText="1"/>
    </xf>
    <xf numFmtId="0" fontId="30" fillId="0" borderId="0" xfId="0" applyFont="1" applyAlignment="1">
      <alignment horizontal="center"/>
    </xf>
    <xf numFmtId="0" fontId="31" fillId="0" borderId="0" xfId="0" applyFont="1" applyBorder="1" applyAlignment="1">
      <alignment horizontal="right" vertical="top" wrapText="1"/>
    </xf>
    <xf numFmtId="0" fontId="31" fillId="0" borderId="49" xfId="0" applyFont="1" applyBorder="1" applyAlignment="1">
      <alignment horizontal="right" vertical="top" wrapText="1"/>
    </xf>
    <xf numFmtId="0" fontId="15" fillId="0" borderId="36" xfId="0" applyFont="1" applyBorder="1" applyAlignment="1">
      <alignment horizontal="center" vertical="center"/>
    </xf>
    <xf numFmtId="0" fontId="15" fillId="0" borderId="43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28" xfId="0" applyFont="1" applyBorder="1" applyAlignment="1">
      <alignment horizontal="center" vertical="center" wrapText="1"/>
    </xf>
    <xf numFmtId="0" fontId="15" fillId="0" borderId="51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 wrapText="1"/>
    </xf>
    <xf numFmtId="0" fontId="15" fillId="0" borderId="30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0" fontId="39" fillId="0" borderId="66" xfId="0" applyFont="1" applyBorder="1" applyAlignment="1">
      <alignment horizontal="center" vertical="center" wrapText="1"/>
    </xf>
    <xf numFmtId="0" fontId="13" fillId="0" borderId="65" xfId="0" applyFont="1" applyBorder="1" applyAlignment="1">
      <alignment horizontal="right"/>
    </xf>
    <xf numFmtId="0" fontId="13" fillId="0" borderId="67" xfId="0" applyFont="1" applyBorder="1" applyAlignment="1">
      <alignment horizontal="right"/>
    </xf>
    <xf numFmtId="0" fontId="13" fillId="0" borderId="68" xfId="0" applyFont="1" applyBorder="1" applyAlignment="1">
      <alignment horizontal="right"/>
    </xf>
    <xf numFmtId="0" fontId="13" fillId="0" borderId="66" xfId="0" applyFont="1" applyBorder="1" applyAlignment="1">
      <alignment horizontal="right"/>
    </xf>
    <xf numFmtId="0" fontId="13" fillId="0" borderId="69" xfId="0" applyFont="1" applyBorder="1" applyAlignment="1">
      <alignment horizontal="right"/>
    </xf>
    <xf numFmtId="0" fontId="13" fillId="0" borderId="70" xfId="0" applyFont="1" applyBorder="1" applyAlignment="1">
      <alignment horizontal="right"/>
    </xf>
    <xf numFmtId="0" fontId="15" fillId="0" borderId="65" xfId="0" applyFont="1" applyBorder="1" applyAlignment="1">
      <alignment horizontal="center"/>
    </xf>
    <xf numFmtId="2" fontId="13" fillId="0" borderId="20" xfId="0" applyNumberFormat="1" applyFont="1" applyBorder="1" applyAlignment="1">
      <alignment wrapText="1"/>
    </xf>
    <xf numFmtId="4" fontId="13" fillId="0" borderId="25" xfId="0" applyNumberFormat="1" applyFont="1" applyBorder="1" applyAlignment="1">
      <alignment wrapText="1"/>
    </xf>
    <xf numFmtId="4" fontId="13" fillId="0" borderId="41" xfId="0" applyNumberFormat="1" applyFont="1" applyBorder="1" applyAlignment="1">
      <alignment wrapText="1"/>
    </xf>
    <xf numFmtId="4" fontId="4" fillId="0" borderId="25" xfId="0" applyNumberFormat="1" applyFont="1" applyBorder="1" applyAlignment="1">
      <alignment wrapText="1"/>
    </xf>
    <xf numFmtId="4" fontId="13" fillId="0" borderId="47" xfId="0" applyNumberFormat="1" applyFont="1" applyBorder="1" applyAlignment="1">
      <alignment wrapText="1"/>
    </xf>
    <xf numFmtId="4" fontId="8" fillId="0" borderId="41" xfId="0" applyNumberFormat="1" applyFont="1" applyBorder="1" applyAlignment="1">
      <alignment wrapText="1"/>
    </xf>
    <xf numFmtId="4" fontId="8" fillId="0" borderId="25" xfId="0" applyNumberFormat="1" applyFont="1" applyBorder="1" applyAlignment="1">
      <alignment wrapText="1"/>
    </xf>
    <xf numFmtId="4" fontId="8" fillId="0" borderId="47" xfId="0" applyNumberFormat="1" applyFont="1" applyBorder="1" applyAlignment="1">
      <alignment wrapText="1"/>
    </xf>
    <xf numFmtId="4" fontId="13" fillId="0" borderId="40" xfId="0" applyNumberFormat="1" applyFont="1" applyBorder="1" applyAlignment="1">
      <alignment wrapText="1"/>
    </xf>
    <xf numFmtId="4" fontId="13" fillId="0" borderId="47" xfId="0" applyNumberFormat="1" applyFont="1" applyBorder="1" applyAlignment="1">
      <alignment horizontal="right" wrapText="1"/>
    </xf>
    <xf numFmtId="4" fontId="8" fillId="0" borderId="40" xfId="0" applyNumberFormat="1" applyFont="1" applyBorder="1" applyAlignment="1">
      <alignment wrapText="1"/>
    </xf>
    <xf numFmtId="4" fontId="13" fillId="0" borderId="25" xfId="0" applyNumberFormat="1" applyFont="1" applyFill="1" applyBorder="1" applyAlignment="1">
      <alignment horizontal="right" vertical="center" wrapText="1"/>
    </xf>
    <xf numFmtId="0" fontId="11" fillId="0" borderId="30" xfId="0" applyFont="1" applyBorder="1" applyAlignment="1"/>
    <xf numFmtId="0" fontId="13" fillId="0" borderId="31" xfId="0" applyFont="1" applyFill="1" applyBorder="1" applyAlignment="1">
      <alignment horizontal="left" vertical="center" wrapText="1"/>
    </xf>
    <xf numFmtId="0" fontId="13" fillId="0" borderId="58" xfId="0" applyFont="1" applyFill="1" applyBorder="1" applyAlignment="1">
      <alignment horizontal="right" vertical="center" wrapText="1"/>
    </xf>
    <xf numFmtId="2" fontId="13" fillId="0" borderId="30" xfId="0" applyNumberFormat="1" applyFont="1" applyFill="1" applyBorder="1" applyAlignment="1">
      <alignment horizontal="right" vertical="center" wrapText="1"/>
    </xf>
    <xf numFmtId="4" fontId="13" fillId="0" borderId="21" xfId="0" applyNumberFormat="1" applyFont="1" applyFill="1" applyBorder="1" applyAlignment="1">
      <alignment horizontal="right" vertical="center" wrapText="1"/>
    </xf>
    <xf numFmtId="0" fontId="23" fillId="0" borderId="12" xfId="0" applyFont="1" applyBorder="1"/>
    <xf numFmtId="2" fontId="35" fillId="0" borderId="0" xfId="0" applyNumberFormat="1" applyFont="1" applyFill="1" applyBorder="1" applyAlignment="1">
      <alignment horizontal="right" vertical="center"/>
    </xf>
    <xf numFmtId="2" fontId="13" fillId="0" borderId="50" xfId="0" applyNumberFormat="1" applyFont="1" applyBorder="1"/>
    <xf numFmtId="2" fontId="13" fillId="0" borderId="3" xfId="0" applyNumberFormat="1" applyFont="1" applyBorder="1"/>
    <xf numFmtId="2" fontId="13" fillId="0" borderId="18" xfId="0" applyNumberFormat="1" applyFont="1" applyBorder="1"/>
    <xf numFmtId="2" fontId="13" fillId="0" borderId="7" xfId="0" applyNumberFormat="1" applyFont="1" applyBorder="1"/>
    <xf numFmtId="2" fontId="13" fillId="0" borderId="17" xfId="0" applyNumberFormat="1" applyFont="1" applyBorder="1"/>
    <xf numFmtId="2" fontId="13" fillId="0" borderId="10" xfId="0" applyNumberFormat="1" applyFont="1" applyBorder="1"/>
    <xf numFmtId="0" fontId="13" fillId="0" borderId="52" xfId="0" applyFont="1" applyBorder="1"/>
    <xf numFmtId="2" fontId="13" fillId="0" borderId="52" xfId="0" applyNumberFormat="1" applyFont="1" applyBorder="1"/>
    <xf numFmtId="2" fontId="13" fillId="0" borderId="21" xfId="0" applyNumberFormat="1" applyFont="1" applyBorder="1"/>
    <xf numFmtId="2" fontId="38" fillId="0" borderId="0" xfId="0" applyNumberFormat="1" applyFont="1" applyFill="1" applyBorder="1" applyAlignment="1">
      <alignment horizontal="right" vertical="center"/>
    </xf>
    <xf numFmtId="2" fontId="38" fillId="0" borderId="57" xfId="0" applyNumberFormat="1" applyFont="1" applyFill="1" applyBorder="1" applyAlignment="1">
      <alignment horizontal="center" vertical="center" wrapText="1"/>
    </xf>
    <xf numFmtId="2" fontId="15" fillId="0" borderId="57" xfId="0" applyNumberFormat="1" applyFont="1" applyFill="1" applyBorder="1" applyAlignment="1">
      <alignment horizontal="left" vertical="center" wrapText="1"/>
    </xf>
    <xf numFmtId="2" fontId="8" fillId="0" borderId="3" xfId="0" applyNumberFormat="1" applyFont="1" applyBorder="1" applyAlignment="1">
      <alignment horizontal="right" wrapText="1"/>
    </xf>
    <xf numFmtId="2" fontId="13" fillId="0" borderId="3" xfId="0" applyNumberFormat="1" applyFont="1" applyBorder="1" applyAlignment="1">
      <alignment horizontal="right" wrapText="1"/>
    </xf>
    <xf numFmtId="2" fontId="15" fillId="2" borderId="57" xfId="0" applyNumberFormat="1" applyFont="1" applyFill="1" applyBorder="1" applyAlignment="1">
      <alignment horizontal="left" vertical="center" wrapText="1"/>
    </xf>
    <xf numFmtId="2" fontId="13" fillId="0" borderId="3" xfId="0" applyNumberFormat="1" applyFont="1" applyFill="1" applyBorder="1" applyAlignment="1">
      <alignment horizontal="right" vertical="center" wrapText="1"/>
    </xf>
    <xf numFmtId="2" fontId="13" fillId="0" borderId="3" xfId="0" applyNumberFormat="1" applyFont="1" applyBorder="1" applyAlignment="1">
      <alignment horizontal="right" vertical="center"/>
    </xf>
    <xf numFmtId="2" fontId="15" fillId="2" borderId="57" xfId="0" applyNumberFormat="1" applyFont="1" applyFill="1" applyBorder="1" applyAlignment="1">
      <alignment horizontal="left" vertical="center"/>
    </xf>
    <xf numFmtId="2" fontId="15" fillId="0" borderId="57" xfId="0" applyNumberFormat="1" applyFont="1" applyBorder="1" applyAlignment="1">
      <alignment horizontal="left" vertical="center" wrapText="1"/>
    </xf>
    <xf numFmtId="2" fontId="8" fillId="0" borderId="10" xfId="0" applyNumberFormat="1" applyFont="1" applyBorder="1" applyAlignment="1">
      <alignment horizontal="right" wrapText="1"/>
    </xf>
    <xf numFmtId="2" fontId="8" fillId="0" borderId="17" xfId="0" applyNumberFormat="1" applyFont="1" applyBorder="1" applyAlignment="1">
      <alignment horizontal="right" wrapText="1"/>
    </xf>
    <xf numFmtId="2" fontId="8" fillId="0" borderId="18" xfId="0" applyNumberFormat="1" applyFont="1" applyBorder="1" applyAlignment="1">
      <alignment horizontal="right" wrapText="1"/>
    </xf>
    <xf numFmtId="2" fontId="13" fillId="0" borderId="7" xfId="0" applyNumberFormat="1" applyFont="1" applyBorder="1" applyAlignment="1">
      <alignment horizontal="right" wrapText="1"/>
    </xf>
    <xf numFmtId="2" fontId="13" fillId="0" borderId="3" xfId="0" applyNumberFormat="1" applyFont="1" applyBorder="1" applyAlignment="1">
      <alignment horizontal="right" vertical="center" wrapText="1"/>
    </xf>
    <xf numFmtId="2" fontId="8" fillId="0" borderId="3" xfId="0" applyNumberFormat="1" applyFont="1" applyBorder="1" applyAlignment="1">
      <alignment horizontal="right" vertical="center" wrapText="1"/>
    </xf>
    <xf numFmtId="2" fontId="13" fillId="0" borderId="10" xfId="0" applyNumberFormat="1" applyFont="1" applyBorder="1" applyAlignment="1">
      <alignment horizontal="right" wrapText="1"/>
    </xf>
    <xf numFmtId="2" fontId="13" fillId="0" borderId="18" xfId="0" applyNumberFormat="1" applyFont="1" applyBorder="1" applyAlignment="1">
      <alignment horizontal="right" wrapText="1"/>
    </xf>
  </cellXfs>
  <cellStyles count="13">
    <cellStyle name="Excel Built-in Normal" xfId="1"/>
    <cellStyle name="Excel Built-in Normal 1" xfId="8"/>
    <cellStyle name="Excel Built-in Normal 2" xfId="2"/>
    <cellStyle name="TableStyleLight1" xfId="6"/>
    <cellStyle name="Денежный 2" xfId="12"/>
    <cellStyle name="Обычный" xfId="0" builtinId="0"/>
    <cellStyle name="Обычный 2" xfId="7"/>
    <cellStyle name="Обычный 2 2" xfId="10"/>
    <cellStyle name="Обычный 3" xfId="5"/>
    <cellStyle name="Обычный 4" xfId="4"/>
    <cellStyle name="Обычный 4 2" xfId="9"/>
    <cellStyle name="Обычный 5" xfId="11"/>
    <cellStyle name="Процентный" xfId="3" builtinId="5"/>
  </cellStyles>
  <dxfs count="32"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9" defaultPivotStyle="PivotStyleLight16"/>
  <colors>
    <mruColors>
      <color rgb="FFFF0066"/>
      <color rgb="FFD28764"/>
      <color rgb="FF993300"/>
      <color rgb="FFCCFF99"/>
      <color rgb="FFFFCCCC"/>
      <color rgb="FFFFFF66"/>
      <color rgb="FFD7AEA1"/>
      <color rgb="FFCC99FF"/>
      <color rgb="FFA0A0A0"/>
      <color rgb="FFEAA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История</a:t>
            </a:r>
            <a:r>
              <a:rPr lang="ru-RU" b="1" baseline="0"/>
              <a:t> 11 ЕГЭ 2022</a:t>
            </a:r>
            <a:endParaRPr lang="ru-RU" b="1"/>
          </a:p>
        </c:rich>
      </c:tx>
      <c:layout>
        <c:manualLayout>
          <c:xMode val="edge"/>
          <c:yMode val="edge"/>
          <c:x val="1.8875234064830063E-2"/>
          <c:y val="4.6738305118631989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7632107307023691E-2"/>
          <c:y val="6.9470724043952992E-2"/>
          <c:w val="0.98427759113446256"/>
          <c:h val="0.59469806497651478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'История-11 диаграмма по районам'!$B$4:$B$112</c:f>
              <c:strCache>
                <c:ptCount val="10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81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11 </c:v>
                </c:pt>
                <c:pt idx="24">
                  <c:v>МАОУ Гимназия № 15</c:v>
                </c:pt>
                <c:pt idx="25">
                  <c:v>МАОУ Лицей № 3</c:v>
                </c:pt>
                <c:pt idx="26">
                  <c:v>МАОУ Лицей № 12</c:v>
                </c:pt>
                <c:pt idx="27">
                  <c:v>МБОУ СШ № 13</c:v>
                </c:pt>
                <c:pt idx="28">
                  <c:v>МБОУ СШ №  31</c:v>
                </c:pt>
                <c:pt idx="29">
                  <c:v>МАОУ СШ № 53</c:v>
                </c:pt>
                <c:pt idx="30">
                  <c:v>МБОУ СШ № 64</c:v>
                </c:pt>
                <c:pt idx="31">
                  <c:v>МБОУ СШ № 65</c:v>
                </c:pt>
                <c:pt idx="32">
                  <c:v>МБОУ СШ № 79</c:v>
                </c:pt>
                <c:pt idx="33">
                  <c:v>МАОУ СШ № 89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ОКТЯБРЬСКИЙ РАЙОН</c:v>
                </c:pt>
                <c:pt idx="37">
                  <c:v>МАОУ "КУГ № 1 - Универс"</c:v>
                </c:pt>
                <c:pt idx="38">
                  <c:v>МБОУ Гимназия № 3</c:v>
                </c:pt>
                <c:pt idx="39">
                  <c:v>МАОУ Гимназия № 13 "Академ"</c:v>
                </c:pt>
                <c:pt idx="40">
                  <c:v>МАОУ Лицей № 1</c:v>
                </c:pt>
                <c:pt idx="41">
                  <c:v>МБОУ Лицей № 8</c:v>
                </c:pt>
                <c:pt idx="42">
                  <c:v>МБОУ Лицей № 10</c:v>
                </c:pt>
                <c:pt idx="43">
                  <c:v>МАОУ Школа-интернат № 1 </c:v>
                </c:pt>
                <c:pt idx="44">
                  <c:v>МБОУ СШ № 3</c:v>
                </c:pt>
                <c:pt idx="45">
                  <c:v>МБОУ СШ № 21</c:v>
                </c:pt>
                <c:pt idx="46">
                  <c:v>МБОУ СШ № 36</c:v>
                </c:pt>
                <c:pt idx="47">
                  <c:v>МБОУ СШ № 72 </c:v>
                </c:pt>
                <c:pt idx="48">
                  <c:v>МБОУ СШ № 73 </c:v>
                </c:pt>
                <c:pt idx="49">
                  <c:v>МАОУ СШ № 82</c:v>
                </c:pt>
                <c:pt idx="50">
                  <c:v>МАОУ СШ № 84</c:v>
                </c:pt>
                <c:pt idx="51">
                  <c:v>МБОУ СШ № 95</c:v>
                </c:pt>
                <c:pt idx="52">
                  <c:v>МБОУ СШ № 99</c:v>
                </c:pt>
                <c:pt idx="53">
                  <c:v>МБОУ СШ № 133</c:v>
                </c:pt>
                <c:pt idx="54">
                  <c:v>СВЕРДЛОВСКИЙ РАЙОН</c:v>
                </c:pt>
                <c:pt idx="55">
                  <c:v>МАОУ Гимназия № 14</c:v>
                </c:pt>
                <c:pt idx="56">
                  <c:v>МАОУ Лицей № 9 "Лидер"</c:v>
                </c:pt>
                <c:pt idx="57">
                  <c:v>МБОУ СШ № 6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МБОУ СШ № 34</c:v>
                </c:pt>
                <c:pt idx="61">
                  <c:v>МАОУ СШ № 42</c:v>
                </c:pt>
                <c:pt idx="62">
                  <c:v>МБОУ СШ № 45</c:v>
                </c:pt>
                <c:pt idx="63">
                  <c:v>МБОУ СШ № 62</c:v>
                </c:pt>
                <c:pt idx="64">
                  <c:v>МАОУ СШ № 76</c:v>
                </c:pt>
                <c:pt idx="65">
                  <c:v>МБОУ СШ № 78</c:v>
                </c:pt>
                <c:pt idx="66">
                  <c:v>МАОУ СШ № 93</c:v>
                </c:pt>
                <c:pt idx="67">
                  <c:v>МАОУ СШ № 137</c:v>
                </c:pt>
                <c:pt idx="68">
                  <c:v>МАОУ СШ № 158</c:v>
                </c:pt>
                <c:pt idx="69">
                  <c:v>СОВЕТСКИЙ РАЙОН</c:v>
                </c:pt>
                <c:pt idx="70">
                  <c:v>МАОУ СШ № 1</c:v>
                </c:pt>
                <c:pt idx="71">
                  <c:v>МБОУ СШ № 5</c:v>
                </c:pt>
                <c:pt idx="72">
                  <c:v>МАОУ СШ № 7</c:v>
                </c:pt>
                <c:pt idx="73">
                  <c:v>МБОУ СШ № 18</c:v>
                </c:pt>
                <c:pt idx="74">
                  <c:v>МАОУ СШ № 24</c:v>
                </c:pt>
                <c:pt idx="75">
                  <c:v>МБОУ СШ № 56</c:v>
                </c:pt>
                <c:pt idx="76">
                  <c:v>МБОУ СШ № 66</c:v>
                </c:pt>
                <c:pt idx="77">
                  <c:v>МБОУ СШ № 69</c:v>
                </c:pt>
                <c:pt idx="78">
                  <c:v>МАОУ СШ № 85</c:v>
                </c:pt>
                <c:pt idx="79">
                  <c:v>МБОУ СШ № 91</c:v>
                </c:pt>
                <c:pt idx="80">
                  <c:v>МБОУ СШ № 98</c:v>
                </c:pt>
                <c:pt idx="81">
                  <c:v>МАОУ СШ № 108</c:v>
                </c:pt>
                <c:pt idx="82">
                  <c:v>МАОУ СШ № 115</c:v>
                </c:pt>
                <c:pt idx="83">
                  <c:v>МАОУ СШ № 121</c:v>
                </c:pt>
                <c:pt idx="84">
                  <c:v>МБОУ СШ № 129</c:v>
                </c:pt>
                <c:pt idx="85">
                  <c:v>МАОУ СШ № 134</c:v>
                </c:pt>
                <c:pt idx="86">
                  <c:v>МАОУ СШ № 139</c:v>
                </c:pt>
                <c:pt idx="87">
                  <c:v>МАОУ СШ № 141</c:v>
                </c:pt>
                <c:pt idx="88">
                  <c:v>МАОУ СШ № 143</c:v>
                </c:pt>
                <c:pt idx="89">
                  <c:v>МАОУ СШ № 144</c:v>
                </c:pt>
                <c:pt idx="90">
                  <c:v>МАОУ СШ № 145</c:v>
                </c:pt>
                <c:pt idx="91">
                  <c:v>МБОУ СШ № 147</c:v>
                </c:pt>
                <c:pt idx="92">
                  <c:v>МАОУ СШ № 149</c:v>
                </c:pt>
                <c:pt idx="93">
                  <c:v>МАОУ СШ № 150</c:v>
                </c:pt>
                <c:pt idx="94">
                  <c:v>МАОУ СШ № 151</c:v>
                </c:pt>
                <c:pt idx="95">
                  <c:v>МАОУ СШ № 152</c:v>
                </c:pt>
                <c:pt idx="96">
                  <c:v>МАОУ СШ № 154</c:v>
                </c:pt>
                <c:pt idx="97">
                  <c:v>МБОУ СШ № 156</c:v>
                </c:pt>
                <c:pt idx="98">
                  <c:v>МБОУ СШ № 157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Гимназия № 16</c:v>
                </c:pt>
                <c:pt idx="102">
                  <c:v>МБОУ Лицей № 2</c:v>
                </c:pt>
                <c:pt idx="103">
                  <c:v>МБОУ СШ № 4</c:v>
                </c:pt>
                <c:pt idx="104">
                  <c:v>МБОУ СШ № 10 </c:v>
                </c:pt>
                <c:pt idx="105">
                  <c:v>МБОУ СШ № 27</c:v>
                </c:pt>
                <c:pt idx="106">
                  <c:v>МБОУ СШ № 51</c:v>
                </c:pt>
                <c:pt idx="107">
                  <c:v>МАОУ СШ "Комплекс Покровский"</c:v>
                </c:pt>
                <c:pt idx="108">
                  <c:v>МБОУ СШ № 155</c:v>
                </c:pt>
              </c:strCache>
            </c:strRef>
          </c:cat>
          <c:val>
            <c:numRef>
              <c:f>'История-11 диаграмма по районам'!$E$4:$E$112</c:f>
              <c:numCache>
                <c:formatCode>0,00</c:formatCode>
                <c:ptCount val="109"/>
                <c:pt idx="0">
                  <c:v>58</c:v>
                </c:pt>
                <c:pt idx="1">
                  <c:v>58</c:v>
                </c:pt>
                <c:pt idx="2">
                  <c:v>58</c:v>
                </c:pt>
                <c:pt idx="3">
                  <c:v>58</c:v>
                </c:pt>
                <c:pt idx="4">
                  <c:v>58</c:v>
                </c:pt>
                <c:pt idx="5">
                  <c:v>58</c:v>
                </c:pt>
                <c:pt idx="6">
                  <c:v>58</c:v>
                </c:pt>
                <c:pt idx="7">
                  <c:v>58</c:v>
                </c:pt>
                <c:pt idx="8">
                  <c:v>58</c:v>
                </c:pt>
                <c:pt idx="9">
                  <c:v>58</c:v>
                </c:pt>
                <c:pt idx="10">
                  <c:v>58</c:v>
                </c:pt>
                <c:pt idx="11">
                  <c:v>58</c:v>
                </c:pt>
                <c:pt idx="12">
                  <c:v>58</c:v>
                </c:pt>
                <c:pt idx="13">
                  <c:v>58</c:v>
                </c:pt>
                <c:pt idx="14">
                  <c:v>58</c:v>
                </c:pt>
                <c:pt idx="15">
                  <c:v>58</c:v>
                </c:pt>
                <c:pt idx="16">
                  <c:v>58</c:v>
                </c:pt>
                <c:pt idx="17">
                  <c:v>58</c:v>
                </c:pt>
                <c:pt idx="18">
                  <c:v>58</c:v>
                </c:pt>
                <c:pt idx="19">
                  <c:v>58</c:v>
                </c:pt>
                <c:pt idx="20">
                  <c:v>58</c:v>
                </c:pt>
                <c:pt idx="21">
                  <c:v>58</c:v>
                </c:pt>
                <c:pt idx="22">
                  <c:v>58</c:v>
                </c:pt>
                <c:pt idx="23">
                  <c:v>58</c:v>
                </c:pt>
                <c:pt idx="24">
                  <c:v>58</c:v>
                </c:pt>
                <c:pt idx="25">
                  <c:v>58</c:v>
                </c:pt>
                <c:pt idx="26">
                  <c:v>58</c:v>
                </c:pt>
                <c:pt idx="27">
                  <c:v>58</c:v>
                </c:pt>
                <c:pt idx="28">
                  <c:v>58</c:v>
                </c:pt>
                <c:pt idx="29">
                  <c:v>58</c:v>
                </c:pt>
                <c:pt idx="30">
                  <c:v>58</c:v>
                </c:pt>
                <c:pt idx="31">
                  <c:v>58</c:v>
                </c:pt>
                <c:pt idx="32">
                  <c:v>58</c:v>
                </c:pt>
                <c:pt idx="33">
                  <c:v>58</c:v>
                </c:pt>
                <c:pt idx="34">
                  <c:v>58</c:v>
                </c:pt>
                <c:pt idx="35">
                  <c:v>58</c:v>
                </c:pt>
                <c:pt idx="36">
                  <c:v>58</c:v>
                </c:pt>
                <c:pt idx="37">
                  <c:v>58</c:v>
                </c:pt>
                <c:pt idx="38">
                  <c:v>58</c:v>
                </c:pt>
                <c:pt idx="39">
                  <c:v>58</c:v>
                </c:pt>
                <c:pt idx="40">
                  <c:v>58</c:v>
                </c:pt>
                <c:pt idx="41">
                  <c:v>58</c:v>
                </c:pt>
                <c:pt idx="42">
                  <c:v>58</c:v>
                </c:pt>
                <c:pt idx="43">
                  <c:v>58</c:v>
                </c:pt>
                <c:pt idx="44">
                  <c:v>58</c:v>
                </c:pt>
                <c:pt idx="45">
                  <c:v>58</c:v>
                </c:pt>
                <c:pt idx="46">
                  <c:v>58</c:v>
                </c:pt>
                <c:pt idx="47">
                  <c:v>58</c:v>
                </c:pt>
                <c:pt idx="48">
                  <c:v>58</c:v>
                </c:pt>
                <c:pt idx="49">
                  <c:v>58</c:v>
                </c:pt>
                <c:pt idx="50">
                  <c:v>58</c:v>
                </c:pt>
                <c:pt idx="51">
                  <c:v>58</c:v>
                </c:pt>
                <c:pt idx="52">
                  <c:v>58</c:v>
                </c:pt>
                <c:pt idx="53">
                  <c:v>58</c:v>
                </c:pt>
                <c:pt idx="54">
                  <c:v>58</c:v>
                </c:pt>
                <c:pt idx="55">
                  <c:v>58</c:v>
                </c:pt>
                <c:pt idx="56">
                  <c:v>58</c:v>
                </c:pt>
                <c:pt idx="57">
                  <c:v>58</c:v>
                </c:pt>
                <c:pt idx="58">
                  <c:v>58</c:v>
                </c:pt>
                <c:pt idx="59">
                  <c:v>58</c:v>
                </c:pt>
                <c:pt idx="60">
                  <c:v>58</c:v>
                </c:pt>
                <c:pt idx="61">
                  <c:v>58</c:v>
                </c:pt>
                <c:pt idx="62">
                  <c:v>58</c:v>
                </c:pt>
                <c:pt idx="63">
                  <c:v>58</c:v>
                </c:pt>
                <c:pt idx="64">
                  <c:v>58</c:v>
                </c:pt>
                <c:pt idx="65">
                  <c:v>58</c:v>
                </c:pt>
                <c:pt idx="66">
                  <c:v>58</c:v>
                </c:pt>
                <c:pt idx="67">
                  <c:v>58</c:v>
                </c:pt>
                <c:pt idx="68">
                  <c:v>58</c:v>
                </c:pt>
                <c:pt idx="69">
                  <c:v>58</c:v>
                </c:pt>
                <c:pt idx="70">
                  <c:v>58</c:v>
                </c:pt>
                <c:pt idx="71">
                  <c:v>58</c:v>
                </c:pt>
                <c:pt idx="72">
                  <c:v>58</c:v>
                </c:pt>
                <c:pt idx="73">
                  <c:v>58</c:v>
                </c:pt>
                <c:pt idx="74">
                  <c:v>58</c:v>
                </c:pt>
                <c:pt idx="75">
                  <c:v>58</c:v>
                </c:pt>
                <c:pt idx="76">
                  <c:v>58</c:v>
                </c:pt>
                <c:pt idx="77">
                  <c:v>58</c:v>
                </c:pt>
                <c:pt idx="78">
                  <c:v>58</c:v>
                </c:pt>
                <c:pt idx="79">
                  <c:v>58</c:v>
                </c:pt>
                <c:pt idx="80">
                  <c:v>58</c:v>
                </c:pt>
                <c:pt idx="81">
                  <c:v>58</c:v>
                </c:pt>
                <c:pt idx="82">
                  <c:v>58</c:v>
                </c:pt>
                <c:pt idx="83">
                  <c:v>58</c:v>
                </c:pt>
                <c:pt idx="84">
                  <c:v>58</c:v>
                </c:pt>
                <c:pt idx="85">
                  <c:v>58</c:v>
                </c:pt>
                <c:pt idx="86">
                  <c:v>58</c:v>
                </c:pt>
                <c:pt idx="87">
                  <c:v>58</c:v>
                </c:pt>
                <c:pt idx="88">
                  <c:v>58</c:v>
                </c:pt>
                <c:pt idx="89">
                  <c:v>58</c:v>
                </c:pt>
                <c:pt idx="90">
                  <c:v>58</c:v>
                </c:pt>
                <c:pt idx="91">
                  <c:v>58</c:v>
                </c:pt>
                <c:pt idx="92">
                  <c:v>58</c:v>
                </c:pt>
                <c:pt idx="93">
                  <c:v>58</c:v>
                </c:pt>
                <c:pt idx="94">
                  <c:v>58</c:v>
                </c:pt>
                <c:pt idx="95">
                  <c:v>58</c:v>
                </c:pt>
                <c:pt idx="96">
                  <c:v>58</c:v>
                </c:pt>
                <c:pt idx="97">
                  <c:v>58</c:v>
                </c:pt>
                <c:pt idx="98">
                  <c:v>58</c:v>
                </c:pt>
                <c:pt idx="99">
                  <c:v>58</c:v>
                </c:pt>
                <c:pt idx="100">
                  <c:v>58</c:v>
                </c:pt>
                <c:pt idx="101">
                  <c:v>58</c:v>
                </c:pt>
                <c:pt idx="102">
                  <c:v>58</c:v>
                </c:pt>
                <c:pt idx="103">
                  <c:v>58</c:v>
                </c:pt>
                <c:pt idx="104">
                  <c:v>58</c:v>
                </c:pt>
                <c:pt idx="105">
                  <c:v>58</c:v>
                </c:pt>
                <c:pt idx="106">
                  <c:v>58</c:v>
                </c:pt>
                <c:pt idx="107">
                  <c:v>58</c:v>
                </c:pt>
                <c:pt idx="108">
                  <c:v>58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'История-11 диаграмма по районам'!$B$4:$B$112</c:f>
              <c:strCache>
                <c:ptCount val="10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81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11 </c:v>
                </c:pt>
                <c:pt idx="24">
                  <c:v>МАОУ Гимназия № 15</c:v>
                </c:pt>
                <c:pt idx="25">
                  <c:v>МАОУ Лицей № 3</c:v>
                </c:pt>
                <c:pt idx="26">
                  <c:v>МАОУ Лицей № 12</c:v>
                </c:pt>
                <c:pt idx="27">
                  <c:v>МБОУ СШ № 13</c:v>
                </c:pt>
                <c:pt idx="28">
                  <c:v>МБОУ СШ №  31</c:v>
                </c:pt>
                <c:pt idx="29">
                  <c:v>МАОУ СШ № 53</c:v>
                </c:pt>
                <c:pt idx="30">
                  <c:v>МБОУ СШ № 64</c:v>
                </c:pt>
                <c:pt idx="31">
                  <c:v>МБОУ СШ № 65</c:v>
                </c:pt>
                <c:pt idx="32">
                  <c:v>МБОУ СШ № 79</c:v>
                </c:pt>
                <c:pt idx="33">
                  <c:v>МАОУ СШ № 89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ОКТЯБРЬСКИЙ РАЙОН</c:v>
                </c:pt>
                <c:pt idx="37">
                  <c:v>МАОУ "КУГ № 1 - Универс"</c:v>
                </c:pt>
                <c:pt idx="38">
                  <c:v>МБОУ Гимназия № 3</c:v>
                </c:pt>
                <c:pt idx="39">
                  <c:v>МАОУ Гимназия № 13 "Академ"</c:v>
                </c:pt>
                <c:pt idx="40">
                  <c:v>МАОУ Лицей № 1</c:v>
                </c:pt>
                <c:pt idx="41">
                  <c:v>МБОУ Лицей № 8</c:v>
                </c:pt>
                <c:pt idx="42">
                  <c:v>МБОУ Лицей № 10</c:v>
                </c:pt>
                <c:pt idx="43">
                  <c:v>МАОУ Школа-интернат № 1 </c:v>
                </c:pt>
                <c:pt idx="44">
                  <c:v>МБОУ СШ № 3</c:v>
                </c:pt>
                <c:pt idx="45">
                  <c:v>МБОУ СШ № 21</c:v>
                </c:pt>
                <c:pt idx="46">
                  <c:v>МБОУ СШ № 36</c:v>
                </c:pt>
                <c:pt idx="47">
                  <c:v>МБОУ СШ № 72 </c:v>
                </c:pt>
                <c:pt idx="48">
                  <c:v>МБОУ СШ № 73 </c:v>
                </c:pt>
                <c:pt idx="49">
                  <c:v>МАОУ СШ № 82</c:v>
                </c:pt>
                <c:pt idx="50">
                  <c:v>МАОУ СШ № 84</c:v>
                </c:pt>
                <c:pt idx="51">
                  <c:v>МБОУ СШ № 95</c:v>
                </c:pt>
                <c:pt idx="52">
                  <c:v>МБОУ СШ № 99</c:v>
                </c:pt>
                <c:pt idx="53">
                  <c:v>МБОУ СШ № 133</c:v>
                </c:pt>
                <c:pt idx="54">
                  <c:v>СВЕРДЛОВСКИЙ РАЙОН</c:v>
                </c:pt>
                <c:pt idx="55">
                  <c:v>МАОУ Гимназия № 14</c:v>
                </c:pt>
                <c:pt idx="56">
                  <c:v>МАОУ Лицей № 9 "Лидер"</c:v>
                </c:pt>
                <c:pt idx="57">
                  <c:v>МБОУ СШ № 6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МБОУ СШ № 34</c:v>
                </c:pt>
                <c:pt idx="61">
                  <c:v>МАОУ СШ № 42</c:v>
                </c:pt>
                <c:pt idx="62">
                  <c:v>МБОУ СШ № 45</c:v>
                </c:pt>
                <c:pt idx="63">
                  <c:v>МБОУ СШ № 62</c:v>
                </c:pt>
                <c:pt idx="64">
                  <c:v>МАОУ СШ № 76</c:v>
                </c:pt>
                <c:pt idx="65">
                  <c:v>МБОУ СШ № 78</c:v>
                </c:pt>
                <c:pt idx="66">
                  <c:v>МАОУ СШ № 93</c:v>
                </c:pt>
                <c:pt idx="67">
                  <c:v>МАОУ СШ № 137</c:v>
                </c:pt>
                <c:pt idx="68">
                  <c:v>МАОУ СШ № 158</c:v>
                </c:pt>
                <c:pt idx="69">
                  <c:v>СОВЕТСКИЙ РАЙОН</c:v>
                </c:pt>
                <c:pt idx="70">
                  <c:v>МАОУ СШ № 1</c:v>
                </c:pt>
                <c:pt idx="71">
                  <c:v>МБОУ СШ № 5</c:v>
                </c:pt>
                <c:pt idx="72">
                  <c:v>МАОУ СШ № 7</c:v>
                </c:pt>
                <c:pt idx="73">
                  <c:v>МБОУ СШ № 18</c:v>
                </c:pt>
                <c:pt idx="74">
                  <c:v>МАОУ СШ № 24</c:v>
                </c:pt>
                <c:pt idx="75">
                  <c:v>МБОУ СШ № 56</c:v>
                </c:pt>
                <c:pt idx="76">
                  <c:v>МБОУ СШ № 66</c:v>
                </c:pt>
                <c:pt idx="77">
                  <c:v>МБОУ СШ № 69</c:v>
                </c:pt>
                <c:pt idx="78">
                  <c:v>МАОУ СШ № 85</c:v>
                </c:pt>
                <c:pt idx="79">
                  <c:v>МБОУ СШ № 91</c:v>
                </c:pt>
                <c:pt idx="80">
                  <c:v>МБОУ СШ № 98</c:v>
                </c:pt>
                <c:pt idx="81">
                  <c:v>МАОУ СШ № 108</c:v>
                </c:pt>
                <c:pt idx="82">
                  <c:v>МАОУ СШ № 115</c:v>
                </c:pt>
                <c:pt idx="83">
                  <c:v>МАОУ СШ № 121</c:v>
                </c:pt>
                <c:pt idx="84">
                  <c:v>МБОУ СШ № 129</c:v>
                </c:pt>
                <c:pt idx="85">
                  <c:v>МАОУ СШ № 134</c:v>
                </c:pt>
                <c:pt idx="86">
                  <c:v>МАОУ СШ № 139</c:v>
                </c:pt>
                <c:pt idx="87">
                  <c:v>МАОУ СШ № 141</c:v>
                </c:pt>
                <c:pt idx="88">
                  <c:v>МАОУ СШ № 143</c:v>
                </c:pt>
                <c:pt idx="89">
                  <c:v>МАОУ СШ № 144</c:v>
                </c:pt>
                <c:pt idx="90">
                  <c:v>МАОУ СШ № 145</c:v>
                </c:pt>
                <c:pt idx="91">
                  <c:v>МБОУ СШ № 147</c:v>
                </c:pt>
                <c:pt idx="92">
                  <c:v>МАОУ СШ № 149</c:v>
                </c:pt>
                <c:pt idx="93">
                  <c:v>МАОУ СШ № 150</c:v>
                </c:pt>
                <c:pt idx="94">
                  <c:v>МАОУ СШ № 151</c:v>
                </c:pt>
                <c:pt idx="95">
                  <c:v>МАОУ СШ № 152</c:v>
                </c:pt>
                <c:pt idx="96">
                  <c:v>МАОУ СШ № 154</c:v>
                </c:pt>
                <c:pt idx="97">
                  <c:v>МБОУ СШ № 156</c:v>
                </c:pt>
                <c:pt idx="98">
                  <c:v>МБОУ СШ № 157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Гимназия № 16</c:v>
                </c:pt>
                <c:pt idx="102">
                  <c:v>МБОУ Лицей № 2</c:v>
                </c:pt>
                <c:pt idx="103">
                  <c:v>МБОУ СШ № 4</c:v>
                </c:pt>
                <c:pt idx="104">
                  <c:v>МБОУ СШ № 10 </c:v>
                </c:pt>
                <c:pt idx="105">
                  <c:v>МБОУ СШ № 27</c:v>
                </c:pt>
                <c:pt idx="106">
                  <c:v>МБОУ СШ № 51</c:v>
                </c:pt>
                <c:pt idx="107">
                  <c:v>МАОУ СШ "Комплекс Покровский"</c:v>
                </c:pt>
                <c:pt idx="108">
                  <c:v>МБОУ СШ № 155</c:v>
                </c:pt>
              </c:strCache>
            </c:strRef>
          </c:cat>
          <c:val>
            <c:numRef>
              <c:f>'История-11 диаграмма по районам'!$D$4:$D$112</c:f>
              <c:numCache>
                <c:formatCode>0,00</c:formatCode>
                <c:ptCount val="109"/>
                <c:pt idx="0">
                  <c:v>56.195588861083912</c:v>
                </c:pt>
                <c:pt idx="1">
                  <c:v>58.91033119658119</c:v>
                </c:pt>
                <c:pt idx="2">
                  <c:v>67.111111111111114</c:v>
                </c:pt>
                <c:pt idx="3">
                  <c:v>57.46153846153846</c:v>
                </c:pt>
                <c:pt idx="4">
                  <c:v>61.166666666666664</c:v>
                </c:pt>
                <c:pt idx="5">
                  <c:v>57.75</c:v>
                </c:pt>
                <c:pt idx="6">
                  <c:v>61.833333333333336</c:v>
                </c:pt>
                <c:pt idx="7">
                  <c:v>61.5</c:v>
                </c:pt>
                <c:pt idx="8">
                  <c:v>54.25</c:v>
                </c:pt>
                <c:pt idx="9">
                  <c:v>50.21</c:v>
                </c:pt>
                <c:pt idx="10">
                  <c:v>53.35</c:v>
                </c:pt>
                <c:pt idx="11">
                  <c:v>65.400000000000006</c:v>
                </c:pt>
                <c:pt idx="12">
                  <c:v>65.900000000000006</c:v>
                </c:pt>
                <c:pt idx="13">
                  <c:v>62.3</c:v>
                </c:pt>
                <c:pt idx="14">
                  <c:v>53</c:v>
                </c:pt>
                <c:pt idx="15">
                  <c:v>42</c:v>
                </c:pt>
                <c:pt idx="16">
                  <c:v>35</c:v>
                </c:pt>
                <c:pt idx="17">
                  <c:v>57.8</c:v>
                </c:pt>
                <c:pt idx="18">
                  <c:v>24.3</c:v>
                </c:pt>
                <c:pt idx="19">
                  <c:v>58.8</c:v>
                </c:pt>
                <c:pt idx="20">
                  <c:v>69</c:v>
                </c:pt>
                <c:pt idx="21">
                  <c:v>57.128571428571433</c:v>
                </c:pt>
                <c:pt idx="22">
                  <c:v>69.2</c:v>
                </c:pt>
                <c:pt idx="23">
                  <c:v>54.8</c:v>
                </c:pt>
                <c:pt idx="24">
                  <c:v>55.7</c:v>
                </c:pt>
                <c:pt idx="25">
                  <c:v>47.8</c:v>
                </c:pt>
                <c:pt idx="26">
                  <c:v>75.3</c:v>
                </c:pt>
                <c:pt idx="27">
                  <c:v>40.299999999999997</c:v>
                </c:pt>
                <c:pt idx="28">
                  <c:v>43</c:v>
                </c:pt>
                <c:pt idx="29">
                  <c:v>50.5</c:v>
                </c:pt>
                <c:pt idx="30">
                  <c:v>65</c:v>
                </c:pt>
                <c:pt idx="31">
                  <c:v>67.7</c:v>
                </c:pt>
                <c:pt idx="32">
                  <c:v>52</c:v>
                </c:pt>
                <c:pt idx="33">
                  <c:v>50.8</c:v>
                </c:pt>
                <c:pt idx="34">
                  <c:v>59.7</c:v>
                </c:pt>
                <c:pt idx="35">
                  <c:v>68</c:v>
                </c:pt>
                <c:pt idx="36">
                  <c:v>57.370588235294122</c:v>
                </c:pt>
                <c:pt idx="37">
                  <c:v>65.099999999999994</c:v>
                </c:pt>
                <c:pt idx="38">
                  <c:v>62</c:v>
                </c:pt>
                <c:pt idx="39">
                  <c:v>52.7</c:v>
                </c:pt>
                <c:pt idx="40">
                  <c:v>48</c:v>
                </c:pt>
                <c:pt idx="41">
                  <c:v>57.3</c:v>
                </c:pt>
                <c:pt idx="42">
                  <c:v>69.8</c:v>
                </c:pt>
                <c:pt idx="43">
                  <c:v>43</c:v>
                </c:pt>
                <c:pt idx="44">
                  <c:v>61.5</c:v>
                </c:pt>
                <c:pt idx="45">
                  <c:v>57</c:v>
                </c:pt>
                <c:pt idx="46">
                  <c:v>41.5</c:v>
                </c:pt>
                <c:pt idx="47">
                  <c:v>61.1</c:v>
                </c:pt>
                <c:pt idx="48">
                  <c:v>54</c:v>
                </c:pt>
                <c:pt idx="49">
                  <c:v>56</c:v>
                </c:pt>
                <c:pt idx="50">
                  <c:v>47</c:v>
                </c:pt>
                <c:pt idx="51">
                  <c:v>68</c:v>
                </c:pt>
                <c:pt idx="52">
                  <c:v>71.3</c:v>
                </c:pt>
                <c:pt idx="53">
                  <c:v>60</c:v>
                </c:pt>
                <c:pt idx="54">
                  <c:v>55.492857142857147</c:v>
                </c:pt>
                <c:pt idx="55">
                  <c:v>45</c:v>
                </c:pt>
                <c:pt idx="56">
                  <c:v>71</c:v>
                </c:pt>
                <c:pt idx="57">
                  <c:v>78.8</c:v>
                </c:pt>
                <c:pt idx="58">
                  <c:v>56.5</c:v>
                </c:pt>
                <c:pt idx="59">
                  <c:v>47</c:v>
                </c:pt>
                <c:pt idx="60">
                  <c:v>60.8</c:v>
                </c:pt>
                <c:pt idx="61">
                  <c:v>45</c:v>
                </c:pt>
                <c:pt idx="62">
                  <c:v>42.5</c:v>
                </c:pt>
                <c:pt idx="63">
                  <c:v>42.6</c:v>
                </c:pt>
                <c:pt idx="64">
                  <c:v>63.3</c:v>
                </c:pt>
                <c:pt idx="65">
                  <c:v>36</c:v>
                </c:pt>
                <c:pt idx="66">
                  <c:v>61</c:v>
                </c:pt>
                <c:pt idx="67">
                  <c:v>70.7</c:v>
                </c:pt>
                <c:pt idx="68">
                  <c:v>56.7</c:v>
                </c:pt>
                <c:pt idx="69">
                  <c:v>55.968965517241379</c:v>
                </c:pt>
                <c:pt idx="70">
                  <c:v>50</c:v>
                </c:pt>
                <c:pt idx="71">
                  <c:v>59</c:v>
                </c:pt>
                <c:pt idx="72">
                  <c:v>60.4</c:v>
                </c:pt>
                <c:pt idx="73">
                  <c:v>56</c:v>
                </c:pt>
                <c:pt idx="74">
                  <c:v>52</c:v>
                </c:pt>
                <c:pt idx="75">
                  <c:v>40.5</c:v>
                </c:pt>
                <c:pt idx="76">
                  <c:v>29</c:v>
                </c:pt>
                <c:pt idx="77">
                  <c:v>56</c:v>
                </c:pt>
                <c:pt idx="78">
                  <c:v>62.4</c:v>
                </c:pt>
                <c:pt idx="79">
                  <c:v>59.4</c:v>
                </c:pt>
                <c:pt idx="80">
                  <c:v>67.8</c:v>
                </c:pt>
                <c:pt idx="81">
                  <c:v>64.099999999999994</c:v>
                </c:pt>
                <c:pt idx="82">
                  <c:v>48.5</c:v>
                </c:pt>
                <c:pt idx="83">
                  <c:v>37.299999999999997</c:v>
                </c:pt>
                <c:pt idx="84">
                  <c:v>75</c:v>
                </c:pt>
                <c:pt idx="85">
                  <c:v>50.1</c:v>
                </c:pt>
                <c:pt idx="86">
                  <c:v>27</c:v>
                </c:pt>
                <c:pt idx="87">
                  <c:v>57.2</c:v>
                </c:pt>
                <c:pt idx="88">
                  <c:v>62.5</c:v>
                </c:pt>
                <c:pt idx="89">
                  <c:v>60.4</c:v>
                </c:pt>
                <c:pt idx="90">
                  <c:v>57</c:v>
                </c:pt>
                <c:pt idx="91">
                  <c:v>48</c:v>
                </c:pt>
                <c:pt idx="92">
                  <c:v>64</c:v>
                </c:pt>
                <c:pt idx="93">
                  <c:v>62</c:v>
                </c:pt>
                <c:pt idx="94">
                  <c:v>62</c:v>
                </c:pt>
                <c:pt idx="95">
                  <c:v>59.2</c:v>
                </c:pt>
                <c:pt idx="96">
                  <c:v>59</c:v>
                </c:pt>
                <c:pt idx="97">
                  <c:v>59.3</c:v>
                </c:pt>
                <c:pt idx="98">
                  <c:v>78</c:v>
                </c:pt>
                <c:pt idx="99">
                  <c:v>55.096869488536157</c:v>
                </c:pt>
                <c:pt idx="100">
                  <c:v>73.785714285714292</c:v>
                </c:pt>
                <c:pt idx="101">
                  <c:v>66.875</c:v>
                </c:pt>
                <c:pt idx="102">
                  <c:v>79</c:v>
                </c:pt>
                <c:pt idx="103">
                  <c:v>35.333333333333336</c:v>
                </c:pt>
                <c:pt idx="104">
                  <c:v>45.4</c:v>
                </c:pt>
                <c:pt idx="105">
                  <c:v>38.777777777777779</c:v>
                </c:pt>
                <c:pt idx="106">
                  <c:v>61</c:v>
                </c:pt>
                <c:pt idx="107">
                  <c:v>53.1</c:v>
                </c:pt>
                <c:pt idx="108">
                  <c:v>42.6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011648"/>
        <c:axId val="92541312"/>
      </c:lineChart>
      <c:catAx>
        <c:axId val="8401164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2541312"/>
        <c:crosses val="autoZero"/>
        <c:auto val="1"/>
        <c:lblAlgn val="ctr"/>
        <c:lblOffset val="100"/>
        <c:noMultiLvlLbl val="0"/>
      </c:catAx>
      <c:valAx>
        <c:axId val="92541312"/>
        <c:scaling>
          <c:orientation val="minMax"/>
          <c:max val="100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01164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731937677204726"/>
          <c:y val="1.0110563987042305E-2"/>
          <c:w val="0.79432198303493906"/>
          <c:h val="4.298253214153344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История</a:t>
            </a:r>
            <a:r>
              <a:rPr lang="ru-RU" b="1" baseline="0"/>
              <a:t> 11 ЕГЭ 2022</a:t>
            </a:r>
            <a:endParaRPr lang="ru-RU" b="1"/>
          </a:p>
        </c:rich>
      </c:tx>
      <c:layout>
        <c:manualLayout>
          <c:xMode val="edge"/>
          <c:yMode val="edge"/>
          <c:x val="2.6626513157107901E-2"/>
          <c:y val="9.988849683277768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722408865537423E-2"/>
          <c:y val="6.6965595780974302E-2"/>
          <c:w val="0.98427759113446256"/>
          <c:h val="0.59469806497651478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'История-11 диаграмма'!$B$4:$B$112</c:f>
              <c:strCache>
                <c:ptCount val="10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СШ № 12</c:v>
                </c:pt>
                <c:pt idx="4">
                  <c:v>МАОУ СШ № 19</c:v>
                </c:pt>
                <c:pt idx="5">
                  <c:v>МАОУ Лицей № 7 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МБОУ СШ № 135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СШ № 90</c:v>
                </c:pt>
                <c:pt idx="16">
                  <c:v>МБОУ СШ № 46</c:v>
                </c:pt>
                <c:pt idx="17">
                  <c:v>МАОУ Лицей № 6 "Перспектива"</c:v>
                </c:pt>
                <c:pt idx="18">
                  <c:v>МАОУ Лицей № 11</c:v>
                </c:pt>
                <c:pt idx="19">
                  <c:v>МАОУ СШ № 8 "Созидание"</c:v>
                </c:pt>
                <c:pt idx="20">
                  <c:v>МБОУ СШ № 81</c:v>
                </c:pt>
                <c:pt idx="21">
                  <c:v>ЛЕНИНСКИЙ РАЙОН</c:v>
                </c:pt>
                <c:pt idx="22">
                  <c:v>МАОУ Лицей № 12</c:v>
                </c:pt>
                <c:pt idx="23">
                  <c:v>МБОУ Гимназия № 7</c:v>
                </c:pt>
                <c:pt idx="24">
                  <c:v>МАОУ СШ № 148</c:v>
                </c:pt>
                <c:pt idx="25">
                  <c:v>МБОУ СШ № 65</c:v>
                </c:pt>
                <c:pt idx="26">
                  <c:v>МБОУ СШ № 64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МАОУ Гимназия № 11 </c:v>
                </c:pt>
                <c:pt idx="30">
                  <c:v>МБОУ СШ № 79</c:v>
                </c:pt>
                <c:pt idx="31">
                  <c:v>МАОУ СШ № 89</c:v>
                </c:pt>
                <c:pt idx="32">
                  <c:v>МАОУ СШ № 53</c:v>
                </c:pt>
                <c:pt idx="33">
                  <c:v>МАОУ Лицей № 3</c:v>
                </c:pt>
                <c:pt idx="34">
                  <c:v>МБОУ СШ №  31</c:v>
                </c:pt>
                <c:pt idx="35">
                  <c:v>МБОУ СШ № 13</c:v>
                </c:pt>
                <c:pt idx="36">
                  <c:v>ОКТЯБРЬСКИЙ РАЙОН</c:v>
                </c:pt>
                <c:pt idx="37">
                  <c:v>МБОУ СШ № 99</c:v>
                </c:pt>
                <c:pt idx="38">
                  <c:v>МБОУ Лицей № 10</c:v>
                </c:pt>
                <c:pt idx="39">
                  <c:v>МБОУ СШ № 95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МБОУ СШ № 3</c:v>
                </c:pt>
                <c:pt idx="43">
                  <c:v>МБОУ СШ № 72 </c:v>
                </c:pt>
                <c:pt idx="44">
                  <c:v>МБОУ СШ № 133</c:v>
                </c:pt>
                <c:pt idx="45">
                  <c:v>МБОУ Лицей № 8</c:v>
                </c:pt>
                <c:pt idx="46">
                  <c:v>МБОУ СШ № 21</c:v>
                </c:pt>
                <c:pt idx="47">
                  <c:v>МАОУ СШ № 82</c:v>
                </c:pt>
                <c:pt idx="48">
                  <c:v>МБОУ СШ № 73 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МАОУ СШ № 84</c:v>
                </c:pt>
                <c:pt idx="52">
                  <c:v>МАОУ Школа-интернат № 1 </c:v>
                </c:pt>
                <c:pt idx="53">
                  <c:v>МБОУ СШ № 36</c:v>
                </c:pt>
                <c:pt idx="54">
                  <c:v>СВЕРДЛОВСКИЙ РАЙОН</c:v>
                </c:pt>
                <c:pt idx="55">
                  <c:v>МБОУ СШ № 6</c:v>
                </c:pt>
                <c:pt idx="56">
                  <c:v>МАОУ Лицей № 9 "Лидер"</c:v>
                </c:pt>
                <c:pt idx="57">
                  <c:v>МАОУ СШ № 137</c:v>
                </c:pt>
                <c:pt idx="58">
                  <c:v>МАОУ СШ № 76</c:v>
                </c:pt>
                <c:pt idx="59">
                  <c:v>МАОУ СШ № 93</c:v>
                </c:pt>
                <c:pt idx="60">
                  <c:v>МБОУ СШ № 34</c:v>
                </c:pt>
                <c:pt idx="61">
                  <c:v>МАОУ СШ № 158</c:v>
                </c:pt>
                <c:pt idx="62">
                  <c:v>МАОУ СШ № 17</c:v>
                </c:pt>
                <c:pt idx="63">
                  <c:v>МАОУ СШ № 23</c:v>
                </c:pt>
                <c:pt idx="64">
                  <c:v>МАОУ Гимназия № 14</c:v>
                </c:pt>
                <c:pt idx="65">
                  <c:v>МАОУ СШ № 42</c:v>
                </c:pt>
                <c:pt idx="66">
                  <c:v>МБОУ СШ № 62</c:v>
                </c:pt>
                <c:pt idx="67">
                  <c:v>МБОУ СШ № 45</c:v>
                </c:pt>
                <c:pt idx="68">
                  <c:v>МБОУ СШ № 78</c:v>
                </c:pt>
                <c:pt idx="69">
                  <c:v>СОВЕТСКИЙ РАЙОН</c:v>
                </c:pt>
                <c:pt idx="70">
                  <c:v>МБОУ СШ № 157</c:v>
                </c:pt>
                <c:pt idx="71">
                  <c:v>МБОУ СШ № 129</c:v>
                </c:pt>
                <c:pt idx="72">
                  <c:v>МБОУ СШ № 98</c:v>
                </c:pt>
                <c:pt idx="73">
                  <c:v>МАОУ СШ № 108</c:v>
                </c:pt>
                <c:pt idx="74">
                  <c:v>МАОУ СШ № 149</c:v>
                </c:pt>
                <c:pt idx="75">
                  <c:v>МАОУ СШ № 143</c:v>
                </c:pt>
                <c:pt idx="76">
                  <c:v>МАОУ СШ № 85</c:v>
                </c:pt>
                <c:pt idx="77">
                  <c:v>МАОУ СШ № 150</c:v>
                </c:pt>
                <c:pt idx="78">
                  <c:v>МАОУ СШ № 151</c:v>
                </c:pt>
                <c:pt idx="79">
                  <c:v>МАОУ СШ № 7</c:v>
                </c:pt>
                <c:pt idx="80">
                  <c:v>МАОУ СШ № 144</c:v>
                </c:pt>
                <c:pt idx="81">
                  <c:v>МБОУ СШ № 91</c:v>
                </c:pt>
                <c:pt idx="82">
                  <c:v>МБОУ СШ № 156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МАОУ СШ № 154</c:v>
                </c:pt>
                <c:pt idx="86">
                  <c:v>МАОУ СШ № 141</c:v>
                </c:pt>
                <c:pt idx="87">
                  <c:v>МАОУ СШ № 145</c:v>
                </c:pt>
                <c:pt idx="88">
                  <c:v>МБОУ СШ № 18</c:v>
                </c:pt>
                <c:pt idx="89">
                  <c:v>МБОУ СШ № 69</c:v>
                </c:pt>
                <c:pt idx="90">
                  <c:v>МАОУ СШ № 24</c:v>
                </c:pt>
                <c:pt idx="91">
                  <c:v>МАОУ СШ № 134</c:v>
                </c:pt>
                <c:pt idx="92">
                  <c:v>МАОУ СШ № 1</c:v>
                </c:pt>
                <c:pt idx="93">
                  <c:v>МАОУ СШ № 115</c:v>
                </c:pt>
                <c:pt idx="94">
                  <c:v>МБОУ СШ № 147</c:v>
                </c:pt>
                <c:pt idx="95">
                  <c:v>МБОУ СШ № 56</c:v>
                </c:pt>
                <c:pt idx="96">
                  <c:v>МАОУ СШ № 121</c:v>
                </c:pt>
                <c:pt idx="97">
                  <c:v>МБОУ СШ № 66</c:v>
                </c:pt>
                <c:pt idx="98">
                  <c:v>МАОУ СШ № 139</c:v>
                </c:pt>
                <c:pt idx="99">
                  <c:v>ЦЕНТРАЛЬНЫЙ РАЙОН</c:v>
                </c:pt>
                <c:pt idx="100">
                  <c:v>МБОУ Лицей № 2</c:v>
                </c:pt>
                <c:pt idx="101">
                  <c:v>МАОУ Гимназия № 2</c:v>
                </c:pt>
                <c:pt idx="102">
                  <c:v>МБОУ Гимназия № 16</c:v>
                </c:pt>
                <c:pt idx="103">
                  <c:v>МБОУ СШ № 51</c:v>
                </c:pt>
                <c:pt idx="104">
                  <c:v>МАОУ СШ "Комплекс Покровский"</c:v>
                </c:pt>
                <c:pt idx="105">
                  <c:v>МБОУ СШ № 10 </c:v>
                </c:pt>
                <c:pt idx="106">
                  <c:v>МБОУ СШ № 155</c:v>
                </c:pt>
                <c:pt idx="107">
                  <c:v>МБОУ СШ № 27</c:v>
                </c:pt>
                <c:pt idx="108">
                  <c:v>МБОУ СШ № 4</c:v>
                </c:pt>
              </c:strCache>
            </c:strRef>
          </c:cat>
          <c:val>
            <c:numRef>
              <c:f>'История-11 диаграмма'!$E$4:$E$112</c:f>
              <c:numCache>
                <c:formatCode>0,00</c:formatCode>
                <c:ptCount val="109"/>
                <c:pt idx="0">
                  <c:v>58</c:v>
                </c:pt>
                <c:pt idx="1">
                  <c:v>58</c:v>
                </c:pt>
                <c:pt idx="2">
                  <c:v>58</c:v>
                </c:pt>
                <c:pt idx="3">
                  <c:v>58</c:v>
                </c:pt>
                <c:pt idx="4">
                  <c:v>58</c:v>
                </c:pt>
                <c:pt idx="5">
                  <c:v>58</c:v>
                </c:pt>
                <c:pt idx="6">
                  <c:v>58</c:v>
                </c:pt>
                <c:pt idx="7">
                  <c:v>58</c:v>
                </c:pt>
                <c:pt idx="8">
                  <c:v>58</c:v>
                </c:pt>
                <c:pt idx="9">
                  <c:v>58</c:v>
                </c:pt>
                <c:pt idx="10">
                  <c:v>58</c:v>
                </c:pt>
                <c:pt idx="11">
                  <c:v>58</c:v>
                </c:pt>
                <c:pt idx="12">
                  <c:v>58</c:v>
                </c:pt>
                <c:pt idx="13">
                  <c:v>58</c:v>
                </c:pt>
                <c:pt idx="14">
                  <c:v>58</c:v>
                </c:pt>
                <c:pt idx="15">
                  <c:v>58</c:v>
                </c:pt>
                <c:pt idx="16">
                  <c:v>58</c:v>
                </c:pt>
                <c:pt idx="17">
                  <c:v>58</c:v>
                </c:pt>
                <c:pt idx="18">
                  <c:v>58</c:v>
                </c:pt>
                <c:pt idx="19">
                  <c:v>58</c:v>
                </c:pt>
                <c:pt idx="20">
                  <c:v>58</c:v>
                </c:pt>
                <c:pt idx="21">
                  <c:v>58</c:v>
                </c:pt>
                <c:pt idx="22">
                  <c:v>58</c:v>
                </c:pt>
                <c:pt idx="23">
                  <c:v>58</c:v>
                </c:pt>
                <c:pt idx="24">
                  <c:v>58</c:v>
                </c:pt>
                <c:pt idx="25">
                  <c:v>58</c:v>
                </c:pt>
                <c:pt idx="26">
                  <c:v>58</c:v>
                </c:pt>
                <c:pt idx="27">
                  <c:v>58</c:v>
                </c:pt>
                <c:pt idx="28">
                  <c:v>58</c:v>
                </c:pt>
                <c:pt idx="29">
                  <c:v>58</c:v>
                </c:pt>
                <c:pt idx="30">
                  <c:v>58</c:v>
                </c:pt>
                <c:pt idx="31">
                  <c:v>58</c:v>
                </c:pt>
                <c:pt idx="32">
                  <c:v>58</c:v>
                </c:pt>
                <c:pt idx="33">
                  <c:v>58</c:v>
                </c:pt>
                <c:pt idx="34">
                  <c:v>58</c:v>
                </c:pt>
                <c:pt idx="35">
                  <c:v>58</c:v>
                </c:pt>
                <c:pt idx="36">
                  <c:v>58</c:v>
                </c:pt>
                <c:pt idx="37">
                  <c:v>58</c:v>
                </c:pt>
                <c:pt idx="38">
                  <c:v>58</c:v>
                </c:pt>
                <c:pt idx="39">
                  <c:v>58</c:v>
                </c:pt>
                <c:pt idx="40">
                  <c:v>58</c:v>
                </c:pt>
                <c:pt idx="41">
                  <c:v>58</c:v>
                </c:pt>
                <c:pt idx="42">
                  <c:v>58</c:v>
                </c:pt>
                <c:pt idx="43">
                  <c:v>58</c:v>
                </c:pt>
                <c:pt idx="44">
                  <c:v>58</c:v>
                </c:pt>
                <c:pt idx="45">
                  <c:v>58</c:v>
                </c:pt>
                <c:pt idx="46">
                  <c:v>58</c:v>
                </c:pt>
                <c:pt idx="47">
                  <c:v>58</c:v>
                </c:pt>
                <c:pt idx="48">
                  <c:v>58</c:v>
                </c:pt>
                <c:pt idx="49">
                  <c:v>58</c:v>
                </c:pt>
                <c:pt idx="50">
                  <c:v>58</c:v>
                </c:pt>
                <c:pt idx="51">
                  <c:v>58</c:v>
                </c:pt>
                <c:pt idx="52">
                  <c:v>58</c:v>
                </c:pt>
                <c:pt idx="53">
                  <c:v>58</c:v>
                </c:pt>
                <c:pt idx="54">
                  <c:v>58</c:v>
                </c:pt>
                <c:pt idx="55">
                  <c:v>58</c:v>
                </c:pt>
                <c:pt idx="56">
                  <c:v>58</c:v>
                </c:pt>
                <c:pt idx="57">
                  <c:v>58</c:v>
                </c:pt>
                <c:pt idx="58">
                  <c:v>58</c:v>
                </c:pt>
                <c:pt idx="59">
                  <c:v>58</c:v>
                </c:pt>
                <c:pt idx="60">
                  <c:v>58</c:v>
                </c:pt>
                <c:pt idx="61">
                  <c:v>58</c:v>
                </c:pt>
                <c:pt idx="62">
                  <c:v>58</c:v>
                </c:pt>
                <c:pt idx="63">
                  <c:v>58</c:v>
                </c:pt>
                <c:pt idx="64">
                  <c:v>58</c:v>
                </c:pt>
                <c:pt idx="65">
                  <c:v>58</c:v>
                </c:pt>
                <c:pt idx="66">
                  <c:v>58</c:v>
                </c:pt>
                <c:pt idx="67">
                  <c:v>58</c:v>
                </c:pt>
                <c:pt idx="68">
                  <c:v>58</c:v>
                </c:pt>
                <c:pt idx="69">
                  <c:v>58</c:v>
                </c:pt>
                <c:pt idx="70">
                  <c:v>58</c:v>
                </c:pt>
                <c:pt idx="71">
                  <c:v>58</c:v>
                </c:pt>
                <c:pt idx="72">
                  <c:v>58</c:v>
                </c:pt>
                <c:pt idx="73">
                  <c:v>58</c:v>
                </c:pt>
                <c:pt idx="74">
                  <c:v>58</c:v>
                </c:pt>
                <c:pt idx="75">
                  <c:v>58</c:v>
                </c:pt>
                <c:pt idx="76">
                  <c:v>58</c:v>
                </c:pt>
                <c:pt idx="77">
                  <c:v>58</c:v>
                </c:pt>
                <c:pt idx="78">
                  <c:v>58</c:v>
                </c:pt>
                <c:pt idx="79">
                  <c:v>58</c:v>
                </c:pt>
                <c:pt idx="80">
                  <c:v>58</c:v>
                </c:pt>
                <c:pt idx="81">
                  <c:v>58</c:v>
                </c:pt>
                <c:pt idx="82">
                  <c:v>58</c:v>
                </c:pt>
                <c:pt idx="83">
                  <c:v>58</c:v>
                </c:pt>
                <c:pt idx="84">
                  <c:v>58</c:v>
                </c:pt>
                <c:pt idx="85">
                  <c:v>58</c:v>
                </c:pt>
                <c:pt idx="86">
                  <c:v>58</c:v>
                </c:pt>
                <c:pt idx="87">
                  <c:v>58</c:v>
                </c:pt>
                <c:pt idx="88">
                  <c:v>58</c:v>
                </c:pt>
                <c:pt idx="89">
                  <c:v>58</c:v>
                </c:pt>
                <c:pt idx="90">
                  <c:v>58</c:v>
                </c:pt>
                <c:pt idx="91">
                  <c:v>58</c:v>
                </c:pt>
                <c:pt idx="92">
                  <c:v>58</c:v>
                </c:pt>
                <c:pt idx="93">
                  <c:v>58</c:v>
                </c:pt>
                <c:pt idx="94">
                  <c:v>58</c:v>
                </c:pt>
                <c:pt idx="95">
                  <c:v>58</c:v>
                </c:pt>
                <c:pt idx="96">
                  <c:v>58</c:v>
                </c:pt>
                <c:pt idx="97">
                  <c:v>58</c:v>
                </c:pt>
                <c:pt idx="98">
                  <c:v>58</c:v>
                </c:pt>
                <c:pt idx="99">
                  <c:v>58</c:v>
                </c:pt>
                <c:pt idx="100">
                  <c:v>58</c:v>
                </c:pt>
                <c:pt idx="101">
                  <c:v>58</c:v>
                </c:pt>
                <c:pt idx="102">
                  <c:v>58</c:v>
                </c:pt>
                <c:pt idx="103">
                  <c:v>58</c:v>
                </c:pt>
                <c:pt idx="104">
                  <c:v>58</c:v>
                </c:pt>
                <c:pt idx="105">
                  <c:v>58</c:v>
                </c:pt>
                <c:pt idx="106">
                  <c:v>58</c:v>
                </c:pt>
                <c:pt idx="107">
                  <c:v>58</c:v>
                </c:pt>
                <c:pt idx="108">
                  <c:v>58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'История-11 диаграмма'!$B$4:$B$112</c:f>
              <c:strCache>
                <c:ptCount val="10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СШ № 12</c:v>
                </c:pt>
                <c:pt idx="4">
                  <c:v>МАОУ СШ № 19</c:v>
                </c:pt>
                <c:pt idx="5">
                  <c:v>МАОУ Лицей № 7 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МБОУ СШ № 135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СШ № 90</c:v>
                </c:pt>
                <c:pt idx="16">
                  <c:v>МБОУ СШ № 46</c:v>
                </c:pt>
                <c:pt idx="17">
                  <c:v>МАОУ Лицей № 6 "Перспектива"</c:v>
                </c:pt>
                <c:pt idx="18">
                  <c:v>МАОУ Лицей № 11</c:v>
                </c:pt>
                <c:pt idx="19">
                  <c:v>МАОУ СШ № 8 "Созидание"</c:v>
                </c:pt>
                <c:pt idx="20">
                  <c:v>МБОУ СШ № 81</c:v>
                </c:pt>
                <c:pt idx="21">
                  <c:v>ЛЕНИНСКИЙ РАЙОН</c:v>
                </c:pt>
                <c:pt idx="22">
                  <c:v>МАОУ Лицей № 12</c:v>
                </c:pt>
                <c:pt idx="23">
                  <c:v>МБОУ Гимназия № 7</c:v>
                </c:pt>
                <c:pt idx="24">
                  <c:v>МАОУ СШ № 148</c:v>
                </c:pt>
                <c:pt idx="25">
                  <c:v>МБОУ СШ № 65</c:v>
                </c:pt>
                <c:pt idx="26">
                  <c:v>МБОУ СШ № 64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МАОУ Гимназия № 11 </c:v>
                </c:pt>
                <c:pt idx="30">
                  <c:v>МБОУ СШ № 79</c:v>
                </c:pt>
                <c:pt idx="31">
                  <c:v>МАОУ СШ № 89</c:v>
                </c:pt>
                <c:pt idx="32">
                  <c:v>МАОУ СШ № 53</c:v>
                </c:pt>
                <c:pt idx="33">
                  <c:v>МАОУ Лицей № 3</c:v>
                </c:pt>
                <c:pt idx="34">
                  <c:v>МБОУ СШ №  31</c:v>
                </c:pt>
                <c:pt idx="35">
                  <c:v>МБОУ СШ № 13</c:v>
                </c:pt>
                <c:pt idx="36">
                  <c:v>ОКТЯБРЬСКИЙ РАЙОН</c:v>
                </c:pt>
                <c:pt idx="37">
                  <c:v>МБОУ СШ № 99</c:v>
                </c:pt>
                <c:pt idx="38">
                  <c:v>МБОУ Лицей № 10</c:v>
                </c:pt>
                <c:pt idx="39">
                  <c:v>МБОУ СШ № 95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МБОУ СШ № 3</c:v>
                </c:pt>
                <c:pt idx="43">
                  <c:v>МБОУ СШ № 72 </c:v>
                </c:pt>
                <c:pt idx="44">
                  <c:v>МБОУ СШ № 133</c:v>
                </c:pt>
                <c:pt idx="45">
                  <c:v>МБОУ Лицей № 8</c:v>
                </c:pt>
                <c:pt idx="46">
                  <c:v>МБОУ СШ № 21</c:v>
                </c:pt>
                <c:pt idx="47">
                  <c:v>МАОУ СШ № 82</c:v>
                </c:pt>
                <c:pt idx="48">
                  <c:v>МБОУ СШ № 73 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МАОУ СШ № 84</c:v>
                </c:pt>
                <c:pt idx="52">
                  <c:v>МАОУ Школа-интернат № 1 </c:v>
                </c:pt>
                <c:pt idx="53">
                  <c:v>МБОУ СШ № 36</c:v>
                </c:pt>
                <c:pt idx="54">
                  <c:v>СВЕРДЛОВСКИЙ РАЙОН</c:v>
                </c:pt>
                <c:pt idx="55">
                  <c:v>МБОУ СШ № 6</c:v>
                </c:pt>
                <c:pt idx="56">
                  <c:v>МАОУ Лицей № 9 "Лидер"</c:v>
                </c:pt>
                <c:pt idx="57">
                  <c:v>МАОУ СШ № 137</c:v>
                </c:pt>
                <c:pt idx="58">
                  <c:v>МАОУ СШ № 76</c:v>
                </c:pt>
                <c:pt idx="59">
                  <c:v>МАОУ СШ № 93</c:v>
                </c:pt>
                <c:pt idx="60">
                  <c:v>МБОУ СШ № 34</c:v>
                </c:pt>
                <c:pt idx="61">
                  <c:v>МАОУ СШ № 158</c:v>
                </c:pt>
                <c:pt idx="62">
                  <c:v>МАОУ СШ № 17</c:v>
                </c:pt>
                <c:pt idx="63">
                  <c:v>МАОУ СШ № 23</c:v>
                </c:pt>
                <c:pt idx="64">
                  <c:v>МАОУ Гимназия № 14</c:v>
                </c:pt>
                <c:pt idx="65">
                  <c:v>МАОУ СШ № 42</c:v>
                </c:pt>
                <c:pt idx="66">
                  <c:v>МБОУ СШ № 62</c:v>
                </c:pt>
                <c:pt idx="67">
                  <c:v>МБОУ СШ № 45</c:v>
                </c:pt>
                <c:pt idx="68">
                  <c:v>МБОУ СШ № 78</c:v>
                </c:pt>
                <c:pt idx="69">
                  <c:v>СОВЕТСКИЙ РАЙОН</c:v>
                </c:pt>
                <c:pt idx="70">
                  <c:v>МБОУ СШ № 157</c:v>
                </c:pt>
                <c:pt idx="71">
                  <c:v>МБОУ СШ № 129</c:v>
                </c:pt>
                <c:pt idx="72">
                  <c:v>МБОУ СШ № 98</c:v>
                </c:pt>
                <c:pt idx="73">
                  <c:v>МАОУ СШ № 108</c:v>
                </c:pt>
                <c:pt idx="74">
                  <c:v>МАОУ СШ № 149</c:v>
                </c:pt>
                <c:pt idx="75">
                  <c:v>МАОУ СШ № 143</c:v>
                </c:pt>
                <c:pt idx="76">
                  <c:v>МАОУ СШ № 85</c:v>
                </c:pt>
                <c:pt idx="77">
                  <c:v>МАОУ СШ № 150</c:v>
                </c:pt>
                <c:pt idx="78">
                  <c:v>МАОУ СШ № 151</c:v>
                </c:pt>
                <c:pt idx="79">
                  <c:v>МАОУ СШ № 7</c:v>
                </c:pt>
                <c:pt idx="80">
                  <c:v>МАОУ СШ № 144</c:v>
                </c:pt>
                <c:pt idx="81">
                  <c:v>МБОУ СШ № 91</c:v>
                </c:pt>
                <c:pt idx="82">
                  <c:v>МБОУ СШ № 156</c:v>
                </c:pt>
                <c:pt idx="83">
                  <c:v>МАОУ СШ № 152</c:v>
                </c:pt>
                <c:pt idx="84">
                  <c:v>МБОУ СШ № 5</c:v>
                </c:pt>
                <c:pt idx="85">
                  <c:v>МАОУ СШ № 154</c:v>
                </c:pt>
                <c:pt idx="86">
                  <c:v>МАОУ СШ № 141</c:v>
                </c:pt>
                <c:pt idx="87">
                  <c:v>МАОУ СШ № 145</c:v>
                </c:pt>
                <c:pt idx="88">
                  <c:v>МБОУ СШ № 18</c:v>
                </c:pt>
                <c:pt idx="89">
                  <c:v>МБОУ СШ № 69</c:v>
                </c:pt>
                <c:pt idx="90">
                  <c:v>МАОУ СШ № 24</c:v>
                </c:pt>
                <c:pt idx="91">
                  <c:v>МАОУ СШ № 134</c:v>
                </c:pt>
                <c:pt idx="92">
                  <c:v>МАОУ СШ № 1</c:v>
                </c:pt>
                <c:pt idx="93">
                  <c:v>МАОУ СШ № 115</c:v>
                </c:pt>
                <c:pt idx="94">
                  <c:v>МБОУ СШ № 147</c:v>
                </c:pt>
                <c:pt idx="95">
                  <c:v>МБОУ СШ № 56</c:v>
                </c:pt>
                <c:pt idx="96">
                  <c:v>МАОУ СШ № 121</c:v>
                </c:pt>
                <c:pt idx="97">
                  <c:v>МБОУ СШ № 66</c:v>
                </c:pt>
                <c:pt idx="98">
                  <c:v>МАОУ СШ № 139</c:v>
                </c:pt>
                <c:pt idx="99">
                  <c:v>ЦЕНТРАЛЬНЫЙ РАЙОН</c:v>
                </c:pt>
                <c:pt idx="100">
                  <c:v>МБОУ Лицей № 2</c:v>
                </c:pt>
                <c:pt idx="101">
                  <c:v>МАОУ Гимназия № 2</c:v>
                </c:pt>
                <c:pt idx="102">
                  <c:v>МБОУ Гимназия № 16</c:v>
                </c:pt>
                <c:pt idx="103">
                  <c:v>МБОУ СШ № 51</c:v>
                </c:pt>
                <c:pt idx="104">
                  <c:v>МАОУ СШ "Комплекс Покровский"</c:v>
                </c:pt>
                <c:pt idx="105">
                  <c:v>МБОУ СШ № 10 </c:v>
                </c:pt>
                <c:pt idx="106">
                  <c:v>МБОУ СШ № 155</c:v>
                </c:pt>
                <c:pt idx="107">
                  <c:v>МБОУ СШ № 27</c:v>
                </c:pt>
                <c:pt idx="108">
                  <c:v>МБОУ СШ № 4</c:v>
                </c:pt>
              </c:strCache>
            </c:strRef>
          </c:cat>
          <c:val>
            <c:numRef>
              <c:f>'История-11 диаграмма'!$D$4:$D$112</c:f>
              <c:numCache>
                <c:formatCode>0,00</c:formatCode>
                <c:ptCount val="109"/>
                <c:pt idx="0">
                  <c:v>56.195588861083898</c:v>
                </c:pt>
                <c:pt idx="1">
                  <c:v>58.91033119658119</c:v>
                </c:pt>
                <c:pt idx="2">
                  <c:v>67.111111111111114</c:v>
                </c:pt>
                <c:pt idx="3">
                  <c:v>61.833333333333336</c:v>
                </c:pt>
                <c:pt idx="4">
                  <c:v>61.5</c:v>
                </c:pt>
                <c:pt idx="5">
                  <c:v>61.166666666666664</c:v>
                </c:pt>
                <c:pt idx="6">
                  <c:v>57.75</c:v>
                </c:pt>
                <c:pt idx="7">
                  <c:v>57.46153846153846</c:v>
                </c:pt>
                <c:pt idx="8">
                  <c:v>54.25</c:v>
                </c:pt>
                <c:pt idx="9">
                  <c:v>50.21</c:v>
                </c:pt>
                <c:pt idx="10">
                  <c:v>53.35</c:v>
                </c:pt>
                <c:pt idx="11">
                  <c:v>69</c:v>
                </c:pt>
                <c:pt idx="12">
                  <c:v>65.900000000000006</c:v>
                </c:pt>
                <c:pt idx="13">
                  <c:v>65.400000000000006</c:v>
                </c:pt>
                <c:pt idx="14">
                  <c:v>62.3</c:v>
                </c:pt>
                <c:pt idx="15">
                  <c:v>58.8</c:v>
                </c:pt>
                <c:pt idx="16">
                  <c:v>57.8</c:v>
                </c:pt>
                <c:pt idx="17">
                  <c:v>53</c:v>
                </c:pt>
                <c:pt idx="18">
                  <c:v>42</c:v>
                </c:pt>
                <c:pt idx="19">
                  <c:v>35</c:v>
                </c:pt>
                <c:pt idx="20">
                  <c:v>24.3</c:v>
                </c:pt>
                <c:pt idx="21">
                  <c:v>57.128571428571419</c:v>
                </c:pt>
                <c:pt idx="22">
                  <c:v>75.3</c:v>
                </c:pt>
                <c:pt idx="23">
                  <c:v>69.2</c:v>
                </c:pt>
                <c:pt idx="24">
                  <c:v>68</c:v>
                </c:pt>
                <c:pt idx="25">
                  <c:v>67.7</c:v>
                </c:pt>
                <c:pt idx="26">
                  <c:v>65</c:v>
                </c:pt>
                <c:pt idx="27">
                  <c:v>59.7</c:v>
                </c:pt>
                <c:pt idx="28">
                  <c:v>55.7</c:v>
                </c:pt>
                <c:pt idx="29">
                  <c:v>54.8</c:v>
                </c:pt>
                <c:pt idx="30">
                  <c:v>52</c:v>
                </c:pt>
                <c:pt idx="31">
                  <c:v>50.8</c:v>
                </c:pt>
                <c:pt idx="32">
                  <c:v>50.5</c:v>
                </c:pt>
                <c:pt idx="33">
                  <c:v>47.8</c:v>
                </c:pt>
                <c:pt idx="34">
                  <c:v>43</c:v>
                </c:pt>
                <c:pt idx="35">
                  <c:v>40.299999999999997</c:v>
                </c:pt>
                <c:pt idx="36">
                  <c:v>57.370588235294115</c:v>
                </c:pt>
                <c:pt idx="37">
                  <c:v>71.3</c:v>
                </c:pt>
                <c:pt idx="38">
                  <c:v>69.8</c:v>
                </c:pt>
                <c:pt idx="39">
                  <c:v>68</c:v>
                </c:pt>
                <c:pt idx="40">
                  <c:v>65.099999999999994</c:v>
                </c:pt>
                <c:pt idx="41">
                  <c:v>62</c:v>
                </c:pt>
                <c:pt idx="42">
                  <c:v>61.5</c:v>
                </c:pt>
                <c:pt idx="43">
                  <c:v>61.1</c:v>
                </c:pt>
                <c:pt idx="44">
                  <c:v>60</c:v>
                </c:pt>
                <c:pt idx="45">
                  <c:v>57.3</c:v>
                </c:pt>
                <c:pt idx="46">
                  <c:v>57</c:v>
                </c:pt>
                <c:pt idx="47">
                  <c:v>56</c:v>
                </c:pt>
                <c:pt idx="48">
                  <c:v>54</c:v>
                </c:pt>
                <c:pt idx="49">
                  <c:v>52.7</c:v>
                </c:pt>
                <c:pt idx="50">
                  <c:v>48</c:v>
                </c:pt>
                <c:pt idx="51">
                  <c:v>47</c:v>
                </c:pt>
                <c:pt idx="52">
                  <c:v>43</c:v>
                </c:pt>
                <c:pt idx="53">
                  <c:v>41.5</c:v>
                </c:pt>
                <c:pt idx="54">
                  <c:v>55.49285714285714</c:v>
                </c:pt>
                <c:pt idx="55">
                  <c:v>78.8</c:v>
                </c:pt>
                <c:pt idx="56">
                  <c:v>71</c:v>
                </c:pt>
                <c:pt idx="57">
                  <c:v>70.7</c:v>
                </c:pt>
                <c:pt idx="58">
                  <c:v>63.3</c:v>
                </c:pt>
                <c:pt idx="59">
                  <c:v>61</c:v>
                </c:pt>
                <c:pt idx="60">
                  <c:v>60.8</c:v>
                </c:pt>
                <c:pt idx="61">
                  <c:v>56.7</c:v>
                </c:pt>
                <c:pt idx="62">
                  <c:v>56.5</c:v>
                </c:pt>
                <c:pt idx="63">
                  <c:v>47</c:v>
                </c:pt>
                <c:pt idx="64">
                  <c:v>45</c:v>
                </c:pt>
                <c:pt idx="65">
                  <c:v>45</c:v>
                </c:pt>
                <c:pt idx="66">
                  <c:v>42.6</c:v>
                </c:pt>
                <c:pt idx="67">
                  <c:v>42.5</c:v>
                </c:pt>
                <c:pt idx="68">
                  <c:v>36</c:v>
                </c:pt>
                <c:pt idx="69">
                  <c:v>55.968965517241365</c:v>
                </c:pt>
                <c:pt idx="70">
                  <c:v>78</c:v>
                </c:pt>
                <c:pt idx="71">
                  <c:v>75</c:v>
                </c:pt>
                <c:pt idx="72">
                  <c:v>67.8</c:v>
                </c:pt>
                <c:pt idx="73">
                  <c:v>64.099999999999994</c:v>
                </c:pt>
                <c:pt idx="74">
                  <c:v>64</c:v>
                </c:pt>
                <c:pt idx="75">
                  <c:v>62.5</c:v>
                </c:pt>
                <c:pt idx="76">
                  <c:v>62.4</c:v>
                </c:pt>
                <c:pt idx="77">
                  <c:v>62</c:v>
                </c:pt>
                <c:pt idx="78">
                  <c:v>62</c:v>
                </c:pt>
                <c:pt idx="79">
                  <c:v>60.4</c:v>
                </c:pt>
                <c:pt idx="80">
                  <c:v>60.4</c:v>
                </c:pt>
                <c:pt idx="81">
                  <c:v>59.4</c:v>
                </c:pt>
                <c:pt idx="82">
                  <c:v>59.3</c:v>
                </c:pt>
                <c:pt idx="83">
                  <c:v>59.2</c:v>
                </c:pt>
                <c:pt idx="84">
                  <c:v>59</c:v>
                </c:pt>
                <c:pt idx="85">
                  <c:v>59</c:v>
                </c:pt>
                <c:pt idx="86">
                  <c:v>57.2</c:v>
                </c:pt>
                <c:pt idx="87">
                  <c:v>57</c:v>
                </c:pt>
                <c:pt idx="88">
                  <c:v>56</c:v>
                </c:pt>
                <c:pt idx="89">
                  <c:v>56</c:v>
                </c:pt>
                <c:pt idx="90">
                  <c:v>52</c:v>
                </c:pt>
                <c:pt idx="91">
                  <c:v>50.1</c:v>
                </c:pt>
                <c:pt idx="92">
                  <c:v>50</c:v>
                </c:pt>
                <c:pt idx="93">
                  <c:v>48.5</c:v>
                </c:pt>
                <c:pt idx="94">
                  <c:v>48</c:v>
                </c:pt>
                <c:pt idx="95">
                  <c:v>40.5</c:v>
                </c:pt>
                <c:pt idx="96">
                  <c:v>37.299999999999997</c:v>
                </c:pt>
                <c:pt idx="97">
                  <c:v>29</c:v>
                </c:pt>
                <c:pt idx="98">
                  <c:v>27</c:v>
                </c:pt>
                <c:pt idx="99">
                  <c:v>55.096869488536157</c:v>
                </c:pt>
                <c:pt idx="100">
                  <c:v>79</c:v>
                </c:pt>
                <c:pt idx="101">
                  <c:v>73.785714285714292</c:v>
                </c:pt>
                <c:pt idx="102">
                  <c:v>66.875</c:v>
                </c:pt>
                <c:pt idx="103">
                  <c:v>61</c:v>
                </c:pt>
                <c:pt idx="104">
                  <c:v>53.1</c:v>
                </c:pt>
                <c:pt idx="105">
                  <c:v>45.4</c:v>
                </c:pt>
                <c:pt idx="106">
                  <c:v>42.6</c:v>
                </c:pt>
                <c:pt idx="107">
                  <c:v>38.777777777777779</c:v>
                </c:pt>
                <c:pt idx="108">
                  <c:v>35.333333333333336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382912"/>
        <c:axId val="99622912"/>
      </c:lineChart>
      <c:catAx>
        <c:axId val="933829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622912"/>
        <c:crosses val="autoZero"/>
        <c:auto val="1"/>
        <c:lblAlgn val="ctr"/>
        <c:lblOffset val="100"/>
        <c:noMultiLvlLbl val="0"/>
      </c:catAx>
      <c:valAx>
        <c:axId val="99622912"/>
        <c:scaling>
          <c:orientation val="minMax"/>
          <c:max val="100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382912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24938068783385833"/>
          <c:y val="1.7751739943431405E-2"/>
          <c:w val="0.71548888428926627"/>
          <c:h val="4.19583376812748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59531</xdr:colOff>
      <xdr:row>0</xdr:row>
      <xdr:rowOff>74084</xdr:rowOff>
    </xdr:from>
    <xdr:to>
      <xdr:col>25</xdr:col>
      <xdr:colOff>95251</xdr:colOff>
      <xdr:row>0</xdr:row>
      <xdr:rowOff>5143500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366447</xdr:colOff>
      <xdr:row>0</xdr:row>
      <xdr:rowOff>401371</xdr:rowOff>
    </xdr:from>
    <xdr:to>
      <xdr:col>15</xdr:col>
      <xdr:colOff>373061</xdr:colOff>
      <xdr:row>0</xdr:row>
      <xdr:rowOff>3480593</xdr:rowOff>
    </xdr:to>
    <xdr:cxnSp macro="">
      <xdr:nvCxnSpPr>
        <xdr:cNvPr id="3" name="Прямая соединительная линия 2"/>
        <xdr:cNvCxnSpPr/>
      </xdr:nvCxnSpPr>
      <xdr:spPr>
        <a:xfrm flipH="1">
          <a:off x="10439135" y="401371"/>
          <a:ext cx="6614" cy="307922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0.12016</cdr:x>
      <cdr:y>0.07041</cdr:y>
    </cdr:from>
    <cdr:to>
      <cdr:x>0.1208</cdr:x>
      <cdr:y>0.68536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1927120" y="356917"/>
          <a:ext cx="10265" cy="31174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0.21944</cdr:x>
      <cdr:y>0.06075</cdr:y>
    </cdr:from>
    <cdr:to>
      <cdr:x>0.21981</cdr:x>
      <cdr:y>0.68262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3519310" y="307974"/>
          <a:ext cx="5934" cy="31525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0.35342</cdr:x>
      <cdr:y>0.06264</cdr:y>
    </cdr:from>
    <cdr:to>
      <cdr:x>0.35358</cdr:x>
      <cdr:y>0.6803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5667978" y="317555"/>
          <a:ext cx="2566" cy="31311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0.51408</cdr:x>
      <cdr:y>0.0575</cdr:y>
    </cdr:from>
    <cdr:to>
      <cdr:x>0.51471</cdr:x>
      <cdr:y>0.67262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8244591" y="291481"/>
          <a:ext cx="10264" cy="31183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0.91479</cdr:x>
      <cdr:y>0.06898</cdr:y>
    </cdr:from>
    <cdr:to>
      <cdr:x>0.91515</cdr:x>
      <cdr:y>0.68056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4671215" y="349674"/>
          <a:ext cx="5774" cy="31003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0.03961</cdr:x>
      <cdr:y>0.06397</cdr:y>
    </cdr:from>
    <cdr:to>
      <cdr:x>0.04014</cdr:x>
      <cdr:y>0.67849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635264" y="324291"/>
          <a:ext cx="8500" cy="311525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71437</xdr:colOff>
      <xdr:row>0</xdr:row>
      <xdr:rowOff>59531</xdr:rowOff>
    </xdr:from>
    <xdr:to>
      <xdr:col>25</xdr:col>
      <xdr:colOff>142875</xdr:colOff>
      <xdr:row>0</xdr:row>
      <xdr:rowOff>5131594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574146</xdr:colOff>
      <xdr:row>0</xdr:row>
      <xdr:rowOff>390788</xdr:rowOff>
    </xdr:from>
    <xdr:to>
      <xdr:col>12</xdr:col>
      <xdr:colOff>5290</xdr:colOff>
      <xdr:row>0</xdr:row>
      <xdr:rowOff>3541447</xdr:rowOff>
    </xdr:to>
    <xdr:cxnSp macro="">
      <xdr:nvCxnSpPr>
        <xdr:cNvPr id="4" name="Прямая соединительная линия 3"/>
        <xdr:cNvCxnSpPr/>
      </xdr:nvCxnSpPr>
      <xdr:spPr>
        <a:xfrm flipH="1">
          <a:off x="8331729" y="390788"/>
          <a:ext cx="13228" cy="315065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0.12182</cdr:x>
      <cdr:y>0.06336</cdr:y>
    </cdr:from>
    <cdr:to>
      <cdr:x>0.12246</cdr:x>
      <cdr:y>0.67831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1954204" y="321366"/>
          <a:ext cx="10267" cy="31190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0.22001</cdr:x>
      <cdr:y>0.06522</cdr:y>
    </cdr:from>
    <cdr:to>
      <cdr:x>0.22038</cdr:x>
      <cdr:y>0.68709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3529307" y="330800"/>
          <a:ext cx="5935" cy="31541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0.35273</cdr:x>
      <cdr:y>0.06711</cdr:y>
    </cdr:from>
    <cdr:to>
      <cdr:x>0.35289</cdr:x>
      <cdr:y>0.68477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5658362" y="340386"/>
          <a:ext cx="2567" cy="31328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0.64725</cdr:x>
      <cdr:y>0.07065</cdr:y>
    </cdr:from>
    <cdr:to>
      <cdr:x>0.6478</cdr:x>
      <cdr:y>0.68481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10383028" y="358327"/>
          <a:ext cx="8824" cy="311505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0.91484</cdr:x>
      <cdr:y>0.0723</cdr:y>
    </cdr:from>
    <cdr:to>
      <cdr:x>0.9152</cdr:x>
      <cdr:y>0.68389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4675595" y="366701"/>
          <a:ext cx="5775" cy="31020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0.04037</cdr:x>
      <cdr:y>0.06397</cdr:y>
    </cdr:from>
    <cdr:to>
      <cdr:x>0.0409</cdr:x>
      <cdr:y>0.67849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647676" y="324479"/>
          <a:ext cx="8502" cy="311688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180" customWidth="1"/>
    <col min="2" max="2" width="32.7109375" style="180" customWidth="1"/>
    <col min="3" max="6" width="8.7109375" style="191" customWidth="1"/>
    <col min="7" max="7" width="8.7109375" style="180" customWidth="1"/>
    <col min="8" max="8" width="7.7109375" style="180" customWidth="1"/>
    <col min="9" max="21" width="8.7109375" style="180" customWidth="1"/>
    <col min="22" max="16384" width="9.140625" style="180"/>
  </cols>
  <sheetData>
    <row r="1" spans="1:10" ht="409.5" customHeight="1" thickBot="1" x14ac:dyDescent="0.3"/>
    <row r="2" spans="1:10" x14ac:dyDescent="0.25">
      <c r="A2" s="298" t="s">
        <v>62</v>
      </c>
      <c r="B2" s="300" t="s">
        <v>0</v>
      </c>
      <c r="C2" s="302">
        <v>2022</v>
      </c>
      <c r="D2" s="303"/>
      <c r="E2" s="303"/>
      <c r="F2" s="304"/>
      <c r="G2" s="296" t="s">
        <v>74</v>
      </c>
    </row>
    <row r="3" spans="1:10" ht="49.5" customHeight="1" thickBot="1" x14ac:dyDescent="0.3">
      <c r="A3" s="299"/>
      <c r="B3" s="301"/>
      <c r="C3" s="205" t="s">
        <v>68</v>
      </c>
      <c r="D3" s="215" t="s">
        <v>76</v>
      </c>
      <c r="E3" s="240" t="s">
        <v>69</v>
      </c>
      <c r="F3" s="64" t="s">
        <v>72</v>
      </c>
      <c r="G3" s="297"/>
    </row>
    <row r="4" spans="1:10" ht="15" customHeight="1" thickBot="1" x14ac:dyDescent="0.3">
      <c r="A4" s="127"/>
      <c r="B4" s="206" t="s">
        <v>93</v>
      </c>
      <c r="C4" s="207">
        <f>C5+C14+C25+C40+C58+C73+C103</f>
        <v>732</v>
      </c>
      <c r="D4" s="209">
        <f>AVERAGE(D6:D13,D15:D24,D26:D39,D41:D57,D59:D72,D74:D102,D104:D112)</f>
        <v>56.195588861083912</v>
      </c>
      <c r="E4" s="368">
        <v>58</v>
      </c>
      <c r="F4" s="208"/>
      <c r="G4" s="210"/>
      <c r="I4" s="73"/>
      <c r="J4" s="47" t="s">
        <v>80</v>
      </c>
    </row>
    <row r="5" spans="1:10" ht="15" customHeight="1" thickBot="1" x14ac:dyDescent="0.3">
      <c r="A5" s="127"/>
      <c r="B5" s="160" t="s">
        <v>94</v>
      </c>
      <c r="C5" s="161">
        <f>SUM(C6:C13)</f>
        <v>56</v>
      </c>
      <c r="D5" s="170">
        <f>AVERAGE(D6:D13)</f>
        <v>58.91033119658119</v>
      </c>
      <c r="E5" s="369">
        <v>58</v>
      </c>
      <c r="F5" s="162"/>
      <c r="G5" s="163"/>
      <c r="I5" s="72"/>
      <c r="J5" s="47" t="s">
        <v>81</v>
      </c>
    </row>
    <row r="6" spans="1:10" ht="15" customHeight="1" x14ac:dyDescent="0.25">
      <c r="A6" s="183">
        <v>1</v>
      </c>
      <c r="B6" s="14" t="s">
        <v>117</v>
      </c>
      <c r="C6" s="230">
        <v>9</v>
      </c>
      <c r="D6" s="233">
        <v>67.111111111111114</v>
      </c>
      <c r="E6" s="371">
        <v>58</v>
      </c>
      <c r="F6" s="197">
        <v>17</v>
      </c>
      <c r="G6" s="21">
        <f>F6</f>
        <v>17</v>
      </c>
      <c r="I6" s="280"/>
      <c r="J6" s="47" t="s">
        <v>82</v>
      </c>
    </row>
    <row r="7" spans="1:10" ht="15" customHeight="1" x14ac:dyDescent="0.25">
      <c r="A7" s="158">
        <v>2</v>
      </c>
      <c r="B7" s="146" t="s">
        <v>44</v>
      </c>
      <c r="C7" s="247">
        <v>13</v>
      </c>
      <c r="D7" s="272">
        <v>57.46153846153846</v>
      </c>
      <c r="E7" s="380">
        <v>58</v>
      </c>
      <c r="F7" s="200">
        <v>52</v>
      </c>
      <c r="G7" s="181">
        <f t="shared" ref="G7:G59" si="0">F7</f>
        <v>52</v>
      </c>
      <c r="H7" s="7"/>
      <c r="I7" s="70"/>
      <c r="J7" s="47" t="s">
        <v>83</v>
      </c>
    </row>
    <row r="8" spans="1:10" ht="15" customHeight="1" x14ac:dyDescent="0.25">
      <c r="A8" s="18">
        <v>3</v>
      </c>
      <c r="B8" s="14" t="s">
        <v>43</v>
      </c>
      <c r="C8" s="230">
        <v>6</v>
      </c>
      <c r="D8" s="233">
        <v>61.166666666666664</v>
      </c>
      <c r="E8" s="371">
        <v>58</v>
      </c>
      <c r="F8" s="197">
        <v>35</v>
      </c>
      <c r="G8" s="21">
        <f t="shared" si="0"/>
        <v>35</v>
      </c>
      <c r="H8" s="7"/>
    </row>
    <row r="9" spans="1:10" ht="15" customHeight="1" x14ac:dyDescent="0.25">
      <c r="A9" s="18">
        <v>4</v>
      </c>
      <c r="B9" s="14" t="s">
        <v>42</v>
      </c>
      <c r="C9" s="230">
        <v>8</v>
      </c>
      <c r="D9" s="233">
        <v>57.75</v>
      </c>
      <c r="E9" s="371">
        <v>58</v>
      </c>
      <c r="F9" s="197">
        <v>51</v>
      </c>
      <c r="G9" s="21">
        <f t="shared" si="0"/>
        <v>51</v>
      </c>
      <c r="H9" s="7"/>
    </row>
    <row r="10" spans="1:10" ht="15" customHeight="1" x14ac:dyDescent="0.25">
      <c r="A10" s="18">
        <v>5</v>
      </c>
      <c r="B10" s="14" t="s">
        <v>115</v>
      </c>
      <c r="C10" s="230">
        <v>6</v>
      </c>
      <c r="D10" s="233">
        <v>61.833333333333336</v>
      </c>
      <c r="E10" s="371">
        <v>58</v>
      </c>
      <c r="F10" s="197">
        <v>32</v>
      </c>
      <c r="G10" s="21">
        <f t="shared" si="0"/>
        <v>32</v>
      </c>
      <c r="H10" s="7"/>
    </row>
    <row r="11" spans="1:10" ht="15" customHeight="1" x14ac:dyDescent="0.25">
      <c r="A11" s="18">
        <v>6</v>
      </c>
      <c r="B11" s="14" t="s">
        <v>118</v>
      </c>
      <c r="C11" s="230">
        <v>6</v>
      </c>
      <c r="D11" s="233">
        <v>61.5</v>
      </c>
      <c r="E11" s="371">
        <v>58</v>
      </c>
      <c r="F11" s="197">
        <v>33</v>
      </c>
      <c r="G11" s="21">
        <f t="shared" si="0"/>
        <v>33</v>
      </c>
      <c r="H11" s="7"/>
    </row>
    <row r="12" spans="1:10" ht="15" customHeight="1" x14ac:dyDescent="0.25">
      <c r="A12" s="164">
        <v>7</v>
      </c>
      <c r="B12" s="14" t="s">
        <v>45</v>
      </c>
      <c r="C12" s="230">
        <v>4</v>
      </c>
      <c r="D12" s="233">
        <v>54.25</v>
      </c>
      <c r="E12" s="371">
        <v>58</v>
      </c>
      <c r="F12" s="197">
        <v>64</v>
      </c>
      <c r="G12" s="21">
        <f t="shared" si="0"/>
        <v>64</v>
      </c>
      <c r="H12" s="7"/>
    </row>
    <row r="13" spans="1:10" ht="15" customHeight="1" thickBot="1" x14ac:dyDescent="0.3">
      <c r="A13" s="164">
        <v>8</v>
      </c>
      <c r="B13" s="151" t="s">
        <v>101</v>
      </c>
      <c r="C13" s="245">
        <v>4</v>
      </c>
      <c r="D13" s="283">
        <v>50.21</v>
      </c>
      <c r="E13" s="378">
        <v>58</v>
      </c>
      <c r="F13" s="246">
        <v>73</v>
      </c>
      <c r="G13" s="182">
        <f t="shared" si="0"/>
        <v>73</v>
      </c>
      <c r="H13" s="7"/>
    </row>
    <row r="14" spans="1:10" ht="15" customHeight="1" thickBot="1" x14ac:dyDescent="0.3">
      <c r="A14" s="165"/>
      <c r="B14" s="166" t="s">
        <v>95</v>
      </c>
      <c r="C14" s="167">
        <f>SUM(C15:C24)</f>
        <v>62</v>
      </c>
      <c r="D14" s="173">
        <f>AVERAGE(D15:D24)</f>
        <v>53.35</v>
      </c>
      <c r="E14" s="372">
        <v>58</v>
      </c>
      <c r="F14" s="168"/>
      <c r="G14" s="169"/>
      <c r="H14" s="7"/>
    </row>
    <row r="15" spans="1:10" ht="15" customHeight="1" x14ac:dyDescent="0.25">
      <c r="A15" s="18">
        <v>1</v>
      </c>
      <c r="B15" s="14" t="s">
        <v>3</v>
      </c>
      <c r="C15" s="230">
        <v>12</v>
      </c>
      <c r="D15" s="233">
        <v>65.400000000000006</v>
      </c>
      <c r="E15" s="371">
        <v>58</v>
      </c>
      <c r="F15" s="197">
        <v>20</v>
      </c>
      <c r="G15" s="21">
        <f t="shared" si="0"/>
        <v>20</v>
      </c>
      <c r="H15" s="7"/>
    </row>
    <row r="16" spans="1:10" ht="15" customHeight="1" x14ac:dyDescent="0.25">
      <c r="A16" s="18">
        <v>2</v>
      </c>
      <c r="B16" s="14" t="s">
        <v>5</v>
      </c>
      <c r="C16" s="230">
        <v>10</v>
      </c>
      <c r="D16" s="233">
        <v>65.900000000000006</v>
      </c>
      <c r="E16" s="371">
        <v>58</v>
      </c>
      <c r="F16" s="197">
        <v>19</v>
      </c>
      <c r="G16" s="68">
        <f t="shared" si="0"/>
        <v>19</v>
      </c>
      <c r="H16" s="7"/>
    </row>
    <row r="17" spans="1:8" ht="15" customHeight="1" x14ac:dyDescent="0.25">
      <c r="A17" s="18">
        <v>3</v>
      </c>
      <c r="B17" s="14" t="s">
        <v>8</v>
      </c>
      <c r="C17" s="230">
        <v>16</v>
      </c>
      <c r="D17" s="233">
        <v>62.3</v>
      </c>
      <c r="E17" s="371">
        <v>58</v>
      </c>
      <c r="F17" s="197">
        <v>28</v>
      </c>
      <c r="G17" s="181">
        <f t="shared" si="0"/>
        <v>28</v>
      </c>
      <c r="H17" s="7"/>
    </row>
    <row r="18" spans="1:8" ht="15" customHeight="1" x14ac:dyDescent="0.25">
      <c r="A18" s="18">
        <v>4</v>
      </c>
      <c r="B18" s="14" t="s">
        <v>4</v>
      </c>
      <c r="C18" s="230">
        <v>4</v>
      </c>
      <c r="D18" s="233">
        <v>53</v>
      </c>
      <c r="E18" s="371">
        <v>58</v>
      </c>
      <c r="F18" s="197">
        <v>67</v>
      </c>
      <c r="G18" s="21">
        <f t="shared" si="0"/>
        <v>67</v>
      </c>
      <c r="H18" s="7"/>
    </row>
    <row r="19" spans="1:8" ht="15" customHeight="1" x14ac:dyDescent="0.25">
      <c r="A19" s="18">
        <v>5</v>
      </c>
      <c r="B19" s="14" t="s">
        <v>6</v>
      </c>
      <c r="C19" s="230">
        <v>4</v>
      </c>
      <c r="D19" s="233">
        <v>42</v>
      </c>
      <c r="E19" s="371">
        <v>58</v>
      </c>
      <c r="F19" s="197">
        <v>90</v>
      </c>
      <c r="G19" s="68">
        <f t="shared" si="0"/>
        <v>90</v>
      </c>
      <c r="H19" s="7"/>
    </row>
    <row r="20" spans="1:8" s="191" customFormat="1" ht="15" customHeight="1" x14ac:dyDescent="0.25">
      <c r="A20" s="18">
        <v>6</v>
      </c>
      <c r="B20" s="14" t="s">
        <v>120</v>
      </c>
      <c r="C20" s="230">
        <v>2</v>
      </c>
      <c r="D20" s="233">
        <v>35</v>
      </c>
      <c r="E20" s="371">
        <v>58</v>
      </c>
      <c r="F20" s="197">
        <v>98</v>
      </c>
      <c r="G20" s="68">
        <f t="shared" si="0"/>
        <v>98</v>
      </c>
      <c r="H20" s="7"/>
    </row>
    <row r="21" spans="1:8" ht="15" customHeight="1" x14ac:dyDescent="0.25">
      <c r="A21" s="18">
        <v>7</v>
      </c>
      <c r="B21" s="14" t="s">
        <v>7</v>
      </c>
      <c r="C21" s="230">
        <v>4</v>
      </c>
      <c r="D21" s="233">
        <v>57.8</v>
      </c>
      <c r="E21" s="371">
        <v>58</v>
      </c>
      <c r="F21" s="197">
        <v>50</v>
      </c>
      <c r="G21" s="21">
        <f t="shared" si="0"/>
        <v>50</v>
      </c>
      <c r="H21" s="7"/>
    </row>
    <row r="22" spans="1:8" ht="15" customHeight="1" x14ac:dyDescent="0.25">
      <c r="A22" s="18">
        <v>8</v>
      </c>
      <c r="B22" s="24" t="s">
        <v>40</v>
      </c>
      <c r="C22" s="231">
        <v>3</v>
      </c>
      <c r="D22" s="234">
        <v>24.3</v>
      </c>
      <c r="E22" s="373">
        <v>58</v>
      </c>
      <c r="F22" s="202">
        <v>101</v>
      </c>
      <c r="G22" s="21">
        <f t="shared" si="0"/>
        <v>101</v>
      </c>
      <c r="H22" s="7"/>
    </row>
    <row r="23" spans="1:8" ht="15" customHeight="1" x14ac:dyDescent="0.25">
      <c r="A23" s="18">
        <v>9</v>
      </c>
      <c r="B23" s="14" t="s">
        <v>121</v>
      </c>
      <c r="C23" s="230">
        <v>5</v>
      </c>
      <c r="D23" s="233">
        <v>58.8</v>
      </c>
      <c r="E23" s="371">
        <v>58</v>
      </c>
      <c r="F23" s="197">
        <v>49</v>
      </c>
      <c r="G23" s="21">
        <f t="shared" si="0"/>
        <v>49</v>
      </c>
      <c r="H23" s="7"/>
    </row>
    <row r="24" spans="1:8" ht="15" customHeight="1" thickBot="1" x14ac:dyDescent="0.3">
      <c r="A24" s="18">
        <v>10</v>
      </c>
      <c r="B24" s="14" t="s">
        <v>9</v>
      </c>
      <c r="C24" s="230">
        <v>2</v>
      </c>
      <c r="D24" s="233">
        <v>69</v>
      </c>
      <c r="E24" s="371">
        <v>58</v>
      </c>
      <c r="F24" s="197">
        <v>12</v>
      </c>
      <c r="G24" s="21">
        <f t="shared" si="0"/>
        <v>12</v>
      </c>
      <c r="H24" s="7"/>
    </row>
    <row r="25" spans="1:8" ht="15" customHeight="1" thickBot="1" x14ac:dyDescent="0.3">
      <c r="A25" s="165"/>
      <c r="B25" s="166" t="s">
        <v>96</v>
      </c>
      <c r="C25" s="167">
        <f>SUM(C26:C39)</f>
        <v>83</v>
      </c>
      <c r="D25" s="173">
        <f>AVERAGE(D26:D39)</f>
        <v>57.128571428571433</v>
      </c>
      <c r="E25" s="372">
        <v>58</v>
      </c>
      <c r="F25" s="168"/>
      <c r="G25" s="172"/>
      <c r="H25" s="7"/>
    </row>
    <row r="26" spans="1:8" ht="15" customHeight="1" x14ac:dyDescent="0.25">
      <c r="A26" s="184">
        <v>1</v>
      </c>
      <c r="B26" s="185" t="s">
        <v>46</v>
      </c>
      <c r="C26" s="248">
        <v>13</v>
      </c>
      <c r="D26" s="284">
        <v>69.2</v>
      </c>
      <c r="E26" s="381">
        <v>58</v>
      </c>
      <c r="F26" s="249">
        <v>11</v>
      </c>
      <c r="G26" s="69">
        <f t="shared" si="0"/>
        <v>11</v>
      </c>
      <c r="H26" s="7"/>
    </row>
    <row r="27" spans="1:8" ht="15" customHeight="1" x14ac:dyDescent="0.25">
      <c r="A27" s="20">
        <v>2</v>
      </c>
      <c r="B27" s="141" t="s">
        <v>103</v>
      </c>
      <c r="C27" s="241">
        <v>4</v>
      </c>
      <c r="D27" s="273">
        <v>54.8</v>
      </c>
      <c r="E27" s="370">
        <v>58</v>
      </c>
      <c r="F27" s="198">
        <v>63</v>
      </c>
      <c r="G27" s="181">
        <f t="shared" si="0"/>
        <v>63</v>
      </c>
      <c r="H27" s="7"/>
    </row>
    <row r="28" spans="1:8" ht="15" customHeight="1" x14ac:dyDescent="0.25">
      <c r="A28" s="20">
        <v>3</v>
      </c>
      <c r="B28" s="14" t="s">
        <v>47</v>
      </c>
      <c r="C28" s="230">
        <v>11</v>
      </c>
      <c r="D28" s="233">
        <v>55.7</v>
      </c>
      <c r="E28" s="371">
        <v>58</v>
      </c>
      <c r="F28" s="197">
        <v>62</v>
      </c>
      <c r="G28" s="21">
        <f t="shared" si="0"/>
        <v>62</v>
      </c>
      <c r="H28" s="7"/>
    </row>
    <row r="29" spans="1:8" ht="15" customHeight="1" x14ac:dyDescent="0.25">
      <c r="A29" s="20">
        <v>4</v>
      </c>
      <c r="B29" s="14" t="s">
        <v>122</v>
      </c>
      <c r="C29" s="230">
        <v>5</v>
      </c>
      <c r="D29" s="233">
        <v>47.8</v>
      </c>
      <c r="E29" s="371">
        <v>58</v>
      </c>
      <c r="F29" s="197">
        <v>79</v>
      </c>
      <c r="G29" s="68">
        <f t="shared" si="0"/>
        <v>79</v>
      </c>
      <c r="H29" s="7"/>
    </row>
    <row r="30" spans="1:8" ht="15" customHeight="1" x14ac:dyDescent="0.25">
      <c r="A30" s="20">
        <v>5</v>
      </c>
      <c r="B30" s="14" t="s">
        <v>49</v>
      </c>
      <c r="C30" s="230">
        <v>3</v>
      </c>
      <c r="D30" s="233">
        <v>75.3</v>
      </c>
      <c r="E30" s="371">
        <v>58</v>
      </c>
      <c r="F30" s="197">
        <v>4</v>
      </c>
      <c r="G30" s="21">
        <f t="shared" si="0"/>
        <v>4</v>
      </c>
      <c r="H30" s="7"/>
    </row>
    <row r="31" spans="1:8" ht="15" customHeight="1" x14ac:dyDescent="0.25">
      <c r="A31" s="20">
        <v>6</v>
      </c>
      <c r="B31" s="14" t="s">
        <v>10</v>
      </c>
      <c r="C31" s="230">
        <v>3</v>
      </c>
      <c r="D31" s="233">
        <v>40.299999999999997</v>
      </c>
      <c r="E31" s="371">
        <v>58</v>
      </c>
      <c r="F31" s="197">
        <v>93</v>
      </c>
      <c r="G31" s="21">
        <f t="shared" si="0"/>
        <v>93</v>
      </c>
      <c r="H31" s="7"/>
    </row>
    <row r="32" spans="1:8" ht="15" customHeight="1" x14ac:dyDescent="0.25">
      <c r="A32" s="20">
        <v>7</v>
      </c>
      <c r="B32" s="14" t="s">
        <v>144</v>
      </c>
      <c r="C32" s="230">
        <v>5</v>
      </c>
      <c r="D32" s="233">
        <v>43</v>
      </c>
      <c r="E32" s="371">
        <v>58</v>
      </c>
      <c r="F32" s="197">
        <v>85</v>
      </c>
      <c r="G32" s="21">
        <f t="shared" si="0"/>
        <v>85</v>
      </c>
      <c r="H32" s="7"/>
    </row>
    <row r="33" spans="1:8" ht="15" customHeight="1" x14ac:dyDescent="0.25">
      <c r="A33" s="20">
        <v>8</v>
      </c>
      <c r="B33" s="141" t="s">
        <v>123</v>
      </c>
      <c r="C33" s="241">
        <v>4</v>
      </c>
      <c r="D33" s="273">
        <v>50.5</v>
      </c>
      <c r="E33" s="370">
        <v>58</v>
      </c>
      <c r="F33" s="198">
        <v>72</v>
      </c>
      <c r="G33" s="21">
        <f t="shared" si="0"/>
        <v>72</v>
      </c>
      <c r="H33" s="7"/>
    </row>
    <row r="34" spans="1:8" ht="15" customHeight="1" x14ac:dyDescent="0.25">
      <c r="A34" s="20">
        <v>9</v>
      </c>
      <c r="B34" s="14" t="s">
        <v>11</v>
      </c>
      <c r="C34" s="230">
        <v>10</v>
      </c>
      <c r="D34" s="233">
        <v>65</v>
      </c>
      <c r="E34" s="371">
        <v>58</v>
      </c>
      <c r="F34" s="197">
        <v>22</v>
      </c>
      <c r="G34" s="68">
        <f t="shared" si="0"/>
        <v>22</v>
      </c>
      <c r="H34" s="7"/>
    </row>
    <row r="35" spans="1:8" ht="15" customHeight="1" x14ac:dyDescent="0.25">
      <c r="A35" s="20">
        <v>10</v>
      </c>
      <c r="B35" s="14" t="s">
        <v>66</v>
      </c>
      <c r="C35" s="230">
        <v>3</v>
      </c>
      <c r="D35" s="233">
        <v>67.7</v>
      </c>
      <c r="E35" s="371">
        <v>58</v>
      </c>
      <c r="F35" s="197">
        <v>16</v>
      </c>
      <c r="G35" s="21">
        <f t="shared" si="0"/>
        <v>16</v>
      </c>
      <c r="H35" s="7"/>
    </row>
    <row r="36" spans="1:8" ht="15" customHeight="1" x14ac:dyDescent="0.25">
      <c r="A36" s="20">
        <v>11</v>
      </c>
      <c r="B36" s="25" t="s">
        <v>48</v>
      </c>
      <c r="C36" s="242">
        <v>1</v>
      </c>
      <c r="D36" s="235">
        <v>52</v>
      </c>
      <c r="E36" s="374">
        <v>58</v>
      </c>
      <c r="F36" s="203">
        <v>69</v>
      </c>
      <c r="G36" s="21">
        <f t="shared" si="0"/>
        <v>69</v>
      </c>
      <c r="H36" s="7"/>
    </row>
    <row r="37" spans="1:8" ht="15" customHeight="1" x14ac:dyDescent="0.25">
      <c r="A37" s="20">
        <v>12</v>
      </c>
      <c r="B37" s="14" t="s">
        <v>124</v>
      </c>
      <c r="C37" s="230">
        <v>6</v>
      </c>
      <c r="D37" s="233">
        <v>50.8</v>
      </c>
      <c r="E37" s="371">
        <v>58</v>
      </c>
      <c r="F37" s="197">
        <v>71</v>
      </c>
      <c r="G37" s="21">
        <f t="shared" si="0"/>
        <v>71</v>
      </c>
      <c r="H37" s="7"/>
    </row>
    <row r="38" spans="1:8" ht="15" customHeight="1" x14ac:dyDescent="0.25">
      <c r="A38" s="20">
        <v>13</v>
      </c>
      <c r="B38" s="14" t="s">
        <v>12</v>
      </c>
      <c r="C38" s="230">
        <v>13</v>
      </c>
      <c r="D38" s="233">
        <v>59.7</v>
      </c>
      <c r="E38" s="371">
        <v>58</v>
      </c>
      <c r="F38" s="197">
        <v>43</v>
      </c>
      <c r="G38" s="21">
        <f t="shared" si="0"/>
        <v>43</v>
      </c>
      <c r="H38" s="7"/>
    </row>
    <row r="39" spans="1:8" ht="15" customHeight="1" thickBot="1" x14ac:dyDescent="0.3">
      <c r="A39" s="20">
        <v>14</v>
      </c>
      <c r="B39" s="25" t="s">
        <v>13</v>
      </c>
      <c r="C39" s="242">
        <v>2</v>
      </c>
      <c r="D39" s="235">
        <v>68</v>
      </c>
      <c r="E39" s="374">
        <v>58</v>
      </c>
      <c r="F39" s="203">
        <v>13</v>
      </c>
      <c r="G39" s="21">
        <f t="shared" si="0"/>
        <v>13</v>
      </c>
      <c r="H39" s="7"/>
    </row>
    <row r="40" spans="1:8" ht="15" customHeight="1" thickBot="1" x14ac:dyDescent="0.3">
      <c r="A40" s="174"/>
      <c r="B40" s="171" t="s">
        <v>97</v>
      </c>
      <c r="C40" s="175">
        <f>SUM(C41:C57)</f>
        <v>110</v>
      </c>
      <c r="D40" s="176">
        <f>AVERAGE(D41:D57)</f>
        <v>57.370588235294122</v>
      </c>
      <c r="E40" s="375">
        <v>58</v>
      </c>
      <c r="F40" s="172"/>
      <c r="G40" s="172"/>
      <c r="H40" s="7"/>
    </row>
    <row r="41" spans="1:8" ht="15" customHeight="1" x14ac:dyDescent="0.25">
      <c r="A41" s="30">
        <v>1</v>
      </c>
      <c r="B41" s="14" t="s">
        <v>50</v>
      </c>
      <c r="C41" s="230">
        <v>17</v>
      </c>
      <c r="D41" s="233">
        <v>65.099999999999994</v>
      </c>
      <c r="E41" s="371">
        <v>58</v>
      </c>
      <c r="F41" s="197">
        <v>21</v>
      </c>
      <c r="G41" s="66">
        <f t="shared" si="0"/>
        <v>21</v>
      </c>
      <c r="H41" s="7"/>
    </row>
    <row r="42" spans="1:8" ht="15" customHeight="1" x14ac:dyDescent="0.25">
      <c r="A42" s="65">
        <v>2</v>
      </c>
      <c r="B42" s="141" t="s">
        <v>116</v>
      </c>
      <c r="C42" s="241">
        <v>6</v>
      </c>
      <c r="D42" s="273">
        <v>62</v>
      </c>
      <c r="E42" s="370">
        <v>58</v>
      </c>
      <c r="F42" s="198">
        <v>29</v>
      </c>
      <c r="G42" s="68">
        <f t="shared" si="0"/>
        <v>29</v>
      </c>
      <c r="H42" s="7"/>
    </row>
    <row r="43" spans="1:8" ht="15" customHeight="1" x14ac:dyDescent="0.25">
      <c r="A43" s="65">
        <v>3</v>
      </c>
      <c r="B43" s="14" t="s">
        <v>52</v>
      </c>
      <c r="C43" s="230">
        <v>14</v>
      </c>
      <c r="D43" s="233">
        <v>52.7</v>
      </c>
      <c r="E43" s="371">
        <v>58</v>
      </c>
      <c r="F43" s="197">
        <v>68</v>
      </c>
      <c r="G43" s="68">
        <f t="shared" si="0"/>
        <v>68</v>
      </c>
      <c r="H43" s="7"/>
    </row>
    <row r="44" spans="1:8" ht="15" customHeight="1" x14ac:dyDescent="0.25">
      <c r="A44" s="65">
        <v>4</v>
      </c>
      <c r="B44" s="14" t="s">
        <v>125</v>
      </c>
      <c r="C44" s="230">
        <v>11</v>
      </c>
      <c r="D44" s="233">
        <v>48</v>
      </c>
      <c r="E44" s="371">
        <v>58</v>
      </c>
      <c r="F44" s="197">
        <v>77</v>
      </c>
      <c r="G44" s="21">
        <f t="shared" si="0"/>
        <v>77</v>
      </c>
      <c r="H44" s="7"/>
    </row>
    <row r="45" spans="1:8" ht="15" customHeight="1" x14ac:dyDescent="0.25">
      <c r="A45" s="65">
        <v>5</v>
      </c>
      <c r="B45" s="14" t="s">
        <v>15</v>
      </c>
      <c r="C45" s="230">
        <v>9</v>
      </c>
      <c r="D45" s="233">
        <v>57.3</v>
      </c>
      <c r="E45" s="371">
        <v>58</v>
      </c>
      <c r="F45" s="197">
        <v>53</v>
      </c>
      <c r="G45" s="21">
        <f t="shared" si="0"/>
        <v>53</v>
      </c>
      <c r="H45" s="7"/>
    </row>
    <row r="46" spans="1:8" ht="15" customHeight="1" x14ac:dyDescent="0.25">
      <c r="A46" s="65">
        <v>6</v>
      </c>
      <c r="B46" s="14" t="s">
        <v>16</v>
      </c>
      <c r="C46" s="230">
        <v>5</v>
      </c>
      <c r="D46" s="233">
        <v>69.8</v>
      </c>
      <c r="E46" s="371">
        <v>58</v>
      </c>
      <c r="F46" s="197">
        <v>10</v>
      </c>
      <c r="G46" s="186">
        <f t="shared" si="0"/>
        <v>10</v>
      </c>
      <c r="H46" s="7"/>
    </row>
    <row r="47" spans="1:8" ht="15" customHeight="1" x14ac:dyDescent="0.25">
      <c r="A47" s="65">
        <v>7</v>
      </c>
      <c r="B47" s="151" t="s">
        <v>126</v>
      </c>
      <c r="C47" s="245">
        <v>1</v>
      </c>
      <c r="D47" s="283">
        <v>43</v>
      </c>
      <c r="E47" s="378">
        <v>58</v>
      </c>
      <c r="F47" s="246">
        <v>86</v>
      </c>
      <c r="G47" s="153">
        <f t="shared" si="0"/>
        <v>86</v>
      </c>
      <c r="H47" s="7"/>
    </row>
    <row r="48" spans="1:8" ht="15" customHeight="1" x14ac:dyDescent="0.25">
      <c r="A48" s="65">
        <v>8</v>
      </c>
      <c r="B48" s="14" t="s">
        <v>14</v>
      </c>
      <c r="C48" s="230">
        <v>2</v>
      </c>
      <c r="D48" s="233">
        <v>61.5</v>
      </c>
      <c r="E48" s="371">
        <v>58</v>
      </c>
      <c r="F48" s="197">
        <v>34</v>
      </c>
      <c r="G48" s="21">
        <f t="shared" si="0"/>
        <v>34</v>
      </c>
      <c r="H48" s="7"/>
    </row>
    <row r="49" spans="1:8" ht="15" customHeight="1" x14ac:dyDescent="0.25">
      <c r="A49" s="65">
        <v>9</v>
      </c>
      <c r="B49" s="14" t="s">
        <v>51</v>
      </c>
      <c r="C49" s="230">
        <v>4</v>
      </c>
      <c r="D49" s="233">
        <v>57</v>
      </c>
      <c r="E49" s="371">
        <v>58</v>
      </c>
      <c r="F49" s="197">
        <v>55</v>
      </c>
      <c r="G49" s="68">
        <f t="shared" si="0"/>
        <v>55</v>
      </c>
      <c r="H49" s="7"/>
    </row>
    <row r="50" spans="1:8" ht="15" customHeight="1" x14ac:dyDescent="0.25">
      <c r="A50" s="65">
        <v>10</v>
      </c>
      <c r="B50" s="14" t="s">
        <v>17</v>
      </c>
      <c r="C50" s="230">
        <v>2</v>
      </c>
      <c r="D50" s="233">
        <v>41.5</v>
      </c>
      <c r="E50" s="371">
        <v>58</v>
      </c>
      <c r="F50" s="197">
        <v>91</v>
      </c>
      <c r="G50" s="21">
        <f t="shared" si="0"/>
        <v>91</v>
      </c>
      <c r="H50" s="7"/>
    </row>
    <row r="51" spans="1:8" ht="15" customHeight="1" x14ac:dyDescent="0.25">
      <c r="A51" s="65">
        <v>11</v>
      </c>
      <c r="B51" s="14" t="s">
        <v>89</v>
      </c>
      <c r="C51" s="230">
        <v>16</v>
      </c>
      <c r="D51" s="233">
        <v>61.1</v>
      </c>
      <c r="E51" s="371">
        <v>58</v>
      </c>
      <c r="F51" s="197">
        <v>36</v>
      </c>
      <c r="G51" s="21">
        <f t="shared" si="0"/>
        <v>36</v>
      </c>
      <c r="H51" s="7"/>
    </row>
    <row r="52" spans="1:8" ht="15" customHeight="1" x14ac:dyDescent="0.25">
      <c r="A52" s="65">
        <v>12</v>
      </c>
      <c r="B52" s="141" t="s">
        <v>145</v>
      </c>
      <c r="C52" s="241">
        <v>1</v>
      </c>
      <c r="D52" s="273">
        <v>54</v>
      </c>
      <c r="E52" s="370">
        <v>58</v>
      </c>
      <c r="F52" s="198">
        <v>65</v>
      </c>
      <c r="G52" s="21">
        <f t="shared" si="0"/>
        <v>65</v>
      </c>
      <c r="H52" s="7"/>
    </row>
    <row r="53" spans="1:8" ht="15" customHeight="1" x14ac:dyDescent="0.25">
      <c r="A53" s="65">
        <v>13</v>
      </c>
      <c r="B53" s="141" t="s">
        <v>127</v>
      </c>
      <c r="C53" s="241">
        <v>5</v>
      </c>
      <c r="D53" s="273">
        <v>56</v>
      </c>
      <c r="E53" s="370">
        <v>58</v>
      </c>
      <c r="F53" s="198">
        <v>59</v>
      </c>
      <c r="G53" s="21">
        <f t="shared" si="0"/>
        <v>59</v>
      </c>
      <c r="H53" s="7"/>
    </row>
    <row r="54" spans="1:8" ht="15" customHeight="1" x14ac:dyDescent="0.25">
      <c r="A54" s="65">
        <v>14</v>
      </c>
      <c r="B54" s="14" t="s">
        <v>146</v>
      </c>
      <c r="C54" s="230">
        <v>1</v>
      </c>
      <c r="D54" s="233">
        <v>47</v>
      </c>
      <c r="E54" s="371">
        <v>58</v>
      </c>
      <c r="F54" s="197">
        <v>80</v>
      </c>
      <c r="G54" s="68">
        <f t="shared" si="0"/>
        <v>80</v>
      </c>
      <c r="H54" s="7"/>
    </row>
    <row r="55" spans="1:8" ht="15" customHeight="1" x14ac:dyDescent="0.25">
      <c r="A55" s="65">
        <v>15</v>
      </c>
      <c r="B55" s="14" t="s">
        <v>53</v>
      </c>
      <c r="C55" s="230">
        <v>5</v>
      </c>
      <c r="D55" s="233">
        <v>68</v>
      </c>
      <c r="E55" s="371">
        <v>58</v>
      </c>
      <c r="F55" s="197">
        <v>14</v>
      </c>
      <c r="G55" s="68">
        <f t="shared" si="0"/>
        <v>14</v>
      </c>
      <c r="H55" s="7"/>
    </row>
    <row r="56" spans="1:8" ht="15" customHeight="1" x14ac:dyDescent="0.25">
      <c r="A56" s="65">
        <v>16</v>
      </c>
      <c r="B56" s="14" t="s">
        <v>18</v>
      </c>
      <c r="C56" s="230">
        <v>7</v>
      </c>
      <c r="D56" s="233">
        <v>71.3</v>
      </c>
      <c r="E56" s="371">
        <v>58</v>
      </c>
      <c r="F56" s="197">
        <v>7</v>
      </c>
      <c r="G56" s="21">
        <f t="shared" si="0"/>
        <v>7</v>
      </c>
      <c r="H56" s="7"/>
    </row>
    <row r="57" spans="1:8" ht="15" customHeight="1" thickBot="1" x14ac:dyDescent="0.3">
      <c r="A57" s="65">
        <v>17</v>
      </c>
      <c r="B57" s="14" t="s">
        <v>147</v>
      </c>
      <c r="C57" s="230">
        <v>4</v>
      </c>
      <c r="D57" s="233">
        <v>60</v>
      </c>
      <c r="E57" s="371">
        <v>58</v>
      </c>
      <c r="F57" s="197">
        <v>42</v>
      </c>
      <c r="G57" s="21">
        <f t="shared" si="0"/>
        <v>42</v>
      </c>
      <c r="H57" s="7"/>
    </row>
    <row r="58" spans="1:8" ht="15" customHeight="1" thickBot="1" x14ac:dyDescent="0.3">
      <c r="A58" s="117"/>
      <c r="B58" s="177" t="s">
        <v>98</v>
      </c>
      <c r="C58" s="178">
        <f>SUM(C59:C72)</f>
        <v>100</v>
      </c>
      <c r="D58" s="179">
        <f>AVERAGE(D59:D72)</f>
        <v>55.492857142857147</v>
      </c>
      <c r="E58" s="376">
        <v>58</v>
      </c>
      <c r="F58" s="163"/>
      <c r="G58" s="172"/>
      <c r="H58" s="7"/>
    </row>
    <row r="59" spans="1:8" ht="15" customHeight="1" x14ac:dyDescent="0.25">
      <c r="A59" s="30">
        <v>1</v>
      </c>
      <c r="B59" s="14" t="s">
        <v>55</v>
      </c>
      <c r="C59" s="230">
        <v>18</v>
      </c>
      <c r="D59" s="233">
        <v>45</v>
      </c>
      <c r="E59" s="371">
        <v>58</v>
      </c>
      <c r="F59" s="197">
        <v>83</v>
      </c>
      <c r="G59" s="69">
        <f t="shared" si="0"/>
        <v>83</v>
      </c>
      <c r="H59" s="7"/>
    </row>
    <row r="60" spans="1:8" ht="15" customHeight="1" x14ac:dyDescent="0.25">
      <c r="A60" s="65">
        <v>2</v>
      </c>
      <c r="B60" s="14" t="s">
        <v>54</v>
      </c>
      <c r="C60" s="230">
        <v>6</v>
      </c>
      <c r="D60" s="233">
        <v>71</v>
      </c>
      <c r="E60" s="371">
        <v>58</v>
      </c>
      <c r="F60" s="197">
        <v>8</v>
      </c>
      <c r="G60" s="21">
        <f t="shared" ref="G60:G112" si="1">F60</f>
        <v>8</v>
      </c>
      <c r="H60" s="7"/>
    </row>
    <row r="61" spans="1:8" ht="15" customHeight="1" x14ac:dyDescent="0.25">
      <c r="A61" s="65">
        <v>3</v>
      </c>
      <c r="B61" s="14" t="s">
        <v>19</v>
      </c>
      <c r="C61" s="230">
        <v>6</v>
      </c>
      <c r="D61" s="233">
        <v>78.8</v>
      </c>
      <c r="E61" s="371">
        <v>58</v>
      </c>
      <c r="F61" s="197">
        <v>2</v>
      </c>
      <c r="G61" s="21">
        <f t="shared" si="1"/>
        <v>2</v>
      </c>
      <c r="H61" s="7"/>
    </row>
    <row r="62" spans="1:8" ht="15" customHeight="1" x14ac:dyDescent="0.25">
      <c r="A62" s="65">
        <v>4</v>
      </c>
      <c r="B62" s="14" t="s">
        <v>130</v>
      </c>
      <c r="C62" s="230">
        <v>4</v>
      </c>
      <c r="D62" s="233">
        <v>56.5</v>
      </c>
      <c r="E62" s="371">
        <v>58</v>
      </c>
      <c r="F62" s="197">
        <v>58</v>
      </c>
      <c r="G62" s="21">
        <f t="shared" si="1"/>
        <v>58</v>
      </c>
      <c r="H62" s="7"/>
    </row>
    <row r="63" spans="1:8" ht="15" customHeight="1" x14ac:dyDescent="0.25">
      <c r="A63" s="65">
        <v>5</v>
      </c>
      <c r="B63" s="14" t="s">
        <v>63</v>
      </c>
      <c r="C63" s="230">
        <v>3</v>
      </c>
      <c r="D63" s="233">
        <v>47</v>
      </c>
      <c r="E63" s="371">
        <v>58</v>
      </c>
      <c r="F63" s="197">
        <v>81</v>
      </c>
      <c r="G63" s="21">
        <f t="shared" si="1"/>
        <v>81</v>
      </c>
      <c r="H63" s="7"/>
    </row>
    <row r="64" spans="1:8" ht="15" customHeight="1" x14ac:dyDescent="0.25">
      <c r="A64" s="65">
        <v>6</v>
      </c>
      <c r="B64" s="14" t="s">
        <v>56</v>
      </c>
      <c r="C64" s="230">
        <v>5</v>
      </c>
      <c r="D64" s="233">
        <v>60.8</v>
      </c>
      <c r="E64" s="371">
        <v>58</v>
      </c>
      <c r="F64" s="197">
        <v>39</v>
      </c>
      <c r="G64" s="21">
        <f t="shared" si="1"/>
        <v>39</v>
      </c>
      <c r="H64" s="7"/>
    </row>
    <row r="65" spans="1:8" ht="15" customHeight="1" x14ac:dyDescent="0.25">
      <c r="A65" s="65">
        <v>7</v>
      </c>
      <c r="B65" s="14" t="s">
        <v>131</v>
      </c>
      <c r="C65" s="230">
        <v>7</v>
      </c>
      <c r="D65" s="233">
        <v>45</v>
      </c>
      <c r="E65" s="371">
        <v>58</v>
      </c>
      <c r="F65" s="197">
        <v>84</v>
      </c>
      <c r="G65" s="21">
        <f t="shared" si="1"/>
        <v>84</v>
      </c>
      <c r="H65" s="7"/>
    </row>
    <row r="66" spans="1:8" ht="15" customHeight="1" x14ac:dyDescent="0.25">
      <c r="A66" s="65">
        <v>8</v>
      </c>
      <c r="B66" s="14" t="s">
        <v>57</v>
      </c>
      <c r="C66" s="230">
        <v>8</v>
      </c>
      <c r="D66" s="233">
        <v>42.5</v>
      </c>
      <c r="E66" s="371">
        <v>58</v>
      </c>
      <c r="F66" s="197">
        <v>89</v>
      </c>
      <c r="G66" s="187">
        <f t="shared" si="1"/>
        <v>89</v>
      </c>
      <c r="H66" s="7"/>
    </row>
    <row r="67" spans="1:8" ht="15" customHeight="1" x14ac:dyDescent="0.25">
      <c r="A67" s="65">
        <v>9</v>
      </c>
      <c r="B67" s="14" t="s">
        <v>20</v>
      </c>
      <c r="C67" s="230">
        <v>8</v>
      </c>
      <c r="D67" s="233">
        <v>42.6</v>
      </c>
      <c r="E67" s="371">
        <v>58</v>
      </c>
      <c r="F67" s="197">
        <v>87</v>
      </c>
      <c r="G67" s="21">
        <f t="shared" si="1"/>
        <v>87</v>
      </c>
      <c r="H67" s="7"/>
    </row>
    <row r="68" spans="1:8" ht="15" customHeight="1" x14ac:dyDescent="0.25">
      <c r="A68" s="65">
        <v>10</v>
      </c>
      <c r="B68" s="14" t="s">
        <v>128</v>
      </c>
      <c r="C68" s="230">
        <v>11</v>
      </c>
      <c r="D68" s="233">
        <v>63.3</v>
      </c>
      <c r="E68" s="371">
        <v>58</v>
      </c>
      <c r="F68" s="197">
        <v>25</v>
      </c>
      <c r="G68" s="21">
        <f t="shared" si="1"/>
        <v>25</v>
      </c>
      <c r="H68" s="7"/>
    </row>
    <row r="69" spans="1:8" ht="15" customHeight="1" x14ac:dyDescent="0.25">
      <c r="A69" s="65">
        <v>11</v>
      </c>
      <c r="B69" s="14" t="s">
        <v>108</v>
      </c>
      <c r="C69" s="230">
        <v>1</v>
      </c>
      <c r="D69" s="233">
        <v>36</v>
      </c>
      <c r="E69" s="371">
        <v>58</v>
      </c>
      <c r="F69" s="197">
        <v>96</v>
      </c>
      <c r="G69" s="188">
        <f t="shared" si="1"/>
        <v>96</v>
      </c>
      <c r="H69" s="7"/>
    </row>
    <row r="70" spans="1:8" ht="15" customHeight="1" x14ac:dyDescent="0.25">
      <c r="A70" s="65">
        <v>12</v>
      </c>
      <c r="B70" s="14" t="s">
        <v>129</v>
      </c>
      <c r="C70" s="230">
        <v>5</v>
      </c>
      <c r="D70" s="233">
        <v>61</v>
      </c>
      <c r="E70" s="371">
        <v>58</v>
      </c>
      <c r="F70" s="197">
        <v>37</v>
      </c>
      <c r="G70" s="21">
        <f t="shared" si="1"/>
        <v>37</v>
      </c>
      <c r="H70" s="7"/>
    </row>
    <row r="71" spans="1:8" ht="15" customHeight="1" x14ac:dyDescent="0.25">
      <c r="A71" s="65">
        <v>13</v>
      </c>
      <c r="B71" s="14" t="s">
        <v>64</v>
      </c>
      <c r="C71" s="230">
        <v>3</v>
      </c>
      <c r="D71" s="233">
        <v>70.7</v>
      </c>
      <c r="E71" s="371">
        <v>58</v>
      </c>
      <c r="F71" s="197">
        <v>9</v>
      </c>
      <c r="G71" s="21">
        <f t="shared" si="1"/>
        <v>9</v>
      </c>
      <c r="H71" s="7"/>
    </row>
    <row r="72" spans="1:8" s="191" customFormat="1" ht="15" customHeight="1" thickBot="1" x14ac:dyDescent="0.3">
      <c r="A72" s="31">
        <v>14</v>
      </c>
      <c r="B72" s="14" t="s">
        <v>148</v>
      </c>
      <c r="C72" s="230">
        <v>15</v>
      </c>
      <c r="D72" s="233">
        <v>56.7</v>
      </c>
      <c r="E72" s="371">
        <v>58</v>
      </c>
      <c r="F72" s="197">
        <v>57</v>
      </c>
      <c r="G72" s="181">
        <f t="shared" si="1"/>
        <v>57</v>
      </c>
      <c r="H72" s="7"/>
    </row>
    <row r="73" spans="1:8" ht="15" customHeight="1" thickBot="1" x14ac:dyDescent="0.3">
      <c r="A73" s="117"/>
      <c r="B73" s="177" t="s">
        <v>99</v>
      </c>
      <c r="C73" s="178">
        <f>SUM(C74:C102)</f>
        <v>247</v>
      </c>
      <c r="D73" s="179">
        <f>AVERAGE(D74:D102)</f>
        <v>55.968965517241379</v>
      </c>
      <c r="E73" s="376">
        <v>58</v>
      </c>
      <c r="F73" s="163"/>
      <c r="G73" s="172"/>
      <c r="H73" s="7"/>
    </row>
    <row r="74" spans="1:8" ht="15" customHeight="1" x14ac:dyDescent="0.25">
      <c r="A74" s="184">
        <v>1</v>
      </c>
      <c r="B74" s="185" t="s">
        <v>132</v>
      </c>
      <c r="C74" s="248">
        <v>4</v>
      </c>
      <c r="D74" s="284">
        <v>50</v>
      </c>
      <c r="E74" s="381">
        <v>58</v>
      </c>
      <c r="F74" s="249">
        <v>75</v>
      </c>
      <c r="G74" s="69">
        <f t="shared" si="1"/>
        <v>75</v>
      </c>
      <c r="H74" s="7"/>
    </row>
    <row r="75" spans="1:8" ht="15" customHeight="1" x14ac:dyDescent="0.25">
      <c r="A75" s="20">
        <v>2</v>
      </c>
      <c r="B75" s="185" t="s">
        <v>22</v>
      </c>
      <c r="C75" s="248">
        <v>10</v>
      </c>
      <c r="D75" s="284">
        <v>59</v>
      </c>
      <c r="E75" s="381">
        <v>58</v>
      </c>
      <c r="F75" s="249">
        <v>47</v>
      </c>
      <c r="G75" s="21">
        <f t="shared" si="1"/>
        <v>47</v>
      </c>
      <c r="H75" s="7"/>
    </row>
    <row r="76" spans="1:8" ht="15" customHeight="1" x14ac:dyDescent="0.25">
      <c r="A76" s="20">
        <v>3</v>
      </c>
      <c r="B76" s="185" t="s">
        <v>133</v>
      </c>
      <c r="C76" s="248">
        <v>7</v>
      </c>
      <c r="D76" s="284">
        <v>60.4</v>
      </c>
      <c r="E76" s="381">
        <v>58</v>
      </c>
      <c r="F76" s="249">
        <v>40</v>
      </c>
      <c r="G76" s="21">
        <f t="shared" si="1"/>
        <v>40</v>
      </c>
      <c r="H76" s="7"/>
    </row>
    <row r="77" spans="1:8" ht="15" customHeight="1" x14ac:dyDescent="0.25">
      <c r="A77" s="20">
        <v>4</v>
      </c>
      <c r="B77" s="185" t="s">
        <v>23</v>
      </c>
      <c r="C77" s="248">
        <v>6</v>
      </c>
      <c r="D77" s="284">
        <v>56</v>
      </c>
      <c r="E77" s="381">
        <v>58</v>
      </c>
      <c r="F77" s="249">
        <v>60</v>
      </c>
      <c r="G77" s="21">
        <f t="shared" si="1"/>
        <v>60</v>
      </c>
      <c r="H77" s="7"/>
    </row>
    <row r="78" spans="1:8" ht="15" customHeight="1" x14ac:dyDescent="0.25">
      <c r="A78" s="20">
        <v>5</v>
      </c>
      <c r="B78" s="185" t="s">
        <v>134</v>
      </c>
      <c r="C78" s="248">
        <v>16</v>
      </c>
      <c r="D78" s="284">
        <v>52</v>
      </c>
      <c r="E78" s="381">
        <v>58</v>
      </c>
      <c r="F78" s="249">
        <v>70</v>
      </c>
      <c r="G78" s="21">
        <f t="shared" si="1"/>
        <v>70</v>
      </c>
      <c r="H78" s="7"/>
    </row>
    <row r="79" spans="1:8" ht="15" customHeight="1" x14ac:dyDescent="0.25">
      <c r="A79" s="20">
        <v>6</v>
      </c>
      <c r="B79" s="185" t="s">
        <v>24</v>
      </c>
      <c r="C79" s="248">
        <v>2</v>
      </c>
      <c r="D79" s="284">
        <v>40.5</v>
      </c>
      <c r="E79" s="381">
        <v>58</v>
      </c>
      <c r="F79" s="249">
        <v>92</v>
      </c>
      <c r="G79" s="21">
        <f t="shared" si="1"/>
        <v>92</v>
      </c>
      <c r="H79" s="7"/>
    </row>
    <row r="80" spans="1:8" ht="15" customHeight="1" x14ac:dyDescent="0.25">
      <c r="A80" s="20">
        <v>7</v>
      </c>
      <c r="B80" s="185" t="s">
        <v>25</v>
      </c>
      <c r="C80" s="248">
        <v>3</v>
      </c>
      <c r="D80" s="284">
        <v>29</v>
      </c>
      <c r="E80" s="381">
        <v>58</v>
      </c>
      <c r="F80" s="249">
        <v>99</v>
      </c>
      <c r="G80" s="21">
        <f t="shared" si="1"/>
        <v>99</v>
      </c>
      <c r="H80" s="7"/>
    </row>
    <row r="81" spans="1:8" ht="15" customHeight="1" x14ac:dyDescent="0.25">
      <c r="A81" s="20">
        <v>8</v>
      </c>
      <c r="B81" s="185" t="s">
        <v>21</v>
      </c>
      <c r="C81" s="248">
        <v>4</v>
      </c>
      <c r="D81" s="284">
        <v>56</v>
      </c>
      <c r="E81" s="381">
        <v>58</v>
      </c>
      <c r="F81" s="249">
        <v>61</v>
      </c>
      <c r="G81" s="21">
        <f t="shared" si="1"/>
        <v>61</v>
      </c>
      <c r="H81" s="7"/>
    </row>
    <row r="82" spans="1:8" ht="15" customHeight="1" x14ac:dyDescent="0.25">
      <c r="A82" s="20">
        <v>9</v>
      </c>
      <c r="B82" s="185" t="s">
        <v>135</v>
      </c>
      <c r="C82" s="248">
        <v>7</v>
      </c>
      <c r="D82" s="284">
        <v>62.4</v>
      </c>
      <c r="E82" s="381">
        <v>58</v>
      </c>
      <c r="F82" s="249">
        <v>27</v>
      </c>
      <c r="G82" s="21">
        <f t="shared" si="1"/>
        <v>27</v>
      </c>
      <c r="H82" s="7"/>
    </row>
    <row r="83" spans="1:8" ht="15" customHeight="1" x14ac:dyDescent="0.25">
      <c r="A83" s="20">
        <v>10</v>
      </c>
      <c r="B83" s="185" t="s">
        <v>26</v>
      </c>
      <c r="C83" s="248">
        <v>5</v>
      </c>
      <c r="D83" s="284">
        <v>59.4</v>
      </c>
      <c r="E83" s="381">
        <v>58</v>
      </c>
      <c r="F83" s="249">
        <v>44</v>
      </c>
      <c r="G83" s="21">
        <f t="shared" si="1"/>
        <v>44</v>
      </c>
      <c r="H83" s="7"/>
    </row>
    <row r="84" spans="1:8" ht="15" customHeight="1" x14ac:dyDescent="0.25">
      <c r="A84" s="20">
        <v>11</v>
      </c>
      <c r="B84" s="185" t="s">
        <v>27</v>
      </c>
      <c r="C84" s="248">
        <v>6</v>
      </c>
      <c r="D84" s="284">
        <v>67.8</v>
      </c>
      <c r="E84" s="381">
        <v>58</v>
      </c>
      <c r="F84" s="249">
        <v>15</v>
      </c>
      <c r="G84" s="21">
        <f t="shared" si="1"/>
        <v>15</v>
      </c>
      <c r="H84" s="7"/>
    </row>
    <row r="85" spans="1:8" ht="15" customHeight="1" x14ac:dyDescent="0.25">
      <c r="A85" s="20">
        <v>12</v>
      </c>
      <c r="B85" s="185" t="s">
        <v>136</v>
      </c>
      <c r="C85" s="248">
        <v>10</v>
      </c>
      <c r="D85" s="284">
        <v>64.099999999999994</v>
      </c>
      <c r="E85" s="381">
        <v>58</v>
      </c>
      <c r="F85" s="249">
        <v>23</v>
      </c>
      <c r="G85" s="21">
        <f t="shared" si="1"/>
        <v>23</v>
      </c>
      <c r="H85" s="7"/>
    </row>
    <row r="86" spans="1:8" ht="15" customHeight="1" x14ac:dyDescent="0.25">
      <c r="A86" s="20">
        <v>13</v>
      </c>
      <c r="B86" s="185" t="s">
        <v>137</v>
      </c>
      <c r="C86" s="248">
        <v>7</v>
      </c>
      <c r="D86" s="284">
        <v>48.5</v>
      </c>
      <c r="E86" s="381">
        <v>58</v>
      </c>
      <c r="F86" s="249">
        <v>76</v>
      </c>
      <c r="G86" s="21">
        <f t="shared" si="1"/>
        <v>76</v>
      </c>
      <c r="H86" s="7"/>
    </row>
    <row r="87" spans="1:8" ht="15" customHeight="1" x14ac:dyDescent="0.25">
      <c r="A87" s="20">
        <v>14</v>
      </c>
      <c r="B87" s="185" t="s">
        <v>138</v>
      </c>
      <c r="C87" s="248">
        <v>4</v>
      </c>
      <c r="D87" s="284">
        <v>37.299999999999997</v>
      </c>
      <c r="E87" s="381">
        <v>58</v>
      </c>
      <c r="F87" s="249">
        <v>95</v>
      </c>
      <c r="G87" s="153">
        <f t="shared" si="1"/>
        <v>95</v>
      </c>
      <c r="H87" s="7"/>
    </row>
    <row r="88" spans="1:8" ht="15" customHeight="1" x14ac:dyDescent="0.25">
      <c r="A88" s="189">
        <v>15</v>
      </c>
      <c r="B88" s="185" t="s">
        <v>28</v>
      </c>
      <c r="C88" s="248">
        <v>1</v>
      </c>
      <c r="D88" s="284">
        <v>75</v>
      </c>
      <c r="E88" s="381">
        <v>58</v>
      </c>
      <c r="F88" s="249">
        <v>5</v>
      </c>
      <c r="G88" s="21">
        <f t="shared" si="1"/>
        <v>5</v>
      </c>
      <c r="H88" s="7"/>
    </row>
    <row r="89" spans="1:8" ht="15" customHeight="1" x14ac:dyDescent="0.25">
      <c r="A89" s="20">
        <v>16</v>
      </c>
      <c r="B89" s="185" t="s">
        <v>139</v>
      </c>
      <c r="C89" s="248">
        <v>9</v>
      </c>
      <c r="D89" s="284">
        <v>50.1</v>
      </c>
      <c r="E89" s="381">
        <v>58</v>
      </c>
      <c r="F89" s="249">
        <v>74</v>
      </c>
      <c r="G89" s="21">
        <f t="shared" si="1"/>
        <v>74</v>
      </c>
      <c r="H89" s="7"/>
    </row>
    <row r="90" spans="1:8" ht="15" customHeight="1" x14ac:dyDescent="0.25">
      <c r="A90" s="20">
        <v>17</v>
      </c>
      <c r="B90" s="185" t="s">
        <v>140</v>
      </c>
      <c r="C90" s="248">
        <v>2</v>
      </c>
      <c r="D90" s="284">
        <v>27</v>
      </c>
      <c r="E90" s="381">
        <v>58</v>
      </c>
      <c r="F90" s="249">
        <v>100</v>
      </c>
      <c r="G90" s="21">
        <f t="shared" si="1"/>
        <v>100</v>
      </c>
      <c r="H90" s="7"/>
    </row>
    <row r="91" spans="1:8" ht="15" customHeight="1" x14ac:dyDescent="0.25">
      <c r="A91" s="20">
        <v>18</v>
      </c>
      <c r="B91" s="185" t="s">
        <v>141</v>
      </c>
      <c r="C91" s="248">
        <v>14</v>
      </c>
      <c r="D91" s="284">
        <v>57.2</v>
      </c>
      <c r="E91" s="381">
        <v>58</v>
      </c>
      <c r="F91" s="249">
        <v>54</v>
      </c>
      <c r="G91" s="21">
        <f t="shared" si="1"/>
        <v>54</v>
      </c>
      <c r="H91" s="7"/>
    </row>
    <row r="92" spans="1:8" ht="15" customHeight="1" x14ac:dyDescent="0.25">
      <c r="A92" s="20">
        <v>19</v>
      </c>
      <c r="B92" s="185" t="s">
        <v>104</v>
      </c>
      <c r="C92" s="248">
        <v>6</v>
      </c>
      <c r="D92" s="284">
        <v>62.5</v>
      </c>
      <c r="E92" s="381">
        <v>58</v>
      </c>
      <c r="F92" s="249">
        <v>26</v>
      </c>
      <c r="G92" s="21">
        <f t="shared" si="1"/>
        <v>26</v>
      </c>
      <c r="H92" s="7"/>
    </row>
    <row r="93" spans="1:8" ht="15" customHeight="1" x14ac:dyDescent="0.25">
      <c r="A93" s="20">
        <v>20</v>
      </c>
      <c r="B93" s="185" t="s">
        <v>142</v>
      </c>
      <c r="C93" s="248">
        <v>12</v>
      </c>
      <c r="D93" s="284">
        <v>60.4</v>
      </c>
      <c r="E93" s="381">
        <v>58</v>
      </c>
      <c r="F93" s="249">
        <v>41</v>
      </c>
      <c r="G93" s="21">
        <f t="shared" si="1"/>
        <v>41</v>
      </c>
      <c r="H93" s="7"/>
    </row>
    <row r="94" spans="1:8" ht="15" customHeight="1" x14ac:dyDescent="0.25">
      <c r="A94" s="20">
        <v>21</v>
      </c>
      <c r="B94" s="185" t="s">
        <v>105</v>
      </c>
      <c r="C94" s="248">
        <v>11</v>
      </c>
      <c r="D94" s="284">
        <v>57</v>
      </c>
      <c r="E94" s="381">
        <v>58</v>
      </c>
      <c r="F94" s="249">
        <v>56</v>
      </c>
      <c r="G94" s="68">
        <f t="shared" si="1"/>
        <v>56</v>
      </c>
      <c r="H94" s="7"/>
    </row>
    <row r="95" spans="1:8" ht="15" customHeight="1" x14ac:dyDescent="0.25">
      <c r="A95" s="20">
        <v>22</v>
      </c>
      <c r="B95" s="212" t="s">
        <v>29</v>
      </c>
      <c r="C95" s="250">
        <v>5</v>
      </c>
      <c r="D95" s="285">
        <v>48</v>
      </c>
      <c r="E95" s="382">
        <v>58</v>
      </c>
      <c r="F95" s="251">
        <v>78</v>
      </c>
      <c r="G95" s="181">
        <f t="shared" si="1"/>
        <v>78</v>
      </c>
      <c r="H95" s="7"/>
    </row>
    <row r="96" spans="1:8" ht="15" customHeight="1" x14ac:dyDescent="0.25">
      <c r="A96" s="20">
        <v>23</v>
      </c>
      <c r="B96" s="185" t="s">
        <v>106</v>
      </c>
      <c r="C96" s="248">
        <v>20</v>
      </c>
      <c r="D96" s="284">
        <v>64</v>
      </c>
      <c r="E96" s="381">
        <v>58</v>
      </c>
      <c r="F96" s="249">
        <v>24</v>
      </c>
      <c r="G96" s="68">
        <f t="shared" si="1"/>
        <v>24</v>
      </c>
      <c r="H96" s="7"/>
    </row>
    <row r="97" spans="1:8" ht="15" customHeight="1" x14ac:dyDescent="0.25">
      <c r="A97" s="20">
        <v>24</v>
      </c>
      <c r="B97" s="212" t="s">
        <v>107</v>
      </c>
      <c r="C97" s="250">
        <v>27</v>
      </c>
      <c r="D97" s="285">
        <v>62</v>
      </c>
      <c r="E97" s="382">
        <v>58</v>
      </c>
      <c r="F97" s="251">
        <v>30</v>
      </c>
      <c r="G97" s="68">
        <f t="shared" si="1"/>
        <v>30</v>
      </c>
      <c r="H97" s="7"/>
    </row>
    <row r="98" spans="1:8" ht="15" customHeight="1" x14ac:dyDescent="0.25">
      <c r="A98" s="20">
        <v>25</v>
      </c>
      <c r="B98" s="185" t="s">
        <v>30</v>
      </c>
      <c r="C98" s="248">
        <v>24</v>
      </c>
      <c r="D98" s="284">
        <v>62</v>
      </c>
      <c r="E98" s="381">
        <v>58</v>
      </c>
      <c r="F98" s="249">
        <v>31</v>
      </c>
      <c r="G98" s="21">
        <f t="shared" si="1"/>
        <v>31</v>
      </c>
      <c r="H98" s="7"/>
    </row>
    <row r="99" spans="1:8" ht="15" customHeight="1" x14ac:dyDescent="0.25">
      <c r="A99" s="20">
        <v>26</v>
      </c>
      <c r="B99" s="212" t="s">
        <v>65</v>
      </c>
      <c r="C99" s="250">
        <v>6</v>
      </c>
      <c r="D99" s="285">
        <v>59.2</v>
      </c>
      <c r="E99" s="382">
        <v>58</v>
      </c>
      <c r="F99" s="251">
        <v>46</v>
      </c>
      <c r="G99" s="21">
        <f t="shared" si="1"/>
        <v>46</v>
      </c>
      <c r="H99" s="7"/>
    </row>
    <row r="100" spans="1:8" ht="15" customHeight="1" x14ac:dyDescent="0.25">
      <c r="A100" s="20">
        <v>27</v>
      </c>
      <c r="B100" s="212" t="s">
        <v>113</v>
      </c>
      <c r="C100" s="250">
        <v>11</v>
      </c>
      <c r="D100" s="285">
        <v>59</v>
      </c>
      <c r="E100" s="382">
        <v>58</v>
      </c>
      <c r="F100" s="251">
        <v>48</v>
      </c>
      <c r="G100" s="21">
        <f t="shared" si="1"/>
        <v>48</v>
      </c>
      <c r="H100" s="7"/>
    </row>
    <row r="101" spans="1:8" ht="15" customHeight="1" x14ac:dyDescent="0.25">
      <c r="A101" s="20">
        <v>28</v>
      </c>
      <c r="B101" s="185" t="s">
        <v>143</v>
      </c>
      <c r="C101" s="248">
        <v>6</v>
      </c>
      <c r="D101" s="284">
        <v>59.3</v>
      </c>
      <c r="E101" s="381">
        <v>58</v>
      </c>
      <c r="F101" s="249">
        <v>45</v>
      </c>
      <c r="G101" s="21">
        <f t="shared" si="1"/>
        <v>45</v>
      </c>
      <c r="H101" s="7"/>
    </row>
    <row r="102" spans="1:8" s="191" customFormat="1" ht="15" customHeight="1" thickBot="1" x14ac:dyDescent="0.3">
      <c r="A102" s="20">
        <v>29</v>
      </c>
      <c r="B102" s="185" t="s">
        <v>149</v>
      </c>
      <c r="C102" s="248">
        <v>2</v>
      </c>
      <c r="D102" s="284">
        <v>78</v>
      </c>
      <c r="E102" s="381">
        <v>58</v>
      </c>
      <c r="F102" s="249">
        <v>3</v>
      </c>
      <c r="G102" s="21">
        <f t="shared" si="1"/>
        <v>3</v>
      </c>
      <c r="H102" s="7"/>
    </row>
    <row r="103" spans="1:8" ht="15" customHeight="1" thickBot="1" x14ac:dyDescent="0.3">
      <c r="A103" s="174"/>
      <c r="B103" s="177" t="s">
        <v>100</v>
      </c>
      <c r="C103" s="178">
        <f>SUM(C104:C112)</f>
        <v>74</v>
      </c>
      <c r="D103" s="179">
        <f>AVERAGE(D104:D112)</f>
        <v>55.096869488536157</v>
      </c>
      <c r="E103" s="376">
        <v>58</v>
      </c>
      <c r="F103" s="163"/>
      <c r="G103" s="172"/>
      <c r="H103" s="7"/>
    </row>
    <row r="104" spans="1:8" ht="15" customHeight="1" x14ac:dyDescent="0.25">
      <c r="A104" s="19">
        <v>1</v>
      </c>
      <c r="B104" s="15" t="s">
        <v>58</v>
      </c>
      <c r="C104" s="252">
        <v>14</v>
      </c>
      <c r="D104" s="276">
        <v>73.785714285714292</v>
      </c>
      <c r="E104" s="383">
        <v>58</v>
      </c>
      <c r="F104" s="201">
        <v>6</v>
      </c>
      <c r="G104" s="66">
        <f t="shared" si="1"/>
        <v>6</v>
      </c>
      <c r="H104" s="7"/>
    </row>
    <row r="105" spans="1:8" ht="15" customHeight="1" x14ac:dyDescent="0.25">
      <c r="A105" s="189">
        <v>2</v>
      </c>
      <c r="B105" s="141" t="s">
        <v>114</v>
      </c>
      <c r="C105" s="241">
        <v>16</v>
      </c>
      <c r="D105" s="273">
        <v>66.875</v>
      </c>
      <c r="E105" s="370">
        <v>58</v>
      </c>
      <c r="F105" s="198">
        <v>18</v>
      </c>
      <c r="G105" s="21">
        <f t="shared" si="1"/>
        <v>18</v>
      </c>
      <c r="H105" s="7"/>
    </row>
    <row r="106" spans="1:8" ht="15" customHeight="1" x14ac:dyDescent="0.25">
      <c r="A106" s="20">
        <v>3</v>
      </c>
      <c r="B106" s="14" t="s">
        <v>59</v>
      </c>
      <c r="C106" s="230">
        <v>5</v>
      </c>
      <c r="D106" s="233">
        <v>79</v>
      </c>
      <c r="E106" s="371">
        <v>58</v>
      </c>
      <c r="F106" s="197">
        <v>1</v>
      </c>
      <c r="G106" s="21">
        <f t="shared" si="1"/>
        <v>1</v>
      </c>
      <c r="H106" s="7"/>
    </row>
    <row r="107" spans="1:8" ht="15" customHeight="1" x14ac:dyDescent="0.25">
      <c r="A107" s="20">
        <v>4</v>
      </c>
      <c r="B107" s="14" t="s">
        <v>31</v>
      </c>
      <c r="C107" s="230">
        <v>3</v>
      </c>
      <c r="D107" s="233">
        <v>35.333333333333336</v>
      </c>
      <c r="E107" s="371">
        <v>58</v>
      </c>
      <c r="F107" s="197">
        <v>97</v>
      </c>
      <c r="G107" s="21">
        <f t="shared" si="1"/>
        <v>97</v>
      </c>
      <c r="H107" s="7"/>
    </row>
    <row r="108" spans="1:8" ht="15" customHeight="1" x14ac:dyDescent="0.25">
      <c r="A108" s="20">
        <v>5</v>
      </c>
      <c r="B108" s="14" t="s">
        <v>102</v>
      </c>
      <c r="C108" s="230">
        <v>9</v>
      </c>
      <c r="D108" s="233">
        <v>45.4</v>
      </c>
      <c r="E108" s="371">
        <v>58</v>
      </c>
      <c r="F108" s="197">
        <v>82</v>
      </c>
      <c r="G108" s="153">
        <f t="shared" si="1"/>
        <v>82</v>
      </c>
      <c r="H108" s="7"/>
    </row>
    <row r="109" spans="1:8" ht="15" customHeight="1" x14ac:dyDescent="0.25">
      <c r="A109" s="20">
        <v>6</v>
      </c>
      <c r="B109" s="141" t="s">
        <v>60</v>
      </c>
      <c r="C109" s="241">
        <v>9</v>
      </c>
      <c r="D109" s="273">
        <v>38.777777777777779</v>
      </c>
      <c r="E109" s="370">
        <v>58</v>
      </c>
      <c r="F109" s="198">
        <v>94</v>
      </c>
      <c r="G109" s="68">
        <f t="shared" si="1"/>
        <v>94</v>
      </c>
      <c r="H109" s="7"/>
    </row>
    <row r="110" spans="1:8" ht="15" customHeight="1" x14ac:dyDescent="0.25">
      <c r="A110" s="20">
        <v>7</v>
      </c>
      <c r="B110" s="141" t="s">
        <v>32</v>
      </c>
      <c r="C110" s="241">
        <v>3</v>
      </c>
      <c r="D110" s="273">
        <v>61</v>
      </c>
      <c r="E110" s="370">
        <v>58</v>
      </c>
      <c r="F110" s="198">
        <v>38</v>
      </c>
      <c r="G110" s="21">
        <f t="shared" si="1"/>
        <v>38</v>
      </c>
      <c r="H110" s="7"/>
    </row>
    <row r="111" spans="1:8" ht="15" customHeight="1" x14ac:dyDescent="0.25">
      <c r="A111" s="20">
        <v>8</v>
      </c>
      <c r="B111" s="14" t="s">
        <v>112</v>
      </c>
      <c r="C111" s="230">
        <v>10</v>
      </c>
      <c r="D111" s="233">
        <v>53.1</v>
      </c>
      <c r="E111" s="371">
        <v>58</v>
      </c>
      <c r="F111" s="197">
        <v>66</v>
      </c>
      <c r="G111" s="21">
        <f t="shared" si="1"/>
        <v>66</v>
      </c>
      <c r="H111" s="7"/>
    </row>
    <row r="112" spans="1:8" ht="15" customHeight="1" thickBot="1" x14ac:dyDescent="0.3">
      <c r="A112" s="236">
        <v>9</v>
      </c>
      <c r="B112" s="16" t="s">
        <v>119</v>
      </c>
      <c r="C112" s="253">
        <v>5</v>
      </c>
      <c r="D112" s="274">
        <v>42.6</v>
      </c>
      <c r="E112" s="384">
        <v>58</v>
      </c>
      <c r="F112" s="199">
        <v>88</v>
      </c>
      <c r="G112" s="67">
        <f t="shared" si="1"/>
        <v>88</v>
      </c>
      <c r="H112" s="7"/>
    </row>
    <row r="113" spans="1:7" ht="15" customHeight="1" x14ac:dyDescent="0.25">
      <c r="A113" s="156" t="s">
        <v>109</v>
      </c>
      <c r="B113" s="154"/>
      <c r="C113" s="154"/>
      <c r="D113" s="211">
        <f>$D$4</f>
        <v>56.195588861083912</v>
      </c>
      <c r="E113" s="154"/>
      <c r="F113" s="154"/>
      <c r="G113" s="22"/>
    </row>
    <row r="114" spans="1:7" x14ac:dyDescent="0.25">
      <c r="A114" s="157" t="s">
        <v>110</v>
      </c>
      <c r="B114" s="155"/>
      <c r="C114" s="155"/>
      <c r="D114" s="367">
        <v>58</v>
      </c>
      <c r="E114" s="155"/>
      <c r="F114" s="155"/>
    </row>
  </sheetData>
  <mergeCells count="4">
    <mergeCell ref="G2:G3"/>
    <mergeCell ref="A2:A3"/>
    <mergeCell ref="B2:B3"/>
    <mergeCell ref="C2:F2"/>
  </mergeCells>
  <conditionalFormatting sqref="D4:D114">
    <cfRule type="cellIs" dxfId="5" priority="687" operator="equal">
      <formula>$D$113</formula>
    </cfRule>
    <cfRule type="containsBlanks" dxfId="4" priority="688">
      <formula>LEN(TRIM(D4))=0</formula>
    </cfRule>
    <cfRule type="cellIs" dxfId="3" priority="689" operator="lessThan">
      <formula>50</formula>
    </cfRule>
    <cfRule type="cellIs" dxfId="2" priority="690" operator="between">
      <formula>$D$113</formula>
      <formula>50</formula>
    </cfRule>
    <cfRule type="cellIs" dxfId="0" priority="691" operator="between">
      <formula>74.99</formula>
      <formula>$D$113</formula>
    </cfRule>
    <cfRule type="cellIs" dxfId="1" priority="692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zoomScale="90" zoomScaleNormal="90" workbookViewId="0">
      <selection activeCell="J108" sqref="J108"/>
    </sheetView>
  </sheetViews>
  <sheetFormatPr defaultRowHeight="15" x14ac:dyDescent="0.25"/>
  <cols>
    <col min="1" max="1" width="5.7109375" customWidth="1"/>
    <col min="2" max="2" width="33" customWidth="1"/>
    <col min="3" max="6" width="8.7109375" style="191" customWidth="1"/>
    <col min="7" max="7" width="8.7109375" customWidth="1"/>
    <col min="8" max="8" width="7.7109375" customWidth="1"/>
    <col min="9" max="23" width="8.7109375" customWidth="1"/>
  </cols>
  <sheetData>
    <row r="1" spans="1:10" ht="409.5" customHeight="1" thickBot="1" x14ac:dyDescent="0.3"/>
    <row r="2" spans="1:10" ht="16.5" customHeight="1" x14ac:dyDescent="0.25">
      <c r="A2" s="298" t="s">
        <v>62</v>
      </c>
      <c r="B2" s="300" t="s">
        <v>0</v>
      </c>
      <c r="C2" s="302">
        <v>2022</v>
      </c>
      <c r="D2" s="303"/>
      <c r="E2" s="303"/>
      <c r="F2" s="304"/>
      <c r="G2" s="296" t="s">
        <v>74</v>
      </c>
    </row>
    <row r="3" spans="1:10" ht="48" customHeight="1" thickBot="1" x14ac:dyDescent="0.3">
      <c r="A3" s="299"/>
      <c r="B3" s="301"/>
      <c r="C3" s="205" t="s">
        <v>68</v>
      </c>
      <c r="D3" s="215" t="s">
        <v>76</v>
      </c>
      <c r="E3" s="240" t="s">
        <v>69</v>
      </c>
      <c r="F3" s="64" t="s">
        <v>72</v>
      </c>
      <c r="G3" s="297"/>
    </row>
    <row r="4" spans="1:10" ht="15" customHeight="1" thickBot="1" x14ac:dyDescent="0.3">
      <c r="A4" s="127"/>
      <c r="B4" s="206" t="s">
        <v>93</v>
      </c>
      <c r="C4" s="207">
        <f>C5+C14+C25+C40+C58+C73+C103</f>
        <v>732</v>
      </c>
      <c r="D4" s="209">
        <f>AVERAGE(D6:D13,D15:D24,D26:D39,D41:D57,D59:D72,D74:D102,D104:D112)</f>
        <v>56.195588861083898</v>
      </c>
      <c r="E4" s="368">
        <v>58</v>
      </c>
      <c r="F4" s="208"/>
      <c r="G4" s="210"/>
      <c r="I4" s="73"/>
      <c r="J4" s="47" t="s">
        <v>80</v>
      </c>
    </row>
    <row r="5" spans="1:10" ht="15" customHeight="1" thickBot="1" x14ac:dyDescent="0.3">
      <c r="A5" s="127"/>
      <c r="B5" s="160" t="s">
        <v>94</v>
      </c>
      <c r="C5" s="161">
        <f>SUM(C6:C13)</f>
        <v>56</v>
      </c>
      <c r="D5" s="170">
        <f>AVERAGE(D6:D13)</f>
        <v>58.91033119658119</v>
      </c>
      <c r="E5" s="369">
        <v>58</v>
      </c>
      <c r="F5" s="162"/>
      <c r="G5" s="163"/>
      <c r="I5" s="72"/>
      <c r="J5" s="47" t="s">
        <v>81</v>
      </c>
    </row>
    <row r="6" spans="1:10" ht="15" customHeight="1" x14ac:dyDescent="0.25">
      <c r="A6" s="158">
        <v>1</v>
      </c>
      <c r="B6" s="141" t="s">
        <v>117</v>
      </c>
      <c r="C6" s="241">
        <v>9</v>
      </c>
      <c r="D6" s="273">
        <v>67.111111111111114</v>
      </c>
      <c r="E6" s="370">
        <v>58</v>
      </c>
      <c r="F6" s="198">
        <v>17</v>
      </c>
      <c r="G6" s="159">
        <f>F6</f>
        <v>17</v>
      </c>
      <c r="H6" s="7"/>
      <c r="I6" s="280"/>
      <c r="J6" s="47" t="s">
        <v>82</v>
      </c>
    </row>
    <row r="7" spans="1:10" ht="15" customHeight="1" x14ac:dyDescent="0.25">
      <c r="A7" s="18">
        <v>2</v>
      </c>
      <c r="B7" s="14" t="s">
        <v>115</v>
      </c>
      <c r="C7" s="230">
        <v>6</v>
      </c>
      <c r="D7" s="233">
        <v>61.833333333333336</v>
      </c>
      <c r="E7" s="371">
        <v>58</v>
      </c>
      <c r="F7" s="197">
        <v>32</v>
      </c>
      <c r="G7" s="21">
        <f t="shared" ref="G7:G59" si="0">F7</f>
        <v>32</v>
      </c>
      <c r="H7" s="7"/>
      <c r="I7" s="70"/>
      <c r="J7" s="47" t="s">
        <v>83</v>
      </c>
    </row>
    <row r="8" spans="1:10" ht="15" customHeight="1" x14ac:dyDescent="0.25">
      <c r="A8" s="18">
        <v>3</v>
      </c>
      <c r="B8" s="14" t="s">
        <v>118</v>
      </c>
      <c r="C8" s="230">
        <v>6</v>
      </c>
      <c r="D8" s="233">
        <v>61.5</v>
      </c>
      <c r="E8" s="371">
        <v>58</v>
      </c>
      <c r="F8" s="197">
        <v>33</v>
      </c>
      <c r="G8" s="21">
        <f t="shared" si="0"/>
        <v>33</v>
      </c>
      <c r="H8" s="7"/>
    </row>
    <row r="9" spans="1:10" ht="15" customHeight="1" x14ac:dyDescent="0.25">
      <c r="A9" s="18">
        <v>4</v>
      </c>
      <c r="B9" s="14" t="s">
        <v>43</v>
      </c>
      <c r="C9" s="230">
        <v>6</v>
      </c>
      <c r="D9" s="233">
        <v>61.166666666666664</v>
      </c>
      <c r="E9" s="371">
        <v>58</v>
      </c>
      <c r="F9" s="197">
        <v>35</v>
      </c>
      <c r="G9" s="21">
        <f t="shared" si="0"/>
        <v>35</v>
      </c>
      <c r="H9" s="7"/>
    </row>
    <row r="10" spans="1:10" ht="15" customHeight="1" x14ac:dyDescent="0.25">
      <c r="A10" s="18">
        <v>5</v>
      </c>
      <c r="B10" s="14" t="s">
        <v>42</v>
      </c>
      <c r="C10" s="230">
        <v>8</v>
      </c>
      <c r="D10" s="233">
        <v>57.75</v>
      </c>
      <c r="E10" s="371">
        <v>58</v>
      </c>
      <c r="F10" s="197">
        <v>51</v>
      </c>
      <c r="G10" s="21">
        <f t="shared" si="0"/>
        <v>51</v>
      </c>
      <c r="H10" s="7"/>
    </row>
    <row r="11" spans="1:10" ht="15" customHeight="1" x14ac:dyDescent="0.25">
      <c r="A11" s="18">
        <v>6</v>
      </c>
      <c r="B11" s="14" t="s">
        <v>44</v>
      </c>
      <c r="C11" s="230">
        <v>13</v>
      </c>
      <c r="D11" s="233">
        <v>57.46153846153846</v>
      </c>
      <c r="E11" s="371">
        <v>58</v>
      </c>
      <c r="F11" s="197">
        <v>52</v>
      </c>
      <c r="G11" s="21">
        <f t="shared" si="0"/>
        <v>52</v>
      </c>
      <c r="H11" s="7"/>
    </row>
    <row r="12" spans="1:10" ht="15" customHeight="1" x14ac:dyDescent="0.25">
      <c r="A12" s="18">
        <v>7</v>
      </c>
      <c r="B12" s="14" t="s">
        <v>45</v>
      </c>
      <c r="C12" s="230">
        <v>4</v>
      </c>
      <c r="D12" s="233">
        <v>54.25</v>
      </c>
      <c r="E12" s="371">
        <v>58</v>
      </c>
      <c r="F12" s="197">
        <v>64</v>
      </c>
      <c r="G12" s="21">
        <f t="shared" si="0"/>
        <v>64</v>
      </c>
      <c r="H12" s="7"/>
    </row>
    <row r="13" spans="1:10" ht="15" customHeight="1" thickBot="1" x14ac:dyDescent="0.3">
      <c r="A13" s="164">
        <v>8</v>
      </c>
      <c r="B13" s="14" t="s">
        <v>101</v>
      </c>
      <c r="C13" s="230">
        <v>4</v>
      </c>
      <c r="D13" s="233">
        <v>50.21</v>
      </c>
      <c r="E13" s="371">
        <v>58</v>
      </c>
      <c r="F13" s="197">
        <v>73</v>
      </c>
      <c r="G13" s="153">
        <f t="shared" si="0"/>
        <v>73</v>
      </c>
      <c r="H13" s="7"/>
    </row>
    <row r="14" spans="1:10" ht="15" customHeight="1" thickBot="1" x14ac:dyDescent="0.3">
      <c r="A14" s="165"/>
      <c r="B14" s="166" t="s">
        <v>95</v>
      </c>
      <c r="C14" s="167">
        <f>SUM(C15:C24)</f>
        <v>62</v>
      </c>
      <c r="D14" s="173">
        <f>AVERAGE(D15:D24)</f>
        <v>53.35</v>
      </c>
      <c r="E14" s="372">
        <v>58</v>
      </c>
      <c r="F14" s="168"/>
      <c r="G14" s="169"/>
      <c r="H14" s="7"/>
    </row>
    <row r="15" spans="1:10" ht="15" customHeight="1" x14ac:dyDescent="0.25">
      <c r="A15" s="17">
        <v>1</v>
      </c>
      <c r="B15" s="232" t="s">
        <v>9</v>
      </c>
      <c r="C15" s="230">
        <v>2</v>
      </c>
      <c r="D15" s="233">
        <v>69</v>
      </c>
      <c r="E15" s="371">
        <v>58</v>
      </c>
      <c r="F15" s="197">
        <v>12</v>
      </c>
      <c r="G15" s="66">
        <f t="shared" si="0"/>
        <v>12</v>
      </c>
      <c r="H15" s="7"/>
    </row>
    <row r="16" spans="1:10" ht="15" customHeight="1" x14ac:dyDescent="0.25">
      <c r="A16" s="18">
        <v>2</v>
      </c>
      <c r="B16" s="232" t="s">
        <v>5</v>
      </c>
      <c r="C16" s="230">
        <v>10</v>
      </c>
      <c r="D16" s="233">
        <v>65.900000000000006</v>
      </c>
      <c r="E16" s="371">
        <v>58</v>
      </c>
      <c r="F16" s="197">
        <v>19</v>
      </c>
      <c r="G16" s="68">
        <f t="shared" si="0"/>
        <v>19</v>
      </c>
      <c r="H16" s="7"/>
    </row>
    <row r="17" spans="1:8" ht="15" customHeight="1" x14ac:dyDescent="0.25">
      <c r="A17" s="18">
        <v>3</v>
      </c>
      <c r="B17" s="232" t="s">
        <v>3</v>
      </c>
      <c r="C17" s="230">
        <v>12</v>
      </c>
      <c r="D17" s="233">
        <v>65.400000000000006</v>
      </c>
      <c r="E17" s="371">
        <v>58</v>
      </c>
      <c r="F17" s="197">
        <v>20</v>
      </c>
      <c r="G17" s="21">
        <f t="shared" si="0"/>
        <v>20</v>
      </c>
      <c r="H17" s="7"/>
    </row>
    <row r="18" spans="1:8" ht="15" customHeight="1" x14ac:dyDescent="0.25">
      <c r="A18" s="18">
        <v>4</v>
      </c>
      <c r="B18" s="24" t="s">
        <v>8</v>
      </c>
      <c r="C18" s="231">
        <v>16</v>
      </c>
      <c r="D18" s="234">
        <v>62.3</v>
      </c>
      <c r="E18" s="373">
        <v>58</v>
      </c>
      <c r="F18" s="202">
        <v>28</v>
      </c>
      <c r="G18" s="21">
        <f t="shared" si="0"/>
        <v>28</v>
      </c>
      <c r="H18" s="7"/>
    </row>
    <row r="19" spans="1:8" ht="15" customHeight="1" x14ac:dyDescent="0.25">
      <c r="A19" s="18">
        <v>5</v>
      </c>
      <c r="B19" s="232" t="s">
        <v>121</v>
      </c>
      <c r="C19" s="230">
        <v>5</v>
      </c>
      <c r="D19" s="233">
        <v>58.8</v>
      </c>
      <c r="E19" s="371">
        <v>58</v>
      </c>
      <c r="F19" s="197">
        <v>49</v>
      </c>
      <c r="G19" s="21">
        <f t="shared" si="0"/>
        <v>49</v>
      </c>
      <c r="H19" s="7"/>
    </row>
    <row r="20" spans="1:8" ht="15" customHeight="1" x14ac:dyDescent="0.25">
      <c r="A20" s="18">
        <v>6</v>
      </c>
      <c r="B20" s="232" t="s">
        <v>7</v>
      </c>
      <c r="C20" s="230">
        <v>4</v>
      </c>
      <c r="D20" s="233">
        <v>57.8</v>
      </c>
      <c r="E20" s="371">
        <v>58</v>
      </c>
      <c r="F20" s="197">
        <v>50</v>
      </c>
      <c r="G20" s="21">
        <f t="shared" si="0"/>
        <v>50</v>
      </c>
      <c r="H20" s="7"/>
    </row>
    <row r="21" spans="1:8" ht="15" customHeight="1" x14ac:dyDescent="0.25">
      <c r="A21" s="18">
        <v>7</v>
      </c>
      <c r="B21" s="24" t="s">
        <v>4</v>
      </c>
      <c r="C21" s="231">
        <v>4</v>
      </c>
      <c r="D21" s="234">
        <v>53</v>
      </c>
      <c r="E21" s="373">
        <v>58</v>
      </c>
      <c r="F21" s="202">
        <v>67</v>
      </c>
      <c r="G21" s="21">
        <f t="shared" si="0"/>
        <v>67</v>
      </c>
      <c r="H21" s="7"/>
    </row>
    <row r="22" spans="1:8" ht="15" customHeight="1" x14ac:dyDescent="0.25">
      <c r="A22" s="18">
        <v>8</v>
      </c>
      <c r="B22" s="232" t="s">
        <v>6</v>
      </c>
      <c r="C22" s="230">
        <v>4</v>
      </c>
      <c r="D22" s="233">
        <v>42</v>
      </c>
      <c r="E22" s="371">
        <v>58</v>
      </c>
      <c r="F22" s="197">
        <v>90</v>
      </c>
      <c r="G22" s="21">
        <f t="shared" si="0"/>
        <v>90</v>
      </c>
      <c r="H22" s="7"/>
    </row>
    <row r="23" spans="1:8" ht="15" customHeight="1" x14ac:dyDescent="0.25">
      <c r="A23" s="18">
        <v>9</v>
      </c>
      <c r="B23" s="232" t="s">
        <v>120</v>
      </c>
      <c r="C23" s="230">
        <v>2</v>
      </c>
      <c r="D23" s="233">
        <v>35</v>
      </c>
      <c r="E23" s="371">
        <v>58</v>
      </c>
      <c r="F23" s="197">
        <v>98</v>
      </c>
      <c r="G23" s="21">
        <f t="shared" si="0"/>
        <v>98</v>
      </c>
      <c r="H23" s="7"/>
    </row>
    <row r="24" spans="1:8" ht="15" customHeight="1" thickBot="1" x14ac:dyDescent="0.3">
      <c r="A24" s="18">
        <v>10</v>
      </c>
      <c r="B24" s="232" t="s">
        <v>40</v>
      </c>
      <c r="C24" s="230">
        <v>3</v>
      </c>
      <c r="D24" s="233">
        <v>24.3</v>
      </c>
      <c r="E24" s="371">
        <v>58</v>
      </c>
      <c r="F24" s="197">
        <v>101</v>
      </c>
      <c r="G24" s="21">
        <f t="shared" si="0"/>
        <v>101</v>
      </c>
      <c r="H24" s="7"/>
    </row>
    <row r="25" spans="1:8" ht="15" customHeight="1" thickBot="1" x14ac:dyDescent="0.3">
      <c r="A25" s="165"/>
      <c r="B25" s="166" t="s">
        <v>96</v>
      </c>
      <c r="C25" s="167">
        <f>SUM(C26:C39)</f>
        <v>83</v>
      </c>
      <c r="D25" s="173">
        <f>AVERAGE(D26:D39)</f>
        <v>57.128571428571419</v>
      </c>
      <c r="E25" s="372">
        <v>58</v>
      </c>
      <c r="F25" s="168"/>
      <c r="G25" s="172"/>
      <c r="H25" s="7"/>
    </row>
    <row r="26" spans="1:8" ht="15" customHeight="1" x14ac:dyDescent="0.25">
      <c r="A26" s="19">
        <v>1</v>
      </c>
      <c r="B26" s="141" t="s">
        <v>49</v>
      </c>
      <c r="C26" s="241">
        <v>3</v>
      </c>
      <c r="D26" s="273">
        <v>75.3</v>
      </c>
      <c r="E26" s="370">
        <v>58</v>
      </c>
      <c r="F26" s="198">
        <v>4</v>
      </c>
      <c r="G26" s="66">
        <f t="shared" si="0"/>
        <v>4</v>
      </c>
      <c r="H26" s="7"/>
    </row>
    <row r="27" spans="1:8" ht="15" customHeight="1" x14ac:dyDescent="0.25">
      <c r="A27" s="20">
        <v>2</v>
      </c>
      <c r="B27" s="14" t="s">
        <v>46</v>
      </c>
      <c r="C27" s="230">
        <v>13</v>
      </c>
      <c r="D27" s="233">
        <v>69.2</v>
      </c>
      <c r="E27" s="371">
        <v>58</v>
      </c>
      <c r="F27" s="197">
        <v>11</v>
      </c>
      <c r="G27" s="21">
        <f t="shared" si="0"/>
        <v>11</v>
      </c>
      <c r="H27" s="7"/>
    </row>
    <row r="28" spans="1:8" ht="15" customHeight="1" x14ac:dyDescent="0.25">
      <c r="A28" s="20">
        <v>3</v>
      </c>
      <c r="B28" s="14" t="s">
        <v>13</v>
      </c>
      <c r="C28" s="230">
        <v>2</v>
      </c>
      <c r="D28" s="233">
        <v>68</v>
      </c>
      <c r="E28" s="371">
        <v>58</v>
      </c>
      <c r="F28" s="197">
        <v>13</v>
      </c>
      <c r="G28" s="21">
        <f t="shared" si="0"/>
        <v>13</v>
      </c>
      <c r="H28" s="7"/>
    </row>
    <row r="29" spans="1:8" ht="15" customHeight="1" x14ac:dyDescent="0.25">
      <c r="A29" s="20">
        <v>4</v>
      </c>
      <c r="B29" s="14" t="s">
        <v>66</v>
      </c>
      <c r="C29" s="230">
        <v>3</v>
      </c>
      <c r="D29" s="233">
        <v>67.7</v>
      </c>
      <c r="E29" s="371">
        <v>58</v>
      </c>
      <c r="F29" s="197">
        <v>16</v>
      </c>
      <c r="G29" s="21">
        <f t="shared" si="0"/>
        <v>16</v>
      </c>
      <c r="H29" s="7"/>
    </row>
    <row r="30" spans="1:8" ht="15" customHeight="1" x14ac:dyDescent="0.25">
      <c r="A30" s="20">
        <v>5</v>
      </c>
      <c r="B30" s="14" t="s">
        <v>11</v>
      </c>
      <c r="C30" s="230">
        <v>10</v>
      </c>
      <c r="D30" s="233">
        <v>65</v>
      </c>
      <c r="E30" s="371">
        <v>58</v>
      </c>
      <c r="F30" s="197">
        <v>22</v>
      </c>
      <c r="G30" s="21">
        <f t="shared" si="0"/>
        <v>22</v>
      </c>
      <c r="H30" s="7"/>
    </row>
    <row r="31" spans="1:8" ht="15" customHeight="1" x14ac:dyDescent="0.25">
      <c r="A31" s="20">
        <v>6</v>
      </c>
      <c r="B31" s="14" t="s">
        <v>12</v>
      </c>
      <c r="C31" s="230">
        <v>13</v>
      </c>
      <c r="D31" s="233">
        <v>59.7</v>
      </c>
      <c r="E31" s="371">
        <v>58</v>
      </c>
      <c r="F31" s="197">
        <v>43</v>
      </c>
      <c r="G31" s="21">
        <f t="shared" si="0"/>
        <v>43</v>
      </c>
      <c r="H31" s="7"/>
    </row>
    <row r="32" spans="1:8" ht="15" customHeight="1" x14ac:dyDescent="0.25">
      <c r="A32" s="20">
        <v>7</v>
      </c>
      <c r="B32" s="14" t="s">
        <v>47</v>
      </c>
      <c r="C32" s="230">
        <v>11</v>
      </c>
      <c r="D32" s="233">
        <v>55.7</v>
      </c>
      <c r="E32" s="371">
        <v>58</v>
      </c>
      <c r="F32" s="197">
        <v>62</v>
      </c>
      <c r="G32" s="21">
        <f t="shared" si="0"/>
        <v>62</v>
      </c>
      <c r="H32" s="7"/>
    </row>
    <row r="33" spans="1:8" ht="15" customHeight="1" x14ac:dyDescent="0.25">
      <c r="A33" s="20">
        <v>8</v>
      </c>
      <c r="B33" s="14" t="s">
        <v>103</v>
      </c>
      <c r="C33" s="230">
        <v>4</v>
      </c>
      <c r="D33" s="233">
        <v>54.8</v>
      </c>
      <c r="E33" s="371">
        <v>58</v>
      </c>
      <c r="F33" s="197">
        <v>63</v>
      </c>
      <c r="G33" s="21">
        <f t="shared" si="0"/>
        <v>63</v>
      </c>
      <c r="H33" s="7"/>
    </row>
    <row r="34" spans="1:8" ht="15" customHeight="1" x14ac:dyDescent="0.25">
      <c r="A34" s="20">
        <v>9</v>
      </c>
      <c r="B34" s="14" t="s">
        <v>48</v>
      </c>
      <c r="C34" s="230">
        <v>1</v>
      </c>
      <c r="D34" s="233">
        <v>52</v>
      </c>
      <c r="E34" s="371">
        <v>58</v>
      </c>
      <c r="F34" s="197">
        <v>69</v>
      </c>
      <c r="G34" s="21">
        <f t="shared" si="0"/>
        <v>69</v>
      </c>
      <c r="H34" s="7"/>
    </row>
    <row r="35" spans="1:8" ht="15" customHeight="1" x14ac:dyDescent="0.25">
      <c r="A35" s="20">
        <v>10</v>
      </c>
      <c r="B35" s="141" t="s">
        <v>124</v>
      </c>
      <c r="C35" s="241">
        <v>6</v>
      </c>
      <c r="D35" s="273">
        <v>50.8</v>
      </c>
      <c r="E35" s="370">
        <v>58</v>
      </c>
      <c r="F35" s="198">
        <v>71</v>
      </c>
      <c r="G35" s="21">
        <f t="shared" si="0"/>
        <v>71</v>
      </c>
      <c r="H35" s="7"/>
    </row>
    <row r="36" spans="1:8" ht="15" customHeight="1" x14ac:dyDescent="0.25">
      <c r="A36" s="20">
        <v>11</v>
      </c>
      <c r="B36" s="14" t="s">
        <v>123</v>
      </c>
      <c r="C36" s="230">
        <v>4</v>
      </c>
      <c r="D36" s="233">
        <v>50.5</v>
      </c>
      <c r="E36" s="371">
        <v>58</v>
      </c>
      <c r="F36" s="197">
        <v>72</v>
      </c>
      <c r="G36" s="21">
        <f t="shared" si="0"/>
        <v>72</v>
      </c>
      <c r="H36" s="7"/>
    </row>
    <row r="37" spans="1:8" ht="15" customHeight="1" x14ac:dyDescent="0.25">
      <c r="A37" s="20">
        <v>12</v>
      </c>
      <c r="B37" s="14" t="s">
        <v>122</v>
      </c>
      <c r="C37" s="230">
        <v>5</v>
      </c>
      <c r="D37" s="233">
        <v>47.8</v>
      </c>
      <c r="E37" s="371">
        <v>58</v>
      </c>
      <c r="F37" s="197">
        <v>79</v>
      </c>
      <c r="G37" s="21">
        <f t="shared" si="0"/>
        <v>79</v>
      </c>
      <c r="H37" s="7"/>
    </row>
    <row r="38" spans="1:8" ht="15" customHeight="1" x14ac:dyDescent="0.25">
      <c r="A38" s="20">
        <v>13</v>
      </c>
      <c r="B38" s="14" t="s">
        <v>144</v>
      </c>
      <c r="C38" s="230">
        <v>5</v>
      </c>
      <c r="D38" s="233">
        <v>43</v>
      </c>
      <c r="E38" s="371">
        <v>58</v>
      </c>
      <c r="F38" s="197">
        <v>85</v>
      </c>
      <c r="G38" s="68">
        <f t="shared" si="0"/>
        <v>85</v>
      </c>
      <c r="H38" s="7"/>
    </row>
    <row r="39" spans="1:8" ht="15" customHeight="1" thickBot="1" x14ac:dyDescent="0.3">
      <c r="A39" s="20">
        <v>14</v>
      </c>
      <c r="B39" s="14" t="s">
        <v>10</v>
      </c>
      <c r="C39" s="230">
        <v>3</v>
      </c>
      <c r="D39" s="233">
        <v>40.299999999999997</v>
      </c>
      <c r="E39" s="371">
        <v>58</v>
      </c>
      <c r="F39" s="197">
        <v>93</v>
      </c>
      <c r="G39" s="21">
        <f t="shared" si="0"/>
        <v>93</v>
      </c>
      <c r="H39" s="7"/>
    </row>
    <row r="40" spans="1:8" ht="15" customHeight="1" thickBot="1" x14ac:dyDescent="0.3">
      <c r="A40" s="174"/>
      <c r="B40" s="171" t="s">
        <v>97</v>
      </c>
      <c r="C40" s="175">
        <f>SUM(C41:C57)</f>
        <v>110</v>
      </c>
      <c r="D40" s="176">
        <f>AVERAGE(D41:D57)</f>
        <v>57.370588235294115</v>
      </c>
      <c r="E40" s="375">
        <v>58</v>
      </c>
      <c r="F40" s="172"/>
      <c r="G40" s="172"/>
      <c r="H40" s="7"/>
    </row>
    <row r="41" spans="1:8" ht="15" customHeight="1" x14ac:dyDescent="0.25">
      <c r="A41" s="30">
        <v>1</v>
      </c>
      <c r="B41" s="14" t="s">
        <v>18</v>
      </c>
      <c r="C41" s="230">
        <v>7</v>
      </c>
      <c r="D41" s="233">
        <v>71.3</v>
      </c>
      <c r="E41" s="371">
        <v>58</v>
      </c>
      <c r="F41" s="197">
        <v>7</v>
      </c>
      <c r="G41" s="66">
        <f t="shared" si="0"/>
        <v>7</v>
      </c>
      <c r="H41" s="7"/>
    </row>
    <row r="42" spans="1:8" ht="15" customHeight="1" x14ac:dyDescent="0.25">
      <c r="A42" s="65">
        <v>2</v>
      </c>
      <c r="B42" s="14" t="s">
        <v>16</v>
      </c>
      <c r="C42" s="230">
        <v>5</v>
      </c>
      <c r="D42" s="233">
        <v>69.8</v>
      </c>
      <c r="E42" s="371">
        <v>58</v>
      </c>
      <c r="F42" s="197">
        <v>10</v>
      </c>
      <c r="G42" s="68">
        <f t="shared" si="0"/>
        <v>10</v>
      </c>
      <c r="H42" s="7"/>
    </row>
    <row r="43" spans="1:8" ht="15" customHeight="1" x14ac:dyDescent="0.25">
      <c r="A43" s="65">
        <v>3</v>
      </c>
      <c r="B43" s="14" t="s">
        <v>53</v>
      </c>
      <c r="C43" s="230">
        <v>5</v>
      </c>
      <c r="D43" s="233">
        <v>68</v>
      </c>
      <c r="E43" s="371">
        <v>58</v>
      </c>
      <c r="F43" s="197">
        <v>14</v>
      </c>
      <c r="G43" s="68">
        <f t="shared" si="0"/>
        <v>14</v>
      </c>
      <c r="H43" s="7"/>
    </row>
    <row r="44" spans="1:8" ht="15" customHeight="1" x14ac:dyDescent="0.25">
      <c r="A44" s="65">
        <v>4</v>
      </c>
      <c r="B44" s="14" t="s">
        <v>50</v>
      </c>
      <c r="C44" s="230">
        <v>17</v>
      </c>
      <c r="D44" s="233">
        <v>65.099999999999994</v>
      </c>
      <c r="E44" s="371">
        <v>58</v>
      </c>
      <c r="F44" s="197">
        <v>21</v>
      </c>
      <c r="G44" s="68">
        <f t="shared" si="0"/>
        <v>21</v>
      </c>
      <c r="H44" s="7"/>
    </row>
    <row r="45" spans="1:8" ht="15" customHeight="1" x14ac:dyDescent="0.25">
      <c r="A45" s="65">
        <v>5</v>
      </c>
      <c r="B45" s="141" t="s">
        <v>116</v>
      </c>
      <c r="C45" s="241">
        <v>6</v>
      </c>
      <c r="D45" s="273">
        <v>62</v>
      </c>
      <c r="E45" s="370">
        <v>58</v>
      </c>
      <c r="F45" s="198">
        <v>29</v>
      </c>
      <c r="G45" s="68">
        <f t="shared" si="0"/>
        <v>29</v>
      </c>
      <c r="H45" s="7"/>
    </row>
    <row r="46" spans="1:8" ht="15" customHeight="1" x14ac:dyDescent="0.25">
      <c r="A46" s="65">
        <v>6</v>
      </c>
      <c r="B46" s="141" t="s">
        <v>14</v>
      </c>
      <c r="C46" s="241">
        <v>2</v>
      </c>
      <c r="D46" s="273">
        <v>61.5</v>
      </c>
      <c r="E46" s="370">
        <v>58</v>
      </c>
      <c r="F46" s="198">
        <v>34</v>
      </c>
      <c r="G46" s="68">
        <f t="shared" si="0"/>
        <v>34</v>
      </c>
      <c r="H46" s="7"/>
    </row>
    <row r="47" spans="1:8" ht="15" customHeight="1" x14ac:dyDescent="0.25">
      <c r="A47" s="65">
        <v>7</v>
      </c>
      <c r="B47" s="14" t="s">
        <v>89</v>
      </c>
      <c r="C47" s="230">
        <v>16</v>
      </c>
      <c r="D47" s="233">
        <v>61.1</v>
      </c>
      <c r="E47" s="371">
        <v>58</v>
      </c>
      <c r="F47" s="197">
        <v>36</v>
      </c>
      <c r="G47" s="68">
        <f t="shared" si="0"/>
        <v>36</v>
      </c>
      <c r="H47" s="7"/>
    </row>
    <row r="48" spans="1:8" ht="15" customHeight="1" x14ac:dyDescent="0.25">
      <c r="A48" s="65">
        <v>8</v>
      </c>
      <c r="B48" s="14" t="s">
        <v>147</v>
      </c>
      <c r="C48" s="230">
        <v>4</v>
      </c>
      <c r="D48" s="233">
        <v>60</v>
      </c>
      <c r="E48" s="371">
        <v>58</v>
      </c>
      <c r="F48" s="197">
        <v>42</v>
      </c>
      <c r="G48" s="21">
        <f t="shared" si="0"/>
        <v>42</v>
      </c>
      <c r="H48" s="7"/>
    </row>
    <row r="49" spans="1:8" ht="15" customHeight="1" x14ac:dyDescent="0.25">
      <c r="A49" s="65">
        <v>9</v>
      </c>
      <c r="B49" s="14" t="s">
        <v>15</v>
      </c>
      <c r="C49" s="230">
        <v>9</v>
      </c>
      <c r="D49" s="233">
        <v>57.3</v>
      </c>
      <c r="E49" s="371">
        <v>58</v>
      </c>
      <c r="F49" s="197">
        <v>53</v>
      </c>
      <c r="G49" s="21">
        <f t="shared" si="0"/>
        <v>53</v>
      </c>
      <c r="H49" s="7"/>
    </row>
    <row r="50" spans="1:8" ht="15" customHeight="1" x14ac:dyDescent="0.25">
      <c r="A50" s="65">
        <v>10</v>
      </c>
      <c r="B50" s="141" t="s">
        <v>51</v>
      </c>
      <c r="C50" s="241">
        <v>4</v>
      </c>
      <c r="D50" s="273">
        <v>57</v>
      </c>
      <c r="E50" s="370">
        <v>58</v>
      </c>
      <c r="F50" s="198">
        <v>55</v>
      </c>
      <c r="G50" s="21">
        <f t="shared" si="0"/>
        <v>55</v>
      </c>
      <c r="H50" s="7"/>
    </row>
    <row r="51" spans="1:8" ht="15" customHeight="1" x14ac:dyDescent="0.25">
      <c r="A51" s="65">
        <v>11</v>
      </c>
      <c r="B51" s="14" t="s">
        <v>127</v>
      </c>
      <c r="C51" s="230">
        <v>5</v>
      </c>
      <c r="D51" s="233">
        <v>56</v>
      </c>
      <c r="E51" s="371">
        <v>58</v>
      </c>
      <c r="F51" s="197">
        <v>59</v>
      </c>
      <c r="G51" s="21">
        <f t="shared" si="0"/>
        <v>59</v>
      </c>
      <c r="H51" s="7"/>
    </row>
    <row r="52" spans="1:8" ht="15" customHeight="1" x14ac:dyDescent="0.25">
      <c r="A52" s="65">
        <v>12</v>
      </c>
      <c r="B52" s="14" t="s">
        <v>145</v>
      </c>
      <c r="C52" s="230">
        <v>1</v>
      </c>
      <c r="D52" s="233">
        <v>54</v>
      </c>
      <c r="E52" s="371">
        <v>58</v>
      </c>
      <c r="F52" s="197">
        <v>65</v>
      </c>
      <c r="G52" s="21">
        <f t="shared" si="0"/>
        <v>65</v>
      </c>
      <c r="H52" s="7"/>
    </row>
    <row r="53" spans="1:8" ht="15" customHeight="1" x14ac:dyDescent="0.25">
      <c r="A53" s="65">
        <v>13</v>
      </c>
      <c r="B53" s="14" t="s">
        <v>52</v>
      </c>
      <c r="C53" s="230">
        <v>14</v>
      </c>
      <c r="D53" s="233">
        <v>52.7</v>
      </c>
      <c r="E53" s="371">
        <v>58</v>
      </c>
      <c r="F53" s="197">
        <v>68</v>
      </c>
      <c r="G53" s="21">
        <f t="shared" si="0"/>
        <v>68</v>
      </c>
      <c r="H53" s="7"/>
    </row>
    <row r="54" spans="1:8" ht="15" customHeight="1" x14ac:dyDescent="0.25">
      <c r="A54" s="65">
        <v>14</v>
      </c>
      <c r="B54" s="14" t="s">
        <v>125</v>
      </c>
      <c r="C54" s="230">
        <v>11</v>
      </c>
      <c r="D54" s="233">
        <v>48</v>
      </c>
      <c r="E54" s="371">
        <v>58</v>
      </c>
      <c r="F54" s="197">
        <v>77</v>
      </c>
      <c r="G54" s="21">
        <f t="shared" si="0"/>
        <v>77</v>
      </c>
      <c r="H54" s="7"/>
    </row>
    <row r="55" spans="1:8" ht="15" customHeight="1" x14ac:dyDescent="0.25">
      <c r="A55" s="65">
        <v>15</v>
      </c>
      <c r="B55" s="14" t="s">
        <v>146</v>
      </c>
      <c r="C55" s="230">
        <v>1</v>
      </c>
      <c r="D55" s="233">
        <v>47</v>
      </c>
      <c r="E55" s="371">
        <v>58</v>
      </c>
      <c r="F55" s="197">
        <v>80</v>
      </c>
      <c r="G55" s="21">
        <f t="shared" si="0"/>
        <v>80</v>
      </c>
      <c r="H55" s="7"/>
    </row>
    <row r="56" spans="1:8" ht="15" customHeight="1" x14ac:dyDescent="0.25">
      <c r="A56" s="65">
        <v>16</v>
      </c>
      <c r="B56" s="14" t="s">
        <v>126</v>
      </c>
      <c r="C56" s="230">
        <v>1</v>
      </c>
      <c r="D56" s="233">
        <v>43</v>
      </c>
      <c r="E56" s="371">
        <v>58</v>
      </c>
      <c r="F56" s="197">
        <v>86</v>
      </c>
      <c r="G56" s="21">
        <f t="shared" si="0"/>
        <v>86</v>
      </c>
      <c r="H56" s="7"/>
    </row>
    <row r="57" spans="1:8" ht="15" customHeight="1" thickBot="1" x14ac:dyDescent="0.3">
      <c r="A57" s="65">
        <v>17</v>
      </c>
      <c r="B57" s="14" t="s">
        <v>17</v>
      </c>
      <c r="C57" s="230">
        <v>2</v>
      </c>
      <c r="D57" s="233">
        <v>41.5</v>
      </c>
      <c r="E57" s="371">
        <v>58</v>
      </c>
      <c r="F57" s="197">
        <v>91</v>
      </c>
      <c r="G57" s="21">
        <f t="shared" si="0"/>
        <v>91</v>
      </c>
      <c r="H57" s="7"/>
    </row>
    <row r="58" spans="1:8" ht="15" customHeight="1" thickBot="1" x14ac:dyDescent="0.3">
      <c r="A58" s="117"/>
      <c r="B58" s="177" t="s">
        <v>98</v>
      </c>
      <c r="C58" s="178">
        <f>SUM(C59:C72)</f>
        <v>100</v>
      </c>
      <c r="D58" s="179">
        <f>AVERAGE(D59:D72)</f>
        <v>55.49285714285714</v>
      </c>
      <c r="E58" s="376">
        <v>58</v>
      </c>
      <c r="F58" s="163"/>
      <c r="G58" s="172"/>
      <c r="H58" s="7"/>
    </row>
    <row r="59" spans="1:8" ht="15" customHeight="1" x14ac:dyDescent="0.25">
      <c r="A59" s="30">
        <v>1</v>
      </c>
      <c r="B59" s="14" t="s">
        <v>19</v>
      </c>
      <c r="C59" s="230">
        <v>6</v>
      </c>
      <c r="D59" s="233">
        <v>78.8</v>
      </c>
      <c r="E59" s="371">
        <v>58</v>
      </c>
      <c r="F59" s="197">
        <v>2</v>
      </c>
      <c r="G59" s="69">
        <f t="shared" si="0"/>
        <v>2</v>
      </c>
      <c r="H59" s="7"/>
    </row>
    <row r="60" spans="1:8" ht="15" customHeight="1" x14ac:dyDescent="0.25">
      <c r="A60" s="65">
        <v>2</v>
      </c>
      <c r="B60" s="14" t="s">
        <v>54</v>
      </c>
      <c r="C60" s="230">
        <v>6</v>
      </c>
      <c r="D60" s="233">
        <v>71</v>
      </c>
      <c r="E60" s="371">
        <v>58</v>
      </c>
      <c r="F60" s="197">
        <v>8</v>
      </c>
      <c r="G60" s="21">
        <f t="shared" ref="G60:G112" si="1">F60</f>
        <v>8</v>
      </c>
      <c r="H60" s="7"/>
    </row>
    <row r="61" spans="1:8" ht="15" customHeight="1" x14ac:dyDescent="0.25">
      <c r="A61" s="65">
        <v>3</v>
      </c>
      <c r="B61" s="14" t="s">
        <v>64</v>
      </c>
      <c r="C61" s="230">
        <v>3</v>
      </c>
      <c r="D61" s="233">
        <v>70.7</v>
      </c>
      <c r="E61" s="371">
        <v>58</v>
      </c>
      <c r="F61" s="197">
        <v>9</v>
      </c>
      <c r="G61" s="21">
        <f t="shared" si="1"/>
        <v>9</v>
      </c>
      <c r="H61" s="7"/>
    </row>
    <row r="62" spans="1:8" ht="15" customHeight="1" x14ac:dyDescent="0.25">
      <c r="A62" s="65">
        <v>4</v>
      </c>
      <c r="B62" s="14" t="s">
        <v>128</v>
      </c>
      <c r="C62" s="230">
        <v>11</v>
      </c>
      <c r="D62" s="233">
        <v>63.3</v>
      </c>
      <c r="E62" s="371">
        <v>58</v>
      </c>
      <c r="F62" s="197">
        <v>25</v>
      </c>
      <c r="G62" s="21">
        <f t="shared" si="1"/>
        <v>25</v>
      </c>
      <c r="H62" s="7"/>
    </row>
    <row r="63" spans="1:8" ht="15" customHeight="1" x14ac:dyDescent="0.25">
      <c r="A63" s="65">
        <v>5</v>
      </c>
      <c r="B63" s="14" t="s">
        <v>129</v>
      </c>
      <c r="C63" s="230">
        <v>5</v>
      </c>
      <c r="D63" s="233">
        <v>61</v>
      </c>
      <c r="E63" s="371">
        <v>58</v>
      </c>
      <c r="F63" s="197">
        <v>37</v>
      </c>
      <c r="G63" s="68">
        <f t="shared" si="1"/>
        <v>37</v>
      </c>
      <c r="H63" s="7"/>
    </row>
    <row r="64" spans="1:8" ht="15" customHeight="1" x14ac:dyDescent="0.25">
      <c r="A64" s="65">
        <v>6</v>
      </c>
      <c r="B64" s="14" t="s">
        <v>56</v>
      </c>
      <c r="C64" s="230">
        <v>5</v>
      </c>
      <c r="D64" s="233">
        <v>60.8</v>
      </c>
      <c r="E64" s="371">
        <v>58</v>
      </c>
      <c r="F64" s="197">
        <v>39</v>
      </c>
      <c r="G64" s="21">
        <f t="shared" si="1"/>
        <v>39</v>
      </c>
      <c r="H64" s="7"/>
    </row>
    <row r="65" spans="1:8" ht="15" customHeight="1" x14ac:dyDescent="0.25">
      <c r="A65" s="65">
        <v>7</v>
      </c>
      <c r="B65" s="14" t="s">
        <v>148</v>
      </c>
      <c r="C65" s="230">
        <v>15</v>
      </c>
      <c r="D65" s="233">
        <v>56.7</v>
      </c>
      <c r="E65" s="371">
        <v>58</v>
      </c>
      <c r="F65" s="197">
        <v>57</v>
      </c>
      <c r="G65" s="21">
        <f t="shared" si="1"/>
        <v>57</v>
      </c>
      <c r="H65" s="7"/>
    </row>
    <row r="66" spans="1:8" ht="15" customHeight="1" x14ac:dyDescent="0.25">
      <c r="A66" s="65">
        <v>8</v>
      </c>
      <c r="B66" s="14" t="s">
        <v>130</v>
      </c>
      <c r="C66" s="230">
        <v>4</v>
      </c>
      <c r="D66" s="233">
        <v>56.5</v>
      </c>
      <c r="E66" s="371">
        <v>58</v>
      </c>
      <c r="F66" s="197">
        <v>58</v>
      </c>
      <c r="G66" s="21">
        <f t="shared" si="1"/>
        <v>58</v>
      </c>
      <c r="H66" s="7"/>
    </row>
    <row r="67" spans="1:8" ht="15" customHeight="1" x14ac:dyDescent="0.25">
      <c r="A67" s="65">
        <v>9</v>
      </c>
      <c r="B67" s="14" t="s">
        <v>63</v>
      </c>
      <c r="C67" s="230">
        <v>3</v>
      </c>
      <c r="D67" s="233">
        <v>47</v>
      </c>
      <c r="E67" s="371">
        <v>58</v>
      </c>
      <c r="F67" s="197">
        <v>81</v>
      </c>
      <c r="G67" s="21">
        <f t="shared" si="1"/>
        <v>81</v>
      </c>
      <c r="H67" s="7"/>
    </row>
    <row r="68" spans="1:8" ht="15" customHeight="1" x14ac:dyDescent="0.25">
      <c r="A68" s="65">
        <v>10</v>
      </c>
      <c r="B68" s="14" t="s">
        <v>55</v>
      </c>
      <c r="C68" s="230">
        <v>18</v>
      </c>
      <c r="D68" s="233">
        <v>45</v>
      </c>
      <c r="E68" s="371">
        <v>58</v>
      </c>
      <c r="F68" s="197">
        <v>83</v>
      </c>
      <c r="G68" s="21">
        <f t="shared" si="1"/>
        <v>83</v>
      </c>
      <c r="H68" s="7"/>
    </row>
    <row r="69" spans="1:8" ht="15" customHeight="1" x14ac:dyDescent="0.25">
      <c r="A69" s="65">
        <v>11</v>
      </c>
      <c r="B69" s="14" t="s">
        <v>131</v>
      </c>
      <c r="C69" s="230">
        <v>7</v>
      </c>
      <c r="D69" s="233">
        <v>45</v>
      </c>
      <c r="E69" s="371">
        <v>58</v>
      </c>
      <c r="F69" s="197">
        <v>84</v>
      </c>
      <c r="G69" s="21">
        <f t="shared" si="1"/>
        <v>84</v>
      </c>
      <c r="H69" s="7"/>
    </row>
    <row r="70" spans="1:8" ht="15" customHeight="1" x14ac:dyDescent="0.25">
      <c r="A70" s="65">
        <v>12</v>
      </c>
      <c r="B70" s="14" t="s">
        <v>20</v>
      </c>
      <c r="C70" s="230">
        <v>8</v>
      </c>
      <c r="D70" s="233">
        <v>42.6</v>
      </c>
      <c r="E70" s="371">
        <v>58</v>
      </c>
      <c r="F70" s="197">
        <v>87</v>
      </c>
      <c r="G70" s="76">
        <f t="shared" si="1"/>
        <v>87</v>
      </c>
      <c r="H70" s="7"/>
    </row>
    <row r="71" spans="1:8" ht="15" customHeight="1" x14ac:dyDescent="0.25">
      <c r="A71" s="65">
        <v>13</v>
      </c>
      <c r="B71" s="14" t="s">
        <v>57</v>
      </c>
      <c r="C71" s="230">
        <v>8</v>
      </c>
      <c r="D71" s="233">
        <v>42.5</v>
      </c>
      <c r="E71" s="371">
        <v>58</v>
      </c>
      <c r="F71" s="197">
        <v>89</v>
      </c>
      <c r="G71" s="21">
        <f t="shared" si="1"/>
        <v>89</v>
      </c>
      <c r="H71" s="7"/>
    </row>
    <row r="72" spans="1:8" s="191" customFormat="1" ht="15" customHeight="1" thickBot="1" x14ac:dyDescent="0.3">
      <c r="A72" s="31">
        <v>14</v>
      </c>
      <c r="B72" s="14" t="s">
        <v>108</v>
      </c>
      <c r="C72" s="230">
        <v>1</v>
      </c>
      <c r="D72" s="233">
        <v>36</v>
      </c>
      <c r="E72" s="371">
        <v>58</v>
      </c>
      <c r="F72" s="197">
        <v>96</v>
      </c>
      <c r="G72" s="153">
        <f t="shared" si="1"/>
        <v>96</v>
      </c>
      <c r="H72" s="7"/>
    </row>
    <row r="73" spans="1:8" ht="15" customHeight="1" thickBot="1" x14ac:dyDescent="0.3">
      <c r="A73" s="117"/>
      <c r="B73" s="177" t="s">
        <v>99</v>
      </c>
      <c r="C73" s="178">
        <f>SUM(C74:C102)</f>
        <v>247</v>
      </c>
      <c r="D73" s="179">
        <f>AVERAGE(D74:D102)</f>
        <v>55.968965517241365</v>
      </c>
      <c r="E73" s="376">
        <v>58</v>
      </c>
      <c r="F73" s="163"/>
      <c r="G73" s="172"/>
      <c r="H73" s="7"/>
    </row>
    <row r="74" spans="1:8" ht="15" customHeight="1" x14ac:dyDescent="0.25">
      <c r="A74" s="19">
        <v>1</v>
      </c>
      <c r="B74" s="14" t="s">
        <v>149</v>
      </c>
      <c r="C74" s="230">
        <v>2</v>
      </c>
      <c r="D74" s="233">
        <v>78</v>
      </c>
      <c r="E74" s="371">
        <v>58</v>
      </c>
      <c r="F74" s="197">
        <v>3</v>
      </c>
      <c r="G74" s="69">
        <f t="shared" si="1"/>
        <v>3</v>
      </c>
      <c r="H74" s="7"/>
    </row>
    <row r="75" spans="1:8" ht="15" customHeight="1" x14ac:dyDescent="0.25">
      <c r="A75" s="20">
        <v>2</v>
      </c>
      <c r="B75" s="141" t="s">
        <v>28</v>
      </c>
      <c r="C75" s="241">
        <v>1</v>
      </c>
      <c r="D75" s="273">
        <v>75</v>
      </c>
      <c r="E75" s="370">
        <v>58</v>
      </c>
      <c r="F75" s="198">
        <v>5</v>
      </c>
      <c r="G75" s="21">
        <f t="shared" si="1"/>
        <v>5</v>
      </c>
      <c r="H75" s="7"/>
    </row>
    <row r="76" spans="1:8" ht="15" customHeight="1" x14ac:dyDescent="0.25">
      <c r="A76" s="20">
        <v>3</v>
      </c>
      <c r="B76" s="14" t="s">
        <v>27</v>
      </c>
      <c r="C76" s="230">
        <v>6</v>
      </c>
      <c r="D76" s="233">
        <v>67.8</v>
      </c>
      <c r="E76" s="371">
        <v>58</v>
      </c>
      <c r="F76" s="197">
        <v>15</v>
      </c>
      <c r="G76" s="21">
        <f t="shared" si="1"/>
        <v>15</v>
      </c>
      <c r="H76" s="7"/>
    </row>
    <row r="77" spans="1:8" ht="15" customHeight="1" x14ac:dyDescent="0.25">
      <c r="A77" s="20">
        <v>4</v>
      </c>
      <c r="B77" s="14" t="s">
        <v>136</v>
      </c>
      <c r="C77" s="230">
        <v>10</v>
      </c>
      <c r="D77" s="233">
        <v>64.099999999999994</v>
      </c>
      <c r="E77" s="371">
        <v>58</v>
      </c>
      <c r="F77" s="197">
        <v>23</v>
      </c>
      <c r="G77" s="21">
        <f t="shared" si="1"/>
        <v>23</v>
      </c>
      <c r="H77" s="7"/>
    </row>
    <row r="78" spans="1:8" ht="15" customHeight="1" x14ac:dyDescent="0.25">
      <c r="A78" s="20">
        <v>5</v>
      </c>
      <c r="B78" s="14" t="s">
        <v>106</v>
      </c>
      <c r="C78" s="230">
        <v>20</v>
      </c>
      <c r="D78" s="233">
        <v>64</v>
      </c>
      <c r="E78" s="371">
        <v>58</v>
      </c>
      <c r="F78" s="197">
        <v>24</v>
      </c>
      <c r="G78" s="21">
        <f t="shared" si="1"/>
        <v>24</v>
      </c>
      <c r="H78" s="7"/>
    </row>
    <row r="79" spans="1:8" ht="15" customHeight="1" x14ac:dyDescent="0.25">
      <c r="A79" s="20">
        <v>6</v>
      </c>
      <c r="B79" s="141" t="s">
        <v>104</v>
      </c>
      <c r="C79" s="241">
        <v>6</v>
      </c>
      <c r="D79" s="273">
        <v>62.5</v>
      </c>
      <c r="E79" s="370">
        <v>58</v>
      </c>
      <c r="F79" s="198">
        <v>26</v>
      </c>
      <c r="G79" s="68">
        <f t="shared" si="1"/>
        <v>26</v>
      </c>
      <c r="H79" s="7"/>
    </row>
    <row r="80" spans="1:8" ht="15" customHeight="1" x14ac:dyDescent="0.25">
      <c r="A80" s="20">
        <v>7</v>
      </c>
      <c r="B80" s="14" t="s">
        <v>135</v>
      </c>
      <c r="C80" s="230">
        <v>7</v>
      </c>
      <c r="D80" s="233">
        <v>62.4</v>
      </c>
      <c r="E80" s="371">
        <v>58</v>
      </c>
      <c r="F80" s="197">
        <v>27</v>
      </c>
      <c r="G80" s="21">
        <f t="shared" si="1"/>
        <v>27</v>
      </c>
      <c r="H80" s="7"/>
    </row>
    <row r="81" spans="1:8" ht="15" customHeight="1" x14ac:dyDescent="0.25">
      <c r="A81" s="20">
        <v>8</v>
      </c>
      <c r="B81" s="14" t="s">
        <v>107</v>
      </c>
      <c r="C81" s="230">
        <v>27</v>
      </c>
      <c r="D81" s="233">
        <v>62</v>
      </c>
      <c r="E81" s="371">
        <v>58</v>
      </c>
      <c r="F81" s="197">
        <v>30</v>
      </c>
      <c r="G81" s="21">
        <f t="shared" si="1"/>
        <v>30</v>
      </c>
      <c r="H81" s="7"/>
    </row>
    <row r="82" spans="1:8" ht="15" customHeight="1" x14ac:dyDescent="0.25">
      <c r="A82" s="20">
        <v>9</v>
      </c>
      <c r="B82" s="14" t="s">
        <v>30</v>
      </c>
      <c r="C82" s="230">
        <v>24</v>
      </c>
      <c r="D82" s="233">
        <v>62</v>
      </c>
      <c r="E82" s="371">
        <v>58</v>
      </c>
      <c r="F82" s="197">
        <v>31</v>
      </c>
      <c r="G82" s="21">
        <f t="shared" si="1"/>
        <v>31</v>
      </c>
      <c r="H82" s="7"/>
    </row>
    <row r="83" spans="1:8" ht="15" customHeight="1" x14ac:dyDescent="0.25">
      <c r="A83" s="20">
        <v>10</v>
      </c>
      <c r="B83" s="141" t="s">
        <v>133</v>
      </c>
      <c r="C83" s="241">
        <v>7</v>
      </c>
      <c r="D83" s="273">
        <v>60.4</v>
      </c>
      <c r="E83" s="370">
        <v>58</v>
      </c>
      <c r="F83" s="198">
        <v>40</v>
      </c>
      <c r="G83" s="68">
        <f t="shared" si="1"/>
        <v>40</v>
      </c>
      <c r="H83" s="7"/>
    </row>
    <row r="84" spans="1:8" ht="15" customHeight="1" x14ac:dyDescent="0.25">
      <c r="A84" s="20">
        <v>11</v>
      </c>
      <c r="B84" s="14" t="s">
        <v>142</v>
      </c>
      <c r="C84" s="230">
        <v>12</v>
      </c>
      <c r="D84" s="233">
        <v>60.4</v>
      </c>
      <c r="E84" s="371">
        <v>58</v>
      </c>
      <c r="F84" s="197">
        <v>41</v>
      </c>
      <c r="G84" s="21">
        <f t="shared" si="1"/>
        <v>41</v>
      </c>
      <c r="H84" s="7"/>
    </row>
    <row r="85" spans="1:8" ht="15" customHeight="1" x14ac:dyDescent="0.25">
      <c r="A85" s="20">
        <v>12</v>
      </c>
      <c r="B85" s="14" t="s">
        <v>26</v>
      </c>
      <c r="C85" s="230">
        <v>5</v>
      </c>
      <c r="D85" s="233">
        <v>59.4</v>
      </c>
      <c r="E85" s="371">
        <v>58</v>
      </c>
      <c r="F85" s="197">
        <v>44</v>
      </c>
      <c r="G85" s="21">
        <f t="shared" si="1"/>
        <v>44</v>
      </c>
      <c r="H85" s="7"/>
    </row>
    <row r="86" spans="1:8" ht="15" customHeight="1" x14ac:dyDescent="0.25">
      <c r="A86" s="20">
        <v>13</v>
      </c>
      <c r="B86" s="14" t="s">
        <v>143</v>
      </c>
      <c r="C86" s="230">
        <v>6</v>
      </c>
      <c r="D86" s="233">
        <v>59.3</v>
      </c>
      <c r="E86" s="371">
        <v>58</v>
      </c>
      <c r="F86" s="197">
        <v>45</v>
      </c>
      <c r="G86" s="21">
        <f t="shared" si="1"/>
        <v>45</v>
      </c>
      <c r="H86" s="7"/>
    </row>
    <row r="87" spans="1:8" ht="15" customHeight="1" x14ac:dyDescent="0.25">
      <c r="A87" s="20">
        <v>14</v>
      </c>
      <c r="B87" s="141" t="s">
        <v>65</v>
      </c>
      <c r="C87" s="241">
        <v>6</v>
      </c>
      <c r="D87" s="273">
        <v>59.2</v>
      </c>
      <c r="E87" s="370">
        <v>58</v>
      </c>
      <c r="F87" s="198">
        <v>46</v>
      </c>
      <c r="G87" s="21">
        <f t="shared" si="1"/>
        <v>46</v>
      </c>
      <c r="H87" s="7"/>
    </row>
    <row r="88" spans="1:8" ht="15" customHeight="1" x14ac:dyDescent="0.25">
      <c r="A88" s="20">
        <v>15</v>
      </c>
      <c r="B88" s="14" t="s">
        <v>22</v>
      </c>
      <c r="C88" s="230">
        <v>10</v>
      </c>
      <c r="D88" s="233">
        <v>59</v>
      </c>
      <c r="E88" s="371">
        <v>58</v>
      </c>
      <c r="F88" s="197">
        <v>47</v>
      </c>
      <c r="G88" s="21">
        <f t="shared" si="1"/>
        <v>47</v>
      </c>
      <c r="H88" s="7"/>
    </row>
    <row r="89" spans="1:8" ht="15" customHeight="1" x14ac:dyDescent="0.25">
      <c r="A89" s="20">
        <v>16</v>
      </c>
      <c r="B89" s="14" t="s">
        <v>113</v>
      </c>
      <c r="C89" s="230">
        <v>11</v>
      </c>
      <c r="D89" s="233">
        <v>59</v>
      </c>
      <c r="E89" s="371">
        <v>58</v>
      </c>
      <c r="F89" s="197">
        <v>48</v>
      </c>
      <c r="G89" s="21">
        <f t="shared" si="1"/>
        <v>48</v>
      </c>
      <c r="H89" s="7"/>
    </row>
    <row r="90" spans="1:8" ht="15" customHeight="1" x14ac:dyDescent="0.25">
      <c r="A90" s="20">
        <v>17</v>
      </c>
      <c r="B90" s="14" t="s">
        <v>141</v>
      </c>
      <c r="C90" s="230">
        <v>14</v>
      </c>
      <c r="D90" s="233">
        <v>57.2</v>
      </c>
      <c r="E90" s="371">
        <v>58</v>
      </c>
      <c r="F90" s="197">
        <v>54</v>
      </c>
      <c r="G90" s="21">
        <f t="shared" si="1"/>
        <v>54</v>
      </c>
      <c r="H90" s="7"/>
    </row>
    <row r="91" spans="1:8" ht="15" customHeight="1" x14ac:dyDescent="0.25">
      <c r="A91" s="20">
        <v>18</v>
      </c>
      <c r="B91" s="14" t="s">
        <v>105</v>
      </c>
      <c r="C91" s="230">
        <v>11</v>
      </c>
      <c r="D91" s="233">
        <v>57</v>
      </c>
      <c r="E91" s="371">
        <v>58</v>
      </c>
      <c r="F91" s="197">
        <v>56</v>
      </c>
      <c r="G91" s="21">
        <f t="shared" si="1"/>
        <v>56</v>
      </c>
      <c r="H91" s="7"/>
    </row>
    <row r="92" spans="1:8" ht="15" customHeight="1" x14ac:dyDescent="0.25">
      <c r="A92" s="20">
        <v>19</v>
      </c>
      <c r="B92" s="14" t="s">
        <v>23</v>
      </c>
      <c r="C92" s="230">
        <v>6</v>
      </c>
      <c r="D92" s="233">
        <v>56</v>
      </c>
      <c r="E92" s="371">
        <v>58</v>
      </c>
      <c r="F92" s="197">
        <v>60</v>
      </c>
      <c r="G92" s="21">
        <f t="shared" si="1"/>
        <v>60</v>
      </c>
      <c r="H92" s="7"/>
    </row>
    <row r="93" spans="1:8" ht="15" customHeight="1" x14ac:dyDescent="0.25">
      <c r="A93" s="20">
        <v>20</v>
      </c>
      <c r="B93" s="14" t="s">
        <v>21</v>
      </c>
      <c r="C93" s="230">
        <v>4</v>
      </c>
      <c r="D93" s="233">
        <v>56</v>
      </c>
      <c r="E93" s="371">
        <v>58</v>
      </c>
      <c r="F93" s="197">
        <v>61</v>
      </c>
      <c r="G93" s="21">
        <f t="shared" si="1"/>
        <v>61</v>
      </c>
      <c r="H93" s="7"/>
    </row>
    <row r="94" spans="1:8" ht="15" customHeight="1" x14ac:dyDescent="0.25">
      <c r="A94" s="20">
        <v>21</v>
      </c>
      <c r="B94" s="14" t="s">
        <v>134</v>
      </c>
      <c r="C94" s="230">
        <v>16</v>
      </c>
      <c r="D94" s="233">
        <v>52</v>
      </c>
      <c r="E94" s="371">
        <v>58</v>
      </c>
      <c r="F94" s="197">
        <v>70</v>
      </c>
      <c r="G94" s="21">
        <f t="shared" si="1"/>
        <v>70</v>
      </c>
      <c r="H94" s="7"/>
    </row>
    <row r="95" spans="1:8" ht="15" customHeight="1" x14ac:dyDescent="0.25">
      <c r="A95" s="20">
        <v>22</v>
      </c>
      <c r="B95" s="14" t="s">
        <v>139</v>
      </c>
      <c r="C95" s="230">
        <v>9</v>
      </c>
      <c r="D95" s="233">
        <v>50.1</v>
      </c>
      <c r="E95" s="371">
        <v>58</v>
      </c>
      <c r="F95" s="197">
        <v>74</v>
      </c>
      <c r="G95" s="21">
        <f t="shared" si="1"/>
        <v>74</v>
      </c>
      <c r="H95" s="7"/>
    </row>
    <row r="96" spans="1:8" ht="15" customHeight="1" x14ac:dyDescent="0.25">
      <c r="A96" s="20">
        <v>23</v>
      </c>
      <c r="B96" s="14" t="s">
        <v>132</v>
      </c>
      <c r="C96" s="230">
        <v>4</v>
      </c>
      <c r="D96" s="233">
        <v>50</v>
      </c>
      <c r="E96" s="371">
        <v>58</v>
      </c>
      <c r="F96" s="197">
        <v>75</v>
      </c>
      <c r="G96" s="21">
        <f t="shared" si="1"/>
        <v>75</v>
      </c>
      <c r="H96" s="7"/>
    </row>
    <row r="97" spans="1:8" ht="15" customHeight="1" x14ac:dyDescent="0.25">
      <c r="A97" s="20">
        <v>24</v>
      </c>
      <c r="B97" s="14" t="s">
        <v>137</v>
      </c>
      <c r="C97" s="230">
        <v>7</v>
      </c>
      <c r="D97" s="233">
        <v>48.5</v>
      </c>
      <c r="E97" s="371">
        <v>58</v>
      </c>
      <c r="F97" s="197">
        <v>76</v>
      </c>
      <c r="G97" s="21">
        <f t="shared" si="1"/>
        <v>76</v>
      </c>
      <c r="H97" s="7"/>
    </row>
    <row r="98" spans="1:8" ht="15" customHeight="1" x14ac:dyDescent="0.25">
      <c r="A98" s="20">
        <v>25</v>
      </c>
      <c r="B98" s="14" t="s">
        <v>29</v>
      </c>
      <c r="C98" s="230">
        <v>5</v>
      </c>
      <c r="D98" s="233">
        <v>48</v>
      </c>
      <c r="E98" s="371">
        <v>58</v>
      </c>
      <c r="F98" s="197">
        <v>78</v>
      </c>
      <c r="G98" s="68">
        <f t="shared" si="1"/>
        <v>78</v>
      </c>
      <c r="H98" s="7"/>
    </row>
    <row r="99" spans="1:8" ht="15" customHeight="1" x14ac:dyDescent="0.25">
      <c r="A99" s="20">
        <v>26</v>
      </c>
      <c r="B99" s="14" t="s">
        <v>24</v>
      </c>
      <c r="C99" s="230">
        <v>2</v>
      </c>
      <c r="D99" s="233">
        <v>40.5</v>
      </c>
      <c r="E99" s="371">
        <v>58</v>
      </c>
      <c r="F99" s="197">
        <v>92</v>
      </c>
      <c r="G99" s="21">
        <f t="shared" si="1"/>
        <v>92</v>
      </c>
      <c r="H99" s="7"/>
    </row>
    <row r="100" spans="1:8" ht="15" customHeight="1" x14ac:dyDescent="0.25">
      <c r="A100" s="20">
        <v>27</v>
      </c>
      <c r="B100" s="14" t="s">
        <v>138</v>
      </c>
      <c r="C100" s="230">
        <v>4</v>
      </c>
      <c r="D100" s="233">
        <v>37.299999999999997</v>
      </c>
      <c r="E100" s="371">
        <v>58</v>
      </c>
      <c r="F100" s="197">
        <v>95</v>
      </c>
      <c r="G100" s="21">
        <f t="shared" si="1"/>
        <v>95</v>
      </c>
      <c r="H100" s="7"/>
    </row>
    <row r="101" spans="1:8" ht="15" customHeight="1" x14ac:dyDescent="0.25">
      <c r="A101" s="20">
        <v>28</v>
      </c>
      <c r="B101" s="14" t="s">
        <v>25</v>
      </c>
      <c r="C101" s="230">
        <v>3</v>
      </c>
      <c r="D101" s="233">
        <v>29</v>
      </c>
      <c r="E101" s="371">
        <v>58</v>
      </c>
      <c r="F101" s="197">
        <v>99</v>
      </c>
      <c r="G101" s="21">
        <f t="shared" si="1"/>
        <v>99</v>
      </c>
      <c r="H101" s="7"/>
    </row>
    <row r="102" spans="1:8" s="191" customFormat="1" ht="15" customHeight="1" thickBot="1" x14ac:dyDescent="0.3">
      <c r="A102" s="20">
        <v>29</v>
      </c>
      <c r="B102" s="14" t="s">
        <v>140</v>
      </c>
      <c r="C102" s="230">
        <v>2</v>
      </c>
      <c r="D102" s="233">
        <v>27</v>
      </c>
      <c r="E102" s="371">
        <v>58</v>
      </c>
      <c r="F102" s="197">
        <v>100</v>
      </c>
      <c r="G102" s="21">
        <f t="shared" si="1"/>
        <v>100</v>
      </c>
      <c r="H102" s="7"/>
    </row>
    <row r="103" spans="1:8" ht="15" customHeight="1" thickBot="1" x14ac:dyDescent="0.3">
      <c r="A103" s="174"/>
      <c r="B103" s="177" t="s">
        <v>100</v>
      </c>
      <c r="C103" s="178">
        <f>SUM(C104:C112)</f>
        <v>74</v>
      </c>
      <c r="D103" s="179">
        <f>AVERAGE(D104:D112)</f>
        <v>55.096869488536157</v>
      </c>
      <c r="E103" s="376">
        <v>58</v>
      </c>
      <c r="F103" s="163"/>
      <c r="G103" s="172"/>
      <c r="H103" s="7"/>
    </row>
    <row r="104" spans="1:8" ht="15" customHeight="1" x14ac:dyDescent="0.25">
      <c r="A104" s="19">
        <v>1</v>
      </c>
      <c r="B104" s="147" t="s">
        <v>59</v>
      </c>
      <c r="C104" s="243">
        <v>5</v>
      </c>
      <c r="D104" s="275">
        <v>79</v>
      </c>
      <c r="E104" s="377">
        <v>58</v>
      </c>
      <c r="F104" s="204">
        <v>1</v>
      </c>
      <c r="G104" s="69">
        <f t="shared" si="1"/>
        <v>1</v>
      </c>
      <c r="H104" s="7"/>
    </row>
    <row r="105" spans="1:8" ht="15" customHeight="1" x14ac:dyDescent="0.25">
      <c r="A105" s="20">
        <v>2</v>
      </c>
      <c r="B105" s="14" t="s">
        <v>58</v>
      </c>
      <c r="C105" s="230">
        <v>14</v>
      </c>
      <c r="D105" s="233">
        <v>73.785714285714292</v>
      </c>
      <c r="E105" s="371">
        <v>58</v>
      </c>
      <c r="F105" s="197">
        <v>6</v>
      </c>
      <c r="G105" s="21">
        <f t="shared" si="1"/>
        <v>6</v>
      </c>
      <c r="H105" s="7"/>
    </row>
    <row r="106" spans="1:8" ht="15" customHeight="1" x14ac:dyDescent="0.25">
      <c r="A106" s="20">
        <v>3</v>
      </c>
      <c r="B106" s="14" t="s">
        <v>114</v>
      </c>
      <c r="C106" s="230">
        <v>16</v>
      </c>
      <c r="D106" s="233">
        <v>66.875</v>
      </c>
      <c r="E106" s="371">
        <v>58</v>
      </c>
      <c r="F106" s="197">
        <v>18</v>
      </c>
      <c r="G106" s="68">
        <f t="shared" si="1"/>
        <v>18</v>
      </c>
      <c r="H106" s="7"/>
    </row>
    <row r="107" spans="1:8" ht="15" customHeight="1" x14ac:dyDescent="0.25">
      <c r="A107" s="20">
        <v>4</v>
      </c>
      <c r="B107" s="14" t="s">
        <v>32</v>
      </c>
      <c r="C107" s="230">
        <v>3</v>
      </c>
      <c r="D107" s="233">
        <v>61</v>
      </c>
      <c r="E107" s="371">
        <v>58</v>
      </c>
      <c r="F107" s="197">
        <v>38</v>
      </c>
      <c r="G107" s="68">
        <f t="shared" si="1"/>
        <v>38</v>
      </c>
      <c r="H107" s="7"/>
    </row>
    <row r="108" spans="1:8" ht="15" customHeight="1" x14ac:dyDescent="0.25">
      <c r="A108" s="20">
        <v>5</v>
      </c>
      <c r="B108" s="14" t="s">
        <v>112</v>
      </c>
      <c r="C108" s="230">
        <v>10</v>
      </c>
      <c r="D108" s="233">
        <v>53.1</v>
      </c>
      <c r="E108" s="371">
        <v>58</v>
      </c>
      <c r="F108" s="197">
        <v>66</v>
      </c>
      <c r="G108" s="21">
        <f t="shared" si="1"/>
        <v>66</v>
      </c>
      <c r="H108" s="7"/>
    </row>
    <row r="109" spans="1:8" ht="15" customHeight="1" x14ac:dyDescent="0.25">
      <c r="A109" s="20">
        <v>6</v>
      </c>
      <c r="B109" s="14" t="s">
        <v>102</v>
      </c>
      <c r="C109" s="230">
        <v>9</v>
      </c>
      <c r="D109" s="233">
        <v>45.4</v>
      </c>
      <c r="E109" s="371">
        <v>58</v>
      </c>
      <c r="F109" s="197">
        <v>82</v>
      </c>
      <c r="G109" s="21">
        <f t="shared" si="1"/>
        <v>82</v>
      </c>
      <c r="H109" s="7"/>
    </row>
    <row r="110" spans="1:8" ht="15" customHeight="1" x14ac:dyDescent="0.25">
      <c r="A110" s="20">
        <v>7</v>
      </c>
      <c r="B110" s="14" t="s">
        <v>119</v>
      </c>
      <c r="C110" s="230">
        <v>5</v>
      </c>
      <c r="D110" s="233">
        <v>42.6</v>
      </c>
      <c r="E110" s="371">
        <v>58</v>
      </c>
      <c r="F110" s="197">
        <v>88</v>
      </c>
      <c r="G110" s="21">
        <f t="shared" si="1"/>
        <v>88</v>
      </c>
      <c r="H110" s="7"/>
    </row>
    <row r="111" spans="1:8" ht="15" customHeight="1" x14ac:dyDescent="0.25">
      <c r="A111" s="20">
        <v>8</v>
      </c>
      <c r="B111" s="14" t="s">
        <v>60</v>
      </c>
      <c r="C111" s="230">
        <v>9</v>
      </c>
      <c r="D111" s="233">
        <v>38.777777777777779</v>
      </c>
      <c r="E111" s="371">
        <v>58</v>
      </c>
      <c r="F111" s="197">
        <v>94</v>
      </c>
      <c r="G111" s="21">
        <f t="shared" si="1"/>
        <v>94</v>
      </c>
      <c r="H111" s="7"/>
    </row>
    <row r="112" spans="1:8" ht="15" customHeight="1" thickBot="1" x14ac:dyDescent="0.3">
      <c r="A112" s="236">
        <v>9</v>
      </c>
      <c r="B112" s="140" t="s">
        <v>31</v>
      </c>
      <c r="C112" s="244">
        <v>3</v>
      </c>
      <c r="D112" s="277">
        <v>35.333333333333336</v>
      </c>
      <c r="E112" s="379">
        <v>58</v>
      </c>
      <c r="F112" s="239">
        <v>97</v>
      </c>
      <c r="G112" s="67">
        <f t="shared" si="1"/>
        <v>97</v>
      </c>
      <c r="H112" s="7"/>
    </row>
    <row r="113" spans="1:7" ht="15" customHeight="1" x14ac:dyDescent="0.25">
      <c r="A113" s="156" t="s">
        <v>109</v>
      </c>
      <c r="B113" s="154"/>
      <c r="C113" s="154"/>
      <c r="D113" s="211">
        <f>AVERAGE(,D6:D13,D15:D24,D26:D39,D41:D57,D59:D72,D74:D102,D104:D112)</f>
        <v>55.644651715386992</v>
      </c>
      <c r="E113" s="154"/>
      <c r="F113" s="154"/>
      <c r="G113" s="22"/>
    </row>
    <row r="114" spans="1:7" x14ac:dyDescent="0.25">
      <c r="A114" s="157" t="s">
        <v>110</v>
      </c>
      <c r="B114" s="155"/>
      <c r="C114" s="155"/>
      <c r="D114" s="367">
        <v>58</v>
      </c>
      <c r="E114" s="155"/>
      <c r="F114" s="155"/>
    </row>
  </sheetData>
  <mergeCells count="4">
    <mergeCell ref="G2:G3"/>
    <mergeCell ref="A2:A3"/>
    <mergeCell ref="B2:B3"/>
    <mergeCell ref="C2:F2"/>
  </mergeCells>
  <conditionalFormatting sqref="D4:D114">
    <cfRule type="cellIs" dxfId="31" priority="651" operator="equal">
      <formula>$D$113</formula>
    </cfRule>
    <cfRule type="containsBlanks" dxfId="30" priority="652">
      <formula>LEN(TRIM(D4))=0</formula>
    </cfRule>
    <cfRule type="cellIs" dxfId="29" priority="653" operator="lessThan">
      <formula>50</formula>
    </cfRule>
    <cfRule type="cellIs" dxfId="28" priority="654" operator="between">
      <formula>$D$113</formula>
      <formula>50</formula>
    </cfRule>
    <cfRule type="cellIs" dxfId="27" priority="655" operator="between">
      <formula>74.99</formula>
      <formula>$D$113</formula>
    </cfRule>
    <cfRule type="cellIs" dxfId="26" priority="656" operator="greaterThanOrEqual">
      <formula>75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7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7.7109375" defaultRowHeight="15" x14ac:dyDescent="0.25"/>
  <cols>
    <col min="1" max="1" width="4.7109375" customWidth="1"/>
    <col min="2" max="2" width="18.7109375" style="191" customWidth="1"/>
    <col min="3" max="3" width="31.7109375" style="191" customWidth="1"/>
    <col min="4" max="5" width="7.7109375" style="191" customWidth="1"/>
    <col min="6" max="6" width="6.7109375" customWidth="1"/>
  </cols>
  <sheetData>
    <row r="1" spans="1:8" x14ac:dyDescent="0.25">
      <c r="G1" s="73"/>
      <c r="H1" s="47" t="s">
        <v>80</v>
      </c>
    </row>
    <row r="2" spans="1:8" ht="15.75" x14ac:dyDescent="0.25">
      <c r="C2" s="219" t="s">
        <v>77</v>
      </c>
      <c r="D2" s="145"/>
      <c r="E2" s="145"/>
      <c r="G2" s="72"/>
      <c r="H2" s="47" t="s">
        <v>81</v>
      </c>
    </row>
    <row r="3" spans="1:8" ht="15.75" thickBot="1" x14ac:dyDescent="0.3">
      <c r="G3" s="280"/>
      <c r="H3" s="47" t="s">
        <v>82</v>
      </c>
    </row>
    <row r="4" spans="1:8" ht="15" customHeight="1" thickBot="1" x14ac:dyDescent="0.3">
      <c r="A4" s="305" t="s">
        <v>62</v>
      </c>
      <c r="B4" s="307">
        <v>2022</v>
      </c>
      <c r="C4" s="307"/>
      <c r="D4" s="307"/>
      <c r="E4" s="308"/>
      <c r="G4" s="70"/>
      <c r="H4" s="47" t="s">
        <v>83</v>
      </c>
    </row>
    <row r="5" spans="1:8" ht="42" customHeight="1" thickBot="1" x14ac:dyDescent="0.3">
      <c r="A5" s="306"/>
      <c r="B5" s="55" t="s">
        <v>41</v>
      </c>
      <c r="C5" s="220" t="s">
        <v>85</v>
      </c>
      <c r="D5" s="56" t="s">
        <v>86</v>
      </c>
      <c r="E5" s="57" t="s">
        <v>87</v>
      </c>
    </row>
    <row r="6" spans="1:8" s="1" customFormat="1" ht="15" customHeight="1" x14ac:dyDescent="0.25">
      <c r="A6" s="28">
        <v>1</v>
      </c>
      <c r="B6" s="216" t="s">
        <v>39</v>
      </c>
      <c r="C6" s="216" t="s">
        <v>59</v>
      </c>
      <c r="D6" s="358">
        <v>58</v>
      </c>
      <c r="E6" s="221">
        <v>79</v>
      </c>
    </row>
    <row r="7" spans="1:8" s="1" customFormat="1" ht="15" customHeight="1" x14ac:dyDescent="0.25">
      <c r="A7" s="26">
        <v>2</v>
      </c>
      <c r="B7" s="136" t="s">
        <v>37</v>
      </c>
      <c r="C7" s="136" t="s">
        <v>19</v>
      </c>
      <c r="D7" s="359">
        <v>58</v>
      </c>
      <c r="E7" s="222">
        <v>78.8</v>
      </c>
    </row>
    <row r="8" spans="1:8" s="1" customFormat="1" ht="15" customHeight="1" x14ac:dyDescent="0.25">
      <c r="A8" s="26">
        <v>3</v>
      </c>
      <c r="B8" s="136" t="s">
        <v>38</v>
      </c>
      <c r="C8" s="136" t="s">
        <v>149</v>
      </c>
      <c r="D8" s="359">
        <v>58</v>
      </c>
      <c r="E8" s="222">
        <v>78</v>
      </c>
    </row>
    <row r="9" spans="1:8" s="1" customFormat="1" ht="15" customHeight="1" x14ac:dyDescent="0.25">
      <c r="A9" s="26">
        <v>4</v>
      </c>
      <c r="B9" s="136" t="s">
        <v>35</v>
      </c>
      <c r="C9" s="136" t="s">
        <v>49</v>
      </c>
      <c r="D9" s="359">
        <v>58</v>
      </c>
      <c r="E9" s="222">
        <v>75.3</v>
      </c>
    </row>
    <row r="10" spans="1:8" s="1" customFormat="1" ht="15" customHeight="1" x14ac:dyDescent="0.25">
      <c r="A10" s="26">
        <v>5</v>
      </c>
      <c r="B10" s="136" t="s">
        <v>38</v>
      </c>
      <c r="C10" s="136" t="s">
        <v>28</v>
      </c>
      <c r="D10" s="359">
        <v>58</v>
      </c>
      <c r="E10" s="222">
        <v>75</v>
      </c>
    </row>
    <row r="11" spans="1:8" s="1" customFormat="1" ht="15" customHeight="1" x14ac:dyDescent="0.25">
      <c r="A11" s="26">
        <v>6</v>
      </c>
      <c r="B11" s="136" t="s">
        <v>39</v>
      </c>
      <c r="C11" s="136" t="s">
        <v>58</v>
      </c>
      <c r="D11" s="359">
        <v>58</v>
      </c>
      <c r="E11" s="222">
        <v>73.785714285714292</v>
      </c>
    </row>
    <row r="12" spans="1:8" s="1" customFormat="1" ht="15" customHeight="1" x14ac:dyDescent="0.25">
      <c r="A12" s="26">
        <v>7</v>
      </c>
      <c r="B12" s="136" t="s">
        <v>36</v>
      </c>
      <c r="C12" s="136" t="s">
        <v>18</v>
      </c>
      <c r="D12" s="359">
        <v>58</v>
      </c>
      <c r="E12" s="222">
        <v>71.3</v>
      </c>
    </row>
    <row r="13" spans="1:8" s="1" customFormat="1" ht="15" customHeight="1" x14ac:dyDescent="0.25">
      <c r="A13" s="26">
        <v>8</v>
      </c>
      <c r="B13" s="136" t="s">
        <v>37</v>
      </c>
      <c r="C13" s="136" t="s">
        <v>54</v>
      </c>
      <c r="D13" s="359">
        <v>58</v>
      </c>
      <c r="E13" s="222">
        <v>71</v>
      </c>
    </row>
    <row r="14" spans="1:8" s="1" customFormat="1" ht="15" customHeight="1" x14ac:dyDescent="0.25">
      <c r="A14" s="26">
        <v>9</v>
      </c>
      <c r="B14" s="136" t="s">
        <v>37</v>
      </c>
      <c r="C14" s="136" t="s">
        <v>64</v>
      </c>
      <c r="D14" s="359">
        <v>58</v>
      </c>
      <c r="E14" s="222">
        <v>70.7</v>
      </c>
    </row>
    <row r="15" spans="1:8" s="1" customFormat="1" ht="15" customHeight="1" thickBot="1" x14ac:dyDescent="0.3">
      <c r="A15" s="29">
        <v>10</v>
      </c>
      <c r="B15" s="137" t="s">
        <v>36</v>
      </c>
      <c r="C15" s="137" t="s">
        <v>16</v>
      </c>
      <c r="D15" s="360">
        <v>58</v>
      </c>
      <c r="E15" s="223">
        <v>69.8</v>
      </c>
    </row>
    <row r="16" spans="1:8" s="1" customFormat="1" ht="15" customHeight="1" x14ac:dyDescent="0.25">
      <c r="A16" s="61">
        <v>11</v>
      </c>
      <c r="B16" s="138" t="s">
        <v>35</v>
      </c>
      <c r="C16" s="138" t="s">
        <v>46</v>
      </c>
      <c r="D16" s="361">
        <v>58</v>
      </c>
      <c r="E16" s="224">
        <v>69.2</v>
      </c>
    </row>
    <row r="17" spans="1:5" s="1" customFormat="1" ht="15" customHeight="1" x14ac:dyDescent="0.25">
      <c r="A17" s="26">
        <v>12</v>
      </c>
      <c r="B17" s="136" t="s">
        <v>34</v>
      </c>
      <c r="C17" s="136" t="s">
        <v>9</v>
      </c>
      <c r="D17" s="359">
        <v>58</v>
      </c>
      <c r="E17" s="222">
        <v>69</v>
      </c>
    </row>
    <row r="18" spans="1:5" s="1" customFormat="1" ht="15" customHeight="1" x14ac:dyDescent="0.25">
      <c r="A18" s="26">
        <v>13</v>
      </c>
      <c r="B18" s="136" t="s">
        <v>35</v>
      </c>
      <c r="C18" s="136" t="s">
        <v>13</v>
      </c>
      <c r="D18" s="359">
        <v>58</v>
      </c>
      <c r="E18" s="222">
        <v>68</v>
      </c>
    </row>
    <row r="19" spans="1:5" s="1" customFormat="1" ht="15" customHeight="1" x14ac:dyDescent="0.25">
      <c r="A19" s="26">
        <v>14</v>
      </c>
      <c r="B19" s="136" t="s">
        <v>36</v>
      </c>
      <c r="C19" s="136" t="s">
        <v>53</v>
      </c>
      <c r="D19" s="359">
        <v>58</v>
      </c>
      <c r="E19" s="222">
        <v>68</v>
      </c>
    </row>
    <row r="20" spans="1:5" s="1" customFormat="1" ht="15" customHeight="1" x14ac:dyDescent="0.25">
      <c r="A20" s="26">
        <v>15</v>
      </c>
      <c r="B20" s="136" t="s">
        <v>38</v>
      </c>
      <c r="C20" s="136" t="s">
        <v>27</v>
      </c>
      <c r="D20" s="359">
        <v>58</v>
      </c>
      <c r="E20" s="222">
        <v>67.8</v>
      </c>
    </row>
    <row r="21" spans="1:5" s="1" customFormat="1" ht="15" customHeight="1" x14ac:dyDescent="0.25">
      <c r="A21" s="26">
        <v>16</v>
      </c>
      <c r="B21" s="136" t="s">
        <v>35</v>
      </c>
      <c r="C21" s="136" t="s">
        <v>66</v>
      </c>
      <c r="D21" s="359">
        <v>58</v>
      </c>
      <c r="E21" s="222">
        <v>67.7</v>
      </c>
    </row>
    <row r="22" spans="1:5" s="1" customFormat="1" ht="15" customHeight="1" x14ac:dyDescent="0.25">
      <c r="A22" s="26">
        <v>17</v>
      </c>
      <c r="B22" s="136" t="s">
        <v>33</v>
      </c>
      <c r="C22" s="136" t="s">
        <v>117</v>
      </c>
      <c r="D22" s="359">
        <v>58</v>
      </c>
      <c r="E22" s="222">
        <v>67.111111111111114</v>
      </c>
    </row>
    <row r="23" spans="1:5" s="1" customFormat="1" ht="15" customHeight="1" x14ac:dyDescent="0.25">
      <c r="A23" s="26">
        <v>18</v>
      </c>
      <c r="B23" s="136" t="s">
        <v>39</v>
      </c>
      <c r="C23" s="136" t="s">
        <v>114</v>
      </c>
      <c r="D23" s="359">
        <v>58</v>
      </c>
      <c r="E23" s="222">
        <v>66.875</v>
      </c>
    </row>
    <row r="24" spans="1:5" s="1" customFormat="1" ht="15" customHeight="1" x14ac:dyDescent="0.25">
      <c r="A24" s="26">
        <v>19</v>
      </c>
      <c r="B24" s="136" t="s">
        <v>34</v>
      </c>
      <c r="C24" s="136" t="s">
        <v>5</v>
      </c>
      <c r="D24" s="359">
        <v>58</v>
      </c>
      <c r="E24" s="222">
        <v>65.900000000000006</v>
      </c>
    </row>
    <row r="25" spans="1:5" s="1" customFormat="1" ht="15" customHeight="1" thickBot="1" x14ac:dyDescent="0.3">
      <c r="A25" s="60">
        <v>20</v>
      </c>
      <c r="B25" s="139" t="s">
        <v>34</v>
      </c>
      <c r="C25" s="139" t="s">
        <v>3</v>
      </c>
      <c r="D25" s="362">
        <v>58</v>
      </c>
      <c r="E25" s="225">
        <v>65.400000000000006</v>
      </c>
    </row>
    <row r="26" spans="1:5" s="1" customFormat="1" ht="15" customHeight="1" x14ac:dyDescent="0.25">
      <c r="A26" s="28">
        <v>21</v>
      </c>
      <c r="B26" s="135" t="s">
        <v>36</v>
      </c>
      <c r="C26" s="135" t="s">
        <v>50</v>
      </c>
      <c r="D26" s="363">
        <v>58</v>
      </c>
      <c r="E26" s="226">
        <v>65.099999999999994</v>
      </c>
    </row>
    <row r="27" spans="1:5" s="1" customFormat="1" ht="15" customHeight="1" x14ac:dyDescent="0.25">
      <c r="A27" s="26">
        <v>22</v>
      </c>
      <c r="B27" s="136" t="s">
        <v>35</v>
      </c>
      <c r="C27" s="136" t="s">
        <v>11</v>
      </c>
      <c r="D27" s="359">
        <v>58</v>
      </c>
      <c r="E27" s="222">
        <v>65</v>
      </c>
    </row>
    <row r="28" spans="1:5" s="1" customFormat="1" ht="15" customHeight="1" x14ac:dyDescent="0.25">
      <c r="A28" s="26">
        <v>23</v>
      </c>
      <c r="B28" s="136" t="s">
        <v>38</v>
      </c>
      <c r="C28" s="136" t="s">
        <v>136</v>
      </c>
      <c r="D28" s="359">
        <v>58</v>
      </c>
      <c r="E28" s="222">
        <v>64.099999999999994</v>
      </c>
    </row>
    <row r="29" spans="1:5" s="1" customFormat="1" ht="15" customHeight="1" x14ac:dyDescent="0.25">
      <c r="A29" s="26">
        <v>24</v>
      </c>
      <c r="B29" s="136" t="s">
        <v>38</v>
      </c>
      <c r="C29" s="136" t="s">
        <v>106</v>
      </c>
      <c r="D29" s="359">
        <v>58</v>
      </c>
      <c r="E29" s="222">
        <v>64</v>
      </c>
    </row>
    <row r="30" spans="1:5" s="1" customFormat="1" ht="15" customHeight="1" x14ac:dyDescent="0.25">
      <c r="A30" s="26">
        <v>25</v>
      </c>
      <c r="B30" s="136" t="s">
        <v>37</v>
      </c>
      <c r="C30" s="136" t="s">
        <v>128</v>
      </c>
      <c r="D30" s="359">
        <v>58</v>
      </c>
      <c r="E30" s="222">
        <v>63.3</v>
      </c>
    </row>
    <row r="31" spans="1:5" s="1" customFormat="1" ht="15" customHeight="1" x14ac:dyDescent="0.25">
      <c r="A31" s="26">
        <v>26</v>
      </c>
      <c r="B31" s="136" t="s">
        <v>38</v>
      </c>
      <c r="C31" s="136" t="s">
        <v>104</v>
      </c>
      <c r="D31" s="359">
        <v>58</v>
      </c>
      <c r="E31" s="222">
        <v>62.5</v>
      </c>
    </row>
    <row r="32" spans="1:5" s="1" customFormat="1" ht="15" customHeight="1" x14ac:dyDescent="0.25">
      <c r="A32" s="26">
        <v>27</v>
      </c>
      <c r="B32" s="136" t="s">
        <v>38</v>
      </c>
      <c r="C32" s="136" t="s">
        <v>135</v>
      </c>
      <c r="D32" s="359">
        <v>58</v>
      </c>
      <c r="E32" s="222">
        <v>62.4</v>
      </c>
    </row>
    <row r="33" spans="1:5" s="1" customFormat="1" ht="15" customHeight="1" x14ac:dyDescent="0.25">
      <c r="A33" s="26">
        <v>28</v>
      </c>
      <c r="B33" s="136" t="s">
        <v>34</v>
      </c>
      <c r="C33" s="136" t="s">
        <v>8</v>
      </c>
      <c r="D33" s="359">
        <v>58</v>
      </c>
      <c r="E33" s="222">
        <v>62.3</v>
      </c>
    </row>
    <row r="34" spans="1:5" s="1" customFormat="1" ht="15" customHeight="1" x14ac:dyDescent="0.25">
      <c r="A34" s="26">
        <v>29</v>
      </c>
      <c r="B34" s="136" t="s">
        <v>36</v>
      </c>
      <c r="C34" s="136" t="s">
        <v>116</v>
      </c>
      <c r="D34" s="359">
        <v>58</v>
      </c>
      <c r="E34" s="222">
        <v>62</v>
      </c>
    </row>
    <row r="35" spans="1:5" s="1" customFormat="1" ht="15" customHeight="1" thickBot="1" x14ac:dyDescent="0.3">
      <c r="A35" s="29">
        <v>30</v>
      </c>
      <c r="B35" s="137" t="s">
        <v>38</v>
      </c>
      <c r="C35" s="137" t="s">
        <v>107</v>
      </c>
      <c r="D35" s="360">
        <v>58</v>
      </c>
      <c r="E35" s="223">
        <v>62</v>
      </c>
    </row>
    <row r="36" spans="1:5" s="1" customFormat="1" ht="15" customHeight="1" x14ac:dyDescent="0.25">
      <c r="A36" s="61">
        <v>31</v>
      </c>
      <c r="B36" s="138" t="s">
        <v>38</v>
      </c>
      <c r="C36" s="138" t="s">
        <v>30</v>
      </c>
      <c r="D36" s="361">
        <v>58</v>
      </c>
      <c r="E36" s="224">
        <v>62</v>
      </c>
    </row>
    <row r="37" spans="1:5" s="1" customFormat="1" ht="15" customHeight="1" x14ac:dyDescent="0.25">
      <c r="A37" s="26">
        <v>32</v>
      </c>
      <c r="B37" s="136" t="s">
        <v>33</v>
      </c>
      <c r="C37" s="136" t="s">
        <v>115</v>
      </c>
      <c r="D37" s="359">
        <v>58</v>
      </c>
      <c r="E37" s="222">
        <v>61.833333333333336</v>
      </c>
    </row>
    <row r="38" spans="1:5" s="1" customFormat="1" ht="15" customHeight="1" x14ac:dyDescent="0.25">
      <c r="A38" s="26">
        <v>33</v>
      </c>
      <c r="B38" s="136" t="s">
        <v>33</v>
      </c>
      <c r="C38" s="136" t="s">
        <v>118</v>
      </c>
      <c r="D38" s="359">
        <v>58</v>
      </c>
      <c r="E38" s="222">
        <v>61.5</v>
      </c>
    </row>
    <row r="39" spans="1:5" s="1" customFormat="1" ht="15" customHeight="1" x14ac:dyDescent="0.25">
      <c r="A39" s="26">
        <v>34</v>
      </c>
      <c r="B39" s="136" t="s">
        <v>36</v>
      </c>
      <c r="C39" s="136" t="s">
        <v>14</v>
      </c>
      <c r="D39" s="359">
        <v>58</v>
      </c>
      <c r="E39" s="222">
        <v>61.5</v>
      </c>
    </row>
    <row r="40" spans="1:5" s="1" customFormat="1" ht="15" customHeight="1" x14ac:dyDescent="0.25">
      <c r="A40" s="26">
        <v>35</v>
      </c>
      <c r="B40" s="136" t="s">
        <v>33</v>
      </c>
      <c r="C40" s="136" t="s">
        <v>43</v>
      </c>
      <c r="D40" s="359">
        <v>58</v>
      </c>
      <c r="E40" s="222">
        <v>61.166666666666664</v>
      </c>
    </row>
    <row r="41" spans="1:5" s="1" customFormat="1" ht="15" customHeight="1" x14ac:dyDescent="0.25">
      <c r="A41" s="26">
        <v>36</v>
      </c>
      <c r="B41" s="136" t="s">
        <v>36</v>
      </c>
      <c r="C41" s="136" t="s">
        <v>89</v>
      </c>
      <c r="D41" s="359">
        <v>58</v>
      </c>
      <c r="E41" s="222">
        <v>61.1</v>
      </c>
    </row>
    <row r="42" spans="1:5" s="1" customFormat="1" ht="15" customHeight="1" x14ac:dyDescent="0.25">
      <c r="A42" s="26">
        <v>37</v>
      </c>
      <c r="B42" s="136" t="s">
        <v>37</v>
      </c>
      <c r="C42" s="136" t="s">
        <v>129</v>
      </c>
      <c r="D42" s="359">
        <v>58</v>
      </c>
      <c r="E42" s="222">
        <v>61</v>
      </c>
    </row>
    <row r="43" spans="1:5" s="1" customFormat="1" ht="15" customHeight="1" x14ac:dyDescent="0.25">
      <c r="A43" s="26">
        <v>38</v>
      </c>
      <c r="B43" s="136" t="s">
        <v>39</v>
      </c>
      <c r="C43" s="136" t="s">
        <v>32</v>
      </c>
      <c r="D43" s="359">
        <v>58</v>
      </c>
      <c r="E43" s="222">
        <v>61</v>
      </c>
    </row>
    <row r="44" spans="1:5" s="1" customFormat="1" ht="15" customHeight="1" x14ac:dyDescent="0.25">
      <c r="A44" s="26">
        <v>39</v>
      </c>
      <c r="B44" s="136" t="s">
        <v>37</v>
      </c>
      <c r="C44" s="136" t="s">
        <v>56</v>
      </c>
      <c r="D44" s="359">
        <v>58</v>
      </c>
      <c r="E44" s="222">
        <v>60.8</v>
      </c>
    </row>
    <row r="45" spans="1:5" s="1" customFormat="1" ht="15" customHeight="1" thickBot="1" x14ac:dyDescent="0.3">
      <c r="A45" s="60">
        <v>40</v>
      </c>
      <c r="B45" s="139" t="s">
        <v>38</v>
      </c>
      <c r="C45" s="139" t="s">
        <v>133</v>
      </c>
      <c r="D45" s="362">
        <v>58</v>
      </c>
      <c r="E45" s="225">
        <v>60.4</v>
      </c>
    </row>
    <row r="46" spans="1:5" s="1" customFormat="1" ht="15" customHeight="1" x14ac:dyDescent="0.25">
      <c r="A46" s="28">
        <v>41</v>
      </c>
      <c r="B46" s="135" t="s">
        <v>38</v>
      </c>
      <c r="C46" s="135" t="s">
        <v>142</v>
      </c>
      <c r="D46" s="363">
        <v>58</v>
      </c>
      <c r="E46" s="226">
        <v>60.4</v>
      </c>
    </row>
    <row r="47" spans="1:5" s="1" customFormat="1" ht="15" customHeight="1" x14ac:dyDescent="0.25">
      <c r="A47" s="26">
        <v>42</v>
      </c>
      <c r="B47" s="136" t="s">
        <v>36</v>
      </c>
      <c r="C47" s="136" t="s">
        <v>147</v>
      </c>
      <c r="D47" s="359">
        <v>58</v>
      </c>
      <c r="E47" s="222">
        <v>60</v>
      </c>
    </row>
    <row r="48" spans="1:5" s="1" customFormat="1" ht="15" customHeight="1" x14ac:dyDescent="0.25">
      <c r="A48" s="26">
        <v>43</v>
      </c>
      <c r="B48" s="136" t="s">
        <v>35</v>
      </c>
      <c r="C48" s="136" t="s">
        <v>12</v>
      </c>
      <c r="D48" s="359">
        <v>58</v>
      </c>
      <c r="E48" s="222">
        <v>59.7</v>
      </c>
    </row>
    <row r="49" spans="1:5" s="1" customFormat="1" ht="15" customHeight="1" x14ac:dyDescent="0.25">
      <c r="A49" s="26">
        <v>44</v>
      </c>
      <c r="B49" s="136" t="s">
        <v>38</v>
      </c>
      <c r="C49" s="136" t="s">
        <v>26</v>
      </c>
      <c r="D49" s="359">
        <v>58</v>
      </c>
      <c r="E49" s="222">
        <v>59.4</v>
      </c>
    </row>
    <row r="50" spans="1:5" s="1" customFormat="1" ht="15" customHeight="1" x14ac:dyDescent="0.25">
      <c r="A50" s="26">
        <v>45</v>
      </c>
      <c r="B50" s="136" t="s">
        <v>38</v>
      </c>
      <c r="C50" s="136" t="s">
        <v>143</v>
      </c>
      <c r="D50" s="359">
        <v>58</v>
      </c>
      <c r="E50" s="222">
        <v>59.3</v>
      </c>
    </row>
    <row r="51" spans="1:5" s="1" customFormat="1" ht="15" customHeight="1" x14ac:dyDescent="0.25">
      <c r="A51" s="26">
        <v>46</v>
      </c>
      <c r="B51" s="136" t="s">
        <v>38</v>
      </c>
      <c r="C51" s="136" t="s">
        <v>65</v>
      </c>
      <c r="D51" s="359">
        <v>58</v>
      </c>
      <c r="E51" s="222">
        <v>59.2</v>
      </c>
    </row>
    <row r="52" spans="1:5" s="1" customFormat="1" ht="15" customHeight="1" x14ac:dyDescent="0.25">
      <c r="A52" s="26">
        <v>47</v>
      </c>
      <c r="B52" s="136" t="s">
        <v>38</v>
      </c>
      <c r="C52" s="136" t="s">
        <v>22</v>
      </c>
      <c r="D52" s="359">
        <v>58</v>
      </c>
      <c r="E52" s="222">
        <v>59</v>
      </c>
    </row>
    <row r="53" spans="1:5" s="1" customFormat="1" ht="15" customHeight="1" x14ac:dyDescent="0.25">
      <c r="A53" s="26">
        <v>48</v>
      </c>
      <c r="B53" s="136" t="s">
        <v>38</v>
      </c>
      <c r="C53" s="136" t="s">
        <v>113</v>
      </c>
      <c r="D53" s="359">
        <v>58</v>
      </c>
      <c r="E53" s="222">
        <v>59</v>
      </c>
    </row>
    <row r="54" spans="1:5" s="1" customFormat="1" ht="15" customHeight="1" x14ac:dyDescent="0.25">
      <c r="A54" s="26">
        <v>49</v>
      </c>
      <c r="B54" s="136" t="s">
        <v>34</v>
      </c>
      <c r="C54" s="136" t="s">
        <v>121</v>
      </c>
      <c r="D54" s="359">
        <v>58</v>
      </c>
      <c r="E54" s="222">
        <v>58.8</v>
      </c>
    </row>
    <row r="55" spans="1:5" s="1" customFormat="1" ht="15" customHeight="1" thickBot="1" x14ac:dyDescent="0.3">
      <c r="A55" s="29">
        <v>50</v>
      </c>
      <c r="B55" s="137" t="s">
        <v>34</v>
      </c>
      <c r="C55" s="137" t="s">
        <v>7</v>
      </c>
      <c r="D55" s="360">
        <v>58</v>
      </c>
      <c r="E55" s="223">
        <v>57.8</v>
      </c>
    </row>
    <row r="56" spans="1:5" s="1" customFormat="1" ht="15" customHeight="1" x14ac:dyDescent="0.25">
      <c r="A56" s="61">
        <v>51</v>
      </c>
      <c r="B56" s="138" t="s">
        <v>33</v>
      </c>
      <c r="C56" s="138" t="s">
        <v>42</v>
      </c>
      <c r="D56" s="361">
        <v>58</v>
      </c>
      <c r="E56" s="224">
        <v>57.75</v>
      </c>
    </row>
    <row r="57" spans="1:5" s="1" customFormat="1" ht="15" customHeight="1" x14ac:dyDescent="0.25">
      <c r="A57" s="26">
        <v>52</v>
      </c>
      <c r="B57" s="136" t="s">
        <v>33</v>
      </c>
      <c r="C57" s="136" t="s">
        <v>44</v>
      </c>
      <c r="D57" s="359">
        <v>58</v>
      </c>
      <c r="E57" s="222">
        <v>57.46153846153846</v>
      </c>
    </row>
    <row r="58" spans="1:5" s="1" customFormat="1" ht="15" customHeight="1" x14ac:dyDescent="0.25">
      <c r="A58" s="26">
        <v>53</v>
      </c>
      <c r="B58" s="136" t="s">
        <v>36</v>
      </c>
      <c r="C58" s="136" t="s">
        <v>15</v>
      </c>
      <c r="D58" s="359">
        <v>58</v>
      </c>
      <c r="E58" s="222">
        <v>57.3</v>
      </c>
    </row>
    <row r="59" spans="1:5" s="1" customFormat="1" ht="15" customHeight="1" x14ac:dyDescent="0.25">
      <c r="A59" s="26">
        <v>54</v>
      </c>
      <c r="B59" s="136" t="s">
        <v>38</v>
      </c>
      <c r="C59" s="136" t="s">
        <v>141</v>
      </c>
      <c r="D59" s="359">
        <v>58</v>
      </c>
      <c r="E59" s="222">
        <v>57.2</v>
      </c>
    </row>
    <row r="60" spans="1:5" s="1" customFormat="1" ht="15" customHeight="1" x14ac:dyDescent="0.25">
      <c r="A60" s="26">
        <v>55</v>
      </c>
      <c r="B60" s="136" t="s">
        <v>36</v>
      </c>
      <c r="C60" s="136" t="s">
        <v>51</v>
      </c>
      <c r="D60" s="359">
        <v>58</v>
      </c>
      <c r="E60" s="222">
        <v>57</v>
      </c>
    </row>
    <row r="61" spans="1:5" s="1" customFormat="1" ht="15" customHeight="1" x14ac:dyDescent="0.25">
      <c r="A61" s="26">
        <v>56</v>
      </c>
      <c r="B61" s="136" t="s">
        <v>38</v>
      </c>
      <c r="C61" s="136" t="s">
        <v>105</v>
      </c>
      <c r="D61" s="359">
        <v>58</v>
      </c>
      <c r="E61" s="222">
        <v>57</v>
      </c>
    </row>
    <row r="62" spans="1:5" s="1" customFormat="1" ht="15" customHeight="1" x14ac:dyDescent="0.25">
      <c r="A62" s="26">
        <v>57</v>
      </c>
      <c r="B62" s="136" t="s">
        <v>37</v>
      </c>
      <c r="C62" s="136" t="s">
        <v>148</v>
      </c>
      <c r="D62" s="359">
        <v>58</v>
      </c>
      <c r="E62" s="222">
        <v>56.7</v>
      </c>
    </row>
    <row r="63" spans="1:5" s="1" customFormat="1" ht="15" customHeight="1" x14ac:dyDescent="0.25">
      <c r="A63" s="26">
        <v>58</v>
      </c>
      <c r="B63" s="136" t="s">
        <v>37</v>
      </c>
      <c r="C63" s="136" t="s">
        <v>130</v>
      </c>
      <c r="D63" s="359">
        <v>58</v>
      </c>
      <c r="E63" s="222">
        <v>56.5</v>
      </c>
    </row>
    <row r="64" spans="1:5" s="1" customFormat="1" ht="15" customHeight="1" x14ac:dyDescent="0.25">
      <c r="A64" s="26">
        <v>59</v>
      </c>
      <c r="B64" s="136" t="s">
        <v>36</v>
      </c>
      <c r="C64" s="136" t="s">
        <v>127</v>
      </c>
      <c r="D64" s="359">
        <v>58</v>
      </c>
      <c r="E64" s="222">
        <v>56</v>
      </c>
    </row>
    <row r="65" spans="1:5" s="1" customFormat="1" ht="15" customHeight="1" thickBot="1" x14ac:dyDescent="0.3">
      <c r="A65" s="60">
        <v>60</v>
      </c>
      <c r="B65" s="139" t="s">
        <v>38</v>
      </c>
      <c r="C65" s="139" t="s">
        <v>23</v>
      </c>
      <c r="D65" s="362">
        <v>58</v>
      </c>
      <c r="E65" s="225">
        <v>56</v>
      </c>
    </row>
    <row r="66" spans="1:5" s="1" customFormat="1" ht="15" customHeight="1" x14ac:dyDescent="0.25">
      <c r="A66" s="28">
        <v>61</v>
      </c>
      <c r="B66" s="135" t="s">
        <v>38</v>
      </c>
      <c r="C66" s="135" t="s">
        <v>21</v>
      </c>
      <c r="D66" s="363">
        <v>58</v>
      </c>
      <c r="E66" s="226">
        <v>56</v>
      </c>
    </row>
    <row r="67" spans="1:5" s="1" customFormat="1" ht="15" customHeight="1" x14ac:dyDescent="0.25">
      <c r="A67" s="26">
        <v>62</v>
      </c>
      <c r="B67" s="136" t="s">
        <v>35</v>
      </c>
      <c r="C67" s="136" t="s">
        <v>47</v>
      </c>
      <c r="D67" s="359">
        <v>58</v>
      </c>
      <c r="E67" s="222">
        <v>55.7</v>
      </c>
    </row>
    <row r="68" spans="1:5" s="1" customFormat="1" ht="15" customHeight="1" x14ac:dyDescent="0.25">
      <c r="A68" s="26">
        <v>63</v>
      </c>
      <c r="B68" s="136" t="s">
        <v>35</v>
      </c>
      <c r="C68" s="136" t="s">
        <v>103</v>
      </c>
      <c r="D68" s="359">
        <v>58</v>
      </c>
      <c r="E68" s="222">
        <v>54.8</v>
      </c>
    </row>
    <row r="69" spans="1:5" s="1" customFormat="1" ht="15" customHeight="1" x14ac:dyDescent="0.25">
      <c r="A69" s="26">
        <v>64</v>
      </c>
      <c r="B69" s="136" t="s">
        <v>33</v>
      </c>
      <c r="C69" s="136" t="s">
        <v>45</v>
      </c>
      <c r="D69" s="359">
        <v>58</v>
      </c>
      <c r="E69" s="222">
        <v>54.25</v>
      </c>
    </row>
    <row r="70" spans="1:5" s="1" customFormat="1" ht="15" customHeight="1" x14ac:dyDescent="0.25">
      <c r="A70" s="26">
        <v>65</v>
      </c>
      <c r="B70" s="136" t="s">
        <v>36</v>
      </c>
      <c r="C70" s="136" t="s">
        <v>145</v>
      </c>
      <c r="D70" s="359">
        <v>58</v>
      </c>
      <c r="E70" s="222">
        <v>54</v>
      </c>
    </row>
    <row r="71" spans="1:5" s="1" customFormat="1" ht="15" customHeight="1" x14ac:dyDescent="0.25">
      <c r="A71" s="26">
        <v>66</v>
      </c>
      <c r="B71" s="136" t="s">
        <v>39</v>
      </c>
      <c r="C71" s="136" t="s">
        <v>112</v>
      </c>
      <c r="D71" s="359">
        <v>58</v>
      </c>
      <c r="E71" s="222">
        <v>53.1</v>
      </c>
    </row>
    <row r="72" spans="1:5" s="1" customFormat="1" ht="15" customHeight="1" x14ac:dyDescent="0.25">
      <c r="A72" s="26">
        <v>67</v>
      </c>
      <c r="B72" s="136" t="s">
        <v>34</v>
      </c>
      <c r="C72" s="136" t="s">
        <v>4</v>
      </c>
      <c r="D72" s="359">
        <v>58</v>
      </c>
      <c r="E72" s="222">
        <v>53</v>
      </c>
    </row>
    <row r="73" spans="1:5" s="1" customFormat="1" ht="15" customHeight="1" x14ac:dyDescent="0.25">
      <c r="A73" s="26">
        <v>68</v>
      </c>
      <c r="B73" s="136" t="s">
        <v>36</v>
      </c>
      <c r="C73" s="136" t="s">
        <v>52</v>
      </c>
      <c r="D73" s="359">
        <v>58</v>
      </c>
      <c r="E73" s="222">
        <v>52.7</v>
      </c>
    </row>
    <row r="74" spans="1:5" s="1" customFormat="1" ht="15" customHeight="1" x14ac:dyDescent="0.25">
      <c r="A74" s="26">
        <v>69</v>
      </c>
      <c r="B74" s="136" t="s">
        <v>35</v>
      </c>
      <c r="C74" s="136" t="s">
        <v>48</v>
      </c>
      <c r="D74" s="359">
        <v>58</v>
      </c>
      <c r="E74" s="222">
        <v>52</v>
      </c>
    </row>
    <row r="75" spans="1:5" s="1" customFormat="1" ht="15" customHeight="1" thickBot="1" x14ac:dyDescent="0.3">
      <c r="A75" s="29">
        <v>70</v>
      </c>
      <c r="B75" s="137" t="s">
        <v>38</v>
      </c>
      <c r="C75" s="137" t="s">
        <v>134</v>
      </c>
      <c r="D75" s="360">
        <v>58</v>
      </c>
      <c r="E75" s="223">
        <v>52</v>
      </c>
    </row>
    <row r="76" spans="1:5" s="1" customFormat="1" ht="15" customHeight="1" x14ac:dyDescent="0.25">
      <c r="A76" s="61">
        <v>71</v>
      </c>
      <c r="B76" s="138" t="s">
        <v>35</v>
      </c>
      <c r="C76" s="138" t="s">
        <v>124</v>
      </c>
      <c r="D76" s="361">
        <v>58</v>
      </c>
      <c r="E76" s="224">
        <v>50.8</v>
      </c>
    </row>
    <row r="77" spans="1:5" s="1" customFormat="1" ht="15" customHeight="1" x14ac:dyDescent="0.25">
      <c r="A77" s="26">
        <v>72</v>
      </c>
      <c r="B77" s="136" t="s">
        <v>35</v>
      </c>
      <c r="C77" s="136" t="s">
        <v>123</v>
      </c>
      <c r="D77" s="359">
        <v>58</v>
      </c>
      <c r="E77" s="222">
        <v>50.5</v>
      </c>
    </row>
    <row r="78" spans="1:5" s="1" customFormat="1" ht="15" customHeight="1" x14ac:dyDescent="0.25">
      <c r="A78" s="26">
        <v>73</v>
      </c>
      <c r="B78" s="136" t="s">
        <v>33</v>
      </c>
      <c r="C78" s="136" t="s">
        <v>101</v>
      </c>
      <c r="D78" s="359">
        <v>58</v>
      </c>
      <c r="E78" s="222">
        <v>50.21</v>
      </c>
    </row>
    <row r="79" spans="1:5" s="1" customFormat="1" ht="15" customHeight="1" x14ac:dyDescent="0.25">
      <c r="A79" s="26">
        <v>74</v>
      </c>
      <c r="B79" s="136" t="s">
        <v>38</v>
      </c>
      <c r="C79" s="136" t="s">
        <v>139</v>
      </c>
      <c r="D79" s="359">
        <v>58</v>
      </c>
      <c r="E79" s="222">
        <v>50.1</v>
      </c>
    </row>
    <row r="80" spans="1:5" s="1" customFormat="1" ht="15" customHeight="1" x14ac:dyDescent="0.25">
      <c r="A80" s="26">
        <v>75</v>
      </c>
      <c r="B80" s="136" t="s">
        <v>38</v>
      </c>
      <c r="C80" s="136" t="s">
        <v>132</v>
      </c>
      <c r="D80" s="359">
        <v>58</v>
      </c>
      <c r="E80" s="222">
        <v>50</v>
      </c>
    </row>
    <row r="81" spans="1:5" s="1" customFormat="1" ht="15" customHeight="1" x14ac:dyDescent="0.25">
      <c r="A81" s="26">
        <v>76</v>
      </c>
      <c r="B81" s="136" t="s">
        <v>38</v>
      </c>
      <c r="C81" s="136" t="s">
        <v>137</v>
      </c>
      <c r="D81" s="359">
        <v>58</v>
      </c>
      <c r="E81" s="222">
        <v>48.5</v>
      </c>
    </row>
    <row r="82" spans="1:5" s="1" customFormat="1" ht="15" customHeight="1" x14ac:dyDescent="0.25">
      <c r="A82" s="26">
        <v>77</v>
      </c>
      <c r="B82" s="136" t="s">
        <v>36</v>
      </c>
      <c r="C82" s="136" t="s">
        <v>125</v>
      </c>
      <c r="D82" s="359">
        <v>58</v>
      </c>
      <c r="E82" s="222">
        <v>48</v>
      </c>
    </row>
    <row r="83" spans="1:5" s="1" customFormat="1" ht="15" customHeight="1" x14ac:dyDescent="0.25">
      <c r="A83" s="26">
        <v>78</v>
      </c>
      <c r="B83" s="136" t="s">
        <v>38</v>
      </c>
      <c r="C83" s="136" t="s">
        <v>29</v>
      </c>
      <c r="D83" s="359">
        <v>58</v>
      </c>
      <c r="E83" s="222">
        <v>48</v>
      </c>
    </row>
    <row r="84" spans="1:5" s="1" customFormat="1" ht="15" customHeight="1" x14ac:dyDescent="0.25">
      <c r="A84" s="26">
        <v>79</v>
      </c>
      <c r="B84" s="136" t="s">
        <v>35</v>
      </c>
      <c r="C84" s="136" t="s">
        <v>122</v>
      </c>
      <c r="D84" s="359">
        <v>58</v>
      </c>
      <c r="E84" s="222">
        <v>47.8</v>
      </c>
    </row>
    <row r="85" spans="1:5" s="1" customFormat="1" ht="15" customHeight="1" thickBot="1" x14ac:dyDescent="0.3">
      <c r="A85" s="60">
        <v>80</v>
      </c>
      <c r="B85" s="139" t="s">
        <v>36</v>
      </c>
      <c r="C85" s="139" t="s">
        <v>146</v>
      </c>
      <c r="D85" s="362">
        <v>58</v>
      </c>
      <c r="E85" s="225">
        <v>47</v>
      </c>
    </row>
    <row r="86" spans="1:5" s="1" customFormat="1" ht="15" customHeight="1" x14ac:dyDescent="0.25">
      <c r="A86" s="28">
        <v>81</v>
      </c>
      <c r="B86" s="135" t="s">
        <v>37</v>
      </c>
      <c r="C86" s="135" t="s">
        <v>63</v>
      </c>
      <c r="D86" s="363">
        <v>58</v>
      </c>
      <c r="E86" s="226">
        <v>47</v>
      </c>
    </row>
    <row r="87" spans="1:5" s="1" customFormat="1" ht="15" customHeight="1" x14ac:dyDescent="0.25">
      <c r="A87" s="26">
        <v>82</v>
      </c>
      <c r="B87" s="136" t="s">
        <v>39</v>
      </c>
      <c r="C87" s="136" t="s">
        <v>102</v>
      </c>
      <c r="D87" s="359">
        <v>58</v>
      </c>
      <c r="E87" s="222">
        <v>45.4</v>
      </c>
    </row>
    <row r="88" spans="1:5" s="1" customFormat="1" ht="15" customHeight="1" x14ac:dyDescent="0.25">
      <c r="A88" s="26">
        <v>83</v>
      </c>
      <c r="B88" s="136" t="s">
        <v>37</v>
      </c>
      <c r="C88" s="136" t="s">
        <v>55</v>
      </c>
      <c r="D88" s="359">
        <v>58</v>
      </c>
      <c r="E88" s="222">
        <v>45</v>
      </c>
    </row>
    <row r="89" spans="1:5" s="1" customFormat="1" ht="15" customHeight="1" x14ac:dyDescent="0.25">
      <c r="A89" s="26">
        <v>84</v>
      </c>
      <c r="B89" s="136" t="s">
        <v>37</v>
      </c>
      <c r="C89" s="136" t="s">
        <v>131</v>
      </c>
      <c r="D89" s="359">
        <v>58</v>
      </c>
      <c r="E89" s="222">
        <v>45</v>
      </c>
    </row>
    <row r="90" spans="1:5" s="1" customFormat="1" ht="15" customHeight="1" x14ac:dyDescent="0.25">
      <c r="A90" s="26">
        <v>85</v>
      </c>
      <c r="B90" s="136" t="s">
        <v>35</v>
      </c>
      <c r="C90" s="136" t="s">
        <v>144</v>
      </c>
      <c r="D90" s="359">
        <v>58</v>
      </c>
      <c r="E90" s="222">
        <v>43</v>
      </c>
    </row>
    <row r="91" spans="1:5" s="1" customFormat="1" ht="15" customHeight="1" x14ac:dyDescent="0.25">
      <c r="A91" s="26">
        <v>86</v>
      </c>
      <c r="B91" s="136" t="s">
        <v>36</v>
      </c>
      <c r="C91" s="136" t="s">
        <v>126</v>
      </c>
      <c r="D91" s="359">
        <v>58</v>
      </c>
      <c r="E91" s="222">
        <v>43</v>
      </c>
    </row>
    <row r="92" spans="1:5" s="1" customFormat="1" ht="15" customHeight="1" x14ac:dyDescent="0.25">
      <c r="A92" s="26">
        <v>87</v>
      </c>
      <c r="B92" s="136" t="s">
        <v>37</v>
      </c>
      <c r="C92" s="136" t="s">
        <v>20</v>
      </c>
      <c r="D92" s="359">
        <v>58</v>
      </c>
      <c r="E92" s="222">
        <v>42.6</v>
      </c>
    </row>
    <row r="93" spans="1:5" s="1" customFormat="1" ht="15" customHeight="1" x14ac:dyDescent="0.25">
      <c r="A93" s="26">
        <v>88</v>
      </c>
      <c r="B93" s="136" t="s">
        <v>39</v>
      </c>
      <c r="C93" s="136" t="s">
        <v>119</v>
      </c>
      <c r="D93" s="359">
        <v>58</v>
      </c>
      <c r="E93" s="222">
        <v>42.6</v>
      </c>
    </row>
    <row r="94" spans="1:5" s="1" customFormat="1" ht="15" customHeight="1" x14ac:dyDescent="0.25">
      <c r="A94" s="26">
        <v>89</v>
      </c>
      <c r="B94" s="136" t="s">
        <v>37</v>
      </c>
      <c r="C94" s="136" t="s">
        <v>57</v>
      </c>
      <c r="D94" s="359">
        <v>58</v>
      </c>
      <c r="E94" s="222">
        <v>42.5</v>
      </c>
    </row>
    <row r="95" spans="1:5" s="1" customFormat="1" ht="15" customHeight="1" thickBot="1" x14ac:dyDescent="0.3">
      <c r="A95" s="29">
        <v>90</v>
      </c>
      <c r="B95" s="137" t="s">
        <v>34</v>
      </c>
      <c r="C95" s="137" t="s">
        <v>6</v>
      </c>
      <c r="D95" s="360">
        <v>58</v>
      </c>
      <c r="E95" s="223">
        <v>42</v>
      </c>
    </row>
    <row r="96" spans="1:5" s="1" customFormat="1" ht="15" customHeight="1" x14ac:dyDescent="0.25">
      <c r="A96" s="28">
        <v>91</v>
      </c>
      <c r="B96" s="135" t="s">
        <v>36</v>
      </c>
      <c r="C96" s="135" t="s">
        <v>17</v>
      </c>
      <c r="D96" s="363">
        <v>58</v>
      </c>
      <c r="E96" s="226">
        <v>41.5</v>
      </c>
    </row>
    <row r="97" spans="1:5" s="1" customFormat="1" ht="15" customHeight="1" x14ac:dyDescent="0.25">
      <c r="A97" s="26">
        <v>92</v>
      </c>
      <c r="B97" s="136" t="s">
        <v>38</v>
      </c>
      <c r="C97" s="136" t="s">
        <v>24</v>
      </c>
      <c r="D97" s="359">
        <v>58</v>
      </c>
      <c r="E97" s="222">
        <v>40.5</v>
      </c>
    </row>
    <row r="98" spans="1:5" s="1" customFormat="1" ht="15" customHeight="1" x14ac:dyDescent="0.25">
      <c r="A98" s="26">
        <v>93</v>
      </c>
      <c r="B98" s="136" t="s">
        <v>35</v>
      </c>
      <c r="C98" s="136" t="s">
        <v>10</v>
      </c>
      <c r="D98" s="359">
        <v>58</v>
      </c>
      <c r="E98" s="222">
        <v>40.299999999999997</v>
      </c>
    </row>
    <row r="99" spans="1:5" s="1" customFormat="1" ht="15" customHeight="1" x14ac:dyDescent="0.25">
      <c r="A99" s="26">
        <v>94</v>
      </c>
      <c r="B99" s="136" t="s">
        <v>39</v>
      </c>
      <c r="C99" s="136" t="s">
        <v>60</v>
      </c>
      <c r="D99" s="359">
        <v>58</v>
      </c>
      <c r="E99" s="222">
        <v>38.777777777777779</v>
      </c>
    </row>
    <row r="100" spans="1:5" s="1" customFormat="1" ht="15" customHeight="1" x14ac:dyDescent="0.25">
      <c r="A100" s="26">
        <v>95</v>
      </c>
      <c r="B100" s="136" t="s">
        <v>38</v>
      </c>
      <c r="C100" s="136" t="s">
        <v>138</v>
      </c>
      <c r="D100" s="359">
        <v>58</v>
      </c>
      <c r="E100" s="222">
        <v>37.299999999999997</v>
      </c>
    </row>
    <row r="101" spans="1:5" s="1" customFormat="1" ht="15" customHeight="1" x14ac:dyDescent="0.25">
      <c r="A101" s="26">
        <v>96</v>
      </c>
      <c r="B101" s="136" t="s">
        <v>37</v>
      </c>
      <c r="C101" s="136" t="s">
        <v>108</v>
      </c>
      <c r="D101" s="359">
        <v>58</v>
      </c>
      <c r="E101" s="222">
        <v>36</v>
      </c>
    </row>
    <row r="102" spans="1:5" s="1" customFormat="1" ht="15" customHeight="1" x14ac:dyDescent="0.25">
      <c r="A102" s="26">
        <v>97</v>
      </c>
      <c r="B102" s="136" t="s">
        <v>39</v>
      </c>
      <c r="C102" s="136" t="s">
        <v>31</v>
      </c>
      <c r="D102" s="359">
        <v>58</v>
      </c>
      <c r="E102" s="222">
        <v>35.333333333333336</v>
      </c>
    </row>
    <row r="103" spans="1:5" s="1" customFormat="1" ht="15" customHeight="1" x14ac:dyDescent="0.25">
      <c r="A103" s="26">
        <v>98</v>
      </c>
      <c r="B103" s="136" t="s">
        <v>34</v>
      </c>
      <c r="C103" s="136" t="s">
        <v>120</v>
      </c>
      <c r="D103" s="359">
        <v>58</v>
      </c>
      <c r="E103" s="222">
        <v>35</v>
      </c>
    </row>
    <row r="104" spans="1:5" s="1" customFormat="1" ht="15" customHeight="1" x14ac:dyDescent="0.25">
      <c r="A104" s="26">
        <v>99</v>
      </c>
      <c r="B104" s="136" t="s">
        <v>38</v>
      </c>
      <c r="C104" s="136" t="s">
        <v>25</v>
      </c>
      <c r="D104" s="359">
        <v>58</v>
      </c>
      <c r="E104" s="222">
        <v>29</v>
      </c>
    </row>
    <row r="105" spans="1:5" s="1" customFormat="1" ht="15" customHeight="1" x14ac:dyDescent="0.25">
      <c r="A105" s="26">
        <v>100</v>
      </c>
      <c r="B105" s="136" t="s">
        <v>38</v>
      </c>
      <c r="C105" s="136" t="s">
        <v>140</v>
      </c>
      <c r="D105" s="359">
        <v>58</v>
      </c>
      <c r="E105" s="222">
        <v>27</v>
      </c>
    </row>
    <row r="106" spans="1:5" s="1" customFormat="1" ht="15" customHeight="1" thickBot="1" x14ac:dyDescent="0.3">
      <c r="A106" s="77">
        <v>101</v>
      </c>
      <c r="B106" s="364" t="s">
        <v>34</v>
      </c>
      <c r="C106" s="364" t="s">
        <v>40</v>
      </c>
      <c r="D106" s="365">
        <v>58</v>
      </c>
      <c r="E106" s="366">
        <v>24.3</v>
      </c>
    </row>
    <row r="107" spans="1:5" s="2" customFormat="1" ht="15" customHeight="1" x14ac:dyDescent="0.2">
      <c r="A107" s="53"/>
      <c r="B107" s="53"/>
      <c r="C107" s="54" t="s">
        <v>88</v>
      </c>
      <c r="D107" s="53"/>
      <c r="E107" s="52">
        <f>AVERAGE(E6:E106)</f>
        <v>56.195588861083934</v>
      </c>
    </row>
  </sheetData>
  <mergeCells count="2">
    <mergeCell ref="A4:A5"/>
    <mergeCell ref="B4:E4"/>
  </mergeCells>
  <conditionalFormatting sqref="E6:E106">
    <cfRule type="cellIs" dxfId="25" priority="1" operator="lessThan">
      <formula>50</formula>
    </cfRule>
    <cfRule type="cellIs" dxfId="24" priority="2" operator="between">
      <formula>$E$107</formula>
      <formula>50</formula>
    </cfRule>
    <cfRule type="cellIs" dxfId="23" priority="3" operator="between">
      <formula>74.99</formula>
      <formula>$E$107</formula>
    </cfRule>
    <cfRule type="cellIs" dxfId="22" priority="4" operator="greaterThanOrEqual">
      <formula>75</formula>
    </cfRule>
  </conditionalFormatting>
  <pageMargins left="0.23622047244094488" right="0" top="0" bottom="0" header="0.31496062992125984" footer="0.31496062992125984"/>
  <pageSetup paperSize="9" scale="55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8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style="13" customWidth="1"/>
    <col min="3" max="3" width="31.5703125" customWidth="1"/>
    <col min="4" max="7" width="7.7109375" style="191" customWidth="1"/>
    <col min="8" max="8" width="8.7109375" style="35" customWidth="1"/>
    <col min="9" max="9" width="6.5703125" customWidth="1"/>
  </cols>
  <sheetData>
    <row r="1" spans="1:11" x14ac:dyDescent="0.25">
      <c r="J1" s="73"/>
      <c r="K1" s="47" t="s">
        <v>80</v>
      </c>
    </row>
    <row r="2" spans="1:11" ht="15.75" x14ac:dyDescent="0.25">
      <c r="B2" s="309" t="s">
        <v>77</v>
      </c>
      <c r="C2" s="309"/>
      <c r="D2" s="219"/>
      <c r="E2" s="219"/>
      <c r="F2" s="219"/>
      <c r="J2" s="72"/>
      <c r="K2" s="47" t="s">
        <v>81</v>
      </c>
    </row>
    <row r="3" spans="1:11" ht="15.75" thickBot="1" x14ac:dyDescent="0.3">
      <c r="J3" s="280"/>
      <c r="K3" s="47" t="s">
        <v>82</v>
      </c>
    </row>
    <row r="4" spans="1:11" ht="15.75" customHeight="1" x14ac:dyDescent="0.25">
      <c r="A4" s="305" t="s">
        <v>62</v>
      </c>
      <c r="B4" s="310" t="s">
        <v>41</v>
      </c>
      <c r="C4" s="312" t="s">
        <v>0</v>
      </c>
      <c r="D4" s="314">
        <v>2022</v>
      </c>
      <c r="E4" s="315"/>
      <c r="F4" s="316"/>
      <c r="G4" s="338" t="s">
        <v>72</v>
      </c>
      <c r="H4" s="317" t="s">
        <v>74</v>
      </c>
      <c r="J4" s="70"/>
      <c r="K4" s="47" t="s">
        <v>83</v>
      </c>
    </row>
    <row r="5" spans="1:11" ht="30.75" customHeight="1" thickBot="1" x14ac:dyDescent="0.3">
      <c r="A5" s="306"/>
      <c r="B5" s="311"/>
      <c r="C5" s="313"/>
      <c r="D5" s="143" t="s">
        <v>71</v>
      </c>
      <c r="E5" s="142" t="s">
        <v>75</v>
      </c>
      <c r="F5" s="144" t="s">
        <v>73</v>
      </c>
      <c r="G5" s="331">
        <v>2022</v>
      </c>
      <c r="H5" s="318"/>
    </row>
    <row r="6" spans="1:11" s="1" customFormat="1" ht="15" customHeight="1" x14ac:dyDescent="0.25">
      <c r="A6" s="49">
        <v>1</v>
      </c>
      <c r="B6" s="37" t="s">
        <v>39</v>
      </c>
      <c r="C6" s="150" t="s">
        <v>59</v>
      </c>
      <c r="D6" s="267">
        <v>5</v>
      </c>
      <c r="E6" s="270">
        <v>79</v>
      </c>
      <c r="F6" s="339">
        <v>58</v>
      </c>
      <c r="G6" s="332">
        <v>1</v>
      </c>
      <c r="H6" s="38">
        <f>SUM(G6:G6)</f>
        <v>1</v>
      </c>
    </row>
    <row r="7" spans="1:11" s="1" customFormat="1" ht="15" customHeight="1" x14ac:dyDescent="0.25">
      <c r="A7" s="119">
        <v>2</v>
      </c>
      <c r="B7" s="33" t="s">
        <v>37</v>
      </c>
      <c r="C7" s="14" t="s">
        <v>19</v>
      </c>
      <c r="D7" s="230">
        <v>6</v>
      </c>
      <c r="E7" s="233">
        <v>78.8</v>
      </c>
      <c r="F7" s="340">
        <v>58</v>
      </c>
      <c r="G7" s="333">
        <v>2</v>
      </c>
      <c r="H7" s="39">
        <f>SUM(G7:G7)</f>
        <v>2</v>
      </c>
    </row>
    <row r="8" spans="1:11" s="1" customFormat="1" ht="15" customHeight="1" x14ac:dyDescent="0.25">
      <c r="A8" s="119">
        <v>3</v>
      </c>
      <c r="B8" s="33" t="s">
        <v>38</v>
      </c>
      <c r="C8" s="14" t="s">
        <v>149</v>
      </c>
      <c r="D8" s="230">
        <v>2</v>
      </c>
      <c r="E8" s="233">
        <v>78</v>
      </c>
      <c r="F8" s="340">
        <v>58</v>
      </c>
      <c r="G8" s="333">
        <v>3</v>
      </c>
      <c r="H8" s="39">
        <f>SUM(G8:G8)</f>
        <v>3</v>
      </c>
    </row>
    <row r="9" spans="1:11" s="1" customFormat="1" ht="15" customHeight="1" x14ac:dyDescent="0.25">
      <c r="A9" s="119">
        <v>4</v>
      </c>
      <c r="B9" s="33" t="s">
        <v>35</v>
      </c>
      <c r="C9" s="14" t="s">
        <v>49</v>
      </c>
      <c r="D9" s="247">
        <v>3</v>
      </c>
      <c r="E9" s="272">
        <v>75.3</v>
      </c>
      <c r="F9" s="341">
        <v>58</v>
      </c>
      <c r="G9" s="333">
        <v>4</v>
      </c>
      <c r="H9" s="39">
        <f>SUM(G9:G9)</f>
        <v>4</v>
      </c>
    </row>
    <row r="10" spans="1:11" s="1" customFormat="1" ht="15" customHeight="1" x14ac:dyDescent="0.25">
      <c r="A10" s="119">
        <v>5</v>
      </c>
      <c r="B10" s="33" t="s">
        <v>38</v>
      </c>
      <c r="C10" s="14" t="s">
        <v>28</v>
      </c>
      <c r="D10" s="230">
        <v>1</v>
      </c>
      <c r="E10" s="233">
        <v>75</v>
      </c>
      <c r="F10" s="340">
        <v>58</v>
      </c>
      <c r="G10" s="333">
        <v>5</v>
      </c>
      <c r="H10" s="39">
        <f>SUM(G10:G10)</f>
        <v>5</v>
      </c>
    </row>
    <row r="11" spans="1:11" s="1" customFormat="1" ht="15" customHeight="1" x14ac:dyDescent="0.25">
      <c r="A11" s="119">
        <v>6</v>
      </c>
      <c r="B11" s="33" t="s">
        <v>39</v>
      </c>
      <c r="C11" s="14" t="s">
        <v>58</v>
      </c>
      <c r="D11" s="230">
        <v>14</v>
      </c>
      <c r="E11" s="233">
        <v>73.785714285714292</v>
      </c>
      <c r="F11" s="340">
        <v>58</v>
      </c>
      <c r="G11" s="333">
        <v>6</v>
      </c>
      <c r="H11" s="39">
        <f>SUM(G11:G11)</f>
        <v>6</v>
      </c>
    </row>
    <row r="12" spans="1:11" s="1" customFormat="1" ht="15" customHeight="1" x14ac:dyDescent="0.25">
      <c r="A12" s="119">
        <v>7</v>
      </c>
      <c r="B12" s="33" t="s">
        <v>36</v>
      </c>
      <c r="C12" s="228" t="s">
        <v>18</v>
      </c>
      <c r="D12" s="268">
        <v>7</v>
      </c>
      <c r="E12" s="271">
        <v>71.3</v>
      </c>
      <c r="F12" s="342">
        <v>58</v>
      </c>
      <c r="G12" s="333">
        <v>7</v>
      </c>
      <c r="H12" s="39">
        <f>SUM(G12:G12)</f>
        <v>7</v>
      </c>
    </row>
    <row r="13" spans="1:11" s="1" customFormat="1" ht="15" customHeight="1" x14ac:dyDescent="0.25">
      <c r="A13" s="119">
        <v>8</v>
      </c>
      <c r="B13" s="33" t="s">
        <v>37</v>
      </c>
      <c r="C13" s="14" t="s">
        <v>54</v>
      </c>
      <c r="D13" s="230">
        <v>6</v>
      </c>
      <c r="E13" s="233">
        <v>71</v>
      </c>
      <c r="F13" s="340">
        <v>58</v>
      </c>
      <c r="G13" s="333">
        <v>8</v>
      </c>
      <c r="H13" s="39">
        <f>SUM(G13:G13)</f>
        <v>8</v>
      </c>
    </row>
    <row r="14" spans="1:11" s="1" customFormat="1" ht="15" customHeight="1" x14ac:dyDescent="0.25">
      <c r="A14" s="119">
        <v>9</v>
      </c>
      <c r="B14" s="33" t="s">
        <v>37</v>
      </c>
      <c r="C14" s="265" t="s">
        <v>64</v>
      </c>
      <c r="D14" s="230">
        <v>3</v>
      </c>
      <c r="E14" s="233">
        <v>70.7</v>
      </c>
      <c r="F14" s="340">
        <v>58</v>
      </c>
      <c r="G14" s="334">
        <v>9</v>
      </c>
      <c r="H14" s="39">
        <f>SUM(G14:G14)</f>
        <v>9</v>
      </c>
    </row>
    <row r="15" spans="1:11" s="1" customFormat="1" ht="15" customHeight="1" thickBot="1" x14ac:dyDescent="0.3">
      <c r="A15" s="148">
        <v>10</v>
      </c>
      <c r="B15" s="34" t="s">
        <v>36</v>
      </c>
      <c r="C15" s="16" t="s">
        <v>16</v>
      </c>
      <c r="D15" s="253">
        <v>5</v>
      </c>
      <c r="E15" s="274">
        <v>69.8</v>
      </c>
      <c r="F15" s="343">
        <v>58</v>
      </c>
      <c r="G15" s="335">
        <v>10</v>
      </c>
      <c r="H15" s="40">
        <f>SUM(G15:G15)</f>
        <v>10</v>
      </c>
    </row>
    <row r="16" spans="1:11" s="1" customFormat="1" ht="15" customHeight="1" x14ac:dyDescent="0.25">
      <c r="A16" s="119">
        <v>11</v>
      </c>
      <c r="B16" s="62" t="s">
        <v>35</v>
      </c>
      <c r="C16" s="146" t="s">
        <v>46</v>
      </c>
      <c r="D16" s="247">
        <v>13</v>
      </c>
      <c r="E16" s="272">
        <v>69.2</v>
      </c>
      <c r="F16" s="341">
        <v>58</v>
      </c>
      <c r="G16" s="333">
        <v>11</v>
      </c>
      <c r="H16" s="41">
        <f>SUM(G16:G16)</f>
        <v>11</v>
      </c>
    </row>
    <row r="17" spans="1:8" s="1" customFormat="1" ht="15" customHeight="1" x14ac:dyDescent="0.25">
      <c r="A17" s="119">
        <v>12</v>
      </c>
      <c r="B17" s="62" t="s">
        <v>34</v>
      </c>
      <c r="C17" s="149" t="s">
        <v>9</v>
      </c>
      <c r="D17" s="269">
        <v>2</v>
      </c>
      <c r="E17" s="278">
        <v>69</v>
      </c>
      <c r="F17" s="344">
        <v>58</v>
      </c>
      <c r="G17" s="333">
        <v>12</v>
      </c>
      <c r="H17" s="41">
        <f>SUM(G17:G17)</f>
        <v>12</v>
      </c>
    </row>
    <row r="18" spans="1:8" s="1" customFormat="1" ht="15" customHeight="1" x14ac:dyDescent="0.25">
      <c r="A18" s="119">
        <v>13</v>
      </c>
      <c r="B18" s="33" t="s">
        <v>35</v>
      </c>
      <c r="C18" s="14" t="s">
        <v>13</v>
      </c>
      <c r="D18" s="230">
        <v>2</v>
      </c>
      <c r="E18" s="233">
        <v>68</v>
      </c>
      <c r="F18" s="340">
        <v>58</v>
      </c>
      <c r="G18" s="334">
        <v>13</v>
      </c>
      <c r="H18" s="39">
        <f>SUM(G18:G18)</f>
        <v>13</v>
      </c>
    </row>
    <row r="19" spans="1:8" s="1" customFormat="1" ht="15" customHeight="1" x14ac:dyDescent="0.25">
      <c r="A19" s="119">
        <v>14</v>
      </c>
      <c r="B19" s="33" t="s">
        <v>36</v>
      </c>
      <c r="C19" s="141" t="s">
        <v>53</v>
      </c>
      <c r="D19" s="241">
        <v>5</v>
      </c>
      <c r="E19" s="273">
        <v>68</v>
      </c>
      <c r="F19" s="345">
        <v>58</v>
      </c>
      <c r="G19" s="334">
        <v>14</v>
      </c>
      <c r="H19" s="39">
        <f>SUM(G19:G19)</f>
        <v>14</v>
      </c>
    </row>
    <row r="20" spans="1:8" s="1" customFormat="1" ht="15" customHeight="1" x14ac:dyDescent="0.25">
      <c r="A20" s="119">
        <v>15</v>
      </c>
      <c r="B20" s="33" t="s">
        <v>38</v>
      </c>
      <c r="C20" s="265" t="s">
        <v>27</v>
      </c>
      <c r="D20" s="230">
        <v>6</v>
      </c>
      <c r="E20" s="233">
        <v>67.8</v>
      </c>
      <c r="F20" s="340">
        <v>58</v>
      </c>
      <c r="G20" s="333">
        <v>15</v>
      </c>
      <c r="H20" s="39">
        <f>SUM(G20:G20)</f>
        <v>15</v>
      </c>
    </row>
    <row r="21" spans="1:8" s="1" customFormat="1" ht="15" customHeight="1" x14ac:dyDescent="0.25">
      <c r="A21" s="119">
        <v>16</v>
      </c>
      <c r="B21" s="33" t="s">
        <v>35</v>
      </c>
      <c r="C21" s="14" t="s">
        <v>66</v>
      </c>
      <c r="D21" s="230">
        <v>3</v>
      </c>
      <c r="E21" s="233">
        <v>67.7</v>
      </c>
      <c r="F21" s="340">
        <v>58</v>
      </c>
      <c r="G21" s="334">
        <v>16</v>
      </c>
      <c r="H21" s="39">
        <f>SUM(G21:G21)</f>
        <v>16</v>
      </c>
    </row>
    <row r="22" spans="1:8" s="1" customFormat="1" ht="15" customHeight="1" x14ac:dyDescent="0.25">
      <c r="A22" s="119">
        <v>17</v>
      </c>
      <c r="B22" s="33" t="s">
        <v>33</v>
      </c>
      <c r="C22" s="14" t="s">
        <v>117</v>
      </c>
      <c r="D22" s="230">
        <v>9</v>
      </c>
      <c r="E22" s="233">
        <v>67.111111111111114</v>
      </c>
      <c r="F22" s="340">
        <v>58</v>
      </c>
      <c r="G22" s="333">
        <v>17</v>
      </c>
      <c r="H22" s="39">
        <f>SUM(G22:G22)</f>
        <v>17</v>
      </c>
    </row>
    <row r="23" spans="1:8" s="1" customFormat="1" ht="15" customHeight="1" x14ac:dyDescent="0.25">
      <c r="A23" s="119">
        <v>18</v>
      </c>
      <c r="B23" s="33" t="s">
        <v>39</v>
      </c>
      <c r="C23" s="14" t="s">
        <v>114</v>
      </c>
      <c r="D23" s="230">
        <v>16</v>
      </c>
      <c r="E23" s="233">
        <v>66.875</v>
      </c>
      <c r="F23" s="340">
        <v>58</v>
      </c>
      <c r="G23" s="333">
        <v>18</v>
      </c>
      <c r="H23" s="39">
        <f>SUM(G23:G23)</f>
        <v>18</v>
      </c>
    </row>
    <row r="24" spans="1:8" s="1" customFormat="1" ht="15" customHeight="1" x14ac:dyDescent="0.25">
      <c r="A24" s="119">
        <v>19</v>
      </c>
      <c r="B24" s="33" t="s">
        <v>34</v>
      </c>
      <c r="C24" s="141" t="s">
        <v>5</v>
      </c>
      <c r="D24" s="241">
        <v>10</v>
      </c>
      <c r="E24" s="273">
        <v>65.900000000000006</v>
      </c>
      <c r="F24" s="345">
        <v>58</v>
      </c>
      <c r="G24" s="333">
        <v>19</v>
      </c>
      <c r="H24" s="39">
        <f>SUM(G24:G24)</f>
        <v>19</v>
      </c>
    </row>
    <row r="25" spans="1:8" s="1" customFormat="1" ht="15" customHeight="1" thickBot="1" x14ac:dyDescent="0.3">
      <c r="A25" s="148">
        <v>20</v>
      </c>
      <c r="B25" s="34" t="s">
        <v>34</v>
      </c>
      <c r="C25" s="140" t="s">
        <v>3</v>
      </c>
      <c r="D25" s="244">
        <v>12</v>
      </c>
      <c r="E25" s="277">
        <v>65.400000000000006</v>
      </c>
      <c r="F25" s="346">
        <v>58</v>
      </c>
      <c r="G25" s="336">
        <v>20</v>
      </c>
      <c r="H25" s="40">
        <f>SUM(G25:G25)</f>
        <v>20</v>
      </c>
    </row>
    <row r="26" spans="1:8" s="1" customFormat="1" ht="15" customHeight="1" x14ac:dyDescent="0.25">
      <c r="A26" s="49">
        <v>21</v>
      </c>
      <c r="B26" s="37" t="s">
        <v>36</v>
      </c>
      <c r="C26" s="15" t="s">
        <v>50</v>
      </c>
      <c r="D26" s="252">
        <v>17</v>
      </c>
      <c r="E26" s="276">
        <v>65.099999999999994</v>
      </c>
      <c r="F26" s="347">
        <v>58</v>
      </c>
      <c r="G26" s="333">
        <v>21</v>
      </c>
      <c r="H26" s="41">
        <f>SUM(G26:G26)</f>
        <v>21</v>
      </c>
    </row>
    <row r="27" spans="1:8" s="1" customFormat="1" ht="15" customHeight="1" x14ac:dyDescent="0.25">
      <c r="A27" s="119">
        <v>22</v>
      </c>
      <c r="B27" s="33" t="s">
        <v>35</v>
      </c>
      <c r="C27" s="14" t="s">
        <v>11</v>
      </c>
      <c r="D27" s="230">
        <v>10</v>
      </c>
      <c r="E27" s="233">
        <v>65</v>
      </c>
      <c r="F27" s="340">
        <v>58</v>
      </c>
      <c r="G27" s="333">
        <v>22</v>
      </c>
      <c r="H27" s="39">
        <f>SUM(G27:G27)</f>
        <v>22</v>
      </c>
    </row>
    <row r="28" spans="1:8" s="1" customFormat="1" ht="15" customHeight="1" x14ac:dyDescent="0.25">
      <c r="A28" s="119">
        <v>23</v>
      </c>
      <c r="B28" s="33" t="s">
        <v>38</v>
      </c>
      <c r="C28" s="14" t="s">
        <v>136</v>
      </c>
      <c r="D28" s="230">
        <v>10</v>
      </c>
      <c r="E28" s="233">
        <v>64.099999999999994</v>
      </c>
      <c r="F28" s="340">
        <v>58</v>
      </c>
      <c r="G28" s="333">
        <v>23</v>
      </c>
      <c r="H28" s="39">
        <f>SUM(G28:G28)</f>
        <v>23</v>
      </c>
    </row>
    <row r="29" spans="1:8" s="1" customFormat="1" ht="15" customHeight="1" x14ac:dyDescent="0.25">
      <c r="A29" s="119">
        <v>24</v>
      </c>
      <c r="B29" s="33" t="s">
        <v>38</v>
      </c>
      <c r="C29" s="265" t="s">
        <v>106</v>
      </c>
      <c r="D29" s="247">
        <v>20</v>
      </c>
      <c r="E29" s="272">
        <v>64</v>
      </c>
      <c r="F29" s="341">
        <v>58</v>
      </c>
      <c r="G29" s="333">
        <v>24</v>
      </c>
      <c r="H29" s="39">
        <f>SUM(G29:G29)</f>
        <v>24</v>
      </c>
    </row>
    <row r="30" spans="1:8" s="1" customFormat="1" ht="15" customHeight="1" x14ac:dyDescent="0.25">
      <c r="A30" s="119">
        <v>25</v>
      </c>
      <c r="B30" s="33" t="s">
        <v>37</v>
      </c>
      <c r="C30" s="141" t="s">
        <v>128</v>
      </c>
      <c r="D30" s="241">
        <v>11</v>
      </c>
      <c r="E30" s="273">
        <v>63.3</v>
      </c>
      <c r="F30" s="345">
        <v>58</v>
      </c>
      <c r="G30" s="333">
        <v>25</v>
      </c>
      <c r="H30" s="39">
        <f>SUM(G30:G30)</f>
        <v>25</v>
      </c>
    </row>
    <row r="31" spans="1:8" s="1" customFormat="1" ht="15" customHeight="1" x14ac:dyDescent="0.25">
      <c r="A31" s="119">
        <v>26</v>
      </c>
      <c r="B31" s="33" t="s">
        <v>38</v>
      </c>
      <c r="C31" s="14" t="s">
        <v>104</v>
      </c>
      <c r="D31" s="230">
        <v>6</v>
      </c>
      <c r="E31" s="233">
        <v>62.5</v>
      </c>
      <c r="F31" s="340">
        <v>58</v>
      </c>
      <c r="G31" s="333">
        <v>26</v>
      </c>
      <c r="H31" s="39">
        <f>SUM(G31:G31)</f>
        <v>26</v>
      </c>
    </row>
    <row r="32" spans="1:8" s="1" customFormat="1" ht="15" customHeight="1" x14ac:dyDescent="0.25">
      <c r="A32" s="119">
        <v>27</v>
      </c>
      <c r="B32" s="33" t="s">
        <v>38</v>
      </c>
      <c r="C32" s="146" t="s">
        <v>135</v>
      </c>
      <c r="D32" s="247">
        <v>7</v>
      </c>
      <c r="E32" s="272">
        <v>62.4</v>
      </c>
      <c r="F32" s="341">
        <v>58</v>
      </c>
      <c r="G32" s="333">
        <v>27</v>
      </c>
      <c r="H32" s="39">
        <f>SUM(G32:G32)</f>
        <v>27</v>
      </c>
    </row>
    <row r="33" spans="1:8" s="1" customFormat="1" ht="15" customHeight="1" x14ac:dyDescent="0.25">
      <c r="A33" s="119">
        <v>28</v>
      </c>
      <c r="B33" s="33" t="s">
        <v>34</v>
      </c>
      <c r="C33" s="14" t="s">
        <v>8</v>
      </c>
      <c r="D33" s="230">
        <v>16</v>
      </c>
      <c r="E33" s="233">
        <v>62.3</v>
      </c>
      <c r="F33" s="340">
        <v>58</v>
      </c>
      <c r="G33" s="333">
        <v>28</v>
      </c>
      <c r="H33" s="39">
        <f>SUM(G33:G33)</f>
        <v>28</v>
      </c>
    </row>
    <row r="34" spans="1:8" s="1" customFormat="1" ht="15" customHeight="1" x14ac:dyDescent="0.25">
      <c r="A34" s="119">
        <v>29</v>
      </c>
      <c r="B34" s="33" t="s">
        <v>36</v>
      </c>
      <c r="C34" s="14" t="s">
        <v>116</v>
      </c>
      <c r="D34" s="230">
        <v>6</v>
      </c>
      <c r="E34" s="233">
        <v>62</v>
      </c>
      <c r="F34" s="340">
        <v>58</v>
      </c>
      <c r="G34" s="333">
        <v>29</v>
      </c>
      <c r="H34" s="39">
        <f>SUM(G34:G34)</f>
        <v>29</v>
      </c>
    </row>
    <row r="35" spans="1:8" s="1" customFormat="1" ht="15" customHeight="1" thickBot="1" x14ac:dyDescent="0.3">
      <c r="A35" s="148">
        <v>30</v>
      </c>
      <c r="B35" s="34" t="s">
        <v>38</v>
      </c>
      <c r="C35" s="16" t="s">
        <v>107</v>
      </c>
      <c r="D35" s="253">
        <v>27</v>
      </c>
      <c r="E35" s="274">
        <v>62</v>
      </c>
      <c r="F35" s="348">
        <v>58</v>
      </c>
      <c r="G35" s="337">
        <v>30</v>
      </c>
      <c r="H35" s="42">
        <f>SUM(G35:G35)</f>
        <v>30</v>
      </c>
    </row>
    <row r="36" spans="1:8" s="1" customFormat="1" ht="15" customHeight="1" x14ac:dyDescent="0.25">
      <c r="A36" s="49">
        <v>31</v>
      </c>
      <c r="B36" s="37" t="s">
        <v>38</v>
      </c>
      <c r="C36" s="15" t="s">
        <v>30</v>
      </c>
      <c r="D36" s="252">
        <v>24</v>
      </c>
      <c r="E36" s="276">
        <v>62</v>
      </c>
      <c r="F36" s="347">
        <v>58</v>
      </c>
      <c r="G36" s="332">
        <v>31</v>
      </c>
      <c r="H36" s="38">
        <f>SUM(G36:G36)</f>
        <v>31</v>
      </c>
    </row>
    <row r="37" spans="1:8" s="1" customFormat="1" ht="15" customHeight="1" x14ac:dyDescent="0.25">
      <c r="A37" s="119">
        <v>32</v>
      </c>
      <c r="B37" s="33" t="s">
        <v>33</v>
      </c>
      <c r="C37" s="14" t="s">
        <v>115</v>
      </c>
      <c r="D37" s="230">
        <v>6</v>
      </c>
      <c r="E37" s="233">
        <v>61.833333333333336</v>
      </c>
      <c r="F37" s="340">
        <v>58</v>
      </c>
      <c r="G37" s="333">
        <v>32</v>
      </c>
      <c r="H37" s="39">
        <f>SUM(G37:G37)</f>
        <v>32</v>
      </c>
    </row>
    <row r="38" spans="1:8" s="1" customFormat="1" ht="15" customHeight="1" x14ac:dyDescent="0.25">
      <c r="A38" s="119">
        <v>33</v>
      </c>
      <c r="B38" s="33" t="s">
        <v>33</v>
      </c>
      <c r="C38" s="14" t="s">
        <v>118</v>
      </c>
      <c r="D38" s="230">
        <v>6</v>
      </c>
      <c r="E38" s="233">
        <v>61.5</v>
      </c>
      <c r="F38" s="340">
        <v>58</v>
      </c>
      <c r="G38" s="333">
        <v>33</v>
      </c>
      <c r="H38" s="39">
        <f>SUM(G38:G38)</f>
        <v>33</v>
      </c>
    </row>
    <row r="39" spans="1:8" s="1" customFormat="1" ht="15" customHeight="1" x14ac:dyDescent="0.25">
      <c r="A39" s="119">
        <v>34</v>
      </c>
      <c r="B39" s="33" t="s">
        <v>36</v>
      </c>
      <c r="C39" s="149" t="s">
        <v>14</v>
      </c>
      <c r="D39" s="269">
        <v>2</v>
      </c>
      <c r="E39" s="278">
        <v>61.5</v>
      </c>
      <c r="F39" s="344">
        <v>58</v>
      </c>
      <c r="G39" s="333">
        <v>34</v>
      </c>
      <c r="H39" s="39">
        <f>SUM(G39:G39)</f>
        <v>34</v>
      </c>
    </row>
    <row r="40" spans="1:8" s="1" customFormat="1" ht="15" customHeight="1" x14ac:dyDescent="0.25">
      <c r="A40" s="119">
        <v>35</v>
      </c>
      <c r="B40" s="33" t="s">
        <v>33</v>
      </c>
      <c r="C40" s="266" t="s">
        <v>43</v>
      </c>
      <c r="D40" s="247">
        <v>6</v>
      </c>
      <c r="E40" s="272">
        <v>61.166666666666664</v>
      </c>
      <c r="F40" s="341">
        <v>58</v>
      </c>
      <c r="G40" s="333">
        <v>35</v>
      </c>
      <c r="H40" s="39">
        <f>SUM(G40:G40)</f>
        <v>35</v>
      </c>
    </row>
    <row r="41" spans="1:8" s="1" customFormat="1" ht="15" customHeight="1" x14ac:dyDescent="0.25">
      <c r="A41" s="119">
        <v>36</v>
      </c>
      <c r="B41" s="33" t="s">
        <v>36</v>
      </c>
      <c r="C41" s="265" t="s">
        <v>89</v>
      </c>
      <c r="D41" s="247">
        <v>16</v>
      </c>
      <c r="E41" s="272">
        <v>61.1</v>
      </c>
      <c r="F41" s="341">
        <v>58</v>
      </c>
      <c r="G41" s="333">
        <v>36</v>
      </c>
      <c r="H41" s="39">
        <f>SUM(G41:G41)</f>
        <v>36</v>
      </c>
    </row>
    <row r="42" spans="1:8" s="1" customFormat="1" ht="15" customHeight="1" x14ac:dyDescent="0.25">
      <c r="A42" s="119">
        <v>37</v>
      </c>
      <c r="B42" s="33" t="s">
        <v>37</v>
      </c>
      <c r="C42" s="265" t="s">
        <v>129</v>
      </c>
      <c r="D42" s="230">
        <v>5</v>
      </c>
      <c r="E42" s="233">
        <v>61</v>
      </c>
      <c r="F42" s="340">
        <v>58</v>
      </c>
      <c r="G42" s="333">
        <v>37</v>
      </c>
      <c r="H42" s="39">
        <f>SUM(G42:G42)</f>
        <v>37</v>
      </c>
    </row>
    <row r="43" spans="1:8" s="1" customFormat="1" ht="15" customHeight="1" x14ac:dyDescent="0.25">
      <c r="A43" s="119">
        <v>38</v>
      </c>
      <c r="B43" s="33" t="s">
        <v>39</v>
      </c>
      <c r="C43" s="265" t="s">
        <v>32</v>
      </c>
      <c r="D43" s="230">
        <v>3</v>
      </c>
      <c r="E43" s="233">
        <v>61</v>
      </c>
      <c r="F43" s="340">
        <v>58</v>
      </c>
      <c r="G43" s="333">
        <v>38</v>
      </c>
      <c r="H43" s="39">
        <f>SUM(G43:G43)</f>
        <v>38</v>
      </c>
    </row>
    <row r="44" spans="1:8" s="1" customFormat="1" ht="15" customHeight="1" x14ac:dyDescent="0.25">
      <c r="A44" s="119">
        <v>39</v>
      </c>
      <c r="B44" s="33" t="s">
        <v>37</v>
      </c>
      <c r="C44" s="14" t="s">
        <v>56</v>
      </c>
      <c r="D44" s="230">
        <v>5</v>
      </c>
      <c r="E44" s="233">
        <v>60.8</v>
      </c>
      <c r="F44" s="340">
        <v>58</v>
      </c>
      <c r="G44" s="333">
        <v>39</v>
      </c>
      <c r="H44" s="39">
        <f>SUM(G44:G44)</f>
        <v>39</v>
      </c>
    </row>
    <row r="45" spans="1:8" s="1" customFormat="1" ht="15" customHeight="1" thickBot="1" x14ac:dyDescent="0.3">
      <c r="A45" s="148">
        <v>40</v>
      </c>
      <c r="B45" s="34" t="s">
        <v>38</v>
      </c>
      <c r="C45" s="16" t="s">
        <v>133</v>
      </c>
      <c r="D45" s="253">
        <v>7</v>
      </c>
      <c r="E45" s="274">
        <v>60.4</v>
      </c>
      <c r="F45" s="343">
        <v>58</v>
      </c>
      <c r="G45" s="336">
        <v>40</v>
      </c>
      <c r="H45" s="40">
        <f>SUM(G45:G45)</f>
        <v>40</v>
      </c>
    </row>
    <row r="46" spans="1:8" s="1" customFormat="1" ht="15" customHeight="1" x14ac:dyDescent="0.25">
      <c r="A46" s="49">
        <v>41</v>
      </c>
      <c r="B46" s="37" t="s">
        <v>38</v>
      </c>
      <c r="C46" s="279" t="s">
        <v>142</v>
      </c>
      <c r="D46" s="243">
        <v>12</v>
      </c>
      <c r="E46" s="275">
        <v>60.4</v>
      </c>
      <c r="F46" s="349">
        <v>58</v>
      </c>
      <c r="G46" s="333">
        <v>41</v>
      </c>
      <c r="H46" s="41">
        <f>SUM(G46:G46)</f>
        <v>41</v>
      </c>
    </row>
    <row r="47" spans="1:8" s="1" customFormat="1" ht="15" customHeight="1" x14ac:dyDescent="0.25">
      <c r="A47" s="119">
        <v>42</v>
      </c>
      <c r="B47" s="33" t="s">
        <v>36</v>
      </c>
      <c r="C47" s="265" t="s">
        <v>147</v>
      </c>
      <c r="D47" s="230">
        <v>4</v>
      </c>
      <c r="E47" s="233">
        <v>60</v>
      </c>
      <c r="F47" s="340">
        <v>58</v>
      </c>
      <c r="G47" s="333">
        <v>42</v>
      </c>
      <c r="H47" s="39">
        <f>SUM(G47:G47)</f>
        <v>42</v>
      </c>
    </row>
    <row r="48" spans="1:8" s="1" customFormat="1" ht="15" customHeight="1" x14ac:dyDescent="0.25">
      <c r="A48" s="119">
        <v>43</v>
      </c>
      <c r="B48" s="33" t="s">
        <v>35</v>
      </c>
      <c r="C48" s="14" t="s">
        <v>12</v>
      </c>
      <c r="D48" s="230">
        <v>13</v>
      </c>
      <c r="E48" s="233">
        <v>59.7</v>
      </c>
      <c r="F48" s="340">
        <v>58</v>
      </c>
      <c r="G48" s="333">
        <v>43</v>
      </c>
      <c r="H48" s="39">
        <f>SUM(G48:G48)</f>
        <v>43</v>
      </c>
    </row>
    <row r="49" spans="1:8" s="1" customFormat="1" ht="15" customHeight="1" x14ac:dyDescent="0.25">
      <c r="A49" s="119">
        <v>44</v>
      </c>
      <c r="B49" s="33" t="s">
        <v>38</v>
      </c>
      <c r="C49" s="265" t="s">
        <v>26</v>
      </c>
      <c r="D49" s="230">
        <v>5</v>
      </c>
      <c r="E49" s="233">
        <v>59.4</v>
      </c>
      <c r="F49" s="340">
        <v>58</v>
      </c>
      <c r="G49" s="333">
        <v>44</v>
      </c>
      <c r="H49" s="39">
        <f>SUM(G49:G49)</f>
        <v>44</v>
      </c>
    </row>
    <row r="50" spans="1:8" s="1" customFormat="1" ht="15" customHeight="1" x14ac:dyDescent="0.25">
      <c r="A50" s="119">
        <v>45</v>
      </c>
      <c r="B50" s="33" t="s">
        <v>38</v>
      </c>
      <c r="C50" s="265" t="s">
        <v>143</v>
      </c>
      <c r="D50" s="230">
        <v>6</v>
      </c>
      <c r="E50" s="233">
        <v>59.3</v>
      </c>
      <c r="F50" s="340">
        <v>58</v>
      </c>
      <c r="G50" s="333">
        <v>45</v>
      </c>
      <c r="H50" s="39">
        <f>SUM(G50:G50)</f>
        <v>45</v>
      </c>
    </row>
    <row r="51" spans="1:8" s="1" customFormat="1" ht="15" customHeight="1" x14ac:dyDescent="0.25">
      <c r="A51" s="119">
        <v>46</v>
      </c>
      <c r="B51" s="33" t="s">
        <v>38</v>
      </c>
      <c r="C51" s="14" t="s">
        <v>65</v>
      </c>
      <c r="D51" s="230">
        <v>6</v>
      </c>
      <c r="E51" s="233">
        <v>59.2</v>
      </c>
      <c r="F51" s="340">
        <v>58</v>
      </c>
      <c r="G51" s="333">
        <v>46</v>
      </c>
      <c r="H51" s="39">
        <f>SUM(G51:G51)</f>
        <v>46</v>
      </c>
    </row>
    <row r="52" spans="1:8" s="1" customFormat="1" ht="15" customHeight="1" x14ac:dyDescent="0.25">
      <c r="A52" s="119">
        <v>47</v>
      </c>
      <c r="B52" s="33" t="s">
        <v>38</v>
      </c>
      <c r="C52" s="266" t="s">
        <v>22</v>
      </c>
      <c r="D52" s="247">
        <v>10</v>
      </c>
      <c r="E52" s="272">
        <v>59</v>
      </c>
      <c r="F52" s="341">
        <v>58</v>
      </c>
      <c r="G52" s="333">
        <v>47</v>
      </c>
      <c r="H52" s="39">
        <f>SUM(G52:G52)</f>
        <v>47</v>
      </c>
    </row>
    <row r="53" spans="1:8" s="1" customFormat="1" ht="15" customHeight="1" x14ac:dyDescent="0.25">
      <c r="A53" s="119">
        <v>48</v>
      </c>
      <c r="B53" s="33" t="s">
        <v>38</v>
      </c>
      <c r="C53" s="14" t="s">
        <v>113</v>
      </c>
      <c r="D53" s="230">
        <v>11</v>
      </c>
      <c r="E53" s="233">
        <v>59</v>
      </c>
      <c r="F53" s="340">
        <v>58</v>
      </c>
      <c r="G53" s="333">
        <v>48</v>
      </c>
      <c r="H53" s="39">
        <f>SUM(G53:G53)</f>
        <v>48</v>
      </c>
    </row>
    <row r="54" spans="1:8" s="1" customFormat="1" ht="15" customHeight="1" x14ac:dyDescent="0.25">
      <c r="A54" s="119">
        <v>49</v>
      </c>
      <c r="B54" s="33" t="s">
        <v>34</v>
      </c>
      <c r="C54" s="14" t="s">
        <v>121</v>
      </c>
      <c r="D54" s="230">
        <v>5</v>
      </c>
      <c r="E54" s="233">
        <v>58.8</v>
      </c>
      <c r="F54" s="340">
        <v>58</v>
      </c>
      <c r="G54" s="333">
        <v>49</v>
      </c>
      <c r="H54" s="39">
        <f>SUM(G54:G54)</f>
        <v>49</v>
      </c>
    </row>
    <row r="55" spans="1:8" s="1" customFormat="1" ht="15" customHeight="1" thickBot="1" x14ac:dyDescent="0.3">
      <c r="A55" s="148">
        <v>50</v>
      </c>
      <c r="B55" s="34" t="s">
        <v>34</v>
      </c>
      <c r="C55" s="16" t="s">
        <v>7</v>
      </c>
      <c r="D55" s="253">
        <v>4</v>
      </c>
      <c r="E55" s="274">
        <v>57.8</v>
      </c>
      <c r="F55" s="343">
        <v>58</v>
      </c>
      <c r="G55" s="337">
        <v>50</v>
      </c>
      <c r="H55" s="42">
        <f>SUM(G55:G55)</f>
        <v>50</v>
      </c>
    </row>
    <row r="56" spans="1:8" s="1" customFormat="1" ht="15" customHeight="1" x14ac:dyDescent="0.25">
      <c r="A56" s="49">
        <v>51</v>
      </c>
      <c r="B56" s="37" t="s">
        <v>33</v>
      </c>
      <c r="C56" s="15" t="s">
        <v>42</v>
      </c>
      <c r="D56" s="252">
        <v>8</v>
      </c>
      <c r="E56" s="276">
        <v>57.75</v>
      </c>
      <c r="F56" s="347">
        <v>58</v>
      </c>
      <c r="G56" s="332">
        <v>51</v>
      </c>
      <c r="H56" s="38">
        <f>SUM(G56:G56)</f>
        <v>51</v>
      </c>
    </row>
    <row r="57" spans="1:8" s="1" customFormat="1" ht="15" customHeight="1" x14ac:dyDescent="0.25">
      <c r="A57" s="119">
        <v>52</v>
      </c>
      <c r="B57" s="33" t="s">
        <v>33</v>
      </c>
      <c r="C57" s="14" t="s">
        <v>44</v>
      </c>
      <c r="D57" s="230">
        <v>13</v>
      </c>
      <c r="E57" s="233">
        <v>57.46153846153846</v>
      </c>
      <c r="F57" s="340">
        <v>58</v>
      </c>
      <c r="G57" s="333">
        <v>52</v>
      </c>
      <c r="H57" s="39">
        <f>SUM(G57:G57)</f>
        <v>52</v>
      </c>
    </row>
    <row r="58" spans="1:8" s="1" customFormat="1" ht="15" customHeight="1" x14ac:dyDescent="0.25">
      <c r="A58" s="119">
        <v>53</v>
      </c>
      <c r="B58" s="33" t="s">
        <v>36</v>
      </c>
      <c r="C58" s="265" t="s">
        <v>15</v>
      </c>
      <c r="D58" s="230">
        <v>9</v>
      </c>
      <c r="E58" s="233">
        <v>57.3</v>
      </c>
      <c r="F58" s="340">
        <v>58</v>
      </c>
      <c r="G58" s="333">
        <v>53</v>
      </c>
      <c r="H58" s="39">
        <f>SUM(G58:G58)</f>
        <v>53</v>
      </c>
    </row>
    <row r="59" spans="1:8" s="1" customFormat="1" ht="15" customHeight="1" x14ac:dyDescent="0.25">
      <c r="A59" s="119">
        <v>54</v>
      </c>
      <c r="B59" s="33" t="s">
        <v>38</v>
      </c>
      <c r="C59" s="265" t="s">
        <v>141</v>
      </c>
      <c r="D59" s="230">
        <v>14</v>
      </c>
      <c r="E59" s="233">
        <v>57.2</v>
      </c>
      <c r="F59" s="340">
        <v>58</v>
      </c>
      <c r="G59" s="333">
        <v>54</v>
      </c>
      <c r="H59" s="39">
        <f>SUM(G59:G59)</f>
        <v>54</v>
      </c>
    </row>
    <row r="60" spans="1:8" s="1" customFormat="1" ht="15" customHeight="1" x14ac:dyDescent="0.25">
      <c r="A60" s="119">
        <v>55</v>
      </c>
      <c r="B60" s="33" t="s">
        <v>36</v>
      </c>
      <c r="C60" s="141" t="s">
        <v>51</v>
      </c>
      <c r="D60" s="241">
        <v>4</v>
      </c>
      <c r="E60" s="273">
        <v>57</v>
      </c>
      <c r="F60" s="345">
        <v>58</v>
      </c>
      <c r="G60" s="333">
        <v>55</v>
      </c>
      <c r="H60" s="39">
        <f>SUM(G60:G60)</f>
        <v>55</v>
      </c>
    </row>
    <row r="61" spans="1:8" s="1" customFormat="1" ht="15" customHeight="1" x14ac:dyDescent="0.25">
      <c r="A61" s="119">
        <v>56</v>
      </c>
      <c r="B61" s="33" t="s">
        <v>38</v>
      </c>
      <c r="C61" s="141" t="s">
        <v>105</v>
      </c>
      <c r="D61" s="241">
        <v>11</v>
      </c>
      <c r="E61" s="273">
        <v>57</v>
      </c>
      <c r="F61" s="345">
        <v>58</v>
      </c>
      <c r="G61" s="333">
        <v>56</v>
      </c>
      <c r="H61" s="39">
        <f>SUM(G61:G61)</f>
        <v>56</v>
      </c>
    </row>
    <row r="62" spans="1:8" s="1" customFormat="1" ht="15" customHeight="1" x14ac:dyDescent="0.25">
      <c r="A62" s="119">
        <v>57</v>
      </c>
      <c r="B62" s="33" t="s">
        <v>37</v>
      </c>
      <c r="C62" s="14" t="s">
        <v>148</v>
      </c>
      <c r="D62" s="230">
        <v>15</v>
      </c>
      <c r="E62" s="233">
        <v>56.7</v>
      </c>
      <c r="F62" s="340">
        <v>58</v>
      </c>
      <c r="G62" s="333">
        <v>57</v>
      </c>
      <c r="H62" s="39">
        <f>SUM(G62:G62)</f>
        <v>57</v>
      </c>
    </row>
    <row r="63" spans="1:8" s="1" customFormat="1" ht="15" customHeight="1" x14ac:dyDescent="0.25">
      <c r="A63" s="119">
        <v>58</v>
      </c>
      <c r="B63" s="33" t="s">
        <v>37</v>
      </c>
      <c r="C63" s="14" t="s">
        <v>130</v>
      </c>
      <c r="D63" s="230">
        <v>4</v>
      </c>
      <c r="E63" s="233">
        <v>56.5</v>
      </c>
      <c r="F63" s="340">
        <v>58</v>
      </c>
      <c r="G63" s="333">
        <v>58</v>
      </c>
      <c r="H63" s="39">
        <f>SUM(G63:G63)</f>
        <v>58</v>
      </c>
    </row>
    <row r="64" spans="1:8" s="1" customFormat="1" ht="15" customHeight="1" x14ac:dyDescent="0.25">
      <c r="A64" s="119">
        <v>59</v>
      </c>
      <c r="B64" s="33" t="s">
        <v>36</v>
      </c>
      <c r="C64" s="146" t="s">
        <v>127</v>
      </c>
      <c r="D64" s="247">
        <v>5</v>
      </c>
      <c r="E64" s="272">
        <v>56</v>
      </c>
      <c r="F64" s="341">
        <v>58</v>
      </c>
      <c r="G64" s="333">
        <v>59</v>
      </c>
      <c r="H64" s="39">
        <f>SUM(G64:G64)</f>
        <v>59</v>
      </c>
    </row>
    <row r="65" spans="1:8" s="1" customFormat="1" ht="15" customHeight="1" thickBot="1" x14ac:dyDescent="0.3">
      <c r="A65" s="148">
        <v>60</v>
      </c>
      <c r="B65" s="34" t="s">
        <v>38</v>
      </c>
      <c r="C65" s="16" t="s">
        <v>23</v>
      </c>
      <c r="D65" s="253">
        <v>6</v>
      </c>
      <c r="E65" s="274">
        <v>56</v>
      </c>
      <c r="F65" s="343">
        <v>58</v>
      </c>
      <c r="G65" s="336">
        <v>60</v>
      </c>
      <c r="H65" s="40">
        <f>SUM(G65:G65)</f>
        <v>60</v>
      </c>
    </row>
    <row r="66" spans="1:8" s="1" customFormat="1" ht="15" customHeight="1" x14ac:dyDescent="0.25">
      <c r="A66" s="49">
        <v>61</v>
      </c>
      <c r="B66" s="37" t="s">
        <v>38</v>
      </c>
      <c r="C66" s="147" t="s">
        <v>21</v>
      </c>
      <c r="D66" s="243">
        <v>4</v>
      </c>
      <c r="E66" s="275">
        <v>56</v>
      </c>
      <c r="F66" s="349">
        <v>58</v>
      </c>
      <c r="G66" s="333">
        <v>61</v>
      </c>
      <c r="H66" s="41">
        <f>SUM(G66:G66)</f>
        <v>61</v>
      </c>
    </row>
    <row r="67" spans="1:8" s="1" customFormat="1" ht="15" customHeight="1" x14ac:dyDescent="0.25">
      <c r="A67" s="119">
        <v>62</v>
      </c>
      <c r="B67" s="62" t="s">
        <v>35</v>
      </c>
      <c r="C67" s="146" t="s">
        <v>47</v>
      </c>
      <c r="D67" s="247">
        <v>11</v>
      </c>
      <c r="E67" s="272">
        <v>55.7</v>
      </c>
      <c r="F67" s="341">
        <v>58</v>
      </c>
      <c r="G67" s="333">
        <v>62</v>
      </c>
      <c r="H67" s="41">
        <f>SUM(G67:G67)</f>
        <v>62</v>
      </c>
    </row>
    <row r="68" spans="1:8" s="1" customFormat="1" ht="15" customHeight="1" x14ac:dyDescent="0.25">
      <c r="A68" s="119">
        <v>63</v>
      </c>
      <c r="B68" s="33" t="s">
        <v>35</v>
      </c>
      <c r="C68" s="14" t="s">
        <v>103</v>
      </c>
      <c r="D68" s="230">
        <v>4</v>
      </c>
      <c r="E68" s="233">
        <v>54.8</v>
      </c>
      <c r="F68" s="340">
        <v>58</v>
      </c>
      <c r="G68" s="333">
        <v>63</v>
      </c>
      <c r="H68" s="39">
        <f>SUM(G68:G68)</f>
        <v>63</v>
      </c>
    </row>
    <row r="69" spans="1:8" s="1" customFormat="1" ht="15" customHeight="1" x14ac:dyDescent="0.25">
      <c r="A69" s="119">
        <v>64</v>
      </c>
      <c r="B69" s="33" t="s">
        <v>33</v>
      </c>
      <c r="C69" s="14" t="s">
        <v>45</v>
      </c>
      <c r="D69" s="230">
        <v>4</v>
      </c>
      <c r="E69" s="233">
        <v>54.25</v>
      </c>
      <c r="F69" s="340">
        <v>58</v>
      </c>
      <c r="G69" s="333">
        <v>64</v>
      </c>
      <c r="H69" s="39">
        <f>SUM(G69:G69)</f>
        <v>64</v>
      </c>
    </row>
    <row r="70" spans="1:8" s="1" customFormat="1" ht="15" customHeight="1" x14ac:dyDescent="0.25">
      <c r="A70" s="119">
        <v>65</v>
      </c>
      <c r="B70" s="33" t="s">
        <v>36</v>
      </c>
      <c r="C70" s="265" t="s">
        <v>145</v>
      </c>
      <c r="D70" s="230">
        <v>1</v>
      </c>
      <c r="E70" s="233">
        <v>54</v>
      </c>
      <c r="F70" s="340">
        <v>58</v>
      </c>
      <c r="G70" s="333">
        <v>65</v>
      </c>
      <c r="H70" s="39">
        <f>SUM(G70:G70)</f>
        <v>65</v>
      </c>
    </row>
    <row r="71" spans="1:8" s="1" customFormat="1" ht="15" customHeight="1" x14ac:dyDescent="0.25">
      <c r="A71" s="119">
        <v>66</v>
      </c>
      <c r="B71" s="33" t="s">
        <v>39</v>
      </c>
      <c r="C71" s="14" t="s">
        <v>112</v>
      </c>
      <c r="D71" s="230">
        <v>10</v>
      </c>
      <c r="E71" s="233">
        <v>53.1</v>
      </c>
      <c r="F71" s="340">
        <v>58</v>
      </c>
      <c r="G71" s="333">
        <v>66</v>
      </c>
      <c r="H71" s="39">
        <f>SUM(G71:G71)</f>
        <v>66</v>
      </c>
    </row>
    <row r="72" spans="1:8" s="1" customFormat="1" ht="15" customHeight="1" x14ac:dyDescent="0.25">
      <c r="A72" s="119">
        <v>67</v>
      </c>
      <c r="B72" s="33" t="s">
        <v>34</v>
      </c>
      <c r="C72" s="146" t="s">
        <v>4</v>
      </c>
      <c r="D72" s="247">
        <v>4</v>
      </c>
      <c r="E72" s="272">
        <v>53</v>
      </c>
      <c r="F72" s="341">
        <v>58</v>
      </c>
      <c r="G72" s="333">
        <v>67</v>
      </c>
      <c r="H72" s="39">
        <f>SUM(G72:G72)</f>
        <v>67</v>
      </c>
    </row>
    <row r="73" spans="1:8" s="1" customFormat="1" ht="15" customHeight="1" x14ac:dyDescent="0.25">
      <c r="A73" s="119">
        <v>68</v>
      </c>
      <c r="B73" s="33" t="s">
        <v>36</v>
      </c>
      <c r="C73" s="14" t="s">
        <v>52</v>
      </c>
      <c r="D73" s="230">
        <v>14</v>
      </c>
      <c r="E73" s="233">
        <v>52.7</v>
      </c>
      <c r="F73" s="340">
        <v>58</v>
      </c>
      <c r="G73" s="333">
        <v>68</v>
      </c>
      <c r="H73" s="39">
        <f>SUM(G73:G73)</f>
        <v>68</v>
      </c>
    </row>
    <row r="74" spans="1:8" s="1" customFormat="1" ht="15" customHeight="1" x14ac:dyDescent="0.25">
      <c r="A74" s="119">
        <v>69</v>
      </c>
      <c r="B74" s="33" t="s">
        <v>35</v>
      </c>
      <c r="C74" s="14" t="s">
        <v>48</v>
      </c>
      <c r="D74" s="247">
        <v>1</v>
      </c>
      <c r="E74" s="272">
        <v>52</v>
      </c>
      <c r="F74" s="341">
        <v>58</v>
      </c>
      <c r="G74" s="333">
        <v>69</v>
      </c>
      <c r="H74" s="39">
        <f>SUM(G74:G74)</f>
        <v>69</v>
      </c>
    </row>
    <row r="75" spans="1:8" s="1" customFormat="1" ht="15" customHeight="1" thickBot="1" x14ac:dyDescent="0.3">
      <c r="A75" s="148">
        <v>70</v>
      </c>
      <c r="B75" s="34" t="s">
        <v>38</v>
      </c>
      <c r="C75" s="16" t="s">
        <v>134</v>
      </c>
      <c r="D75" s="253">
        <v>16</v>
      </c>
      <c r="E75" s="274">
        <v>52</v>
      </c>
      <c r="F75" s="343">
        <v>58</v>
      </c>
      <c r="G75" s="337">
        <v>70</v>
      </c>
      <c r="H75" s="42">
        <f>SUM(G75:G75)</f>
        <v>70</v>
      </c>
    </row>
    <row r="76" spans="1:8" s="1" customFormat="1" ht="15" customHeight="1" x14ac:dyDescent="0.25">
      <c r="A76" s="49">
        <v>71</v>
      </c>
      <c r="B76" s="37" t="s">
        <v>35</v>
      </c>
      <c r="C76" s="15" t="s">
        <v>124</v>
      </c>
      <c r="D76" s="252">
        <v>6</v>
      </c>
      <c r="E76" s="276">
        <v>50.8</v>
      </c>
      <c r="F76" s="347">
        <v>58</v>
      </c>
      <c r="G76" s="332">
        <v>71</v>
      </c>
      <c r="H76" s="38">
        <f>SUM(G76:G76)</f>
        <v>71</v>
      </c>
    </row>
    <row r="77" spans="1:8" s="1" customFormat="1" ht="15" customHeight="1" x14ac:dyDescent="0.25">
      <c r="A77" s="119">
        <v>72</v>
      </c>
      <c r="B77" s="62" t="s">
        <v>35</v>
      </c>
      <c r="C77" s="266" t="s">
        <v>123</v>
      </c>
      <c r="D77" s="247">
        <v>4</v>
      </c>
      <c r="E77" s="272">
        <v>50.5</v>
      </c>
      <c r="F77" s="341">
        <v>58</v>
      </c>
      <c r="G77" s="333">
        <v>72</v>
      </c>
      <c r="H77" s="41">
        <f>SUM(G77:G77)</f>
        <v>72</v>
      </c>
    </row>
    <row r="78" spans="1:8" s="1" customFormat="1" ht="15" customHeight="1" x14ac:dyDescent="0.25">
      <c r="A78" s="119">
        <v>73</v>
      </c>
      <c r="B78" s="33" t="s">
        <v>33</v>
      </c>
      <c r="C78" s="14" t="s">
        <v>101</v>
      </c>
      <c r="D78" s="230">
        <v>4</v>
      </c>
      <c r="E78" s="233">
        <v>50.21</v>
      </c>
      <c r="F78" s="340">
        <v>58</v>
      </c>
      <c r="G78" s="333">
        <v>73</v>
      </c>
      <c r="H78" s="39">
        <f>SUM(G78:G78)</f>
        <v>73</v>
      </c>
    </row>
    <row r="79" spans="1:8" s="1" customFormat="1" ht="15" customHeight="1" x14ac:dyDescent="0.25">
      <c r="A79" s="119">
        <v>74</v>
      </c>
      <c r="B79" s="33" t="s">
        <v>38</v>
      </c>
      <c r="C79" s="141" t="s">
        <v>139</v>
      </c>
      <c r="D79" s="241">
        <v>9</v>
      </c>
      <c r="E79" s="273">
        <v>50.1</v>
      </c>
      <c r="F79" s="345">
        <v>58</v>
      </c>
      <c r="G79" s="333">
        <v>74</v>
      </c>
      <c r="H79" s="39">
        <f>SUM(G79:G79)</f>
        <v>74</v>
      </c>
    </row>
    <row r="80" spans="1:8" s="1" customFormat="1" ht="15" customHeight="1" x14ac:dyDescent="0.25">
      <c r="A80" s="119">
        <v>75</v>
      </c>
      <c r="B80" s="33" t="s">
        <v>38</v>
      </c>
      <c r="C80" s="14" t="s">
        <v>132</v>
      </c>
      <c r="D80" s="230">
        <v>4</v>
      </c>
      <c r="E80" s="233">
        <v>50</v>
      </c>
      <c r="F80" s="340">
        <v>58</v>
      </c>
      <c r="G80" s="333">
        <v>75</v>
      </c>
      <c r="H80" s="39">
        <f>SUM(G80:G80)</f>
        <v>75</v>
      </c>
    </row>
    <row r="81" spans="1:8" s="1" customFormat="1" ht="15" customHeight="1" x14ac:dyDescent="0.25">
      <c r="A81" s="119">
        <v>76</v>
      </c>
      <c r="B81" s="33" t="s">
        <v>38</v>
      </c>
      <c r="C81" s="265" t="s">
        <v>137</v>
      </c>
      <c r="D81" s="230">
        <v>7</v>
      </c>
      <c r="E81" s="233">
        <v>48.5</v>
      </c>
      <c r="F81" s="340">
        <v>58</v>
      </c>
      <c r="G81" s="333">
        <v>76</v>
      </c>
      <c r="H81" s="39">
        <f>SUM(G81:G81)</f>
        <v>76</v>
      </c>
    </row>
    <row r="82" spans="1:8" s="1" customFormat="1" ht="15" customHeight="1" x14ac:dyDescent="0.25">
      <c r="A82" s="119">
        <v>77</v>
      </c>
      <c r="B82" s="33" t="s">
        <v>36</v>
      </c>
      <c r="C82" s="14" t="s">
        <v>125</v>
      </c>
      <c r="D82" s="230">
        <v>11</v>
      </c>
      <c r="E82" s="233">
        <v>48</v>
      </c>
      <c r="F82" s="340">
        <v>58</v>
      </c>
      <c r="G82" s="333">
        <v>77</v>
      </c>
      <c r="H82" s="39">
        <f>SUM(G82:G82)</f>
        <v>77</v>
      </c>
    </row>
    <row r="83" spans="1:8" s="1" customFormat="1" ht="15" customHeight="1" x14ac:dyDescent="0.25">
      <c r="A83" s="119">
        <v>78</v>
      </c>
      <c r="B83" s="33" t="s">
        <v>38</v>
      </c>
      <c r="C83" s="265" t="s">
        <v>29</v>
      </c>
      <c r="D83" s="247">
        <v>5</v>
      </c>
      <c r="E83" s="272">
        <v>48</v>
      </c>
      <c r="F83" s="341">
        <v>58</v>
      </c>
      <c r="G83" s="333">
        <v>78</v>
      </c>
      <c r="H83" s="39">
        <f>SUM(G83:G83)</f>
        <v>78</v>
      </c>
    </row>
    <row r="84" spans="1:8" s="1" customFormat="1" ht="15" customHeight="1" x14ac:dyDescent="0.25">
      <c r="A84" s="119">
        <v>79</v>
      </c>
      <c r="B84" s="33" t="s">
        <v>35</v>
      </c>
      <c r="C84" s="24" t="s">
        <v>122</v>
      </c>
      <c r="D84" s="231">
        <v>5</v>
      </c>
      <c r="E84" s="234">
        <v>47.8</v>
      </c>
      <c r="F84" s="350">
        <v>58</v>
      </c>
      <c r="G84" s="333">
        <v>79</v>
      </c>
      <c r="H84" s="39">
        <f>SUM(G84:G84)</f>
        <v>79</v>
      </c>
    </row>
    <row r="85" spans="1:8" s="1" customFormat="1" ht="15" customHeight="1" thickBot="1" x14ac:dyDescent="0.3">
      <c r="A85" s="148">
        <v>80</v>
      </c>
      <c r="B85" s="34" t="s">
        <v>36</v>
      </c>
      <c r="C85" s="16" t="s">
        <v>146</v>
      </c>
      <c r="D85" s="253">
        <v>1</v>
      </c>
      <c r="E85" s="274">
        <v>47</v>
      </c>
      <c r="F85" s="343">
        <v>58</v>
      </c>
      <c r="G85" s="336">
        <v>80</v>
      </c>
      <c r="H85" s="40">
        <f>SUM(G85:G85)</f>
        <v>80</v>
      </c>
    </row>
    <row r="86" spans="1:8" s="1" customFormat="1" ht="15" customHeight="1" x14ac:dyDescent="0.25">
      <c r="A86" s="49">
        <v>81</v>
      </c>
      <c r="B86" s="37" t="s">
        <v>37</v>
      </c>
      <c r="C86" s="279" t="s">
        <v>63</v>
      </c>
      <c r="D86" s="252">
        <v>3</v>
      </c>
      <c r="E86" s="276">
        <v>47</v>
      </c>
      <c r="F86" s="347">
        <v>58</v>
      </c>
      <c r="G86" s="333">
        <v>81</v>
      </c>
      <c r="H86" s="41">
        <f>SUM(G86:G86)</f>
        <v>81</v>
      </c>
    </row>
    <row r="87" spans="1:8" s="1" customFormat="1" ht="15" customHeight="1" x14ac:dyDescent="0.25">
      <c r="A87" s="119">
        <v>82</v>
      </c>
      <c r="B87" s="62" t="s">
        <v>39</v>
      </c>
      <c r="C87" s="266" t="s">
        <v>102</v>
      </c>
      <c r="D87" s="247">
        <v>9</v>
      </c>
      <c r="E87" s="272">
        <v>45.4</v>
      </c>
      <c r="F87" s="341">
        <v>58</v>
      </c>
      <c r="G87" s="333">
        <v>82</v>
      </c>
      <c r="H87" s="41">
        <f>SUM(G87:G87)</f>
        <v>82</v>
      </c>
    </row>
    <row r="88" spans="1:8" s="1" customFormat="1" ht="15" customHeight="1" x14ac:dyDescent="0.25">
      <c r="A88" s="119">
        <v>83</v>
      </c>
      <c r="B88" s="33" t="s">
        <v>37</v>
      </c>
      <c r="C88" s="146" t="s">
        <v>55</v>
      </c>
      <c r="D88" s="247">
        <v>18</v>
      </c>
      <c r="E88" s="272">
        <v>45</v>
      </c>
      <c r="F88" s="341">
        <v>58</v>
      </c>
      <c r="G88" s="333">
        <v>83</v>
      </c>
      <c r="H88" s="39">
        <f>SUM(G88:G88)</f>
        <v>83</v>
      </c>
    </row>
    <row r="89" spans="1:8" s="1" customFormat="1" ht="15" customHeight="1" x14ac:dyDescent="0.25">
      <c r="A89" s="119">
        <v>84</v>
      </c>
      <c r="B89" s="33" t="s">
        <v>37</v>
      </c>
      <c r="C89" s="228" t="s">
        <v>131</v>
      </c>
      <c r="D89" s="268">
        <v>7</v>
      </c>
      <c r="E89" s="271">
        <v>45</v>
      </c>
      <c r="F89" s="342">
        <v>58</v>
      </c>
      <c r="G89" s="333">
        <v>84</v>
      </c>
      <c r="H89" s="39">
        <f>SUM(G89:G89)</f>
        <v>84</v>
      </c>
    </row>
    <row r="90" spans="1:8" s="1" customFormat="1" ht="15" customHeight="1" x14ac:dyDescent="0.25">
      <c r="A90" s="119">
        <v>85</v>
      </c>
      <c r="B90" s="33" t="s">
        <v>35</v>
      </c>
      <c r="C90" s="265" t="s">
        <v>144</v>
      </c>
      <c r="D90" s="230">
        <v>5</v>
      </c>
      <c r="E90" s="233">
        <v>43</v>
      </c>
      <c r="F90" s="340">
        <v>58</v>
      </c>
      <c r="G90" s="333">
        <v>85</v>
      </c>
      <c r="H90" s="39">
        <f>SUM(G90:G90)</f>
        <v>85</v>
      </c>
    </row>
    <row r="91" spans="1:8" s="1" customFormat="1" ht="15" customHeight="1" x14ac:dyDescent="0.25">
      <c r="A91" s="119">
        <v>86</v>
      </c>
      <c r="B91" s="33" t="s">
        <v>36</v>
      </c>
      <c r="C91" s="14" t="s">
        <v>126</v>
      </c>
      <c r="D91" s="230">
        <v>1</v>
      </c>
      <c r="E91" s="233">
        <v>43</v>
      </c>
      <c r="F91" s="340">
        <v>58</v>
      </c>
      <c r="G91" s="333">
        <v>86</v>
      </c>
      <c r="H91" s="39">
        <f>SUM(G91:G91)</f>
        <v>86</v>
      </c>
    </row>
    <row r="92" spans="1:8" s="1" customFormat="1" ht="15" customHeight="1" x14ac:dyDescent="0.25">
      <c r="A92" s="119">
        <v>87</v>
      </c>
      <c r="B92" s="33" t="s">
        <v>37</v>
      </c>
      <c r="C92" s="14" t="s">
        <v>20</v>
      </c>
      <c r="D92" s="230">
        <v>8</v>
      </c>
      <c r="E92" s="233">
        <v>42.6</v>
      </c>
      <c r="F92" s="340">
        <v>58</v>
      </c>
      <c r="G92" s="333">
        <v>87</v>
      </c>
      <c r="H92" s="39">
        <f>SUM(G92:G92)</f>
        <v>87</v>
      </c>
    </row>
    <row r="93" spans="1:8" s="1" customFormat="1" ht="15" customHeight="1" x14ac:dyDescent="0.25">
      <c r="A93" s="119">
        <v>88</v>
      </c>
      <c r="B93" s="33" t="s">
        <v>39</v>
      </c>
      <c r="C93" s="146" t="s">
        <v>119</v>
      </c>
      <c r="D93" s="247">
        <v>5</v>
      </c>
      <c r="E93" s="272">
        <v>42.6</v>
      </c>
      <c r="F93" s="341">
        <v>58</v>
      </c>
      <c r="G93" s="333">
        <v>88</v>
      </c>
      <c r="H93" s="39">
        <f>SUM(G93:G93)</f>
        <v>88</v>
      </c>
    </row>
    <row r="94" spans="1:8" s="1" customFormat="1" ht="15" customHeight="1" x14ac:dyDescent="0.25">
      <c r="A94" s="119">
        <v>89</v>
      </c>
      <c r="B94" s="33" t="s">
        <v>37</v>
      </c>
      <c r="C94" s="14" t="s">
        <v>57</v>
      </c>
      <c r="D94" s="230">
        <v>8</v>
      </c>
      <c r="E94" s="233">
        <v>42.5</v>
      </c>
      <c r="F94" s="340">
        <v>58</v>
      </c>
      <c r="G94" s="333">
        <v>89</v>
      </c>
      <c r="H94" s="39">
        <f>SUM(G94:G94)</f>
        <v>89</v>
      </c>
    </row>
    <row r="95" spans="1:8" s="1" customFormat="1" ht="15" customHeight="1" thickBot="1" x14ac:dyDescent="0.3">
      <c r="A95" s="148">
        <v>90</v>
      </c>
      <c r="B95" s="34" t="s">
        <v>34</v>
      </c>
      <c r="C95" s="16" t="s">
        <v>6</v>
      </c>
      <c r="D95" s="253">
        <v>4</v>
      </c>
      <c r="E95" s="274">
        <v>42</v>
      </c>
      <c r="F95" s="343">
        <v>58</v>
      </c>
      <c r="G95" s="337">
        <v>90</v>
      </c>
      <c r="H95" s="42">
        <f>SUM(G95:G95)</f>
        <v>90</v>
      </c>
    </row>
    <row r="96" spans="1:8" s="1" customFormat="1" ht="15" customHeight="1" x14ac:dyDescent="0.25">
      <c r="A96" s="49">
        <v>91</v>
      </c>
      <c r="B96" s="37" t="s">
        <v>36</v>
      </c>
      <c r="C96" s="15" t="s">
        <v>17</v>
      </c>
      <c r="D96" s="252">
        <v>2</v>
      </c>
      <c r="E96" s="276">
        <v>41.5</v>
      </c>
      <c r="F96" s="347">
        <v>58</v>
      </c>
      <c r="G96" s="332">
        <v>91</v>
      </c>
      <c r="H96" s="38">
        <f>SUM(G96:G96)</f>
        <v>91</v>
      </c>
    </row>
    <row r="97" spans="1:8" s="1" customFormat="1" ht="15" customHeight="1" x14ac:dyDescent="0.25">
      <c r="A97" s="119">
        <v>92</v>
      </c>
      <c r="B97" s="62" t="s">
        <v>38</v>
      </c>
      <c r="C97" s="146" t="s">
        <v>24</v>
      </c>
      <c r="D97" s="247">
        <v>2</v>
      </c>
      <c r="E97" s="272">
        <v>40.5</v>
      </c>
      <c r="F97" s="341">
        <v>58</v>
      </c>
      <c r="G97" s="333">
        <v>92</v>
      </c>
      <c r="H97" s="41">
        <f>SUM(G97:G97)</f>
        <v>92</v>
      </c>
    </row>
    <row r="98" spans="1:8" s="1" customFormat="1" ht="15" customHeight="1" x14ac:dyDescent="0.25">
      <c r="A98" s="119">
        <v>93</v>
      </c>
      <c r="B98" s="238" t="s">
        <v>35</v>
      </c>
      <c r="C98" s="14" t="s">
        <v>10</v>
      </c>
      <c r="D98" s="230">
        <v>3</v>
      </c>
      <c r="E98" s="233">
        <v>40.299999999999997</v>
      </c>
      <c r="F98" s="340">
        <v>58</v>
      </c>
      <c r="G98" s="333">
        <v>93</v>
      </c>
      <c r="H98" s="39">
        <f>SUM(G98:G98)</f>
        <v>93</v>
      </c>
    </row>
    <row r="99" spans="1:8" s="1" customFormat="1" ht="15" customHeight="1" x14ac:dyDescent="0.25">
      <c r="A99" s="119">
        <v>94</v>
      </c>
      <c r="B99" s="33" t="s">
        <v>39</v>
      </c>
      <c r="C99" s="14" t="s">
        <v>60</v>
      </c>
      <c r="D99" s="230">
        <v>9</v>
      </c>
      <c r="E99" s="233">
        <v>38.777777777777779</v>
      </c>
      <c r="F99" s="340">
        <v>58</v>
      </c>
      <c r="G99" s="333">
        <v>94</v>
      </c>
      <c r="H99" s="39">
        <f>SUM(G99:G99)</f>
        <v>94</v>
      </c>
    </row>
    <row r="100" spans="1:8" s="1" customFormat="1" ht="15" customHeight="1" x14ac:dyDescent="0.25">
      <c r="A100" s="119">
        <v>95</v>
      </c>
      <c r="B100" s="33" t="s">
        <v>38</v>
      </c>
      <c r="C100" s="14" t="s">
        <v>138</v>
      </c>
      <c r="D100" s="230">
        <v>4</v>
      </c>
      <c r="E100" s="233">
        <v>37.299999999999997</v>
      </c>
      <c r="F100" s="340">
        <v>58</v>
      </c>
      <c r="G100" s="333">
        <v>95</v>
      </c>
      <c r="H100" s="39">
        <f>SUM(G100:G100)</f>
        <v>95</v>
      </c>
    </row>
    <row r="101" spans="1:8" s="1" customFormat="1" ht="15" customHeight="1" x14ac:dyDescent="0.25">
      <c r="A101" s="119">
        <v>96</v>
      </c>
      <c r="B101" s="33" t="s">
        <v>37</v>
      </c>
      <c r="C101" s="14" t="s">
        <v>108</v>
      </c>
      <c r="D101" s="230">
        <v>1</v>
      </c>
      <c r="E101" s="233">
        <v>36</v>
      </c>
      <c r="F101" s="340">
        <v>58</v>
      </c>
      <c r="G101" s="333">
        <v>96</v>
      </c>
      <c r="H101" s="39">
        <f>SUM(G101:G101)</f>
        <v>96</v>
      </c>
    </row>
    <row r="102" spans="1:8" s="1" customFormat="1" ht="15" customHeight="1" x14ac:dyDescent="0.25">
      <c r="A102" s="119">
        <v>97</v>
      </c>
      <c r="B102" s="33" t="s">
        <v>39</v>
      </c>
      <c r="C102" s="265" t="s">
        <v>31</v>
      </c>
      <c r="D102" s="230">
        <v>3</v>
      </c>
      <c r="E102" s="233">
        <v>35.333333333333336</v>
      </c>
      <c r="F102" s="340">
        <v>58</v>
      </c>
      <c r="G102" s="333">
        <v>97</v>
      </c>
      <c r="H102" s="39">
        <f>SUM(G102:G102)</f>
        <v>97</v>
      </c>
    </row>
    <row r="103" spans="1:8" s="1" customFormat="1" ht="15" customHeight="1" x14ac:dyDescent="0.25">
      <c r="A103" s="119">
        <v>98</v>
      </c>
      <c r="B103" s="33" t="s">
        <v>34</v>
      </c>
      <c r="C103" s="14" t="s">
        <v>120</v>
      </c>
      <c r="D103" s="230">
        <v>2</v>
      </c>
      <c r="E103" s="233">
        <v>35</v>
      </c>
      <c r="F103" s="340">
        <v>58</v>
      </c>
      <c r="G103" s="333">
        <v>98</v>
      </c>
      <c r="H103" s="39">
        <f>SUM(G103:G103)</f>
        <v>98</v>
      </c>
    </row>
    <row r="104" spans="1:8" s="1" customFormat="1" ht="15" customHeight="1" x14ac:dyDescent="0.25">
      <c r="A104" s="119">
        <v>99</v>
      </c>
      <c r="B104" s="62" t="s">
        <v>38</v>
      </c>
      <c r="C104" s="149" t="s">
        <v>25</v>
      </c>
      <c r="D104" s="269">
        <v>3</v>
      </c>
      <c r="E104" s="278">
        <v>29</v>
      </c>
      <c r="F104" s="344">
        <v>58</v>
      </c>
      <c r="G104" s="333">
        <v>99</v>
      </c>
      <c r="H104" s="41">
        <f>SUM(G104:G104)</f>
        <v>99</v>
      </c>
    </row>
    <row r="105" spans="1:8" s="1" customFormat="1" ht="15" customHeight="1" x14ac:dyDescent="0.25">
      <c r="A105" s="356">
        <v>100</v>
      </c>
      <c r="B105" s="33" t="s">
        <v>38</v>
      </c>
      <c r="C105" s="14" t="s">
        <v>140</v>
      </c>
      <c r="D105" s="230">
        <v>2</v>
      </c>
      <c r="E105" s="233">
        <v>27</v>
      </c>
      <c r="F105" s="340">
        <v>58</v>
      </c>
      <c r="G105" s="334">
        <v>100</v>
      </c>
      <c r="H105" s="39">
        <f>SUM(G105:G105)</f>
        <v>100</v>
      </c>
    </row>
    <row r="106" spans="1:8" s="1" customFormat="1" ht="15" customHeight="1" thickBot="1" x14ac:dyDescent="0.3">
      <c r="A106" s="148">
        <v>101</v>
      </c>
      <c r="B106" s="351" t="s">
        <v>34</v>
      </c>
      <c r="C106" s="352" t="s">
        <v>40</v>
      </c>
      <c r="D106" s="353">
        <v>3</v>
      </c>
      <c r="E106" s="354">
        <v>24.3</v>
      </c>
      <c r="F106" s="355">
        <v>58</v>
      </c>
      <c r="G106" s="336">
        <v>101</v>
      </c>
      <c r="H106" s="229">
        <f>SUM(G106:G106)</f>
        <v>101</v>
      </c>
    </row>
    <row r="107" spans="1:8" s="2" customFormat="1" ht="15" customHeight="1" x14ac:dyDescent="0.2">
      <c r="A107" s="8"/>
      <c r="B107" s="3"/>
      <c r="C107" s="50" t="s">
        <v>67</v>
      </c>
      <c r="D107" s="50"/>
      <c r="E107" s="152">
        <f>AVERAGE(E6:E106)</f>
        <v>56.195588861083934</v>
      </c>
      <c r="F107" s="50"/>
      <c r="H107" s="36"/>
    </row>
    <row r="108" spans="1:8" ht="15" customHeight="1" x14ac:dyDescent="0.25">
      <c r="C108" s="51" t="s">
        <v>84</v>
      </c>
      <c r="D108" s="51"/>
      <c r="E108" s="357">
        <v>58</v>
      </c>
      <c r="F108" s="51"/>
    </row>
  </sheetData>
  <mergeCells count="6">
    <mergeCell ref="B2:C2"/>
    <mergeCell ref="H4:H5"/>
    <mergeCell ref="A4:A5"/>
    <mergeCell ref="B4:B5"/>
    <mergeCell ref="C4:C5"/>
    <mergeCell ref="D4:F4"/>
  </mergeCells>
  <conditionalFormatting sqref="E6:E108">
    <cfRule type="cellIs" dxfId="21" priority="597" operator="equal">
      <formula>$E$107</formula>
    </cfRule>
    <cfRule type="containsBlanks" dxfId="20" priority="598">
      <formula>LEN(TRIM(E6))=0</formula>
    </cfRule>
    <cfRule type="cellIs" dxfId="19" priority="599" operator="lessThan">
      <formula>50</formula>
    </cfRule>
    <cfRule type="cellIs" dxfId="18" priority="600" operator="between">
      <formula>$E$107</formula>
      <formula>50</formula>
    </cfRule>
    <cfRule type="cellIs" dxfId="17" priority="601" operator="between">
      <formula>74.99</formula>
      <formula>$E$107</formula>
    </cfRule>
    <cfRule type="cellIs" dxfId="16" priority="602" operator="greaterThanOrEqual">
      <formula>75</formula>
    </cfRule>
  </conditionalFormatting>
  <pageMargins left="0.23622047244094488" right="0" top="0" bottom="0" header="0.31496062992125984" footer="0.31496062992125984"/>
  <pageSetup paperSize="9" scale="52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1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8" sqref="A8"/>
      <selection pane="bottomRight" activeCell="C5" sqref="C5"/>
    </sheetView>
  </sheetViews>
  <sheetFormatPr defaultRowHeight="15" x14ac:dyDescent="0.25"/>
  <cols>
    <col min="1" max="1" width="5.7109375" customWidth="1"/>
    <col min="2" max="2" width="19.5703125" style="13" customWidth="1"/>
    <col min="3" max="3" width="31.7109375" customWidth="1"/>
    <col min="4" max="5" width="9.7109375" customWidth="1"/>
    <col min="6" max="6" width="0" hidden="1" customWidth="1"/>
    <col min="7" max="7" width="6.5703125" customWidth="1"/>
  </cols>
  <sheetData>
    <row r="1" spans="1:9" ht="15" customHeight="1" x14ac:dyDescent="0.25">
      <c r="H1" s="73"/>
      <c r="I1" s="47" t="s">
        <v>80</v>
      </c>
    </row>
    <row r="2" spans="1:9" ht="15" customHeight="1" x14ac:dyDescent="0.25">
      <c r="A2" s="4"/>
      <c r="C2" s="319" t="s">
        <v>77</v>
      </c>
      <c r="D2" s="319"/>
      <c r="E2" s="43">
        <v>2022</v>
      </c>
      <c r="F2" s="4"/>
      <c r="G2" s="4"/>
      <c r="H2" s="72"/>
      <c r="I2" s="47" t="s">
        <v>81</v>
      </c>
    </row>
    <row r="3" spans="1:9" ht="15" customHeight="1" x14ac:dyDescent="0.25">
      <c r="A3" s="4"/>
      <c r="C3" s="27"/>
      <c r="D3" s="4"/>
      <c r="E3" s="4"/>
      <c r="F3" s="4"/>
      <c r="G3" s="4"/>
      <c r="H3" s="280"/>
      <c r="I3" s="47" t="s">
        <v>82</v>
      </c>
    </row>
    <row r="4" spans="1:9" ht="15" customHeight="1" thickBot="1" x14ac:dyDescent="0.3">
      <c r="F4" s="4"/>
      <c r="G4" s="4"/>
      <c r="H4" s="70"/>
      <c r="I4" s="47" t="s">
        <v>83</v>
      </c>
    </row>
    <row r="5" spans="1:9" ht="30" customHeight="1" thickBot="1" x14ac:dyDescent="0.3">
      <c r="A5" s="127" t="s">
        <v>62</v>
      </c>
      <c r="B5" s="128" t="s">
        <v>41</v>
      </c>
      <c r="C5" s="128" t="s">
        <v>0</v>
      </c>
      <c r="D5" s="129" t="s">
        <v>1</v>
      </c>
      <c r="E5" s="130" t="s">
        <v>90</v>
      </c>
      <c r="F5" s="4"/>
      <c r="G5" s="4"/>
      <c r="H5" s="4"/>
    </row>
    <row r="6" spans="1:9" ht="15" customHeight="1" thickBot="1" x14ac:dyDescent="0.3">
      <c r="A6" s="74"/>
      <c r="B6" s="193"/>
      <c r="C6" s="194" t="s">
        <v>93</v>
      </c>
      <c r="D6" s="195">
        <f>SUM(D7:D107)</f>
        <v>732</v>
      </c>
      <c r="E6" s="196">
        <f>AVERAGE(E7:E107)</f>
        <v>56.195588861083934</v>
      </c>
      <c r="F6" s="4">
        <f>E8*D8</f>
        <v>472.79999999999995</v>
      </c>
      <c r="G6" s="4"/>
      <c r="H6" s="4"/>
    </row>
    <row r="7" spans="1:9" ht="15" customHeight="1" x14ac:dyDescent="0.25">
      <c r="A7" s="28">
        <v>1</v>
      </c>
      <c r="B7" s="126" t="s">
        <v>39</v>
      </c>
      <c r="C7" s="9" t="s">
        <v>59</v>
      </c>
      <c r="D7" s="97">
        <v>5</v>
      </c>
      <c r="E7" s="106">
        <v>79</v>
      </c>
      <c r="F7" s="4">
        <f>E9*D9</f>
        <v>156</v>
      </c>
      <c r="G7" s="4"/>
      <c r="H7" s="4"/>
    </row>
    <row r="8" spans="1:9" ht="15" customHeight="1" x14ac:dyDescent="0.25">
      <c r="A8" s="26">
        <v>2</v>
      </c>
      <c r="B8" s="45" t="s">
        <v>37</v>
      </c>
      <c r="C8" s="6" t="s">
        <v>19</v>
      </c>
      <c r="D8" s="95">
        <v>6</v>
      </c>
      <c r="E8" s="102">
        <v>78.8</v>
      </c>
      <c r="F8" s="4"/>
      <c r="G8" s="4"/>
      <c r="H8" s="4"/>
    </row>
    <row r="9" spans="1:9" ht="15" customHeight="1" x14ac:dyDescent="0.25">
      <c r="A9" s="26">
        <v>3</v>
      </c>
      <c r="B9" s="45" t="s">
        <v>38</v>
      </c>
      <c r="C9" s="6" t="s">
        <v>149</v>
      </c>
      <c r="D9" s="95">
        <v>2</v>
      </c>
      <c r="E9" s="102">
        <v>78</v>
      </c>
      <c r="F9" s="4"/>
      <c r="G9" s="4"/>
      <c r="H9" s="4"/>
    </row>
    <row r="10" spans="1:9" ht="15" customHeight="1" x14ac:dyDescent="0.25">
      <c r="A10" s="26">
        <v>4</v>
      </c>
      <c r="B10" s="45" t="s">
        <v>35</v>
      </c>
      <c r="C10" s="237" t="s">
        <v>49</v>
      </c>
      <c r="D10" s="94">
        <v>3</v>
      </c>
      <c r="E10" s="121">
        <v>75.3</v>
      </c>
      <c r="F10" s="4"/>
      <c r="G10" s="4"/>
      <c r="H10" s="4"/>
    </row>
    <row r="11" spans="1:9" ht="15" customHeight="1" x14ac:dyDescent="0.25">
      <c r="A11" s="26">
        <v>5</v>
      </c>
      <c r="B11" s="45" t="s">
        <v>38</v>
      </c>
      <c r="C11" s="6" t="s">
        <v>28</v>
      </c>
      <c r="D11" s="95">
        <v>1</v>
      </c>
      <c r="E11" s="102">
        <v>75</v>
      </c>
      <c r="F11" s="4">
        <f t="shared" ref="F11:F26" si="0">E11*D11</f>
        <v>75</v>
      </c>
      <c r="G11" s="4"/>
      <c r="H11" s="48"/>
    </row>
    <row r="12" spans="1:9" ht="15" customHeight="1" x14ac:dyDescent="0.25">
      <c r="A12" s="26">
        <v>6</v>
      </c>
      <c r="B12" s="45" t="s">
        <v>39</v>
      </c>
      <c r="C12" s="6" t="s">
        <v>58</v>
      </c>
      <c r="D12" s="95">
        <v>14</v>
      </c>
      <c r="E12" s="102">
        <v>73.785714285714292</v>
      </c>
      <c r="F12" s="4">
        <f t="shared" si="0"/>
        <v>1033</v>
      </c>
      <c r="G12" s="4"/>
      <c r="H12" s="4"/>
    </row>
    <row r="13" spans="1:9" ht="15" customHeight="1" x14ac:dyDescent="0.25">
      <c r="A13" s="26">
        <v>7</v>
      </c>
      <c r="B13" s="45" t="s">
        <v>36</v>
      </c>
      <c r="C13" s="6" t="s">
        <v>18</v>
      </c>
      <c r="D13" s="95">
        <v>7</v>
      </c>
      <c r="E13" s="101">
        <v>71.3</v>
      </c>
      <c r="F13" s="4">
        <f t="shared" si="0"/>
        <v>499.09999999999997</v>
      </c>
      <c r="G13" s="4"/>
      <c r="H13" s="4"/>
    </row>
    <row r="14" spans="1:9" ht="15" customHeight="1" x14ac:dyDescent="0.25">
      <c r="A14" s="26">
        <v>8</v>
      </c>
      <c r="B14" s="45" t="s">
        <v>37</v>
      </c>
      <c r="C14" s="6" t="s">
        <v>54</v>
      </c>
      <c r="D14" s="95">
        <v>6</v>
      </c>
      <c r="E14" s="121">
        <v>71</v>
      </c>
      <c r="F14" s="4">
        <f t="shared" si="0"/>
        <v>426</v>
      </c>
      <c r="G14" s="4"/>
      <c r="H14" s="4"/>
    </row>
    <row r="15" spans="1:9" ht="15" customHeight="1" x14ac:dyDescent="0.25">
      <c r="A15" s="26">
        <v>9</v>
      </c>
      <c r="B15" s="45" t="s">
        <v>37</v>
      </c>
      <c r="C15" s="6" t="s">
        <v>64</v>
      </c>
      <c r="D15" s="95">
        <v>3</v>
      </c>
      <c r="E15" s="101">
        <v>70.7</v>
      </c>
      <c r="F15" s="4">
        <f t="shared" si="0"/>
        <v>212.10000000000002</v>
      </c>
      <c r="G15" s="4"/>
      <c r="H15" s="4"/>
    </row>
    <row r="16" spans="1:9" ht="15" customHeight="1" thickBot="1" x14ac:dyDescent="0.3">
      <c r="A16" s="29">
        <v>10</v>
      </c>
      <c r="B16" s="46" t="s">
        <v>36</v>
      </c>
      <c r="C16" s="11" t="s">
        <v>16</v>
      </c>
      <c r="D16" s="98">
        <v>5</v>
      </c>
      <c r="E16" s="109">
        <v>69.8</v>
      </c>
      <c r="F16" s="4">
        <f t="shared" si="0"/>
        <v>349</v>
      </c>
      <c r="G16" s="4"/>
      <c r="H16" s="4"/>
    </row>
    <row r="17" spans="1:8" ht="15" customHeight="1" x14ac:dyDescent="0.25">
      <c r="A17" s="28">
        <v>11</v>
      </c>
      <c r="B17" s="292" t="s">
        <v>35</v>
      </c>
      <c r="C17" s="9" t="s">
        <v>46</v>
      </c>
      <c r="D17" s="295">
        <v>13</v>
      </c>
      <c r="E17" s="106">
        <v>69.2</v>
      </c>
      <c r="F17" s="4">
        <f t="shared" si="0"/>
        <v>899.6</v>
      </c>
      <c r="G17" s="4"/>
      <c r="H17" s="4"/>
    </row>
    <row r="18" spans="1:8" ht="15" customHeight="1" x14ac:dyDescent="0.25">
      <c r="A18" s="26">
        <v>12</v>
      </c>
      <c r="B18" s="45" t="s">
        <v>34</v>
      </c>
      <c r="C18" s="6" t="s">
        <v>9</v>
      </c>
      <c r="D18" s="115">
        <v>2</v>
      </c>
      <c r="E18" s="102">
        <v>69</v>
      </c>
      <c r="F18" s="4">
        <f t="shared" si="0"/>
        <v>138</v>
      </c>
      <c r="G18" s="4"/>
      <c r="H18" s="4"/>
    </row>
    <row r="19" spans="1:8" ht="15" customHeight="1" x14ac:dyDescent="0.25">
      <c r="A19" s="26">
        <v>13</v>
      </c>
      <c r="B19" s="45" t="s">
        <v>35</v>
      </c>
      <c r="C19" s="6" t="s">
        <v>13</v>
      </c>
      <c r="D19" s="95">
        <v>2</v>
      </c>
      <c r="E19" s="101">
        <v>68</v>
      </c>
      <c r="F19" s="4">
        <f t="shared" si="0"/>
        <v>136</v>
      </c>
      <c r="G19" s="4"/>
      <c r="H19" s="4"/>
    </row>
    <row r="20" spans="1:8" ht="15" customHeight="1" x14ac:dyDescent="0.25">
      <c r="A20" s="26">
        <v>14</v>
      </c>
      <c r="B20" s="45" t="s">
        <v>36</v>
      </c>
      <c r="C20" s="6" t="s">
        <v>53</v>
      </c>
      <c r="D20" s="95">
        <v>5</v>
      </c>
      <c r="E20" s="102">
        <v>68</v>
      </c>
      <c r="F20" s="4">
        <f t="shared" si="0"/>
        <v>340</v>
      </c>
      <c r="G20" s="4"/>
      <c r="H20" s="4"/>
    </row>
    <row r="21" spans="1:8" ht="15" customHeight="1" x14ac:dyDescent="0.25">
      <c r="A21" s="26">
        <v>15</v>
      </c>
      <c r="B21" s="45" t="s">
        <v>38</v>
      </c>
      <c r="C21" s="6" t="s">
        <v>27</v>
      </c>
      <c r="D21" s="95">
        <v>6</v>
      </c>
      <c r="E21" s="101">
        <v>67.8</v>
      </c>
      <c r="F21" s="4">
        <f t="shared" si="0"/>
        <v>406.79999999999995</v>
      </c>
      <c r="G21" s="4"/>
      <c r="H21" s="4"/>
    </row>
    <row r="22" spans="1:8" ht="15" customHeight="1" x14ac:dyDescent="0.25">
      <c r="A22" s="26">
        <v>16</v>
      </c>
      <c r="B22" s="45" t="s">
        <v>35</v>
      </c>
      <c r="C22" s="6" t="s">
        <v>66</v>
      </c>
      <c r="D22" s="95">
        <v>3</v>
      </c>
      <c r="E22" s="102">
        <v>67.7</v>
      </c>
      <c r="F22" s="4">
        <f t="shared" si="0"/>
        <v>203.10000000000002</v>
      </c>
      <c r="G22" s="4"/>
      <c r="H22" s="4"/>
    </row>
    <row r="23" spans="1:8" ht="15" customHeight="1" x14ac:dyDescent="0.25">
      <c r="A23" s="26">
        <v>17</v>
      </c>
      <c r="B23" s="45" t="s">
        <v>33</v>
      </c>
      <c r="C23" s="6" t="s">
        <v>117</v>
      </c>
      <c r="D23" s="95">
        <v>9</v>
      </c>
      <c r="E23" s="101">
        <v>67.111111111111114</v>
      </c>
      <c r="F23" s="4">
        <f t="shared" si="0"/>
        <v>604</v>
      </c>
      <c r="G23" s="4"/>
      <c r="H23" s="4"/>
    </row>
    <row r="24" spans="1:8" ht="15" customHeight="1" x14ac:dyDescent="0.25">
      <c r="A24" s="26">
        <v>18</v>
      </c>
      <c r="B24" s="45" t="s">
        <v>39</v>
      </c>
      <c r="C24" s="6" t="s">
        <v>114</v>
      </c>
      <c r="D24" s="95">
        <v>16</v>
      </c>
      <c r="E24" s="103">
        <v>66.875</v>
      </c>
      <c r="F24" s="4">
        <f t="shared" si="0"/>
        <v>1070</v>
      </c>
      <c r="G24" s="4"/>
      <c r="H24" s="4"/>
    </row>
    <row r="25" spans="1:8" ht="15" customHeight="1" x14ac:dyDescent="0.25">
      <c r="A25" s="26">
        <v>19</v>
      </c>
      <c r="B25" s="192" t="s">
        <v>34</v>
      </c>
      <c r="C25" s="112" t="s">
        <v>5</v>
      </c>
      <c r="D25" s="95">
        <v>10</v>
      </c>
      <c r="E25" s="124">
        <v>65.900000000000006</v>
      </c>
      <c r="F25" s="4">
        <f t="shared" si="0"/>
        <v>659</v>
      </c>
      <c r="G25" s="4"/>
      <c r="H25" s="4"/>
    </row>
    <row r="26" spans="1:8" ht="15" customHeight="1" thickBot="1" x14ac:dyDescent="0.3">
      <c r="A26" s="29">
        <v>20</v>
      </c>
      <c r="B26" s="46" t="s">
        <v>34</v>
      </c>
      <c r="C26" s="293" t="s">
        <v>3</v>
      </c>
      <c r="D26" s="98">
        <v>12</v>
      </c>
      <c r="E26" s="105">
        <v>65.400000000000006</v>
      </c>
      <c r="F26" s="4">
        <f t="shared" si="0"/>
        <v>784.80000000000007</v>
      </c>
      <c r="G26" s="4"/>
      <c r="H26" s="4"/>
    </row>
    <row r="27" spans="1:8" ht="15" customHeight="1" x14ac:dyDescent="0.25">
      <c r="A27" s="28">
        <v>21</v>
      </c>
      <c r="B27" s="44" t="s">
        <v>36</v>
      </c>
      <c r="C27" s="9" t="s">
        <v>50</v>
      </c>
      <c r="D27" s="97">
        <v>17</v>
      </c>
      <c r="E27" s="104">
        <v>65.099999999999994</v>
      </c>
      <c r="F27" s="4"/>
      <c r="G27" s="4"/>
      <c r="H27" s="4"/>
    </row>
    <row r="28" spans="1:8" ht="15" customHeight="1" x14ac:dyDescent="0.25">
      <c r="A28" s="26">
        <v>22</v>
      </c>
      <c r="B28" s="45" t="s">
        <v>35</v>
      </c>
      <c r="C28" s="6" t="s">
        <v>11</v>
      </c>
      <c r="D28" s="95">
        <v>10</v>
      </c>
      <c r="E28" s="102">
        <v>65</v>
      </c>
      <c r="F28" s="4">
        <f>E28*D28</f>
        <v>650</v>
      </c>
      <c r="G28" s="4"/>
      <c r="H28" s="4"/>
    </row>
    <row r="29" spans="1:8" ht="15" customHeight="1" x14ac:dyDescent="0.25">
      <c r="A29" s="26">
        <v>23</v>
      </c>
      <c r="B29" s="45" t="s">
        <v>38</v>
      </c>
      <c r="C29" s="6" t="s">
        <v>136</v>
      </c>
      <c r="D29" s="95">
        <v>10</v>
      </c>
      <c r="E29" s="121">
        <v>64.099999999999994</v>
      </c>
      <c r="F29" s="4">
        <f>E29*D29</f>
        <v>641</v>
      </c>
      <c r="G29" s="4"/>
      <c r="H29" s="4"/>
    </row>
    <row r="30" spans="1:8" ht="15" customHeight="1" x14ac:dyDescent="0.25">
      <c r="A30" s="26">
        <v>24</v>
      </c>
      <c r="B30" s="45" t="s">
        <v>38</v>
      </c>
      <c r="C30" s="112" t="s">
        <v>106</v>
      </c>
      <c r="D30" s="95">
        <v>20</v>
      </c>
      <c r="E30" s="102">
        <v>64</v>
      </c>
      <c r="F30" s="4">
        <f>E30*D30</f>
        <v>1280</v>
      </c>
      <c r="G30" s="4"/>
      <c r="H30" s="4"/>
    </row>
    <row r="31" spans="1:8" ht="15" customHeight="1" x14ac:dyDescent="0.25">
      <c r="A31" s="26">
        <v>25</v>
      </c>
      <c r="B31" s="45" t="s">
        <v>37</v>
      </c>
      <c r="C31" s="6" t="s">
        <v>128</v>
      </c>
      <c r="D31" s="95">
        <v>11</v>
      </c>
      <c r="E31" s="101">
        <v>63.3</v>
      </c>
      <c r="F31" s="4"/>
      <c r="G31" s="4"/>
      <c r="H31" s="4"/>
    </row>
    <row r="32" spans="1:8" ht="15" customHeight="1" x14ac:dyDescent="0.25">
      <c r="A32" s="26">
        <v>26</v>
      </c>
      <c r="B32" s="45" t="s">
        <v>38</v>
      </c>
      <c r="C32" s="6" t="s">
        <v>104</v>
      </c>
      <c r="D32" s="95">
        <v>6</v>
      </c>
      <c r="E32" s="102">
        <v>62.5</v>
      </c>
      <c r="F32" s="4">
        <f t="shared" ref="F32:F45" si="1">E32*D32</f>
        <v>375</v>
      </c>
      <c r="G32" s="4"/>
      <c r="H32" s="4"/>
    </row>
    <row r="33" spans="1:8" ht="15" customHeight="1" x14ac:dyDescent="0.25">
      <c r="A33" s="26">
        <v>27</v>
      </c>
      <c r="B33" s="45" t="s">
        <v>38</v>
      </c>
      <c r="C33" s="6" t="s">
        <v>135</v>
      </c>
      <c r="D33" s="95">
        <v>7</v>
      </c>
      <c r="E33" s="101">
        <v>62.4</v>
      </c>
      <c r="F33" s="4">
        <f t="shared" si="1"/>
        <v>436.8</v>
      </c>
      <c r="G33" s="4"/>
      <c r="H33" s="4"/>
    </row>
    <row r="34" spans="1:8" ht="15" customHeight="1" x14ac:dyDescent="0.25">
      <c r="A34" s="281">
        <v>28</v>
      </c>
      <c r="B34" s="45" t="s">
        <v>34</v>
      </c>
      <c r="C34" s="6" t="s">
        <v>8</v>
      </c>
      <c r="D34" s="95">
        <v>16</v>
      </c>
      <c r="E34" s="101">
        <v>62.3</v>
      </c>
      <c r="F34" s="4">
        <f t="shared" si="1"/>
        <v>996.8</v>
      </c>
      <c r="G34" s="4"/>
      <c r="H34" s="4"/>
    </row>
    <row r="35" spans="1:8" ht="15" customHeight="1" x14ac:dyDescent="0.25">
      <c r="A35" s="26">
        <v>29</v>
      </c>
      <c r="B35" s="45" t="s">
        <v>36</v>
      </c>
      <c r="C35" s="6" t="s">
        <v>116</v>
      </c>
      <c r="D35" s="95">
        <v>6</v>
      </c>
      <c r="E35" s="102">
        <v>62</v>
      </c>
      <c r="F35" s="4">
        <f t="shared" si="1"/>
        <v>372</v>
      </c>
      <c r="G35" s="4"/>
      <c r="H35" s="4"/>
    </row>
    <row r="36" spans="1:8" ht="15" customHeight="1" thickBot="1" x14ac:dyDescent="0.3">
      <c r="A36" s="29">
        <v>30</v>
      </c>
      <c r="B36" s="258" t="s">
        <v>38</v>
      </c>
      <c r="C36" s="11" t="s">
        <v>107</v>
      </c>
      <c r="D36" s="98">
        <v>27</v>
      </c>
      <c r="E36" s="111">
        <v>62</v>
      </c>
      <c r="F36" s="4">
        <f t="shared" si="1"/>
        <v>1674</v>
      </c>
      <c r="G36" s="4"/>
      <c r="H36" s="4"/>
    </row>
    <row r="37" spans="1:8" ht="15" customHeight="1" x14ac:dyDescent="0.25">
      <c r="A37" s="28">
        <v>31</v>
      </c>
      <c r="B37" s="44" t="s">
        <v>38</v>
      </c>
      <c r="C37" s="134" t="s">
        <v>30</v>
      </c>
      <c r="D37" s="97">
        <v>24</v>
      </c>
      <c r="E37" s="106">
        <v>62</v>
      </c>
      <c r="F37" s="4">
        <f t="shared" si="1"/>
        <v>1488</v>
      </c>
      <c r="G37" s="4"/>
      <c r="H37" s="4"/>
    </row>
    <row r="38" spans="1:8" ht="15" customHeight="1" x14ac:dyDescent="0.25">
      <c r="A38" s="26">
        <v>32</v>
      </c>
      <c r="B38" s="45" t="s">
        <v>33</v>
      </c>
      <c r="C38" s="282" t="s">
        <v>115</v>
      </c>
      <c r="D38" s="95">
        <v>6</v>
      </c>
      <c r="E38" s="101">
        <v>61.833333333333336</v>
      </c>
      <c r="F38" s="4">
        <f t="shared" si="1"/>
        <v>371</v>
      </c>
      <c r="G38" s="4"/>
      <c r="H38" s="4"/>
    </row>
    <row r="39" spans="1:8" ht="15" customHeight="1" x14ac:dyDescent="0.25">
      <c r="A39" s="26">
        <v>33</v>
      </c>
      <c r="B39" s="45" t="s">
        <v>33</v>
      </c>
      <c r="C39" s="112" t="s">
        <v>118</v>
      </c>
      <c r="D39" s="95">
        <v>6</v>
      </c>
      <c r="E39" s="102">
        <v>61.5</v>
      </c>
      <c r="F39" s="4">
        <f t="shared" si="1"/>
        <v>369</v>
      </c>
      <c r="G39" s="4"/>
      <c r="H39" s="4"/>
    </row>
    <row r="40" spans="1:8" ht="15" customHeight="1" x14ac:dyDescent="0.25">
      <c r="A40" s="26">
        <v>34</v>
      </c>
      <c r="B40" s="45" t="s">
        <v>36</v>
      </c>
      <c r="C40" s="6" t="s">
        <v>14</v>
      </c>
      <c r="D40" s="95">
        <v>2</v>
      </c>
      <c r="E40" s="101">
        <v>61.5</v>
      </c>
      <c r="F40" s="4">
        <f t="shared" si="1"/>
        <v>123</v>
      </c>
      <c r="G40" s="4"/>
      <c r="H40" s="4"/>
    </row>
    <row r="41" spans="1:8" ht="15" customHeight="1" x14ac:dyDescent="0.25">
      <c r="A41" s="26">
        <v>35</v>
      </c>
      <c r="B41" s="45" t="s">
        <v>33</v>
      </c>
      <c r="C41" s="6" t="s">
        <v>43</v>
      </c>
      <c r="D41" s="95">
        <v>6</v>
      </c>
      <c r="E41" s="101">
        <v>61.166666666666664</v>
      </c>
      <c r="F41" s="4">
        <f t="shared" si="1"/>
        <v>367</v>
      </c>
      <c r="G41" s="4"/>
      <c r="H41" s="4"/>
    </row>
    <row r="42" spans="1:8" ht="15" customHeight="1" x14ac:dyDescent="0.25">
      <c r="A42" s="26">
        <v>36</v>
      </c>
      <c r="B42" s="45" t="s">
        <v>36</v>
      </c>
      <c r="C42" s="6" t="s">
        <v>89</v>
      </c>
      <c r="D42" s="95">
        <v>16</v>
      </c>
      <c r="E42" s="120">
        <v>61.1</v>
      </c>
      <c r="F42" s="4">
        <f t="shared" si="1"/>
        <v>977.6</v>
      </c>
      <c r="G42" s="4"/>
      <c r="H42" s="4"/>
    </row>
    <row r="43" spans="1:8" ht="15" customHeight="1" x14ac:dyDescent="0.25">
      <c r="A43" s="26">
        <v>37</v>
      </c>
      <c r="B43" s="45" t="s">
        <v>37</v>
      </c>
      <c r="C43" s="6" t="s">
        <v>129</v>
      </c>
      <c r="D43" s="95">
        <v>5</v>
      </c>
      <c r="E43" s="102">
        <v>61</v>
      </c>
      <c r="F43" s="4">
        <f t="shared" si="1"/>
        <v>305</v>
      </c>
      <c r="G43" s="4"/>
      <c r="H43" s="4"/>
    </row>
    <row r="44" spans="1:8" ht="15" customHeight="1" x14ac:dyDescent="0.25">
      <c r="A44" s="26">
        <v>38</v>
      </c>
      <c r="B44" s="259" t="s">
        <v>39</v>
      </c>
      <c r="C44" s="6" t="s">
        <v>32</v>
      </c>
      <c r="D44" s="95">
        <v>3</v>
      </c>
      <c r="E44" s="102">
        <v>61</v>
      </c>
      <c r="F44" s="4">
        <f t="shared" si="1"/>
        <v>183</v>
      </c>
      <c r="G44" s="4"/>
      <c r="H44" s="4"/>
    </row>
    <row r="45" spans="1:8" ht="15" customHeight="1" x14ac:dyDescent="0.25">
      <c r="A45" s="26">
        <v>39</v>
      </c>
      <c r="B45" s="45" t="s">
        <v>37</v>
      </c>
      <c r="C45" s="6" t="s">
        <v>56</v>
      </c>
      <c r="D45" s="95">
        <v>5</v>
      </c>
      <c r="E45" s="102">
        <v>60.8</v>
      </c>
      <c r="F45" s="4">
        <f t="shared" si="1"/>
        <v>304</v>
      </c>
      <c r="G45" s="4"/>
      <c r="H45" s="4"/>
    </row>
    <row r="46" spans="1:8" ht="15" customHeight="1" thickBot="1" x14ac:dyDescent="0.3">
      <c r="A46" s="29">
        <v>40</v>
      </c>
      <c r="B46" s="46" t="s">
        <v>38</v>
      </c>
      <c r="C46" s="11" t="s">
        <v>133</v>
      </c>
      <c r="D46" s="98">
        <v>7</v>
      </c>
      <c r="E46" s="109">
        <v>60.4</v>
      </c>
      <c r="F46" s="4"/>
      <c r="G46" s="4"/>
      <c r="H46" s="4"/>
    </row>
    <row r="47" spans="1:8" ht="15" customHeight="1" x14ac:dyDescent="0.25">
      <c r="A47" s="28">
        <v>41</v>
      </c>
      <c r="B47" s="44" t="s">
        <v>38</v>
      </c>
      <c r="C47" s="9" t="s">
        <v>142</v>
      </c>
      <c r="D47" s="97">
        <v>12</v>
      </c>
      <c r="E47" s="264">
        <v>60.4</v>
      </c>
      <c r="F47" s="4">
        <f>E47*D47</f>
        <v>724.8</v>
      </c>
      <c r="G47" s="4"/>
      <c r="H47" s="4"/>
    </row>
    <row r="48" spans="1:8" ht="15" customHeight="1" x14ac:dyDescent="0.25">
      <c r="A48" s="26">
        <v>42</v>
      </c>
      <c r="B48" s="291" t="s">
        <v>36</v>
      </c>
      <c r="C48" s="6" t="s">
        <v>147</v>
      </c>
      <c r="D48" s="95">
        <v>4</v>
      </c>
      <c r="E48" s="101">
        <v>60</v>
      </c>
      <c r="F48" s="4">
        <f>E48*D48</f>
        <v>240</v>
      </c>
      <c r="G48" s="4"/>
      <c r="H48" s="4"/>
    </row>
    <row r="49" spans="1:8" ht="15" customHeight="1" x14ac:dyDescent="0.25">
      <c r="A49" s="26">
        <v>43</v>
      </c>
      <c r="B49" s="45" t="s">
        <v>35</v>
      </c>
      <c r="C49" s="6" t="s">
        <v>12</v>
      </c>
      <c r="D49" s="95">
        <v>13</v>
      </c>
      <c r="E49" s="108">
        <v>59.7</v>
      </c>
      <c r="F49" s="4">
        <f>E49*D49</f>
        <v>776.1</v>
      </c>
      <c r="G49" s="4"/>
      <c r="H49" s="4"/>
    </row>
    <row r="50" spans="1:8" ht="15" customHeight="1" x14ac:dyDescent="0.25">
      <c r="A50" s="26">
        <v>44</v>
      </c>
      <c r="B50" s="45" t="s">
        <v>38</v>
      </c>
      <c r="C50" s="6" t="s">
        <v>26</v>
      </c>
      <c r="D50" s="95">
        <v>5</v>
      </c>
      <c r="E50" s="101">
        <v>59.4</v>
      </c>
      <c r="F50" s="4">
        <f>E50*D50</f>
        <v>297</v>
      </c>
      <c r="G50" s="4"/>
      <c r="H50" s="4"/>
    </row>
    <row r="51" spans="1:8" ht="15" customHeight="1" x14ac:dyDescent="0.25">
      <c r="A51" s="26">
        <v>45</v>
      </c>
      <c r="B51" s="45" t="s">
        <v>38</v>
      </c>
      <c r="C51" s="112" t="s">
        <v>143</v>
      </c>
      <c r="D51" s="95">
        <v>6</v>
      </c>
      <c r="E51" s="102">
        <v>59.3</v>
      </c>
      <c r="F51" s="4">
        <f>E51*D51</f>
        <v>355.79999999999995</v>
      </c>
      <c r="G51" s="4"/>
      <c r="H51" s="4"/>
    </row>
    <row r="52" spans="1:8" ht="15" customHeight="1" x14ac:dyDescent="0.25">
      <c r="A52" s="26">
        <v>46</v>
      </c>
      <c r="B52" s="45" t="s">
        <v>38</v>
      </c>
      <c r="C52" s="6" t="s">
        <v>65</v>
      </c>
      <c r="D52" s="95">
        <v>6</v>
      </c>
      <c r="E52" s="102">
        <v>59.2</v>
      </c>
      <c r="F52" s="4"/>
      <c r="G52" s="4"/>
      <c r="H52" s="4"/>
    </row>
    <row r="53" spans="1:8" ht="15" customHeight="1" x14ac:dyDescent="0.25">
      <c r="A53" s="26">
        <v>47</v>
      </c>
      <c r="B53" s="45" t="s">
        <v>38</v>
      </c>
      <c r="C53" s="6" t="s">
        <v>22</v>
      </c>
      <c r="D53" s="95">
        <v>10</v>
      </c>
      <c r="E53" s="101">
        <v>59</v>
      </c>
      <c r="F53" s="4">
        <f>E53*D53</f>
        <v>590</v>
      </c>
      <c r="G53" s="4"/>
      <c r="H53" s="4"/>
    </row>
    <row r="54" spans="1:8" ht="15" customHeight="1" x14ac:dyDescent="0.25">
      <c r="A54" s="26">
        <v>48</v>
      </c>
      <c r="B54" s="45" t="s">
        <v>38</v>
      </c>
      <c r="C54" s="6" t="s">
        <v>113</v>
      </c>
      <c r="D54" s="95">
        <v>11</v>
      </c>
      <c r="E54" s="101">
        <v>59</v>
      </c>
      <c r="F54" s="4">
        <f>E54*D54</f>
        <v>649</v>
      </c>
      <c r="G54" s="4"/>
      <c r="H54" s="4"/>
    </row>
    <row r="55" spans="1:8" ht="15" customHeight="1" x14ac:dyDescent="0.25">
      <c r="A55" s="26">
        <v>49</v>
      </c>
      <c r="B55" s="45" t="s">
        <v>34</v>
      </c>
      <c r="C55" s="6" t="s">
        <v>121</v>
      </c>
      <c r="D55" s="95">
        <v>5</v>
      </c>
      <c r="E55" s="101">
        <v>58.8</v>
      </c>
      <c r="F55" s="4">
        <f>E55*D55</f>
        <v>294</v>
      </c>
      <c r="G55" s="4"/>
      <c r="H55" s="4"/>
    </row>
    <row r="56" spans="1:8" ht="15" customHeight="1" thickBot="1" x14ac:dyDescent="0.3">
      <c r="A56" s="29">
        <v>50</v>
      </c>
      <c r="B56" s="258" t="s">
        <v>34</v>
      </c>
      <c r="C56" s="11" t="s">
        <v>7</v>
      </c>
      <c r="D56" s="98">
        <v>4</v>
      </c>
      <c r="E56" s="111">
        <v>57.8</v>
      </c>
      <c r="F56" s="4">
        <f>E56*D56</f>
        <v>231.2</v>
      </c>
      <c r="G56" s="4"/>
      <c r="H56" s="4"/>
    </row>
    <row r="57" spans="1:8" ht="15" customHeight="1" x14ac:dyDescent="0.25">
      <c r="A57" s="28">
        <v>51</v>
      </c>
      <c r="B57" s="44" t="s">
        <v>33</v>
      </c>
      <c r="C57" s="294" t="s">
        <v>42</v>
      </c>
      <c r="D57" s="97">
        <v>8</v>
      </c>
      <c r="E57" s="106">
        <v>57.75</v>
      </c>
      <c r="F57" s="4">
        <f>E57*D57</f>
        <v>462</v>
      </c>
      <c r="G57" s="4"/>
      <c r="H57" s="4"/>
    </row>
    <row r="58" spans="1:8" ht="15" customHeight="1" x14ac:dyDescent="0.25">
      <c r="A58" s="26">
        <v>52</v>
      </c>
      <c r="B58" s="45" t="s">
        <v>33</v>
      </c>
      <c r="C58" s="6" t="s">
        <v>44</v>
      </c>
      <c r="D58" s="95">
        <v>13</v>
      </c>
      <c r="E58" s="59">
        <v>57.46153846153846</v>
      </c>
      <c r="F58" s="4"/>
      <c r="G58" s="4"/>
      <c r="H58" s="4"/>
    </row>
    <row r="59" spans="1:8" ht="15" customHeight="1" x14ac:dyDescent="0.25">
      <c r="A59" s="26">
        <v>53</v>
      </c>
      <c r="B59" s="45" t="s">
        <v>36</v>
      </c>
      <c r="C59" s="6" t="s">
        <v>15</v>
      </c>
      <c r="D59" s="95">
        <v>9</v>
      </c>
      <c r="E59" s="120">
        <v>57.3</v>
      </c>
      <c r="F59" s="4">
        <f>E59*D59</f>
        <v>515.69999999999993</v>
      </c>
      <c r="G59" s="4"/>
      <c r="H59" s="4"/>
    </row>
    <row r="60" spans="1:8" ht="15" customHeight="1" x14ac:dyDescent="0.25">
      <c r="A60" s="26">
        <v>54</v>
      </c>
      <c r="B60" s="45" t="s">
        <v>38</v>
      </c>
      <c r="C60" s="6" t="s">
        <v>141</v>
      </c>
      <c r="D60" s="95">
        <v>14</v>
      </c>
      <c r="E60" s="101">
        <v>57.2</v>
      </c>
      <c r="F60" s="4">
        <f>E60*D60</f>
        <v>800.80000000000007</v>
      </c>
      <c r="G60" s="4"/>
      <c r="H60" s="4"/>
    </row>
    <row r="61" spans="1:8" ht="15" customHeight="1" x14ac:dyDescent="0.25">
      <c r="A61" s="26">
        <v>55</v>
      </c>
      <c r="B61" s="259" t="s">
        <v>36</v>
      </c>
      <c r="C61" s="6" t="s">
        <v>51</v>
      </c>
      <c r="D61" s="95">
        <v>4</v>
      </c>
      <c r="E61" s="102">
        <v>57</v>
      </c>
      <c r="F61" s="4"/>
      <c r="G61" s="4"/>
      <c r="H61" s="4"/>
    </row>
    <row r="62" spans="1:8" ht="15" customHeight="1" x14ac:dyDescent="0.25">
      <c r="A62" s="26">
        <v>56</v>
      </c>
      <c r="B62" s="45" t="s">
        <v>38</v>
      </c>
      <c r="C62" s="6" t="s">
        <v>105</v>
      </c>
      <c r="D62" s="95">
        <v>11</v>
      </c>
      <c r="E62" s="102">
        <v>57</v>
      </c>
      <c r="F62" s="4">
        <f>E58*D58</f>
        <v>747</v>
      </c>
      <c r="G62" s="4"/>
      <c r="H62" s="4"/>
    </row>
    <row r="63" spans="1:8" ht="15" customHeight="1" x14ac:dyDescent="0.25">
      <c r="A63" s="26">
        <v>57</v>
      </c>
      <c r="B63" s="45" t="s">
        <v>37</v>
      </c>
      <c r="C63" s="6" t="s">
        <v>148</v>
      </c>
      <c r="D63" s="95">
        <v>15</v>
      </c>
      <c r="E63" s="101">
        <v>56.7</v>
      </c>
      <c r="F63" s="4">
        <f>E61*D61</f>
        <v>228</v>
      </c>
      <c r="G63" s="4"/>
      <c r="H63" s="4"/>
    </row>
    <row r="64" spans="1:8" ht="15" customHeight="1" x14ac:dyDescent="0.25">
      <c r="A64" s="26">
        <v>58</v>
      </c>
      <c r="B64" s="45" t="s">
        <v>37</v>
      </c>
      <c r="C64" s="6" t="s">
        <v>130</v>
      </c>
      <c r="D64" s="95">
        <v>4</v>
      </c>
      <c r="E64" s="108">
        <v>56.5</v>
      </c>
      <c r="F64" s="4">
        <f>E64*D64</f>
        <v>226</v>
      </c>
      <c r="G64" s="4"/>
      <c r="H64" s="4"/>
    </row>
    <row r="65" spans="1:8" ht="15" customHeight="1" x14ac:dyDescent="0.25">
      <c r="A65" s="26">
        <v>59</v>
      </c>
      <c r="B65" s="45" t="s">
        <v>36</v>
      </c>
      <c r="C65" s="112" t="s">
        <v>127</v>
      </c>
      <c r="D65" s="95">
        <v>5</v>
      </c>
      <c r="E65" s="102">
        <v>56</v>
      </c>
      <c r="F65" s="4">
        <f>E63*D63</f>
        <v>850.5</v>
      </c>
      <c r="G65" s="4"/>
      <c r="H65" s="4"/>
    </row>
    <row r="66" spans="1:8" ht="15" customHeight="1" thickBot="1" x14ac:dyDescent="0.3">
      <c r="A66" s="29">
        <v>60</v>
      </c>
      <c r="B66" s="46" t="s">
        <v>38</v>
      </c>
      <c r="C66" s="11" t="s">
        <v>23</v>
      </c>
      <c r="D66" s="98">
        <v>6</v>
      </c>
      <c r="E66" s="105">
        <v>56</v>
      </c>
      <c r="F66" s="4">
        <f t="shared" ref="F66:F73" si="2">E66*D66</f>
        <v>336</v>
      </c>
      <c r="G66" s="4"/>
      <c r="H66" s="4"/>
    </row>
    <row r="67" spans="1:8" ht="15" customHeight="1" x14ac:dyDescent="0.25">
      <c r="A67" s="28">
        <v>61</v>
      </c>
      <c r="B67" s="44" t="s">
        <v>38</v>
      </c>
      <c r="C67" s="9" t="s">
        <v>21</v>
      </c>
      <c r="D67" s="97">
        <v>4</v>
      </c>
      <c r="E67" s="104">
        <v>56</v>
      </c>
      <c r="F67" s="4">
        <f t="shared" si="2"/>
        <v>224</v>
      </c>
      <c r="G67" s="4"/>
      <c r="H67" s="4"/>
    </row>
    <row r="68" spans="1:8" ht="15" customHeight="1" x14ac:dyDescent="0.25">
      <c r="A68" s="26">
        <v>62</v>
      </c>
      <c r="B68" s="45" t="s">
        <v>35</v>
      </c>
      <c r="C68" s="6" t="s">
        <v>47</v>
      </c>
      <c r="D68" s="95">
        <v>11</v>
      </c>
      <c r="E68" s="102">
        <v>55.7</v>
      </c>
      <c r="F68" s="4">
        <f t="shared" si="2"/>
        <v>612.70000000000005</v>
      </c>
      <c r="G68" s="4"/>
      <c r="H68" s="4"/>
    </row>
    <row r="69" spans="1:8" ht="15" customHeight="1" x14ac:dyDescent="0.25">
      <c r="A69" s="26">
        <v>63</v>
      </c>
      <c r="B69" s="291" t="s">
        <v>35</v>
      </c>
      <c r="C69" s="6" t="s">
        <v>103</v>
      </c>
      <c r="D69" s="95">
        <v>4</v>
      </c>
      <c r="E69" s="103">
        <v>54.8</v>
      </c>
      <c r="F69" s="4">
        <f t="shared" si="2"/>
        <v>219.2</v>
      </c>
      <c r="G69" s="4"/>
      <c r="H69" s="4"/>
    </row>
    <row r="70" spans="1:8" ht="15" customHeight="1" x14ac:dyDescent="0.25">
      <c r="A70" s="26">
        <v>64</v>
      </c>
      <c r="B70" s="45" t="s">
        <v>33</v>
      </c>
      <c r="C70" s="6" t="s">
        <v>45</v>
      </c>
      <c r="D70" s="95">
        <v>4</v>
      </c>
      <c r="E70" s="124">
        <v>54.25</v>
      </c>
      <c r="F70" s="4">
        <f t="shared" si="2"/>
        <v>217</v>
      </c>
      <c r="G70" s="4"/>
      <c r="H70" s="4"/>
    </row>
    <row r="71" spans="1:8" ht="15" customHeight="1" x14ac:dyDescent="0.25">
      <c r="A71" s="26">
        <v>65</v>
      </c>
      <c r="B71" s="45" t="s">
        <v>36</v>
      </c>
      <c r="C71" s="112" t="s">
        <v>145</v>
      </c>
      <c r="D71" s="95">
        <v>1</v>
      </c>
      <c r="E71" s="101">
        <v>54</v>
      </c>
      <c r="F71" s="4">
        <f t="shared" si="2"/>
        <v>54</v>
      </c>
      <c r="G71" s="4"/>
      <c r="H71" s="4"/>
    </row>
    <row r="72" spans="1:8" ht="15" customHeight="1" x14ac:dyDescent="0.25">
      <c r="A72" s="26">
        <v>66</v>
      </c>
      <c r="B72" s="45" t="s">
        <v>39</v>
      </c>
      <c r="C72" s="6" t="s">
        <v>112</v>
      </c>
      <c r="D72" s="95">
        <v>10</v>
      </c>
      <c r="E72" s="102">
        <v>53.1</v>
      </c>
      <c r="F72" s="4">
        <f t="shared" si="2"/>
        <v>531</v>
      </c>
      <c r="G72" s="4"/>
      <c r="H72" s="4"/>
    </row>
    <row r="73" spans="1:8" ht="15" customHeight="1" x14ac:dyDescent="0.25">
      <c r="A73" s="26">
        <v>67</v>
      </c>
      <c r="B73" s="45" t="s">
        <v>34</v>
      </c>
      <c r="C73" s="6" t="s">
        <v>4</v>
      </c>
      <c r="D73" s="115">
        <v>4</v>
      </c>
      <c r="E73" s="101">
        <v>53</v>
      </c>
      <c r="F73" s="4">
        <f t="shared" si="2"/>
        <v>212</v>
      </c>
      <c r="G73" s="4"/>
      <c r="H73" s="4"/>
    </row>
    <row r="74" spans="1:8" ht="15" customHeight="1" x14ac:dyDescent="0.25">
      <c r="A74" s="26">
        <v>68</v>
      </c>
      <c r="B74" s="45" t="s">
        <v>36</v>
      </c>
      <c r="C74" s="6" t="s">
        <v>52</v>
      </c>
      <c r="D74" s="95">
        <v>14</v>
      </c>
      <c r="E74" s="102">
        <v>52.7</v>
      </c>
      <c r="F74" s="4"/>
      <c r="G74" s="4"/>
      <c r="H74" s="4"/>
    </row>
    <row r="75" spans="1:8" ht="15" customHeight="1" x14ac:dyDescent="0.25">
      <c r="A75" s="26">
        <v>69</v>
      </c>
      <c r="B75" s="45" t="s">
        <v>35</v>
      </c>
      <c r="C75" s="6" t="s">
        <v>48</v>
      </c>
      <c r="D75" s="95">
        <v>1</v>
      </c>
      <c r="E75" s="102">
        <v>52</v>
      </c>
      <c r="F75" s="4">
        <f>E75*D75</f>
        <v>52</v>
      </c>
      <c r="G75" s="4"/>
      <c r="H75" s="4"/>
    </row>
    <row r="76" spans="1:8" ht="15" customHeight="1" thickBot="1" x14ac:dyDescent="0.3">
      <c r="A76" s="29">
        <v>70</v>
      </c>
      <c r="B76" s="46" t="s">
        <v>38</v>
      </c>
      <c r="C76" s="11" t="s">
        <v>134</v>
      </c>
      <c r="D76" s="98">
        <v>16</v>
      </c>
      <c r="E76" s="290">
        <v>52</v>
      </c>
      <c r="F76" s="4">
        <f>E74*D74</f>
        <v>737.80000000000007</v>
      </c>
      <c r="G76" s="4"/>
      <c r="H76" s="4"/>
    </row>
    <row r="77" spans="1:8" ht="15" customHeight="1" x14ac:dyDescent="0.25">
      <c r="A77" s="28">
        <v>71</v>
      </c>
      <c r="B77" s="44" t="s">
        <v>35</v>
      </c>
      <c r="C77" s="134" t="s">
        <v>124</v>
      </c>
      <c r="D77" s="97">
        <v>6</v>
      </c>
      <c r="E77" s="104">
        <v>50.8</v>
      </c>
      <c r="F77" s="4">
        <f t="shared" ref="F77:F105" si="3">E77*D77</f>
        <v>304.79999999999995</v>
      </c>
      <c r="G77" s="4"/>
      <c r="H77" s="4"/>
    </row>
    <row r="78" spans="1:8" ht="15" customHeight="1" x14ac:dyDescent="0.25">
      <c r="A78" s="26">
        <v>72</v>
      </c>
      <c r="B78" s="45" t="s">
        <v>35</v>
      </c>
      <c r="C78" s="227" t="s">
        <v>123</v>
      </c>
      <c r="D78" s="95">
        <v>4</v>
      </c>
      <c r="E78" s="102">
        <v>50.5</v>
      </c>
      <c r="F78" s="4">
        <f t="shared" si="3"/>
        <v>202</v>
      </c>
      <c r="G78" s="4"/>
      <c r="H78" s="4"/>
    </row>
    <row r="79" spans="1:8" ht="15" customHeight="1" x14ac:dyDescent="0.25">
      <c r="A79" s="26">
        <v>73</v>
      </c>
      <c r="B79" s="45" t="s">
        <v>33</v>
      </c>
      <c r="C79" s="6" t="s">
        <v>101</v>
      </c>
      <c r="D79" s="95">
        <v>4</v>
      </c>
      <c r="E79" s="101">
        <v>50.21</v>
      </c>
      <c r="F79" s="4">
        <f t="shared" si="3"/>
        <v>200.84</v>
      </c>
      <c r="G79" s="4"/>
      <c r="H79" s="4"/>
    </row>
    <row r="80" spans="1:8" ht="15" customHeight="1" x14ac:dyDescent="0.25">
      <c r="A80" s="26">
        <v>74</v>
      </c>
      <c r="B80" s="45" t="s">
        <v>38</v>
      </c>
      <c r="C80" s="6" t="s">
        <v>139</v>
      </c>
      <c r="D80" s="95">
        <v>9</v>
      </c>
      <c r="E80" s="102">
        <v>50.1</v>
      </c>
      <c r="F80" s="4">
        <f t="shared" si="3"/>
        <v>450.90000000000003</v>
      </c>
      <c r="G80" s="4"/>
      <c r="H80" s="4"/>
    </row>
    <row r="81" spans="1:8" ht="15" customHeight="1" x14ac:dyDescent="0.25">
      <c r="A81" s="26">
        <v>75</v>
      </c>
      <c r="B81" s="45" t="s">
        <v>38</v>
      </c>
      <c r="C81" s="6" t="s">
        <v>132</v>
      </c>
      <c r="D81" s="95">
        <v>4</v>
      </c>
      <c r="E81" s="101">
        <v>50</v>
      </c>
      <c r="F81" s="4">
        <f t="shared" si="3"/>
        <v>200</v>
      </c>
      <c r="G81" s="4"/>
      <c r="H81" s="4"/>
    </row>
    <row r="82" spans="1:8" ht="15" customHeight="1" x14ac:dyDescent="0.25">
      <c r="A82" s="26">
        <v>76</v>
      </c>
      <c r="B82" s="45" t="s">
        <v>38</v>
      </c>
      <c r="C82" s="6" t="s">
        <v>137</v>
      </c>
      <c r="D82" s="95">
        <v>7</v>
      </c>
      <c r="E82" s="124">
        <v>48.5</v>
      </c>
      <c r="F82" s="4">
        <f t="shared" si="3"/>
        <v>339.5</v>
      </c>
      <c r="G82" s="4"/>
      <c r="H82" s="4"/>
    </row>
    <row r="83" spans="1:8" ht="15" customHeight="1" x14ac:dyDescent="0.25">
      <c r="A83" s="26">
        <v>77</v>
      </c>
      <c r="B83" s="45" t="s">
        <v>36</v>
      </c>
      <c r="C83" s="112" t="s">
        <v>125</v>
      </c>
      <c r="D83" s="95">
        <v>11</v>
      </c>
      <c r="E83" s="101">
        <v>48</v>
      </c>
      <c r="F83" s="4">
        <f t="shared" si="3"/>
        <v>528</v>
      </c>
      <c r="G83" s="4"/>
      <c r="H83" s="4"/>
    </row>
    <row r="84" spans="1:8" ht="15" customHeight="1" x14ac:dyDescent="0.25">
      <c r="A84" s="26">
        <v>78</v>
      </c>
      <c r="B84" s="45" t="s">
        <v>38</v>
      </c>
      <c r="C84" s="112" t="s">
        <v>29</v>
      </c>
      <c r="D84" s="95">
        <v>5</v>
      </c>
      <c r="E84" s="102">
        <v>48</v>
      </c>
      <c r="F84" s="4">
        <f t="shared" si="3"/>
        <v>240</v>
      </c>
      <c r="G84" s="4"/>
      <c r="H84" s="4"/>
    </row>
    <row r="85" spans="1:8" ht="15" customHeight="1" x14ac:dyDescent="0.25">
      <c r="A85" s="26">
        <v>79</v>
      </c>
      <c r="B85" s="45" t="s">
        <v>35</v>
      </c>
      <c r="C85" s="6" t="s">
        <v>122</v>
      </c>
      <c r="D85" s="95">
        <v>5</v>
      </c>
      <c r="E85" s="101">
        <v>47.8</v>
      </c>
      <c r="F85" s="4">
        <f t="shared" si="3"/>
        <v>239</v>
      </c>
      <c r="G85" s="4"/>
      <c r="H85" s="4"/>
    </row>
    <row r="86" spans="1:8" ht="15" customHeight="1" thickBot="1" x14ac:dyDescent="0.3">
      <c r="A86" s="29">
        <v>80</v>
      </c>
      <c r="B86" s="46" t="s">
        <v>36</v>
      </c>
      <c r="C86" s="11" t="s">
        <v>146</v>
      </c>
      <c r="D86" s="98">
        <v>1</v>
      </c>
      <c r="E86" s="105">
        <v>47</v>
      </c>
      <c r="F86" s="4">
        <f t="shared" si="3"/>
        <v>47</v>
      </c>
      <c r="G86" s="4"/>
      <c r="H86" s="4"/>
    </row>
    <row r="87" spans="1:8" ht="15" customHeight="1" x14ac:dyDescent="0.25">
      <c r="A87" s="28">
        <v>81</v>
      </c>
      <c r="B87" s="44" t="s">
        <v>37</v>
      </c>
      <c r="C87" s="9" t="s">
        <v>63</v>
      </c>
      <c r="D87" s="97">
        <v>3</v>
      </c>
      <c r="E87" s="104">
        <v>47</v>
      </c>
      <c r="F87" s="4">
        <f t="shared" si="3"/>
        <v>141</v>
      </c>
      <c r="G87" s="4"/>
      <c r="H87" s="4"/>
    </row>
    <row r="88" spans="1:8" ht="15" customHeight="1" x14ac:dyDescent="0.25">
      <c r="A88" s="26">
        <v>82</v>
      </c>
      <c r="B88" s="45" t="s">
        <v>39</v>
      </c>
      <c r="C88" s="6" t="s">
        <v>102</v>
      </c>
      <c r="D88" s="95">
        <v>9</v>
      </c>
      <c r="E88" s="102">
        <v>45.4</v>
      </c>
      <c r="F88" s="4">
        <f t="shared" si="3"/>
        <v>408.59999999999997</v>
      </c>
      <c r="G88" s="4"/>
      <c r="H88" s="4"/>
    </row>
    <row r="89" spans="1:8" ht="15" customHeight="1" x14ac:dyDescent="0.25">
      <c r="A89" s="26">
        <v>83</v>
      </c>
      <c r="B89" s="192" t="s">
        <v>37</v>
      </c>
      <c r="C89" s="112" t="s">
        <v>55</v>
      </c>
      <c r="D89" s="95">
        <v>18</v>
      </c>
      <c r="E89" s="102">
        <v>45</v>
      </c>
      <c r="F89" s="4">
        <f t="shared" si="3"/>
        <v>810</v>
      </c>
      <c r="G89" s="4"/>
      <c r="H89" s="4"/>
    </row>
    <row r="90" spans="1:8" ht="15" customHeight="1" x14ac:dyDescent="0.25">
      <c r="A90" s="26">
        <v>84</v>
      </c>
      <c r="B90" s="45" t="s">
        <v>37</v>
      </c>
      <c r="C90" s="6" t="s">
        <v>131</v>
      </c>
      <c r="D90" s="95">
        <v>7</v>
      </c>
      <c r="E90" s="110">
        <v>45</v>
      </c>
      <c r="F90" s="4">
        <f t="shared" si="3"/>
        <v>315</v>
      </c>
      <c r="G90" s="4"/>
      <c r="H90" s="4"/>
    </row>
    <row r="91" spans="1:8" ht="15" customHeight="1" x14ac:dyDescent="0.25">
      <c r="A91" s="26">
        <v>85</v>
      </c>
      <c r="B91" s="45" t="s">
        <v>35</v>
      </c>
      <c r="C91" s="6" t="s">
        <v>144</v>
      </c>
      <c r="D91" s="95">
        <v>5</v>
      </c>
      <c r="E91" s="101">
        <v>43</v>
      </c>
      <c r="F91" s="4">
        <f t="shared" si="3"/>
        <v>215</v>
      </c>
      <c r="G91" s="4"/>
      <c r="H91" s="4"/>
    </row>
    <row r="92" spans="1:8" ht="15" customHeight="1" x14ac:dyDescent="0.25">
      <c r="A92" s="26">
        <v>86</v>
      </c>
      <c r="B92" s="45" t="s">
        <v>36</v>
      </c>
      <c r="C92" s="6" t="s">
        <v>126</v>
      </c>
      <c r="D92" s="95">
        <v>1</v>
      </c>
      <c r="E92" s="101">
        <v>43</v>
      </c>
      <c r="F92" s="4">
        <f t="shared" si="3"/>
        <v>43</v>
      </c>
      <c r="G92" s="4"/>
      <c r="H92" s="4"/>
    </row>
    <row r="93" spans="1:8" ht="15" customHeight="1" x14ac:dyDescent="0.25">
      <c r="A93" s="26">
        <v>87</v>
      </c>
      <c r="B93" s="45" t="s">
        <v>37</v>
      </c>
      <c r="C93" s="6" t="s">
        <v>20</v>
      </c>
      <c r="D93" s="95">
        <v>8</v>
      </c>
      <c r="E93" s="101">
        <v>42.6</v>
      </c>
      <c r="F93" s="4">
        <f t="shared" si="3"/>
        <v>340.8</v>
      </c>
      <c r="G93" s="4"/>
      <c r="H93" s="4"/>
    </row>
    <row r="94" spans="1:8" ht="15" customHeight="1" x14ac:dyDescent="0.25">
      <c r="A94" s="26">
        <v>88</v>
      </c>
      <c r="B94" s="259" t="s">
        <v>39</v>
      </c>
      <c r="C94" s="6" t="s">
        <v>119</v>
      </c>
      <c r="D94" s="95">
        <v>5</v>
      </c>
      <c r="E94" s="102">
        <v>42.6</v>
      </c>
      <c r="F94" s="4">
        <f t="shared" si="3"/>
        <v>213</v>
      </c>
      <c r="G94" s="4"/>
      <c r="H94" s="4"/>
    </row>
    <row r="95" spans="1:8" ht="15" customHeight="1" x14ac:dyDescent="0.25">
      <c r="A95" s="26">
        <v>89</v>
      </c>
      <c r="B95" s="45" t="s">
        <v>37</v>
      </c>
      <c r="C95" s="6" t="s">
        <v>57</v>
      </c>
      <c r="D95" s="95">
        <v>8</v>
      </c>
      <c r="E95" s="101">
        <v>42.5</v>
      </c>
      <c r="F95" s="4">
        <f t="shared" si="3"/>
        <v>340</v>
      </c>
      <c r="G95" s="4"/>
      <c r="H95" s="4"/>
    </row>
    <row r="96" spans="1:8" ht="15" customHeight="1" thickBot="1" x14ac:dyDescent="0.3">
      <c r="A96" s="29">
        <v>90</v>
      </c>
      <c r="B96" s="46" t="s">
        <v>34</v>
      </c>
      <c r="C96" s="11" t="s">
        <v>6</v>
      </c>
      <c r="D96" s="98">
        <v>4</v>
      </c>
      <c r="E96" s="105">
        <v>42</v>
      </c>
      <c r="F96" s="4">
        <f t="shared" si="3"/>
        <v>168</v>
      </c>
      <c r="G96" s="4"/>
      <c r="H96" s="4"/>
    </row>
    <row r="97" spans="1:8" ht="15" customHeight="1" x14ac:dyDescent="0.25">
      <c r="A97" s="28">
        <v>91</v>
      </c>
      <c r="B97" s="44" t="s">
        <v>36</v>
      </c>
      <c r="C97" s="9" t="s">
        <v>17</v>
      </c>
      <c r="D97" s="97">
        <v>2</v>
      </c>
      <c r="E97" s="264">
        <v>41.5</v>
      </c>
      <c r="F97" s="4">
        <f t="shared" si="3"/>
        <v>83</v>
      </c>
      <c r="G97" s="4"/>
      <c r="H97" s="4"/>
    </row>
    <row r="98" spans="1:8" ht="15" customHeight="1" x14ac:dyDescent="0.25">
      <c r="A98" s="26">
        <v>92</v>
      </c>
      <c r="B98" s="45" t="s">
        <v>38</v>
      </c>
      <c r="C98" s="6" t="s">
        <v>24</v>
      </c>
      <c r="D98" s="95">
        <v>2</v>
      </c>
      <c r="E98" s="102">
        <v>40.5</v>
      </c>
      <c r="F98" s="4">
        <f t="shared" si="3"/>
        <v>81</v>
      </c>
      <c r="G98" s="4"/>
      <c r="H98" s="4"/>
    </row>
    <row r="99" spans="1:8" s="191" customFormat="1" ht="15" customHeight="1" x14ac:dyDescent="0.25">
      <c r="A99" s="26">
        <v>93</v>
      </c>
      <c r="B99" s="45" t="s">
        <v>35</v>
      </c>
      <c r="C99" s="6" t="s">
        <v>10</v>
      </c>
      <c r="D99" s="95">
        <v>3</v>
      </c>
      <c r="E99" s="101">
        <v>40.299999999999997</v>
      </c>
      <c r="F99" s="4"/>
      <c r="G99" s="4"/>
      <c r="H99" s="4"/>
    </row>
    <row r="100" spans="1:8" s="191" customFormat="1" ht="15" customHeight="1" x14ac:dyDescent="0.25">
      <c r="A100" s="26">
        <v>94</v>
      </c>
      <c r="B100" s="45" t="s">
        <v>39</v>
      </c>
      <c r="C100" s="6" t="s">
        <v>60</v>
      </c>
      <c r="D100" s="95">
        <v>9</v>
      </c>
      <c r="E100" s="102">
        <v>38.777777777777779</v>
      </c>
      <c r="F100" s="4"/>
      <c r="G100" s="4"/>
      <c r="H100" s="4"/>
    </row>
    <row r="101" spans="1:8" s="191" customFormat="1" ht="15" customHeight="1" x14ac:dyDescent="0.25">
      <c r="A101" s="26">
        <v>95</v>
      </c>
      <c r="B101" s="45" t="s">
        <v>38</v>
      </c>
      <c r="C101" s="6" t="s">
        <v>138</v>
      </c>
      <c r="D101" s="95">
        <v>4</v>
      </c>
      <c r="E101" s="102">
        <v>37.299999999999997</v>
      </c>
      <c r="F101" s="4"/>
      <c r="G101" s="4"/>
      <c r="H101" s="4"/>
    </row>
    <row r="102" spans="1:8" s="191" customFormat="1" ht="15" customHeight="1" x14ac:dyDescent="0.25">
      <c r="A102" s="26">
        <v>96</v>
      </c>
      <c r="B102" s="45" t="s">
        <v>37</v>
      </c>
      <c r="C102" s="6" t="s">
        <v>108</v>
      </c>
      <c r="D102" s="95">
        <v>1</v>
      </c>
      <c r="E102" s="101">
        <v>36</v>
      </c>
      <c r="F102" s="4"/>
      <c r="G102" s="4"/>
      <c r="H102" s="4"/>
    </row>
    <row r="103" spans="1:8" s="191" customFormat="1" ht="15" customHeight="1" x14ac:dyDescent="0.25">
      <c r="A103" s="26">
        <v>97</v>
      </c>
      <c r="B103" s="45" t="s">
        <v>39</v>
      </c>
      <c r="C103" s="6" t="s">
        <v>31</v>
      </c>
      <c r="D103" s="95">
        <v>3</v>
      </c>
      <c r="E103" s="102">
        <v>35.333333333333336</v>
      </c>
      <c r="F103" s="4"/>
      <c r="G103" s="4"/>
      <c r="H103" s="4"/>
    </row>
    <row r="104" spans="1:8" s="191" customFormat="1" ht="15" customHeight="1" x14ac:dyDescent="0.25">
      <c r="A104" s="26">
        <v>98</v>
      </c>
      <c r="B104" s="45" t="s">
        <v>34</v>
      </c>
      <c r="C104" s="6" t="s">
        <v>120</v>
      </c>
      <c r="D104" s="95">
        <v>2</v>
      </c>
      <c r="E104" s="102">
        <v>35</v>
      </c>
      <c r="F104" s="4"/>
      <c r="G104" s="4"/>
      <c r="H104" s="4"/>
    </row>
    <row r="105" spans="1:8" ht="15" customHeight="1" x14ac:dyDescent="0.25">
      <c r="A105" s="26">
        <v>99</v>
      </c>
      <c r="B105" s="45" t="s">
        <v>38</v>
      </c>
      <c r="C105" s="6" t="s">
        <v>25</v>
      </c>
      <c r="D105" s="95">
        <v>3</v>
      </c>
      <c r="E105" s="101">
        <v>29</v>
      </c>
      <c r="F105" s="4">
        <f t="shared" si="3"/>
        <v>87</v>
      </c>
      <c r="G105" s="4"/>
      <c r="H105" s="4"/>
    </row>
    <row r="106" spans="1:8" s="191" customFormat="1" ht="15" customHeight="1" x14ac:dyDescent="0.25">
      <c r="A106" s="26">
        <v>100</v>
      </c>
      <c r="B106" s="192" t="s">
        <v>38</v>
      </c>
      <c r="C106" s="6" t="s">
        <v>140</v>
      </c>
      <c r="D106" s="95">
        <v>2</v>
      </c>
      <c r="E106" s="101">
        <v>27</v>
      </c>
      <c r="F106" s="4"/>
      <c r="G106" s="4"/>
      <c r="H106" s="4"/>
    </row>
    <row r="107" spans="1:8" s="191" customFormat="1" ht="15" customHeight="1" thickBot="1" x14ac:dyDescent="0.3">
      <c r="A107" s="29">
        <v>101</v>
      </c>
      <c r="B107" s="46" t="s">
        <v>34</v>
      </c>
      <c r="C107" s="11" t="s">
        <v>40</v>
      </c>
      <c r="D107" s="98">
        <v>3</v>
      </c>
      <c r="E107" s="109">
        <v>24.3</v>
      </c>
      <c r="F107" s="4"/>
      <c r="G107" s="4"/>
      <c r="H107" s="4"/>
    </row>
    <row r="108" spans="1:8" ht="14.45" customHeight="1" x14ac:dyDescent="0.25">
      <c r="A108" s="7"/>
      <c r="B108" s="23"/>
      <c r="C108" s="4"/>
      <c r="D108" s="131" t="s">
        <v>67</v>
      </c>
      <c r="E108" s="88">
        <f>AVERAGE(E7:E107)</f>
        <v>56.195588861083934</v>
      </c>
      <c r="F108" s="4"/>
      <c r="G108" s="4"/>
      <c r="H108" s="4"/>
    </row>
    <row r="109" spans="1:8" x14ac:dyDescent="0.25">
      <c r="A109" s="4"/>
      <c r="B109" s="23"/>
      <c r="C109" s="4"/>
      <c r="D109" s="132" t="s">
        <v>79</v>
      </c>
      <c r="E109" s="289">
        <v>58</v>
      </c>
      <c r="F109" s="4"/>
      <c r="G109" s="4"/>
      <c r="H109" s="4"/>
    </row>
    <row r="110" spans="1:8" x14ac:dyDescent="0.25">
      <c r="A110" s="4"/>
      <c r="B110" s="23"/>
      <c r="C110" s="4"/>
      <c r="D110" s="4"/>
      <c r="E110" s="4"/>
      <c r="F110" s="4"/>
      <c r="G110" s="4"/>
      <c r="H110" s="4"/>
    </row>
    <row r="111" spans="1:8" x14ac:dyDescent="0.25">
      <c r="A111" s="4"/>
      <c r="B111" s="23"/>
      <c r="C111" s="4"/>
      <c r="D111" s="4"/>
      <c r="E111" s="4"/>
      <c r="F111" s="4"/>
      <c r="G111" s="4"/>
      <c r="H111" s="4"/>
    </row>
  </sheetData>
  <mergeCells count="1">
    <mergeCell ref="C2:D2"/>
  </mergeCells>
  <conditionalFormatting sqref="E6:E109">
    <cfRule type="cellIs" dxfId="15" priority="592" stopIfTrue="1" operator="equal">
      <formula>$E$108</formula>
    </cfRule>
    <cfRule type="cellIs" dxfId="14" priority="593" stopIfTrue="1" operator="lessThan">
      <formula>50</formula>
    </cfRule>
    <cfRule type="cellIs" dxfId="13" priority="594" stopIfTrue="1" operator="between">
      <formula>50</formula>
      <formula>$E$108</formula>
    </cfRule>
    <cfRule type="cellIs" dxfId="12" priority="595" stopIfTrue="1" operator="between">
      <formula>74.99</formula>
      <formula>$E$108</formula>
    </cfRule>
    <cfRule type="cellIs" dxfId="11" priority="596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8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9.7109375" style="13" customWidth="1"/>
    <col min="3" max="3" width="31.7109375" customWidth="1"/>
    <col min="4" max="4" width="8.7109375" customWidth="1"/>
    <col min="5" max="9" width="7.7109375" customWidth="1"/>
    <col min="10" max="10" width="8.7109375" customWidth="1"/>
    <col min="11" max="11" width="0" hidden="1" customWidth="1"/>
    <col min="12" max="12" width="6.5703125" customWidth="1"/>
  </cols>
  <sheetData>
    <row r="1" spans="1:14" x14ac:dyDescent="0.25">
      <c r="M1" s="73"/>
      <c r="N1" s="47" t="s">
        <v>80</v>
      </c>
    </row>
    <row r="2" spans="1:14" ht="15.75" x14ac:dyDescent="0.25">
      <c r="A2" s="4"/>
      <c r="C2" s="190" t="s">
        <v>77</v>
      </c>
      <c r="D2" s="114"/>
      <c r="E2" s="114"/>
      <c r="F2" s="114"/>
      <c r="G2" s="114"/>
      <c r="H2" s="4"/>
      <c r="I2" s="4"/>
      <c r="J2" s="43">
        <v>2022</v>
      </c>
      <c r="K2" s="4"/>
      <c r="L2" s="4"/>
      <c r="M2" s="72"/>
      <c r="N2" s="47" t="s">
        <v>81</v>
      </c>
    </row>
    <row r="3" spans="1:14" ht="15.75" thickBot="1" x14ac:dyDescent="0.3">
      <c r="A3" s="4"/>
      <c r="C3" s="27"/>
      <c r="D3" s="4"/>
      <c r="E3" s="4"/>
      <c r="F3" s="4"/>
      <c r="G3" s="4"/>
      <c r="H3" s="4"/>
      <c r="I3" s="4"/>
      <c r="J3" s="4"/>
      <c r="K3" s="4"/>
      <c r="L3" s="4"/>
      <c r="M3" s="71"/>
      <c r="N3" s="47" t="s">
        <v>82</v>
      </c>
    </row>
    <row r="4" spans="1:14" ht="14.45" customHeight="1" x14ac:dyDescent="0.25">
      <c r="A4" s="298" t="s">
        <v>62</v>
      </c>
      <c r="B4" s="327" t="s">
        <v>70</v>
      </c>
      <c r="C4" s="327" t="s">
        <v>0</v>
      </c>
      <c r="D4" s="329" t="s">
        <v>1</v>
      </c>
      <c r="E4" s="322" t="s">
        <v>111</v>
      </c>
      <c r="F4" s="323"/>
      <c r="G4" s="323"/>
      <c r="H4" s="323"/>
      <c r="I4" s="324"/>
      <c r="J4" s="325" t="s">
        <v>90</v>
      </c>
      <c r="K4" s="4"/>
      <c r="L4" s="4"/>
      <c r="M4" s="70"/>
      <c r="N4" s="47" t="s">
        <v>83</v>
      </c>
    </row>
    <row r="5" spans="1:14" ht="30" customHeight="1" thickBot="1" x14ac:dyDescent="0.3">
      <c r="A5" s="299"/>
      <c r="B5" s="328" t="s">
        <v>78</v>
      </c>
      <c r="C5" s="328"/>
      <c r="D5" s="330"/>
      <c r="E5" s="213" t="s">
        <v>61</v>
      </c>
      <c r="F5" s="214" t="s">
        <v>91</v>
      </c>
      <c r="G5" s="214" t="s">
        <v>92</v>
      </c>
      <c r="H5" s="214" t="s">
        <v>2</v>
      </c>
      <c r="I5" s="214">
        <v>100</v>
      </c>
      <c r="J5" s="326"/>
      <c r="K5" s="4"/>
      <c r="L5" s="4"/>
      <c r="M5" s="4"/>
    </row>
    <row r="6" spans="1:14" ht="15" customHeight="1" thickBot="1" x14ac:dyDescent="0.3">
      <c r="A6" s="74"/>
      <c r="B6" s="286"/>
      <c r="C6" s="194" t="s">
        <v>93</v>
      </c>
      <c r="D6" s="195">
        <f t="shared" ref="D6:I6" si="0">D7+D16+D27+D42+D60+D75+D105</f>
        <v>732</v>
      </c>
      <c r="E6" s="195">
        <f t="shared" si="0"/>
        <v>45</v>
      </c>
      <c r="F6" s="195">
        <f t="shared" si="0"/>
        <v>476</v>
      </c>
      <c r="G6" s="195">
        <f t="shared" si="0"/>
        <v>117</v>
      </c>
      <c r="H6" s="195">
        <f t="shared" si="0"/>
        <v>91</v>
      </c>
      <c r="I6" s="195">
        <f t="shared" si="0"/>
        <v>3</v>
      </c>
      <c r="J6" s="196">
        <v>58</v>
      </c>
      <c r="K6" s="4">
        <f>J11*D11</f>
        <v>462</v>
      </c>
      <c r="L6" s="4"/>
      <c r="M6" s="4"/>
    </row>
    <row r="7" spans="1:14" ht="15" customHeight="1" thickBot="1" x14ac:dyDescent="0.3">
      <c r="A7" s="77"/>
      <c r="B7" s="78"/>
      <c r="C7" s="92" t="s">
        <v>94</v>
      </c>
      <c r="D7" s="93">
        <f t="shared" ref="D7:I7" si="1">SUM(D8:D15)</f>
        <v>56</v>
      </c>
      <c r="E7" s="93">
        <f t="shared" si="1"/>
        <v>3</v>
      </c>
      <c r="F7" s="93">
        <f t="shared" si="1"/>
        <v>38</v>
      </c>
      <c r="G7" s="93">
        <f t="shared" si="1"/>
        <v>6</v>
      </c>
      <c r="H7" s="93">
        <f t="shared" si="1"/>
        <v>8</v>
      </c>
      <c r="I7" s="93">
        <f t="shared" si="1"/>
        <v>1</v>
      </c>
      <c r="J7" s="113">
        <f>AVERAGE(J8:J15)</f>
        <v>58.91033119658119</v>
      </c>
      <c r="K7" s="4">
        <f>J10*D10</f>
        <v>367</v>
      </c>
      <c r="L7" s="4"/>
      <c r="M7" s="4"/>
    </row>
    <row r="8" spans="1:14" ht="15" customHeight="1" x14ac:dyDescent="0.25">
      <c r="A8" s="26">
        <v>1</v>
      </c>
      <c r="B8" s="5">
        <v>10002</v>
      </c>
      <c r="C8" s="254" t="s">
        <v>117</v>
      </c>
      <c r="D8" s="95">
        <v>9</v>
      </c>
      <c r="E8" s="95"/>
      <c r="F8" s="95">
        <v>6</v>
      </c>
      <c r="G8" s="95">
        <v>1</v>
      </c>
      <c r="H8" s="95">
        <v>1</v>
      </c>
      <c r="I8" s="95">
        <v>1</v>
      </c>
      <c r="J8" s="101">
        <v>67.111111111111114</v>
      </c>
      <c r="K8" s="4"/>
      <c r="L8" s="4"/>
      <c r="M8" s="4"/>
    </row>
    <row r="9" spans="1:14" ht="15" customHeight="1" x14ac:dyDescent="0.25">
      <c r="A9" s="26">
        <v>2</v>
      </c>
      <c r="B9" s="5">
        <v>10090</v>
      </c>
      <c r="C9" s="6" t="s">
        <v>44</v>
      </c>
      <c r="D9" s="95">
        <v>13</v>
      </c>
      <c r="E9" s="95">
        <v>1</v>
      </c>
      <c r="F9" s="95">
        <v>9</v>
      </c>
      <c r="G9" s="95"/>
      <c r="H9" s="95">
        <v>3</v>
      </c>
      <c r="I9" s="95"/>
      <c r="J9" s="101">
        <v>57.46153846153846</v>
      </c>
      <c r="K9" s="4"/>
      <c r="L9" s="4"/>
      <c r="M9" s="4"/>
    </row>
    <row r="10" spans="1:14" ht="15" customHeight="1" x14ac:dyDescent="0.25">
      <c r="A10" s="26">
        <v>3</v>
      </c>
      <c r="B10" s="5">
        <v>10004</v>
      </c>
      <c r="C10" s="6" t="s">
        <v>43</v>
      </c>
      <c r="D10" s="95">
        <v>6</v>
      </c>
      <c r="E10" s="95"/>
      <c r="F10" s="95">
        <v>6</v>
      </c>
      <c r="G10" s="95"/>
      <c r="H10" s="95"/>
      <c r="I10" s="95"/>
      <c r="J10" s="101">
        <v>61.166666666666664</v>
      </c>
      <c r="K10" s="4"/>
      <c r="L10" s="4"/>
      <c r="M10" s="4"/>
    </row>
    <row r="11" spans="1:14" ht="15" customHeight="1" x14ac:dyDescent="0.25">
      <c r="A11" s="26">
        <v>4</v>
      </c>
      <c r="B11" s="75">
        <v>10001</v>
      </c>
      <c r="C11" s="63" t="s">
        <v>42</v>
      </c>
      <c r="D11" s="94">
        <v>8</v>
      </c>
      <c r="E11" s="94">
        <v>1</v>
      </c>
      <c r="F11" s="94">
        <v>5</v>
      </c>
      <c r="G11" s="94"/>
      <c r="H11" s="94">
        <v>2</v>
      </c>
      <c r="I11" s="94"/>
      <c r="J11" s="100">
        <v>57.75</v>
      </c>
      <c r="K11" s="4"/>
      <c r="L11" s="4"/>
      <c r="M11" s="4"/>
    </row>
    <row r="12" spans="1:14" s="191" customFormat="1" ht="15" customHeight="1" x14ac:dyDescent="0.25">
      <c r="A12" s="26">
        <v>5</v>
      </c>
      <c r="B12" s="75">
        <v>10120</v>
      </c>
      <c r="C12" s="63" t="s">
        <v>115</v>
      </c>
      <c r="D12" s="94">
        <v>6</v>
      </c>
      <c r="E12" s="94"/>
      <c r="F12" s="94">
        <v>3</v>
      </c>
      <c r="G12" s="94">
        <v>2</v>
      </c>
      <c r="H12" s="94">
        <v>1</v>
      </c>
      <c r="I12" s="94"/>
      <c r="J12" s="100">
        <v>61.833333333333336</v>
      </c>
      <c r="K12" s="4"/>
      <c r="L12" s="4"/>
      <c r="M12" s="4"/>
    </row>
    <row r="13" spans="1:14" ht="15" customHeight="1" x14ac:dyDescent="0.25">
      <c r="A13" s="26">
        <v>6</v>
      </c>
      <c r="B13" s="5">
        <v>10190</v>
      </c>
      <c r="C13" s="254" t="s">
        <v>118</v>
      </c>
      <c r="D13" s="95">
        <v>6</v>
      </c>
      <c r="E13" s="95"/>
      <c r="F13" s="95">
        <v>3</v>
      </c>
      <c r="G13" s="95">
        <v>2</v>
      </c>
      <c r="H13" s="95">
        <v>1</v>
      </c>
      <c r="I13" s="95"/>
      <c r="J13" s="101">
        <v>61.5</v>
      </c>
      <c r="K13" s="4">
        <f>J13*D13</f>
        <v>369</v>
      </c>
      <c r="L13" s="4"/>
      <c r="M13" s="4"/>
    </row>
    <row r="14" spans="1:14" ht="15" customHeight="1" x14ac:dyDescent="0.25">
      <c r="A14" s="26">
        <v>7</v>
      </c>
      <c r="B14" s="5">
        <v>10320</v>
      </c>
      <c r="C14" s="6" t="s">
        <v>45</v>
      </c>
      <c r="D14" s="95">
        <v>4</v>
      </c>
      <c r="E14" s="95">
        <v>1</v>
      </c>
      <c r="F14" s="95">
        <v>2</v>
      </c>
      <c r="G14" s="95">
        <v>1</v>
      </c>
      <c r="H14" s="95"/>
      <c r="I14" s="95"/>
      <c r="J14" s="102">
        <v>54.25</v>
      </c>
      <c r="K14" s="4">
        <f>J14*D14</f>
        <v>217</v>
      </c>
      <c r="L14" s="4"/>
      <c r="M14" s="4"/>
    </row>
    <row r="15" spans="1:14" ht="15" customHeight="1" thickBot="1" x14ac:dyDescent="0.3">
      <c r="A15" s="26">
        <v>8</v>
      </c>
      <c r="B15" s="5">
        <v>10860</v>
      </c>
      <c r="C15" s="112" t="s">
        <v>101</v>
      </c>
      <c r="D15" s="95">
        <v>4</v>
      </c>
      <c r="E15" s="95"/>
      <c r="F15" s="95">
        <v>4</v>
      </c>
      <c r="G15" s="95"/>
      <c r="H15" s="95"/>
      <c r="I15" s="95"/>
      <c r="J15" s="102">
        <v>50.21</v>
      </c>
      <c r="K15" s="4">
        <f>J15*D15</f>
        <v>200.84</v>
      </c>
      <c r="L15" s="4"/>
      <c r="M15" s="4"/>
    </row>
    <row r="16" spans="1:14" ht="15" customHeight="1" thickBot="1" x14ac:dyDescent="0.3">
      <c r="A16" s="74"/>
      <c r="B16" s="89"/>
      <c r="C16" s="90" t="s">
        <v>95</v>
      </c>
      <c r="D16" s="118">
        <f t="shared" ref="D16:I16" si="2">SUM(D17:D26)</f>
        <v>62</v>
      </c>
      <c r="E16" s="81">
        <f t="shared" si="2"/>
        <v>2</v>
      </c>
      <c r="F16" s="81">
        <f t="shared" si="2"/>
        <v>44</v>
      </c>
      <c r="G16" s="81">
        <f t="shared" si="2"/>
        <v>10</v>
      </c>
      <c r="H16" s="81">
        <f t="shared" si="2"/>
        <v>6</v>
      </c>
      <c r="I16" s="81">
        <f t="shared" si="2"/>
        <v>0</v>
      </c>
      <c r="J16" s="91">
        <f>AVERAGE(J17:J26)</f>
        <v>53.35</v>
      </c>
      <c r="K16" s="4"/>
      <c r="L16" s="4"/>
      <c r="M16" s="4"/>
    </row>
    <row r="17" spans="1:13" ht="15" customHeight="1" x14ac:dyDescent="0.25">
      <c r="A17" s="49">
        <v>1</v>
      </c>
      <c r="B17" s="10">
        <v>20040</v>
      </c>
      <c r="C17" s="9" t="s">
        <v>3</v>
      </c>
      <c r="D17" s="97">
        <v>12</v>
      </c>
      <c r="E17" s="97"/>
      <c r="F17" s="97">
        <v>7</v>
      </c>
      <c r="G17" s="97">
        <v>2</v>
      </c>
      <c r="H17" s="97">
        <v>3</v>
      </c>
      <c r="I17" s="97"/>
      <c r="J17" s="104">
        <v>65.400000000000006</v>
      </c>
      <c r="K17" s="4">
        <f>J17*D17</f>
        <v>784.80000000000007</v>
      </c>
      <c r="L17" s="4"/>
      <c r="M17" s="4"/>
    </row>
    <row r="18" spans="1:13" ht="15" customHeight="1" x14ac:dyDescent="0.25">
      <c r="A18" s="119">
        <v>2</v>
      </c>
      <c r="B18" s="5">
        <v>20061</v>
      </c>
      <c r="C18" s="6" t="s">
        <v>5</v>
      </c>
      <c r="D18" s="95">
        <v>10</v>
      </c>
      <c r="E18" s="95"/>
      <c r="F18" s="95">
        <v>6</v>
      </c>
      <c r="G18" s="95">
        <v>3</v>
      </c>
      <c r="H18" s="95">
        <v>1</v>
      </c>
      <c r="I18" s="95"/>
      <c r="J18" s="101">
        <v>65.900000000000006</v>
      </c>
      <c r="K18" s="4"/>
      <c r="L18" s="4"/>
      <c r="M18" s="4"/>
    </row>
    <row r="19" spans="1:13" ht="15" customHeight="1" x14ac:dyDescent="0.25">
      <c r="A19" s="119">
        <v>3</v>
      </c>
      <c r="B19" s="5">
        <v>21020</v>
      </c>
      <c r="C19" s="6" t="s">
        <v>8</v>
      </c>
      <c r="D19" s="115">
        <v>16</v>
      </c>
      <c r="E19" s="115"/>
      <c r="F19" s="115">
        <v>12</v>
      </c>
      <c r="G19" s="115">
        <v>3</v>
      </c>
      <c r="H19" s="95">
        <v>1</v>
      </c>
      <c r="I19" s="95"/>
      <c r="J19" s="101">
        <v>62.3</v>
      </c>
      <c r="K19" s="4"/>
      <c r="L19" s="4"/>
      <c r="M19" s="4"/>
    </row>
    <row r="20" spans="1:13" ht="15" customHeight="1" x14ac:dyDescent="0.25">
      <c r="A20" s="31">
        <v>4</v>
      </c>
      <c r="B20" s="5">
        <v>20060</v>
      </c>
      <c r="C20" s="6" t="s">
        <v>4</v>
      </c>
      <c r="D20" s="95">
        <v>4</v>
      </c>
      <c r="E20" s="95"/>
      <c r="F20" s="95">
        <v>4</v>
      </c>
      <c r="G20" s="95"/>
      <c r="H20" s="95"/>
      <c r="I20" s="95"/>
      <c r="J20" s="102">
        <v>53</v>
      </c>
      <c r="K20" s="4">
        <f>J20*D20</f>
        <v>212</v>
      </c>
      <c r="L20" s="4"/>
      <c r="M20" s="4"/>
    </row>
    <row r="21" spans="1:13" ht="15" customHeight="1" x14ac:dyDescent="0.25">
      <c r="A21" s="31">
        <v>5</v>
      </c>
      <c r="B21" s="5">
        <v>20400</v>
      </c>
      <c r="C21" s="6" t="s">
        <v>6</v>
      </c>
      <c r="D21" s="95">
        <v>4</v>
      </c>
      <c r="E21" s="95"/>
      <c r="F21" s="95">
        <v>4</v>
      </c>
      <c r="G21" s="95"/>
      <c r="H21" s="95"/>
      <c r="I21" s="95"/>
      <c r="J21" s="101">
        <v>42</v>
      </c>
      <c r="K21" s="4">
        <f>J18*D18</f>
        <v>659</v>
      </c>
      <c r="L21" s="4"/>
      <c r="M21" s="4"/>
    </row>
    <row r="22" spans="1:13" ht="15" customHeight="1" x14ac:dyDescent="0.25">
      <c r="A22" s="31">
        <v>6</v>
      </c>
      <c r="B22" s="5">
        <v>20080</v>
      </c>
      <c r="C22" s="254" t="s">
        <v>120</v>
      </c>
      <c r="D22" s="95">
        <v>2</v>
      </c>
      <c r="E22" s="95"/>
      <c r="F22" s="95">
        <v>2</v>
      </c>
      <c r="G22" s="95"/>
      <c r="H22" s="95"/>
      <c r="I22" s="95"/>
      <c r="J22" s="102">
        <v>35</v>
      </c>
      <c r="K22" s="4">
        <f>J22*D22</f>
        <v>70</v>
      </c>
      <c r="L22" s="4"/>
      <c r="M22" s="4"/>
    </row>
    <row r="23" spans="1:13" ht="15" customHeight="1" x14ac:dyDescent="0.25">
      <c r="A23" s="31">
        <v>7</v>
      </c>
      <c r="B23" s="5">
        <v>20460</v>
      </c>
      <c r="C23" s="6" t="s">
        <v>7</v>
      </c>
      <c r="D23" s="95">
        <v>4</v>
      </c>
      <c r="E23" s="95"/>
      <c r="F23" s="95">
        <v>3</v>
      </c>
      <c r="G23" s="95">
        <v>1</v>
      </c>
      <c r="H23" s="95"/>
      <c r="I23" s="95"/>
      <c r="J23" s="102">
        <v>57.8</v>
      </c>
      <c r="K23" s="4">
        <f>J23*D23</f>
        <v>231.2</v>
      </c>
      <c r="L23" s="4"/>
      <c r="M23" s="4"/>
    </row>
    <row r="24" spans="1:13" s="191" customFormat="1" ht="15" customHeight="1" x14ac:dyDescent="0.25">
      <c r="A24" s="31">
        <v>8</v>
      </c>
      <c r="B24" s="5">
        <v>20810</v>
      </c>
      <c r="C24" s="6" t="s">
        <v>40</v>
      </c>
      <c r="D24" s="95">
        <v>3</v>
      </c>
      <c r="E24" s="95">
        <v>2</v>
      </c>
      <c r="F24" s="95">
        <v>1</v>
      </c>
      <c r="G24" s="95"/>
      <c r="H24" s="95"/>
      <c r="I24" s="95"/>
      <c r="J24" s="102">
        <v>24.3</v>
      </c>
      <c r="K24" s="4"/>
      <c r="L24" s="4"/>
      <c r="M24" s="4"/>
    </row>
    <row r="25" spans="1:13" ht="15" customHeight="1" x14ac:dyDescent="0.25">
      <c r="A25" s="31">
        <v>9</v>
      </c>
      <c r="B25" s="5">
        <v>20900</v>
      </c>
      <c r="C25" s="6" t="s">
        <v>121</v>
      </c>
      <c r="D25" s="115">
        <v>5</v>
      </c>
      <c r="E25" s="115"/>
      <c r="F25" s="115">
        <v>3</v>
      </c>
      <c r="G25" s="115">
        <v>1</v>
      </c>
      <c r="H25" s="95">
        <v>1</v>
      </c>
      <c r="I25" s="95"/>
      <c r="J25" s="101">
        <v>58.8</v>
      </c>
      <c r="K25" s="4">
        <f>J25*D25</f>
        <v>294</v>
      </c>
      <c r="L25" s="4"/>
      <c r="M25" s="4"/>
    </row>
    <row r="26" spans="1:13" s="191" customFormat="1" ht="15" customHeight="1" thickBot="1" x14ac:dyDescent="0.3">
      <c r="A26" s="86">
        <v>10</v>
      </c>
      <c r="B26" s="5">
        <v>21350</v>
      </c>
      <c r="C26" s="6" t="s">
        <v>9</v>
      </c>
      <c r="D26" s="116">
        <v>2</v>
      </c>
      <c r="E26" s="116"/>
      <c r="F26" s="116">
        <v>2</v>
      </c>
      <c r="G26" s="116"/>
      <c r="H26" s="96"/>
      <c r="I26" s="96"/>
      <c r="J26" s="124">
        <v>69</v>
      </c>
      <c r="K26" s="4"/>
      <c r="L26" s="4"/>
      <c r="M26" s="4"/>
    </row>
    <row r="27" spans="1:13" ht="15" customHeight="1" thickBot="1" x14ac:dyDescent="0.3">
      <c r="A27" s="117"/>
      <c r="B27" s="89"/>
      <c r="C27" s="90" t="s">
        <v>96</v>
      </c>
      <c r="D27" s="81">
        <f t="shared" ref="D27:I27" si="3">SUM(D28:D41)</f>
        <v>83</v>
      </c>
      <c r="E27" s="81">
        <f t="shared" si="3"/>
        <v>5</v>
      </c>
      <c r="F27" s="81">
        <f t="shared" si="3"/>
        <v>51</v>
      </c>
      <c r="G27" s="81">
        <f t="shared" si="3"/>
        <v>15</v>
      </c>
      <c r="H27" s="81">
        <f t="shared" si="3"/>
        <v>12</v>
      </c>
      <c r="I27" s="81">
        <f t="shared" si="3"/>
        <v>0</v>
      </c>
      <c r="J27" s="91">
        <f>AVERAGE(J28:J41)</f>
        <v>57.128571428571433</v>
      </c>
      <c r="K27" s="4"/>
      <c r="L27" s="4"/>
      <c r="M27" s="4"/>
    </row>
    <row r="28" spans="1:13" ht="15" customHeight="1" x14ac:dyDescent="0.25">
      <c r="A28" s="30">
        <v>1</v>
      </c>
      <c r="B28" s="5">
        <v>30070</v>
      </c>
      <c r="C28" s="6" t="s">
        <v>46</v>
      </c>
      <c r="D28" s="95">
        <v>13</v>
      </c>
      <c r="E28" s="95"/>
      <c r="F28" s="95">
        <v>6</v>
      </c>
      <c r="G28" s="95">
        <v>4</v>
      </c>
      <c r="H28" s="95">
        <v>3</v>
      </c>
      <c r="I28" s="95"/>
      <c r="J28" s="101">
        <v>69.2</v>
      </c>
      <c r="K28" s="4">
        <f>J28*D28</f>
        <v>899.6</v>
      </c>
      <c r="L28" s="4"/>
      <c r="M28" s="4"/>
    </row>
    <row r="29" spans="1:13" ht="15" customHeight="1" x14ac:dyDescent="0.25">
      <c r="A29" s="31">
        <v>2</v>
      </c>
      <c r="B29" s="5">
        <v>30480</v>
      </c>
      <c r="C29" s="112" t="s">
        <v>103</v>
      </c>
      <c r="D29" s="95">
        <v>4</v>
      </c>
      <c r="E29" s="107"/>
      <c r="F29" s="95">
        <v>4</v>
      </c>
      <c r="G29" s="95"/>
      <c r="H29" s="95"/>
      <c r="I29" s="95"/>
      <c r="J29" s="102">
        <v>54.8</v>
      </c>
      <c r="K29" s="4"/>
      <c r="L29" s="4"/>
      <c r="M29" s="4"/>
    </row>
    <row r="30" spans="1:13" ht="15" customHeight="1" x14ac:dyDescent="0.25">
      <c r="A30" s="31">
        <v>3</v>
      </c>
      <c r="B30" s="5">
        <v>30460</v>
      </c>
      <c r="C30" s="6" t="s">
        <v>47</v>
      </c>
      <c r="D30" s="95">
        <v>11</v>
      </c>
      <c r="E30" s="107"/>
      <c r="F30" s="95">
        <v>8</v>
      </c>
      <c r="G30" s="95">
        <v>2</v>
      </c>
      <c r="H30" s="95">
        <v>1</v>
      </c>
      <c r="I30" s="95"/>
      <c r="J30" s="108">
        <v>55.7</v>
      </c>
      <c r="K30" s="4"/>
      <c r="L30" s="4"/>
      <c r="M30" s="4"/>
    </row>
    <row r="31" spans="1:13" ht="15" customHeight="1" x14ac:dyDescent="0.25">
      <c r="A31" s="31">
        <v>4</v>
      </c>
      <c r="B31" s="75">
        <v>30030</v>
      </c>
      <c r="C31" s="256" t="s">
        <v>122</v>
      </c>
      <c r="D31" s="94">
        <v>5</v>
      </c>
      <c r="E31" s="94">
        <v>1</v>
      </c>
      <c r="F31" s="94">
        <v>3</v>
      </c>
      <c r="G31" s="94">
        <v>1</v>
      </c>
      <c r="H31" s="94"/>
      <c r="I31" s="94"/>
      <c r="J31" s="121">
        <v>47.8</v>
      </c>
      <c r="K31" s="4"/>
      <c r="L31" s="4"/>
      <c r="M31" s="4"/>
    </row>
    <row r="32" spans="1:13" ht="15" customHeight="1" x14ac:dyDescent="0.25">
      <c r="A32" s="31">
        <v>5</v>
      </c>
      <c r="B32" s="5">
        <v>31000</v>
      </c>
      <c r="C32" s="6" t="s">
        <v>49</v>
      </c>
      <c r="D32" s="95">
        <v>3</v>
      </c>
      <c r="E32" s="95"/>
      <c r="F32" s="95">
        <v>1</v>
      </c>
      <c r="G32" s="95">
        <v>1</v>
      </c>
      <c r="H32" s="95">
        <v>1</v>
      </c>
      <c r="I32" s="95"/>
      <c r="J32" s="101">
        <v>75.3</v>
      </c>
      <c r="K32" s="4"/>
      <c r="L32" s="4"/>
      <c r="M32" s="4"/>
    </row>
    <row r="33" spans="1:13" ht="15" customHeight="1" x14ac:dyDescent="0.25">
      <c r="A33" s="31">
        <v>6</v>
      </c>
      <c r="B33" s="5">
        <v>30130</v>
      </c>
      <c r="C33" s="288" t="s">
        <v>10</v>
      </c>
      <c r="D33" s="95">
        <v>3</v>
      </c>
      <c r="E33" s="107"/>
      <c r="F33" s="95">
        <v>3</v>
      </c>
      <c r="G33" s="95"/>
      <c r="H33" s="95"/>
      <c r="I33" s="95"/>
      <c r="J33" s="101">
        <v>40.299999999999997</v>
      </c>
      <c r="K33" s="4">
        <f>J33*D33</f>
        <v>120.89999999999999</v>
      </c>
      <c r="L33" s="4"/>
      <c r="M33" s="4"/>
    </row>
    <row r="34" spans="1:13" s="191" customFormat="1" ht="15" customHeight="1" x14ac:dyDescent="0.25">
      <c r="A34" s="31">
        <v>7</v>
      </c>
      <c r="B34" s="5">
        <v>30310</v>
      </c>
      <c r="C34" s="288" t="s">
        <v>144</v>
      </c>
      <c r="D34" s="95">
        <v>5</v>
      </c>
      <c r="E34" s="107">
        <v>1</v>
      </c>
      <c r="F34" s="95">
        <v>4</v>
      </c>
      <c r="G34" s="95"/>
      <c r="H34" s="95"/>
      <c r="I34" s="95"/>
      <c r="J34" s="101">
        <v>43</v>
      </c>
      <c r="K34" s="4"/>
      <c r="L34" s="4"/>
      <c r="M34" s="4"/>
    </row>
    <row r="35" spans="1:13" s="191" customFormat="1" ht="15" customHeight="1" x14ac:dyDescent="0.25">
      <c r="A35" s="31">
        <v>8</v>
      </c>
      <c r="B35" s="5">
        <v>30530</v>
      </c>
      <c r="C35" s="254" t="s">
        <v>123</v>
      </c>
      <c r="D35" s="95">
        <v>4</v>
      </c>
      <c r="E35" s="107">
        <v>2</v>
      </c>
      <c r="F35" s="95"/>
      <c r="G35" s="95">
        <v>1</v>
      </c>
      <c r="H35" s="95">
        <v>1</v>
      </c>
      <c r="I35" s="95"/>
      <c r="J35" s="102">
        <v>50.5</v>
      </c>
      <c r="K35" s="4"/>
      <c r="L35" s="4"/>
      <c r="M35" s="4"/>
    </row>
    <row r="36" spans="1:13" ht="15" customHeight="1" x14ac:dyDescent="0.25">
      <c r="A36" s="31">
        <v>9</v>
      </c>
      <c r="B36" s="5">
        <v>30640</v>
      </c>
      <c r="C36" s="6" t="s">
        <v>11</v>
      </c>
      <c r="D36" s="95">
        <v>10</v>
      </c>
      <c r="E36" s="107"/>
      <c r="F36" s="95">
        <v>6</v>
      </c>
      <c r="G36" s="95">
        <v>2</v>
      </c>
      <c r="H36" s="95">
        <v>2</v>
      </c>
      <c r="I36" s="95"/>
      <c r="J36" s="102">
        <v>65</v>
      </c>
      <c r="K36" s="4" t="e">
        <f>#REF!*#REF!</f>
        <v>#REF!</v>
      </c>
      <c r="L36" s="4"/>
      <c r="M36" s="4"/>
    </row>
    <row r="37" spans="1:13" ht="15" customHeight="1" x14ac:dyDescent="0.25">
      <c r="A37" s="31">
        <v>10</v>
      </c>
      <c r="B37" s="5">
        <v>30650</v>
      </c>
      <c r="C37" s="254" t="s">
        <v>66</v>
      </c>
      <c r="D37" s="95">
        <v>3</v>
      </c>
      <c r="E37" s="107"/>
      <c r="F37" s="95">
        <v>1</v>
      </c>
      <c r="G37" s="95">
        <v>2</v>
      </c>
      <c r="H37" s="95"/>
      <c r="I37" s="95"/>
      <c r="J37" s="102">
        <v>67.7</v>
      </c>
      <c r="K37" s="4">
        <f>J37*D37</f>
        <v>203.10000000000002</v>
      </c>
      <c r="L37" s="4"/>
      <c r="M37" s="4"/>
    </row>
    <row r="38" spans="1:13" s="191" customFormat="1" ht="15" customHeight="1" x14ac:dyDescent="0.25">
      <c r="A38" s="31">
        <v>11</v>
      </c>
      <c r="B38" s="5">
        <v>30790</v>
      </c>
      <c r="C38" s="254" t="s">
        <v>48</v>
      </c>
      <c r="D38" s="95">
        <v>1</v>
      </c>
      <c r="E38" s="107"/>
      <c r="F38" s="95">
        <v>1</v>
      </c>
      <c r="G38" s="95"/>
      <c r="H38" s="95"/>
      <c r="I38" s="95"/>
      <c r="J38" s="102">
        <v>52</v>
      </c>
      <c r="K38" s="4"/>
      <c r="L38" s="4"/>
      <c r="M38" s="4"/>
    </row>
    <row r="39" spans="1:13" s="191" customFormat="1" ht="15" customHeight="1" x14ac:dyDescent="0.25">
      <c r="A39" s="31">
        <v>12</v>
      </c>
      <c r="B39" s="5">
        <v>30890</v>
      </c>
      <c r="C39" s="254" t="s">
        <v>124</v>
      </c>
      <c r="D39" s="95">
        <v>6</v>
      </c>
      <c r="E39" s="107"/>
      <c r="F39" s="95">
        <v>6</v>
      </c>
      <c r="G39" s="95"/>
      <c r="H39" s="95"/>
      <c r="I39" s="95"/>
      <c r="J39" s="102">
        <v>50.8</v>
      </c>
      <c r="K39" s="4"/>
      <c r="L39" s="4"/>
      <c r="M39" s="4"/>
    </row>
    <row r="40" spans="1:13" ht="15" customHeight="1" x14ac:dyDescent="0.25">
      <c r="A40" s="31">
        <v>13</v>
      </c>
      <c r="B40" s="5">
        <v>30940</v>
      </c>
      <c r="C40" s="6" t="s">
        <v>12</v>
      </c>
      <c r="D40" s="95">
        <v>13</v>
      </c>
      <c r="E40" s="107">
        <v>1</v>
      </c>
      <c r="F40" s="95">
        <v>7</v>
      </c>
      <c r="G40" s="95">
        <v>2</v>
      </c>
      <c r="H40" s="95">
        <v>3</v>
      </c>
      <c r="I40" s="95"/>
      <c r="J40" s="108">
        <v>59.7</v>
      </c>
      <c r="K40" s="4">
        <f>J40*D40</f>
        <v>776.1</v>
      </c>
      <c r="L40" s="4"/>
      <c r="M40" s="4"/>
    </row>
    <row r="41" spans="1:13" ht="15" customHeight="1" thickBot="1" x14ac:dyDescent="0.3">
      <c r="A41" s="32">
        <v>14</v>
      </c>
      <c r="B41" s="12">
        <v>31480</v>
      </c>
      <c r="C41" s="11" t="s">
        <v>13</v>
      </c>
      <c r="D41" s="98">
        <v>2</v>
      </c>
      <c r="E41" s="98"/>
      <c r="F41" s="98">
        <v>1</v>
      </c>
      <c r="G41" s="98"/>
      <c r="H41" s="98">
        <v>1</v>
      </c>
      <c r="I41" s="98"/>
      <c r="J41" s="109">
        <v>68</v>
      </c>
      <c r="K41" s="4">
        <f>J41*D41</f>
        <v>136</v>
      </c>
      <c r="L41" s="4"/>
      <c r="M41" s="4"/>
    </row>
    <row r="42" spans="1:13" ht="15" customHeight="1" thickBot="1" x14ac:dyDescent="0.3">
      <c r="A42" s="82"/>
      <c r="B42" s="80"/>
      <c r="C42" s="83" t="s">
        <v>97</v>
      </c>
      <c r="D42" s="84">
        <f t="shared" ref="D42:I42" si="4">SUM(D43:D59)</f>
        <v>110</v>
      </c>
      <c r="E42" s="84">
        <f t="shared" si="4"/>
        <v>2</v>
      </c>
      <c r="F42" s="84">
        <f t="shared" si="4"/>
        <v>80</v>
      </c>
      <c r="G42" s="84">
        <f t="shared" si="4"/>
        <v>15</v>
      </c>
      <c r="H42" s="84">
        <f t="shared" si="4"/>
        <v>13</v>
      </c>
      <c r="I42" s="84">
        <f t="shared" si="4"/>
        <v>0</v>
      </c>
      <c r="J42" s="85">
        <f>AVERAGE(J43:J59)</f>
        <v>57.370588235294122</v>
      </c>
      <c r="K42" s="4"/>
      <c r="L42" s="4"/>
      <c r="M42" s="4"/>
    </row>
    <row r="43" spans="1:13" ht="15" customHeight="1" x14ac:dyDescent="0.25">
      <c r="A43" s="30">
        <v>1</v>
      </c>
      <c r="B43" s="10">
        <v>40010</v>
      </c>
      <c r="C43" s="9" t="s">
        <v>50</v>
      </c>
      <c r="D43" s="97">
        <v>17</v>
      </c>
      <c r="E43" s="97"/>
      <c r="F43" s="97">
        <v>11</v>
      </c>
      <c r="G43" s="97">
        <v>4</v>
      </c>
      <c r="H43" s="97">
        <v>2</v>
      </c>
      <c r="I43" s="97"/>
      <c r="J43" s="104">
        <v>65.099999999999994</v>
      </c>
      <c r="K43" s="4">
        <f>J43*D43</f>
        <v>1106.6999999999998</v>
      </c>
      <c r="L43" s="4"/>
      <c r="M43" s="4"/>
    </row>
    <row r="44" spans="1:13" ht="15" customHeight="1" x14ac:dyDescent="0.25">
      <c r="A44" s="65">
        <v>2</v>
      </c>
      <c r="B44" s="5">
        <v>40030</v>
      </c>
      <c r="C44" s="227" t="s">
        <v>116</v>
      </c>
      <c r="D44" s="95">
        <v>6</v>
      </c>
      <c r="E44" s="95"/>
      <c r="F44" s="95">
        <v>5</v>
      </c>
      <c r="G44" s="95"/>
      <c r="H44" s="95">
        <v>1</v>
      </c>
      <c r="I44" s="95"/>
      <c r="J44" s="101">
        <v>62</v>
      </c>
      <c r="K44" s="4"/>
      <c r="L44" s="4"/>
      <c r="M44" s="4"/>
    </row>
    <row r="45" spans="1:13" ht="15" customHeight="1" x14ac:dyDescent="0.25">
      <c r="A45" s="65">
        <v>3</v>
      </c>
      <c r="B45" s="5">
        <v>40410</v>
      </c>
      <c r="C45" s="6" t="s">
        <v>52</v>
      </c>
      <c r="D45" s="95">
        <v>14</v>
      </c>
      <c r="E45" s="95">
        <v>1</v>
      </c>
      <c r="F45" s="95">
        <v>11</v>
      </c>
      <c r="G45" s="95">
        <v>1</v>
      </c>
      <c r="H45" s="95">
        <v>1</v>
      </c>
      <c r="I45" s="95"/>
      <c r="J45" s="101">
        <v>52.7</v>
      </c>
      <c r="K45" s="4"/>
      <c r="L45" s="4"/>
      <c r="M45" s="4"/>
    </row>
    <row r="46" spans="1:13" ht="15" customHeight="1" x14ac:dyDescent="0.25">
      <c r="A46" s="65">
        <v>4</v>
      </c>
      <c r="B46" s="5">
        <v>40011</v>
      </c>
      <c r="C46" s="254" t="s">
        <v>125</v>
      </c>
      <c r="D46" s="95">
        <v>11</v>
      </c>
      <c r="E46" s="95">
        <v>1</v>
      </c>
      <c r="F46" s="95">
        <v>10</v>
      </c>
      <c r="G46" s="95"/>
      <c r="H46" s="95"/>
      <c r="I46" s="95"/>
      <c r="J46" s="101">
        <v>48</v>
      </c>
      <c r="K46" s="4"/>
      <c r="L46" s="4"/>
      <c r="M46" s="4"/>
    </row>
    <row r="47" spans="1:13" ht="15" customHeight="1" x14ac:dyDescent="0.25">
      <c r="A47" s="65">
        <v>5</v>
      </c>
      <c r="B47" s="5">
        <v>40080</v>
      </c>
      <c r="C47" s="6" t="s">
        <v>15</v>
      </c>
      <c r="D47" s="95">
        <v>9</v>
      </c>
      <c r="E47" s="95"/>
      <c r="F47" s="95">
        <v>9</v>
      </c>
      <c r="G47" s="95"/>
      <c r="H47" s="95"/>
      <c r="I47" s="95"/>
      <c r="J47" s="101">
        <v>57.3</v>
      </c>
      <c r="K47" s="4">
        <f>J46*D46</f>
        <v>528</v>
      </c>
      <c r="L47" s="4"/>
      <c r="M47" s="4"/>
    </row>
    <row r="48" spans="1:13" s="191" customFormat="1" ht="15" customHeight="1" x14ac:dyDescent="0.25">
      <c r="A48" s="65">
        <v>6</v>
      </c>
      <c r="B48" s="5">
        <v>40100</v>
      </c>
      <c r="C48" s="6" t="s">
        <v>16</v>
      </c>
      <c r="D48" s="95">
        <v>5</v>
      </c>
      <c r="E48" s="95"/>
      <c r="F48" s="95">
        <v>1</v>
      </c>
      <c r="G48" s="95">
        <v>1</v>
      </c>
      <c r="H48" s="95">
        <v>3</v>
      </c>
      <c r="I48" s="95"/>
      <c r="J48" s="101">
        <v>69.8</v>
      </c>
      <c r="K48" s="4"/>
      <c r="L48" s="4"/>
      <c r="M48" s="4"/>
    </row>
    <row r="49" spans="1:13" ht="15" customHeight="1" x14ac:dyDescent="0.25">
      <c r="A49" s="65">
        <v>7</v>
      </c>
      <c r="B49" s="5">
        <v>40020</v>
      </c>
      <c r="C49" s="254" t="s">
        <v>126</v>
      </c>
      <c r="D49" s="95">
        <v>1</v>
      </c>
      <c r="E49" s="95"/>
      <c r="F49" s="95">
        <v>1</v>
      </c>
      <c r="G49" s="95"/>
      <c r="H49" s="95"/>
      <c r="I49" s="95"/>
      <c r="J49" s="101">
        <v>43</v>
      </c>
      <c r="K49" s="4">
        <f>J49*D49</f>
        <v>43</v>
      </c>
      <c r="L49" s="4"/>
      <c r="M49" s="4"/>
    </row>
    <row r="50" spans="1:13" ht="15" customHeight="1" x14ac:dyDescent="0.25">
      <c r="A50" s="65">
        <v>8</v>
      </c>
      <c r="B50" s="5">
        <v>40031</v>
      </c>
      <c r="C50" s="6" t="s">
        <v>14</v>
      </c>
      <c r="D50" s="95">
        <v>2</v>
      </c>
      <c r="E50" s="95"/>
      <c r="F50" s="95">
        <v>2</v>
      </c>
      <c r="G50" s="95"/>
      <c r="H50" s="79"/>
      <c r="I50" s="79"/>
      <c r="J50" s="101">
        <v>61.5</v>
      </c>
      <c r="K50" s="4">
        <f>J44*D44</f>
        <v>372</v>
      </c>
      <c r="L50" s="4"/>
      <c r="M50" s="4"/>
    </row>
    <row r="51" spans="1:13" s="191" customFormat="1" ht="15" customHeight="1" x14ac:dyDescent="0.25">
      <c r="A51" s="65">
        <v>9</v>
      </c>
      <c r="B51" s="5">
        <v>40021</v>
      </c>
      <c r="C51" s="288" t="s">
        <v>51</v>
      </c>
      <c r="D51" s="95">
        <v>4</v>
      </c>
      <c r="E51" s="95"/>
      <c r="F51" s="95">
        <v>3</v>
      </c>
      <c r="G51" s="95"/>
      <c r="H51" s="79">
        <v>1</v>
      </c>
      <c r="I51" s="79"/>
      <c r="J51" s="101">
        <v>57</v>
      </c>
      <c r="K51" s="4"/>
      <c r="L51" s="4"/>
      <c r="M51" s="4"/>
    </row>
    <row r="52" spans="1:13" ht="15" customHeight="1" x14ac:dyDescent="0.25">
      <c r="A52" s="65">
        <v>10</v>
      </c>
      <c r="B52" s="5">
        <v>40360</v>
      </c>
      <c r="C52" s="288" t="s">
        <v>17</v>
      </c>
      <c r="D52" s="95">
        <v>2</v>
      </c>
      <c r="E52" s="95"/>
      <c r="F52" s="95">
        <v>2</v>
      </c>
      <c r="G52" s="95"/>
      <c r="H52" s="95"/>
      <c r="I52" s="95"/>
      <c r="J52" s="102">
        <v>41.5</v>
      </c>
      <c r="K52" s="4">
        <f>J50*D50</f>
        <v>123</v>
      </c>
      <c r="L52" s="4"/>
      <c r="M52" s="4"/>
    </row>
    <row r="53" spans="1:13" ht="15" customHeight="1" x14ac:dyDescent="0.25">
      <c r="A53" s="65">
        <v>11</v>
      </c>
      <c r="B53" s="5">
        <v>40720</v>
      </c>
      <c r="C53" s="112" t="s">
        <v>89</v>
      </c>
      <c r="D53" s="95">
        <v>16</v>
      </c>
      <c r="E53" s="95"/>
      <c r="F53" s="95">
        <v>11</v>
      </c>
      <c r="G53" s="95">
        <v>3</v>
      </c>
      <c r="H53" s="95">
        <v>2</v>
      </c>
      <c r="I53" s="95"/>
      <c r="J53" s="102">
        <v>61.1</v>
      </c>
      <c r="K53" s="4">
        <f>J47*D47</f>
        <v>515.69999999999993</v>
      </c>
      <c r="L53" s="4"/>
      <c r="M53" s="4"/>
    </row>
    <row r="54" spans="1:13" s="191" customFormat="1" ht="15" customHeight="1" x14ac:dyDescent="0.25">
      <c r="A54" s="65">
        <v>12</v>
      </c>
      <c r="B54" s="5">
        <v>40730</v>
      </c>
      <c r="C54" s="288" t="s">
        <v>145</v>
      </c>
      <c r="D54" s="95">
        <v>1</v>
      </c>
      <c r="E54" s="95"/>
      <c r="F54" s="95">
        <v>1</v>
      </c>
      <c r="G54" s="95"/>
      <c r="H54" s="95"/>
      <c r="I54" s="95"/>
      <c r="J54" s="102">
        <v>54</v>
      </c>
      <c r="K54" s="4"/>
      <c r="L54" s="4"/>
      <c r="M54" s="4"/>
    </row>
    <row r="55" spans="1:13" s="191" customFormat="1" ht="15" customHeight="1" x14ac:dyDescent="0.25">
      <c r="A55" s="65">
        <v>13</v>
      </c>
      <c r="B55" s="5">
        <v>40820</v>
      </c>
      <c r="C55" s="112" t="s">
        <v>127</v>
      </c>
      <c r="D55" s="95">
        <v>5</v>
      </c>
      <c r="E55" s="95"/>
      <c r="F55" s="95">
        <v>4</v>
      </c>
      <c r="G55" s="95">
        <v>1</v>
      </c>
      <c r="H55" s="95"/>
      <c r="I55" s="95"/>
      <c r="J55" s="102">
        <v>56</v>
      </c>
      <c r="K55" s="4"/>
      <c r="L55" s="4"/>
      <c r="M55" s="4"/>
    </row>
    <row r="56" spans="1:13" ht="15" customHeight="1" x14ac:dyDescent="0.25">
      <c r="A56" s="65">
        <v>14</v>
      </c>
      <c r="B56" s="5">
        <v>40840</v>
      </c>
      <c r="C56" s="288" t="s">
        <v>146</v>
      </c>
      <c r="D56" s="95">
        <v>1</v>
      </c>
      <c r="E56" s="95"/>
      <c r="F56" s="95">
        <v>1</v>
      </c>
      <c r="G56" s="95"/>
      <c r="H56" s="95"/>
      <c r="I56" s="95"/>
      <c r="J56" s="102">
        <v>47</v>
      </c>
      <c r="K56" s="4" t="e">
        <f>#REF!*#REF!</f>
        <v>#REF!</v>
      </c>
      <c r="L56" s="4"/>
      <c r="M56" s="4"/>
    </row>
    <row r="57" spans="1:13" ht="15" customHeight="1" x14ac:dyDescent="0.25">
      <c r="A57" s="65">
        <v>15</v>
      </c>
      <c r="B57" s="5">
        <v>40950</v>
      </c>
      <c r="C57" s="254" t="s">
        <v>53</v>
      </c>
      <c r="D57" s="95">
        <v>5</v>
      </c>
      <c r="E57" s="95"/>
      <c r="F57" s="95">
        <v>3</v>
      </c>
      <c r="G57" s="95">
        <v>1</v>
      </c>
      <c r="H57" s="95">
        <v>1</v>
      </c>
      <c r="I57" s="95"/>
      <c r="J57" s="110">
        <v>68</v>
      </c>
      <c r="K57" s="4">
        <f>J45*D45</f>
        <v>737.80000000000007</v>
      </c>
      <c r="L57" s="4"/>
      <c r="M57" s="4"/>
    </row>
    <row r="58" spans="1:13" s="191" customFormat="1" ht="15" customHeight="1" x14ac:dyDescent="0.25">
      <c r="A58" s="65">
        <v>16</v>
      </c>
      <c r="B58" s="5">
        <v>40990</v>
      </c>
      <c r="C58" s="254" t="s">
        <v>18</v>
      </c>
      <c r="D58" s="95">
        <v>7</v>
      </c>
      <c r="E58" s="95"/>
      <c r="F58" s="95">
        <v>3</v>
      </c>
      <c r="G58" s="95">
        <v>2</v>
      </c>
      <c r="H58" s="95">
        <v>2</v>
      </c>
      <c r="I58" s="95"/>
      <c r="J58" s="110">
        <v>71.3</v>
      </c>
      <c r="K58" s="4"/>
      <c r="L58" s="4"/>
      <c r="M58" s="4"/>
    </row>
    <row r="59" spans="1:13" ht="15" customHeight="1" thickBot="1" x14ac:dyDescent="0.3">
      <c r="A59" s="65">
        <v>17</v>
      </c>
      <c r="B59" s="5">
        <v>40133</v>
      </c>
      <c r="C59" s="288" t="s">
        <v>147</v>
      </c>
      <c r="D59" s="95">
        <v>4</v>
      </c>
      <c r="E59" s="95"/>
      <c r="F59" s="95">
        <v>2</v>
      </c>
      <c r="G59" s="95">
        <v>2</v>
      </c>
      <c r="H59" s="95"/>
      <c r="I59" s="95"/>
      <c r="J59" s="102">
        <v>60</v>
      </c>
      <c r="K59" s="4">
        <f>J56*D56</f>
        <v>47</v>
      </c>
      <c r="L59" s="4"/>
      <c r="M59" s="4"/>
    </row>
    <row r="60" spans="1:13" ht="15" customHeight="1" thickBot="1" x14ac:dyDescent="0.3">
      <c r="A60" s="117"/>
      <c r="B60" s="89"/>
      <c r="C60" s="122" t="s">
        <v>98</v>
      </c>
      <c r="D60" s="118">
        <f t="shared" ref="D60:I60" si="5">SUM(D61:D74)</f>
        <v>100</v>
      </c>
      <c r="E60" s="118">
        <f t="shared" si="5"/>
        <v>6</v>
      </c>
      <c r="F60" s="118">
        <f t="shared" si="5"/>
        <v>69</v>
      </c>
      <c r="G60" s="118">
        <f t="shared" si="5"/>
        <v>9</v>
      </c>
      <c r="H60" s="118">
        <f t="shared" si="5"/>
        <v>15</v>
      </c>
      <c r="I60" s="118">
        <f t="shared" si="5"/>
        <v>1</v>
      </c>
      <c r="J60" s="123">
        <f>AVERAGE(J61:J74)</f>
        <v>55.492857142857147</v>
      </c>
      <c r="K60" s="4"/>
      <c r="L60" s="4"/>
      <c r="M60" s="4"/>
    </row>
    <row r="61" spans="1:13" ht="15" customHeight="1" x14ac:dyDescent="0.25">
      <c r="A61" s="30">
        <v>1</v>
      </c>
      <c r="B61" s="5">
        <v>50040</v>
      </c>
      <c r="C61" s="6" t="s">
        <v>55</v>
      </c>
      <c r="D61" s="95">
        <v>18</v>
      </c>
      <c r="E61" s="95">
        <v>2</v>
      </c>
      <c r="F61" s="95">
        <v>15</v>
      </c>
      <c r="G61" s="95"/>
      <c r="H61" s="95">
        <v>1</v>
      </c>
      <c r="I61" s="95"/>
      <c r="J61" s="101">
        <v>45</v>
      </c>
      <c r="K61" s="4" t="e">
        <f>#REF!*#REF!</f>
        <v>#REF!</v>
      </c>
      <c r="L61" s="4"/>
      <c r="M61" s="4"/>
    </row>
    <row r="62" spans="1:13" ht="15" customHeight="1" x14ac:dyDescent="0.25">
      <c r="A62" s="65">
        <v>2</v>
      </c>
      <c r="B62" s="5">
        <v>50003</v>
      </c>
      <c r="C62" s="6" t="s">
        <v>54</v>
      </c>
      <c r="D62" s="95">
        <v>6</v>
      </c>
      <c r="E62" s="95"/>
      <c r="F62" s="95">
        <v>3</v>
      </c>
      <c r="G62" s="95"/>
      <c r="H62" s="95">
        <v>3</v>
      </c>
      <c r="I62" s="95"/>
      <c r="J62" s="101">
        <v>71</v>
      </c>
      <c r="K62" s="4">
        <f t="shared" ref="K62:K68" si="6">J62*D62</f>
        <v>426</v>
      </c>
      <c r="L62" s="4"/>
      <c r="M62" s="4"/>
    </row>
    <row r="63" spans="1:13" ht="15" customHeight="1" x14ac:dyDescent="0.25">
      <c r="A63" s="65">
        <v>3</v>
      </c>
      <c r="B63" s="5">
        <v>50060</v>
      </c>
      <c r="C63" s="6" t="s">
        <v>19</v>
      </c>
      <c r="D63" s="95">
        <v>6</v>
      </c>
      <c r="E63" s="95"/>
      <c r="F63" s="95">
        <v>1</v>
      </c>
      <c r="G63" s="95">
        <v>1</v>
      </c>
      <c r="H63" s="95">
        <v>4</v>
      </c>
      <c r="I63" s="95"/>
      <c r="J63" s="101">
        <v>78.8</v>
      </c>
      <c r="K63" s="4">
        <f t="shared" si="6"/>
        <v>472.79999999999995</v>
      </c>
      <c r="L63" s="4"/>
      <c r="M63" s="4"/>
    </row>
    <row r="64" spans="1:13" ht="15" customHeight="1" x14ac:dyDescent="0.25">
      <c r="A64" s="65">
        <v>4</v>
      </c>
      <c r="B64" s="5">
        <v>50170</v>
      </c>
      <c r="C64" s="254" t="s">
        <v>130</v>
      </c>
      <c r="D64" s="95">
        <v>4</v>
      </c>
      <c r="E64" s="95"/>
      <c r="F64" s="95">
        <v>3</v>
      </c>
      <c r="G64" s="95"/>
      <c r="H64" s="95">
        <v>1</v>
      </c>
      <c r="I64" s="95"/>
      <c r="J64" s="101">
        <v>56.5</v>
      </c>
      <c r="K64" s="4">
        <f t="shared" si="6"/>
        <v>226</v>
      </c>
      <c r="L64" s="4"/>
      <c r="M64" s="4"/>
    </row>
    <row r="65" spans="1:13" ht="15" customHeight="1" x14ac:dyDescent="0.25">
      <c r="A65" s="65">
        <v>5</v>
      </c>
      <c r="B65" s="5">
        <v>50230</v>
      </c>
      <c r="C65" s="6" t="s">
        <v>63</v>
      </c>
      <c r="D65" s="95">
        <v>3</v>
      </c>
      <c r="E65" s="95"/>
      <c r="F65" s="95">
        <v>2</v>
      </c>
      <c r="G65" s="95">
        <v>1</v>
      </c>
      <c r="H65" s="95"/>
      <c r="I65" s="95"/>
      <c r="J65" s="101">
        <v>47</v>
      </c>
      <c r="K65" s="4">
        <f t="shared" si="6"/>
        <v>141</v>
      </c>
      <c r="L65" s="4"/>
      <c r="M65" s="4"/>
    </row>
    <row r="66" spans="1:13" ht="15" customHeight="1" x14ac:dyDescent="0.25">
      <c r="A66" s="65">
        <v>6</v>
      </c>
      <c r="B66" s="5">
        <v>50340</v>
      </c>
      <c r="C66" s="6" t="s">
        <v>56</v>
      </c>
      <c r="D66" s="95">
        <v>5</v>
      </c>
      <c r="E66" s="95"/>
      <c r="F66" s="95">
        <v>2</v>
      </c>
      <c r="G66" s="95">
        <v>2</v>
      </c>
      <c r="H66" s="95">
        <v>1</v>
      </c>
      <c r="I66" s="95"/>
      <c r="J66" s="102">
        <v>60.8</v>
      </c>
      <c r="K66" s="4">
        <f t="shared" si="6"/>
        <v>304</v>
      </c>
      <c r="L66" s="4"/>
      <c r="M66" s="4"/>
    </row>
    <row r="67" spans="1:13" ht="15" customHeight="1" x14ac:dyDescent="0.25">
      <c r="A67" s="65">
        <v>7</v>
      </c>
      <c r="B67" s="5">
        <v>50420</v>
      </c>
      <c r="C67" s="254" t="s">
        <v>131</v>
      </c>
      <c r="D67" s="95">
        <v>7</v>
      </c>
      <c r="E67" s="95">
        <v>1</v>
      </c>
      <c r="F67" s="95">
        <v>5</v>
      </c>
      <c r="G67" s="95">
        <v>1</v>
      </c>
      <c r="H67" s="95"/>
      <c r="I67" s="95"/>
      <c r="J67" s="102">
        <v>45</v>
      </c>
      <c r="K67" s="4">
        <f t="shared" si="6"/>
        <v>315</v>
      </c>
      <c r="L67" s="4"/>
      <c r="M67" s="4"/>
    </row>
    <row r="68" spans="1:13" ht="15" customHeight="1" x14ac:dyDescent="0.25">
      <c r="A68" s="65">
        <v>8</v>
      </c>
      <c r="B68" s="5">
        <v>50450</v>
      </c>
      <c r="C68" s="6" t="s">
        <v>57</v>
      </c>
      <c r="D68" s="95">
        <v>8</v>
      </c>
      <c r="E68" s="95">
        <v>1</v>
      </c>
      <c r="F68" s="95">
        <v>7</v>
      </c>
      <c r="G68" s="95"/>
      <c r="H68" s="95"/>
      <c r="I68" s="95"/>
      <c r="J68" s="102">
        <v>42.5</v>
      </c>
      <c r="K68" s="4">
        <f t="shared" si="6"/>
        <v>340</v>
      </c>
      <c r="L68" s="4"/>
      <c r="M68" s="4"/>
    </row>
    <row r="69" spans="1:13" s="191" customFormat="1" ht="15" customHeight="1" x14ac:dyDescent="0.25">
      <c r="A69" s="65">
        <v>9</v>
      </c>
      <c r="B69" s="5">
        <v>50620</v>
      </c>
      <c r="C69" s="288" t="s">
        <v>20</v>
      </c>
      <c r="D69" s="95">
        <v>8</v>
      </c>
      <c r="E69" s="95">
        <v>2</v>
      </c>
      <c r="F69" s="95">
        <v>5</v>
      </c>
      <c r="G69" s="95">
        <v>1</v>
      </c>
      <c r="H69" s="95"/>
      <c r="I69" s="95"/>
      <c r="J69" s="102">
        <v>42.6</v>
      </c>
      <c r="K69" s="4"/>
      <c r="L69" s="4"/>
      <c r="M69" s="4"/>
    </row>
    <row r="70" spans="1:13" s="191" customFormat="1" ht="15" customHeight="1" x14ac:dyDescent="0.25">
      <c r="A70" s="65">
        <v>10</v>
      </c>
      <c r="B70" s="5">
        <v>50760</v>
      </c>
      <c r="C70" s="6" t="s">
        <v>128</v>
      </c>
      <c r="D70" s="95">
        <v>11</v>
      </c>
      <c r="E70" s="95"/>
      <c r="F70" s="95">
        <v>8</v>
      </c>
      <c r="G70" s="95"/>
      <c r="H70" s="95">
        <v>2</v>
      </c>
      <c r="I70" s="95">
        <v>1</v>
      </c>
      <c r="J70" s="102">
        <v>63.3</v>
      </c>
      <c r="K70" s="4"/>
      <c r="L70" s="4"/>
      <c r="M70" s="4"/>
    </row>
    <row r="71" spans="1:13" ht="15" customHeight="1" x14ac:dyDescent="0.25">
      <c r="A71" s="65">
        <v>11</v>
      </c>
      <c r="B71" s="5">
        <v>50780</v>
      </c>
      <c r="C71" s="288" t="s">
        <v>108</v>
      </c>
      <c r="D71" s="95">
        <v>1</v>
      </c>
      <c r="E71" s="95"/>
      <c r="F71" s="95">
        <v>1</v>
      </c>
      <c r="G71" s="95"/>
      <c r="H71" s="95"/>
      <c r="I71" s="95"/>
      <c r="J71" s="102">
        <v>36</v>
      </c>
      <c r="K71" s="4">
        <f>J71*D71</f>
        <v>36</v>
      </c>
      <c r="L71" s="4"/>
      <c r="M71" s="4"/>
    </row>
    <row r="72" spans="1:13" ht="15" customHeight="1" x14ac:dyDescent="0.25">
      <c r="A72" s="65">
        <v>12</v>
      </c>
      <c r="B72" s="87">
        <v>50930</v>
      </c>
      <c r="C72" s="257" t="s">
        <v>129</v>
      </c>
      <c r="D72" s="96">
        <v>5</v>
      </c>
      <c r="E72" s="96"/>
      <c r="F72" s="96">
        <v>4</v>
      </c>
      <c r="G72" s="96"/>
      <c r="H72" s="96">
        <v>1</v>
      </c>
      <c r="I72" s="96"/>
      <c r="J72" s="124">
        <v>61</v>
      </c>
      <c r="K72" s="4">
        <f>J72*D72</f>
        <v>305</v>
      </c>
      <c r="L72" s="4"/>
      <c r="M72" s="4"/>
    </row>
    <row r="73" spans="1:13" s="191" customFormat="1" ht="15" customHeight="1" x14ac:dyDescent="0.25">
      <c r="A73" s="65">
        <v>13</v>
      </c>
      <c r="B73" s="87">
        <v>51370</v>
      </c>
      <c r="C73" s="257" t="s">
        <v>64</v>
      </c>
      <c r="D73" s="96">
        <v>3</v>
      </c>
      <c r="E73" s="96"/>
      <c r="F73" s="96">
        <v>2</v>
      </c>
      <c r="G73" s="96">
        <v>1</v>
      </c>
      <c r="H73" s="96"/>
      <c r="I73" s="96"/>
      <c r="J73" s="124">
        <v>70.7</v>
      </c>
      <c r="K73" s="4"/>
      <c r="L73" s="4"/>
      <c r="M73" s="4"/>
    </row>
    <row r="74" spans="1:13" s="191" customFormat="1" ht="15" customHeight="1" thickBot="1" x14ac:dyDescent="0.3">
      <c r="A74" s="65">
        <v>14</v>
      </c>
      <c r="B74" s="5">
        <v>52580</v>
      </c>
      <c r="C74" s="288" t="s">
        <v>148</v>
      </c>
      <c r="D74" s="95">
        <v>15</v>
      </c>
      <c r="E74" s="95"/>
      <c r="F74" s="95">
        <v>11</v>
      </c>
      <c r="G74" s="95">
        <v>2</v>
      </c>
      <c r="H74" s="95">
        <v>2</v>
      </c>
      <c r="I74" s="95"/>
      <c r="J74" s="102">
        <v>56.7</v>
      </c>
      <c r="K74" s="4"/>
      <c r="L74" s="4"/>
      <c r="M74" s="4"/>
    </row>
    <row r="75" spans="1:13" ht="15" customHeight="1" thickBot="1" x14ac:dyDescent="0.3">
      <c r="A75" s="117"/>
      <c r="B75" s="89"/>
      <c r="C75" s="122" t="s">
        <v>99</v>
      </c>
      <c r="D75" s="118">
        <f t="shared" ref="D75:I75" si="7">SUM(D76:D104)</f>
        <v>247</v>
      </c>
      <c r="E75" s="118">
        <f t="shared" si="7"/>
        <v>17</v>
      </c>
      <c r="F75" s="118">
        <f t="shared" si="7"/>
        <v>160</v>
      </c>
      <c r="G75" s="118">
        <f t="shared" si="7"/>
        <v>44</v>
      </c>
      <c r="H75" s="118">
        <f t="shared" si="7"/>
        <v>25</v>
      </c>
      <c r="I75" s="118">
        <f t="shared" si="7"/>
        <v>1</v>
      </c>
      <c r="J75" s="125">
        <f>AVERAGE(J76:J104)</f>
        <v>55.968965517241379</v>
      </c>
      <c r="K75" s="4"/>
      <c r="L75" s="4"/>
      <c r="M75" s="4"/>
    </row>
    <row r="76" spans="1:13" ht="15" customHeight="1" x14ac:dyDescent="0.25">
      <c r="A76" s="65">
        <v>1</v>
      </c>
      <c r="B76" s="75">
        <v>60010</v>
      </c>
      <c r="C76" s="256" t="s">
        <v>132</v>
      </c>
      <c r="D76" s="94">
        <v>4</v>
      </c>
      <c r="E76" s="94">
        <v>2</v>
      </c>
      <c r="F76" s="94"/>
      <c r="G76" s="94">
        <v>2</v>
      </c>
      <c r="H76" s="94"/>
      <c r="I76" s="94"/>
      <c r="J76" s="121">
        <v>50</v>
      </c>
      <c r="K76" s="4">
        <f>J76*D76</f>
        <v>200</v>
      </c>
      <c r="L76" s="4"/>
      <c r="M76" s="4"/>
    </row>
    <row r="77" spans="1:13" s="191" customFormat="1" ht="15" customHeight="1" x14ac:dyDescent="0.25">
      <c r="A77" s="65">
        <v>2</v>
      </c>
      <c r="B77" s="5">
        <v>60050</v>
      </c>
      <c r="C77" s="6" t="s">
        <v>22</v>
      </c>
      <c r="D77" s="95">
        <v>10</v>
      </c>
      <c r="E77" s="95">
        <v>1</v>
      </c>
      <c r="F77" s="95">
        <v>7</v>
      </c>
      <c r="G77" s="95">
        <v>1</v>
      </c>
      <c r="H77" s="95">
        <v>1</v>
      </c>
      <c r="I77" s="95"/>
      <c r="J77" s="102">
        <v>59</v>
      </c>
      <c r="K77" s="4"/>
      <c r="L77" s="4"/>
      <c r="M77" s="4"/>
    </row>
    <row r="78" spans="1:13" ht="15" customHeight="1" x14ac:dyDescent="0.25">
      <c r="A78" s="65">
        <v>3</v>
      </c>
      <c r="B78" s="5">
        <v>60070</v>
      </c>
      <c r="C78" s="254" t="s">
        <v>133</v>
      </c>
      <c r="D78" s="95">
        <v>7</v>
      </c>
      <c r="E78" s="95"/>
      <c r="F78" s="95">
        <v>6</v>
      </c>
      <c r="G78" s="95">
        <v>1</v>
      </c>
      <c r="H78" s="95"/>
      <c r="I78" s="95"/>
      <c r="J78" s="102">
        <v>60.4</v>
      </c>
      <c r="K78" s="4">
        <f>J78*D78</f>
        <v>422.8</v>
      </c>
      <c r="L78" s="4"/>
      <c r="M78" s="4"/>
    </row>
    <row r="79" spans="1:13" ht="15" customHeight="1" x14ac:dyDescent="0.25">
      <c r="A79" s="65">
        <v>4</v>
      </c>
      <c r="B79" s="5">
        <v>60180</v>
      </c>
      <c r="C79" s="6" t="s">
        <v>23</v>
      </c>
      <c r="D79" s="95">
        <v>6</v>
      </c>
      <c r="E79" s="95"/>
      <c r="F79" s="95">
        <v>4</v>
      </c>
      <c r="G79" s="95">
        <v>1</v>
      </c>
      <c r="H79" s="95">
        <v>1</v>
      </c>
      <c r="I79" s="95"/>
      <c r="J79" s="102">
        <v>56</v>
      </c>
      <c r="K79" s="4">
        <f>J79*D79</f>
        <v>336</v>
      </c>
      <c r="L79" s="4"/>
      <c r="M79" s="4"/>
    </row>
    <row r="80" spans="1:13" ht="15" customHeight="1" x14ac:dyDescent="0.25">
      <c r="A80" s="65">
        <v>5</v>
      </c>
      <c r="B80" s="5">
        <v>60240</v>
      </c>
      <c r="C80" s="254" t="s">
        <v>134</v>
      </c>
      <c r="D80" s="95">
        <v>16</v>
      </c>
      <c r="E80" s="95">
        <v>2</v>
      </c>
      <c r="F80" s="95">
        <v>12</v>
      </c>
      <c r="G80" s="95">
        <v>1</v>
      </c>
      <c r="H80" s="95">
        <v>1</v>
      </c>
      <c r="I80" s="95"/>
      <c r="J80" s="101">
        <v>52</v>
      </c>
      <c r="K80" s="4">
        <f>J80*D80</f>
        <v>832</v>
      </c>
      <c r="L80" s="4"/>
      <c r="M80" s="4"/>
    </row>
    <row r="81" spans="1:13" ht="15" customHeight="1" x14ac:dyDescent="0.25">
      <c r="A81" s="65">
        <v>6</v>
      </c>
      <c r="B81" s="87">
        <v>60560</v>
      </c>
      <c r="C81" s="218" t="s">
        <v>24</v>
      </c>
      <c r="D81" s="96">
        <v>2</v>
      </c>
      <c r="E81" s="96">
        <v>1</v>
      </c>
      <c r="F81" s="96"/>
      <c r="G81" s="96">
        <v>1</v>
      </c>
      <c r="H81" s="96"/>
      <c r="I81" s="96"/>
      <c r="J81" s="103">
        <v>40.5</v>
      </c>
      <c r="K81" s="4">
        <f>J81*D81</f>
        <v>81</v>
      </c>
      <c r="L81" s="4"/>
      <c r="M81" s="4"/>
    </row>
    <row r="82" spans="1:13" s="191" customFormat="1" ht="15" customHeight="1" x14ac:dyDescent="0.25">
      <c r="A82" s="65"/>
      <c r="B82" s="87">
        <v>60660</v>
      </c>
      <c r="C82" s="287" t="s">
        <v>25</v>
      </c>
      <c r="D82" s="96">
        <v>3</v>
      </c>
      <c r="E82" s="96">
        <v>2</v>
      </c>
      <c r="F82" s="96">
        <v>1</v>
      </c>
      <c r="G82" s="96"/>
      <c r="H82" s="96"/>
      <c r="I82" s="96"/>
      <c r="J82" s="103">
        <v>29</v>
      </c>
      <c r="K82" s="4"/>
      <c r="L82" s="4"/>
      <c r="M82" s="4"/>
    </row>
    <row r="83" spans="1:13" ht="15" customHeight="1" x14ac:dyDescent="0.25">
      <c r="A83" s="65">
        <v>7</v>
      </c>
      <c r="B83" s="5">
        <v>60001</v>
      </c>
      <c r="C83" s="6" t="s">
        <v>21</v>
      </c>
      <c r="D83" s="95">
        <v>4</v>
      </c>
      <c r="E83" s="95"/>
      <c r="F83" s="95">
        <v>4</v>
      </c>
      <c r="G83" s="95"/>
      <c r="H83" s="95"/>
      <c r="I83" s="95"/>
      <c r="J83" s="102">
        <v>56</v>
      </c>
      <c r="K83" s="4">
        <f t="shared" ref="K83:K88" si="8">J83*D83</f>
        <v>224</v>
      </c>
      <c r="L83" s="4"/>
      <c r="M83" s="4"/>
    </row>
    <row r="84" spans="1:13" ht="15" customHeight="1" x14ac:dyDescent="0.25">
      <c r="A84" s="65">
        <v>8</v>
      </c>
      <c r="B84" s="5">
        <v>60850</v>
      </c>
      <c r="C84" s="6" t="s">
        <v>135</v>
      </c>
      <c r="D84" s="95">
        <v>7</v>
      </c>
      <c r="E84" s="95"/>
      <c r="F84" s="95">
        <v>5</v>
      </c>
      <c r="G84" s="95">
        <v>2</v>
      </c>
      <c r="H84" s="95"/>
      <c r="I84" s="95"/>
      <c r="J84" s="102">
        <v>62.4</v>
      </c>
      <c r="K84" s="4">
        <f t="shared" si="8"/>
        <v>436.8</v>
      </c>
      <c r="L84" s="4"/>
      <c r="M84" s="4"/>
    </row>
    <row r="85" spans="1:13" ht="15" customHeight="1" x14ac:dyDescent="0.25">
      <c r="A85" s="65">
        <v>9</v>
      </c>
      <c r="B85" s="5">
        <v>60910</v>
      </c>
      <c r="C85" s="254" t="s">
        <v>26</v>
      </c>
      <c r="D85" s="95">
        <v>5</v>
      </c>
      <c r="E85" s="95"/>
      <c r="F85" s="95">
        <v>3</v>
      </c>
      <c r="G85" s="95">
        <v>2</v>
      </c>
      <c r="H85" s="95"/>
      <c r="I85" s="95"/>
      <c r="J85" s="101">
        <v>59.4</v>
      </c>
      <c r="K85" s="4">
        <f t="shared" si="8"/>
        <v>297</v>
      </c>
      <c r="L85" s="4"/>
      <c r="M85" s="4"/>
    </row>
    <row r="86" spans="1:13" ht="15" customHeight="1" x14ac:dyDescent="0.25">
      <c r="A86" s="65">
        <v>10</v>
      </c>
      <c r="B86" s="5">
        <v>60980</v>
      </c>
      <c r="C86" s="6" t="s">
        <v>27</v>
      </c>
      <c r="D86" s="95">
        <v>6</v>
      </c>
      <c r="E86" s="95"/>
      <c r="F86" s="95">
        <v>3</v>
      </c>
      <c r="G86" s="95">
        <v>2</v>
      </c>
      <c r="H86" s="95">
        <v>1</v>
      </c>
      <c r="I86" s="95"/>
      <c r="J86" s="102">
        <v>67.8</v>
      </c>
      <c r="K86" s="4">
        <f t="shared" si="8"/>
        <v>406.79999999999995</v>
      </c>
      <c r="L86" s="4"/>
      <c r="M86" s="4"/>
    </row>
    <row r="87" spans="1:13" ht="15" customHeight="1" x14ac:dyDescent="0.25">
      <c r="A87" s="65">
        <v>11</v>
      </c>
      <c r="B87" s="5">
        <v>61080</v>
      </c>
      <c r="C87" s="254" t="s">
        <v>136</v>
      </c>
      <c r="D87" s="95">
        <v>10</v>
      </c>
      <c r="E87" s="95">
        <v>2</v>
      </c>
      <c r="F87" s="95">
        <v>2</v>
      </c>
      <c r="G87" s="95">
        <v>4</v>
      </c>
      <c r="H87" s="95">
        <v>2</v>
      </c>
      <c r="I87" s="95"/>
      <c r="J87" s="101">
        <v>64.099999999999994</v>
      </c>
      <c r="K87" s="4">
        <f t="shared" si="8"/>
        <v>641</v>
      </c>
      <c r="L87" s="4"/>
      <c r="M87" s="4"/>
    </row>
    <row r="88" spans="1:13" ht="15" customHeight="1" x14ac:dyDescent="0.25">
      <c r="A88" s="65">
        <v>12</v>
      </c>
      <c r="B88" s="5">
        <v>61150</v>
      </c>
      <c r="C88" s="254" t="s">
        <v>137</v>
      </c>
      <c r="D88" s="95">
        <v>7</v>
      </c>
      <c r="E88" s="95"/>
      <c r="F88" s="95">
        <v>7</v>
      </c>
      <c r="G88" s="95"/>
      <c r="H88" s="95"/>
      <c r="I88" s="95"/>
      <c r="J88" s="101">
        <v>48.5</v>
      </c>
      <c r="K88" s="4">
        <f t="shared" si="8"/>
        <v>339.5</v>
      </c>
      <c r="L88" s="4"/>
      <c r="M88" s="4"/>
    </row>
    <row r="89" spans="1:13" s="191" customFormat="1" ht="15" customHeight="1" x14ac:dyDescent="0.25">
      <c r="A89" s="65">
        <v>13</v>
      </c>
      <c r="B89" s="5">
        <v>61210</v>
      </c>
      <c r="C89" s="254" t="s">
        <v>138</v>
      </c>
      <c r="D89" s="95">
        <v>4</v>
      </c>
      <c r="E89" s="95">
        <v>1</v>
      </c>
      <c r="F89" s="95">
        <v>3</v>
      </c>
      <c r="G89" s="95"/>
      <c r="H89" s="95"/>
      <c r="I89" s="95"/>
      <c r="J89" s="101">
        <v>37.299999999999997</v>
      </c>
      <c r="K89" s="4"/>
      <c r="L89" s="4"/>
      <c r="M89" s="4"/>
    </row>
    <row r="90" spans="1:13" ht="15" customHeight="1" x14ac:dyDescent="0.25">
      <c r="A90" s="65">
        <v>14</v>
      </c>
      <c r="B90" s="5">
        <v>61290</v>
      </c>
      <c r="C90" s="6" t="s">
        <v>28</v>
      </c>
      <c r="D90" s="95">
        <v>1</v>
      </c>
      <c r="E90" s="95"/>
      <c r="F90" s="95"/>
      <c r="G90" s="95">
        <v>1</v>
      </c>
      <c r="H90" s="95"/>
      <c r="I90" s="95"/>
      <c r="J90" s="108">
        <v>75</v>
      </c>
      <c r="K90" s="4">
        <f t="shared" ref="K90:K102" si="9">J90*D90</f>
        <v>75</v>
      </c>
      <c r="L90" s="4"/>
      <c r="M90" s="4"/>
    </row>
    <row r="91" spans="1:13" ht="15" customHeight="1" x14ac:dyDescent="0.25">
      <c r="A91" s="65">
        <v>15</v>
      </c>
      <c r="B91" s="5">
        <v>61340</v>
      </c>
      <c r="C91" s="254" t="s">
        <v>139</v>
      </c>
      <c r="D91" s="95">
        <v>9</v>
      </c>
      <c r="E91" s="95"/>
      <c r="F91" s="95">
        <v>8</v>
      </c>
      <c r="G91" s="95">
        <v>1</v>
      </c>
      <c r="H91" s="95"/>
      <c r="I91" s="95"/>
      <c r="J91" s="101">
        <v>50.1</v>
      </c>
      <c r="K91" s="4">
        <f t="shared" si="9"/>
        <v>450.90000000000003</v>
      </c>
      <c r="L91" s="4"/>
      <c r="M91" s="4"/>
    </row>
    <row r="92" spans="1:13" ht="15" customHeight="1" x14ac:dyDescent="0.25">
      <c r="A92" s="65">
        <v>16</v>
      </c>
      <c r="B92" s="5">
        <v>61390</v>
      </c>
      <c r="C92" s="254" t="s">
        <v>140</v>
      </c>
      <c r="D92" s="95">
        <v>2</v>
      </c>
      <c r="E92" s="95">
        <v>1</v>
      </c>
      <c r="F92" s="95">
        <v>1</v>
      </c>
      <c r="G92" s="95"/>
      <c r="H92" s="95"/>
      <c r="I92" s="95"/>
      <c r="J92" s="108">
        <v>27</v>
      </c>
      <c r="K92" s="4">
        <f t="shared" si="9"/>
        <v>54</v>
      </c>
      <c r="L92" s="4"/>
      <c r="M92" s="4"/>
    </row>
    <row r="93" spans="1:13" ht="15" customHeight="1" x14ac:dyDescent="0.25">
      <c r="A93" s="65">
        <v>17</v>
      </c>
      <c r="B93" s="5">
        <v>61410</v>
      </c>
      <c r="C93" s="254" t="s">
        <v>141</v>
      </c>
      <c r="D93" s="95">
        <v>14</v>
      </c>
      <c r="E93" s="95"/>
      <c r="F93" s="95">
        <v>10</v>
      </c>
      <c r="G93" s="95">
        <v>4</v>
      </c>
      <c r="H93" s="95"/>
      <c r="I93" s="95"/>
      <c r="J93" s="102">
        <v>57.2</v>
      </c>
      <c r="K93" s="4">
        <f t="shared" si="9"/>
        <v>800.80000000000007</v>
      </c>
      <c r="L93" s="4"/>
      <c r="M93" s="4"/>
    </row>
    <row r="94" spans="1:13" ht="15" customHeight="1" x14ac:dyDescent="0.25">
      <c r="A94" s="31">
        <v>18</v>
      </c>
      <c r="B94" s="5">
        <v>61430</v>
      </c>
      <c r="C94" s="6" t="s">
        <v>104</v>
      </c>
      <c r="D94" s="95">
        <v>6</v>
      </c>
      <c r="E94" s="95"/>
      <c r="F94" s="95">
        <v>4</v>
      </c>
      <c r="G94" s="95">
        <v>1</v>
      </c>
      <c r="H94" s="95">
        <v>1</v>
      </c>
      <c r="I94" s="95"/>
      <c r="J94" s="101">
        <v>62.5</v>
      </c>
      <c r="K94" s="4">
        <f t="shared" si="9"/>
        <v>375</v>
      </c>
      <c r="L94" s="4"/>
      <c r="M94" s="4"/>
    </row>
    <row r="95" spans="1:13" ht="15" customHeight="1" x14ac:dyDescent="0.25">
      <c r="A95" s="31">
        <v>19</v>
      </c>
      <c r="B95" s="5">
        <v>61440</v>
      </c>
      <c r="C95" s="254" t="s">
        <v>142</v>
      </c>
      <c r="D95" s="95">
        <v>12</v>
      </c>
      <c r="E95" s="95"/>
      <c r="F95" s="95">
        <v>9</v>
      </c>
      <c r="G95" s="95">
        <v>1</v>
      </c>
      <c r="H95" s="95">
        <v>2</v>
      </c>
      <c r="I95" s="95"/>
      <c r="J95" s="102">
        <v>60.4</v>
      </c>
      <c r="K95" s="4">
        <f t="shared" si="9"/>
        <v>724.8</v>
      </c>
      <c r="L95" s="4"/>
      <c r="M95" s="4"/>
    </row>
    <row r="96" spans="1:13" ht="15" customHeight="1" x14ac:dyDescent="0.25">
      <c r="A96" s="31">
        <v>20</v>
      </c>
      <c r="B96" s="5">
        <v>61450</v>
      </c>
      <c r="C96" s="6" t="s">
        <v>105</v>
      </c>
      <c r="D96" s="95">
        <v>11</v>
      </c>
      <c r="E96" s="95"/>
      <c r="F96" s="95">
        <v>8</v>
      </c>
      <c r="G96" s="95"/>
      <c r="H96" s="95">
        <v>3</v>
      </c>
      <c r="I96" s="95"/>
      <c r="J96" s="102">
        <v>57</v>
      </c>
      <c r="K96" s="4">
        <f t="shared" si="9"/>
        <v>627</v>
      </c>
      <c r="L96" s="4"/>
      <c r="M96" s="4"/>
    </row>
    <row r="97" spans="1:13" ht="15" customHeight="1" x14ac:dyDescent="0.25">
      <c r="A97" s="31">
        <v>21</v>
      </c>
      <c r="B97" s="5">
        <v>61470</v>
      </c>
      <c r="C97" s="6" t="s">
        <v>29</v>
      </c>
      <c r="D97" s="95">
        <v>5</v>
      </c>
      <c r="E97" s="95">
        <v>2</v>
      </c>
      <c r="F97" s="95">
        <v>1</v>
      </c>
      <c r="G97" s="95">
        <v>2</v>
      </c>
      <c r="H97" s="95"/>
      <c r="I97" s="95"/>
      <c r="J97" s="101">
        <v>48</v>
      </c>
      <c r="K97" s="4">
        <f t="shared" si="9"/>
        <v>240</v>
      </c>
      <c r="L97" s="4"/>
      <c r="M97" s="4"/>
    </row>
    <row r="98" spans="1:13" ht="15" customHeight="1" x14ac:dyDescent="0.25">
      <c r="A98" s="31">
        <v>22</v>
      </c>
      <c r="B98" s="5">
        <v>61490</v>
      </c>
      <c r="C98" s="112" t="s">
        <v>106</v>
      </c>
      <c r="D98" s="95">
        <v>20</v>
      </c>
      <c r="E98" s="95">
        <v>1</v>
      </c>
      <c r="F98" s="95">
        <v>11</v>
      </c>
      <c r="G98" s="95">
        <v>3</v>
      </c>
      <c r="H98" s="95">
        <v>4</v>
      </c>
      <c r="I98" s="95">
        <v>1</v>
      </c>
      <c r="J98" s="101">
        <v>64</v>
      </c>
      <c r="K98" s="4">
        <f t="shared" si="9"/>
        <v>1280</v>
      </c>
      <c r="L98" s="4"/>
      <c r="M98" s="4"/>
    </row>
    <row r="99" spans="1:13" ht="15" customHeight="1" x14ac:dyDescent="0.25">
      <c r="A99" s="31">
        <v>23</v>
      </c>
      <c r="B99" s="5">
        <v>61500</v>
      </c>
      <c r="C99" s="6" t="s">
        <v>107</v>
      </c>
      <c r="D99" s="95">
        <v>27</v>
      </c>
      <c r="E99" s="95"/>
      <c r="F99" s="95">
        <v>19</v>
      </c>
      <c r="G99" s="95">
        <v>4</v>
      </c>
      <c r="H99" s="95">
        <v>4</v>
      </c>
      <c r="I99" s="95"/>
      <c r="J99" s="102">
        <v>62</v>
      </c>
      <c r="K99" s="4">
        <f t="shared" si="9"/>
        <v>1674</v>
      </c>
      <c r="L99" s="4"/>
      <c r="M99" s="4"/>
    </row>
    <row r="100" spans="1:13" ht="15" customHeight="1" x14ac:dyDescent="0.25">
      <c r="A100" s="31">
        <v>24</v>
      </c>
      <c r="B100" s="5">
        <v>61510</v>
      </c>
      <c r="C100" s="112" t="s">
        <v>30</v>
      </c>
      <c r="D100" s="95">
        <v>24</v>
      </c>
      <c r="E100" s="95">
        <v>2</v>
      </c>
      <c r="F100" s="95">
        <v>14</v>
      </c>
      <c r="G100" s="95">
        <v>7</v>
      </c>
      <c r="H100" s="95">
        <v>1</v>
      </c>
      <c r="I100" s="95"/>
      <c r="J100" s="101">
        <v>62</v>
      </c>
      <c r="K100" s="4">
        <f t="shared" si="9"/>
        <v>1488</v>
      </c>
      <c r="L100" s="4"/>
      <c r="M100" s="4"/>
    </row>
    <row r="101" spans="1:13" ht="15" customHeight="1" x14ac:dyDescent="0.25">
      <c r="A101" s="31">
        <v>25</v>
      </c>
      <c r="B101" s="5">
        <v>61520</v>
      </c>
      <c r="C101" s="6" t="s">
        <v>65</v>
      </c>
      <c r="D101" s="95">
        <v>6</v>
      </c>
      <c r="E101" s="95"/>
      <c r="F101" s="95">
        <v>4</v>
      </c>
      <c r="G101" s="95"/>
      <c r="H101" s="95">
        <v>2</v>
      </c>
      <c r="I101" s="95"/>
      <c r="J101" s="101">
        <v>59.2</v>
      </c>
      <c r="K101" s="4">
        <f t="shared" si="9"/>
        <v>355.20000000000005</v>
      </c>
      <c r="L101" s="4"/>
      <c r="M101" s="4"/>
    </row>
    <row r="102" spans="1:13" ht="15" customHeight="1" x14ac:dyDescent="0.25">
      <c r="A102" s="31">
        <v>26</v>
      </c>
      <c r="B102" s="5">
        <v>61540</v>
      </c>
      <c r="C102" s="112" t="s">
        <v>113</v>
      </c>
      <c r="D102" s="95">
        <v>11</v>
      </c>
      <c r="E102" s="95"/>
      <c r="F102" s="95">
        <v>8</v>
      </c>
      <c r="G102" s="95">
        <v>2</v>
      </c>
      <c r="H102" s="95">
        <v>1</v>
      </c>
      <c r="I102" s="95"/>
      <c r="J102" s="101">
        <v>59</v>
      </c>
      <c r="K102" s="4">
        <f t="shared" si="9"/>
        <v>649</v>
      </c>
      <c r="L102" s="4"/>
      <c r="M102" s="4"/>
    </row>
    <row r="103" spans="1:13" s="191" customFormat="1" ht="15" customHeight="1" x14ac:dyDescent="0.25">
      <c r="A103" s="86">
        <v>27</v>
      </c>
      <c r="B103" s="87">
        <v>61560</v>
      </c>
      <c r="C103" s="133" t="s">
        <v>143</v>
      </c>
      <c r="D103" s="96">
        <v>6</v>
      </c>
      <c r="E103" s="96"/>
      <c r="F103" s="96">
        <v>5</v>
      </c>
      <c r="G103" s="96">
        <v>1</v>
      </c>
      <c r="H103" s="96"/>
      <c r="I103" s="96"/>
      <c r="J103" s="124">
        <v>59.3</v>
      </c>
      <c r="K103" s="4"/>
      <c r="L103" s="4"/>
      <c r="M103" s="4"/>
    </row>
    <row r="104" spans="1:13" ht="15" customHeight="1" thickBot="1" x14ac:dyDescent="0.3">
      <c r="A104" s="86">
        <v>28</v>
      </c>
      <c r="B104" s="87">
        <v>61570</v>
      </c>
      <c r="C104" s="287" t="s">
        <v>149</v>
      </c>
      <c r="D104" s="96">
        <v>2</v>
      </c>
      <c r="E104" s="96"/>
      <c r="F104" s="96">
        <v>1</v>
      </c>
      <c r="G104" s="96"/>
      <c r="H104" s="96">
        <v>1</v>
      </c>
      <c r="I104" s="96"/>
      <c r="J104" s="124">
        <v>78</v>
      </c>
      <c r="K104" s="4">
        <f>J104*D104</f>
        <v>156</v>
      </c>
      <c r="L104" s="4"/>
      <c r="M104" s="4"/>
    </row>
    <row r="105" spans="1:13" ht="15" customHeight="1" thickBot="1" x14ac:dyDescent="0.3">
      <c r="A105" s="117"/>
      <c r="B105" s="89"/>
      <c r="C105" s="122" t="s">
        <v>100</v>
      </c>
      <c r="D105" s="118">
        <f t="shared" ref="D105:I105" si="10">SUM(D106:D114)</f>
        <v>74</v>
      </c>
      <c r="E105" s="118">
        <f t="shared" si="10"/>
        <v>10</v>
      </c>
      <c r="F105" s="118">
        <f t="shared" si="10"/>
        <v>34</v>
      </c>
      <c r="G105" s="118">
        <f t="shared" si="10"/>
        <v>18</v>
      </c>
      <c r="H105" s="118">
        <f t="shared" si="10"/>
        <v>12</v>
      </c>
      <c r="I105" s="118">
        <f t="shared" si="10"/>
        <v>0</v>
      </c>
      <c r="J105" s="123">
        <f>AVERAGE(J106:J114)</f>
        <v>55.096869488536157</v>
      </c>
      <c r="K105" s="4"/>
      <c r="L105" s="4"/>
      <c r="M105" s="4"/>
    </row>
    <row r="106" spans="1:13" ht="15" customHeight="1" x14ac:dyDescent="0.25">
      <c r="A106" s="30">
        <v>1</v>
      </c>
      <c r="B106" s="10">
        <v>70020</v>
      </c>
      <c r="C106" s="9" t="s">
        <v>58</v>
      </c>
      <c r="D106" s="97">
        <v>14</v>
      </c>
      <c r="E106" s="97"/>
      <c r="F106" s="97">
        <v>3</v>
      </c>
      <c r="G106" s="97">
        <v>7</v>
      </c>
      <c r="H106" s="97">
        <v>4</v>
      </c>
      <c r="I106" s="97"/>
      <c r="J106" s="260">
        <v>73.785714285714292</v>
      </c>
      <c r="K106" s="4">
        <f>J106*D106</f>
        <v>1033</v>
      </c>
      <c r="L106" s="4"/>
      <c r="M106" s="4"/>
    </row>
    <row r="107" spans="1:13" ht="15" customHeight="1" x14ac:dyDescent="0.25">
      <c r="A107" s="31">
        <v>2</v>
      </c>
      <c r="B107" s="5">
        <v>70110</v>
      </c>
      <c r="C107" s="217" t="s">
        <v>114</v>
      </c>
      <c r="D107" s="95">
        <v>16</v>
      </c>
      <c r="E107" s="95">
        <v>1</v>
      </c>
      <c r="F107" s="95">
        <v>6</v>
      </c>
      <c r="G107" s="95">
        <v>4</v>
      </c>
      <c r="H107" s="95">
        <v>5</v>
      </c>
      <c r="I107" s="95"/>
      <c r="J107" s="261">
        <v>66.875</v>
      </c>
      <c r="K107" s="4">
        <f>J107*D107</f>
        <v>1070</v>
      </c>
      <c r="L107" s="4"/>
      <c r="M107" s="4"/>
    </row>
    <row r="108" spans="1:13" s="191" customFormat="1" ht="15" customHeight="1" x14ac:dyDescent="0.25">
      <c r="A108" s="31">
        <v>3</v>
      </c>
      <c r="B108" s="5">
        <v>70021</v>
      </c>
      <c r="C108" s="6" t="s">
        <v>59</v>
      </c>
      <c r="D108" s="95">
        <v>5</v>
      </c>
      <c r="E108" s="95"/>
      <c r="F108" s="95">
        <v>1</v>
      </c>
      <c r="G108" s="95">
        <v>2</v>
      </c>
      <c r="H108" s="95">
        <v>2</v>
      </c>
      <c r="I108" s="95"/>
      <c r="J108" s="261">
        <v>79</v>
      </c>
      <c r="K108" s="4"/>
      <c r="L108" s="4"/>
      <c r="M108" s="4"/>
    </row>
    <row r="109" spans="1:13" ht="15" customHeight="1" x14ac:dyDescent="0.25">
      <c r="A109" s="31">
        <v>4</v>
      </c>
      <c r="B109" s="5">
        <v>70040</v>
      </c>
      <c r="C109" s="6" t="s">
        <v>31</v>
      </c>
      <c r="D109" s="95">
        <v>3</v>
      </c>
      <c r="E109" s="95">
        <v>1</v>
      </c>
      <c r="F109" s="95">
        <v>2</v>
      </c>
      <c r="G109" s="95"/>
      <c r="H109" s="95"/>
      <c r="I109" s="95"/>
      <c r="J109" s="261">
        <v>35.333333333333336</v>
      </c>
      <c r="K109" s="4">
        <f>J109*D109</f>
        <v>106</v>
      </c>
      <c r="L109" s="4"/>
      <c r="M109" s="4"/>
    </row>
    <row r="110" spans="1:13" ht="15" customHeight="1" x14ac:dyDescent="0.25">
      <c r="A110" s="31">
        <v>5</v>
      </c>
      <c r="B110" s="5">
        <v>70100</v>
      </c>
      <c r="C110" s="112" t="s">
        <v>102</v>
      </c>
      <c r="D110" s="95">
        <v>9</v>
      </c>
      <c r="E110" s="95">
        <v>2</v>
      </c>
      <c r="F110" s="95">
        <v>6</v>
      </c>
      <c r="G110" s="95"/>
      <c r="H110" s="95">
        <v>1</v>
      </c>
      <c r="I110" s="95"/>
      <c r="J110" s="261">
        <v>45.4</v>
      </c>
      <c r="K110" s="4">
        <f>J110*D110</f>
        <v>408.59999999999997</v>
      </c>
      <c r="L110" s="4"/>
      <c r="M110" s="4"/>
    </row>
    <row r="111" spans="1:13" ht="15" customHeight="1" x14ac:dyDescent="0.25">
      <c r="A111" s="31">
        <v>6</v>
      </c>
      <c r="B111" s="5">
        <v>70270</v>
      </c>
      <c r="C111" s="6" t="s">
        <v>60</v>
      </c>
      <c r="D111" s="95">
        <v>9</v>
      </c>
      <c r="E111" s="95">
        <v>3</v>
      </c>
      <c r="F111" s="95">
        <v>5</v>
      </c>
      <c r="G111" s="95">
        <v>1</v>
      </c>
      <c r="H111" s="95"/>
      <c r="I111" s="95"/>
      <c r="J111" s="261">
        <v>38.777777777777779</v>
      </c>
      <c r="K111" s="4">
        <f>J111*D111</f>
        <v>349</v>
      </c>
      <c r="L111" s="4"/>
      <c r="M111" s="4"/>
    </row>
    <row r="112" spans="1:13" s="191" customFormat="1" ht="15" customHeight="1" x14ac:dyDescent="0.25">
      <c r="A112" s="86">
        <v>7</v>
      </c>
      <c r="B112" s="87">
        <v>70510</v>
      </c>
      <c r="C112" s="287" t="s">
        <v>32</v>
      </c>
      <c r="D112" s="96">
        <v>3</v>
      </c>
      <c r="E112" s="96"/>
      <c r="F112" s="96">
        <v>2</v>
      </c>
      <c r="G112" s="96">
        <v>1</v>
      </c>
      <c r="H112" s="96"/>
      <c r="I112" s="96"/>
      <c r="J112" s="262">
        <v>61</v>
      </c>
      <c r="K112" s="4"/>
      <c r="L112" s="4"/>
      <c r="M112" s="4"/>
    </row>
    <row r="113" spans="1:13" s="191" customFormat="1" ht="15" customHeight="1" x14ac:dyDescent="0.25">
      <c r="A113" s="86">
        <v>8</v>
      </c>
      <c r="B113" s="87">
        <v>10880</v>
      </c>
      <c r="C113" s="58" t="s">
        <v>112</v>
      </c>
      <c r="D113" s="96">
        <v>10</v>
      </c>
      <c r="E113" s="96">
        <v>2</v>
      </c>
      <c r="F113" s="96">
        <v>5</v>
      </c>
      <c r="G113" s="96">
        <v>3</v>
      </c>
      <c r="H113" s="96"/>
      <c r="I113" s="96"/>
      <c r="J113" s="262">
        <v>53.1</v>
      </c>
      <c r="K113" s="4"/>
      <c r="L113" s="4"/>
      <c r="M113" s="4"/>
    </row>
    <row r="114" spans="1:13" ht="15" customHeight="1" thickBot="1" x14ac:dyDescent="0.3">
      <c r="A114" s="32">
        <v>9</v>
      </c>
      <c r="B114" s="12">
        <v>10890</v>
      </c>
      <c r="C114" s="255" t="s">
        <v>119</v>
      </c>
      <c r="D114" s="99">
        <v>5</v>
      </c>
      <c r="E114" s="99">
        <v>1</v>
      </c>
      <c r="F114" s="99">
        <v>4</v>
      </c>
      <c r="G114" s="99"/>
      <c r="H114" s="99"/>
      <c r="I114" s="99"/>
      <c r="J114" s="263">
        <v>42.6</v>
      </c>
      <c r="K114" s="4" t="e">
        <f>#REF!*#REF!</f>
        <v>#REF!</v>
      </c>
      <c r="L114" s="4"/>
      <c r="M114" s="4"/>
    </row>
    <row r="115" spans="1:13" ht="14.45" customHeight="1" x14ac:dyDescent="0.25">
      <c r="A115" s="4"/>
      <c r="B115" s="23"/>
      <c r="C115" s="4"/>
      <c r="D115" s="320" t="s">
        <v>67</v>
      </c>
      <c r="E115" s="320"/>
      <c r="F115" s="320"/>
      <c r="G115" s="320"/>
      <c r="H115" s="320"/>
      <c r="I115" s="321"/>
      <c r="J115" s="88">
        <f>AVERAGE(J8:J15,J17:J26,J28:J41,J43:J59,J61:J74,J76:J104,J106:J114)</f>
        <v>56.195588861083912</v>
      </c>
      <c r="K115" s="4"/>
      <c r="L115" s="4"/>
      <c r="M115" s="4"/>
    </row>
    <row r="116" spans="1:13" x14ac:dyDescent="0.25">
      <c r="A116" s="4"/>
      <c r="B116" s="23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</row>
    <row r="117" spans="1:13" x14ac:dyDescent="0.25">
      <c r="A117" s="4"/>
      <c r="B117" s="23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</row>
    <row r="118" spans="1:13" x14ac:dyDescent="0.25">
      <c r="A118" s="4"/>
      <c r="B118" s="23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</row>
  </sheetData>
  <mergeCells count="7">
    <mergeCell ref="D115:I115"/>
    <mergeCell ref="E4:I4"/>
    <mergeCell ref="A4:A5"/>
    <mergeCell ref="J4:J5"/>
    <mergeCell ref="B4:B5"/>
    <mergeCell ref="C4:C5"/>
    <mergeCell ref="D4:D5"/>
  </mergeCells>
  <conditionalFormatting sqref="J6:J115">
    <cfRule type="cellIs" dxfId="10" priority="582" stopIfTrue="1" operator="equal">
      <formula>$J$115</formula>
    </cfRule>
    <cfRule type="cellIs" dxfId="9" priority="583" stopIfTrue="1" operator="lessThan">
      <formula>50</formula>
    </cfRule>
    <cfRule type="cellIs" dxfId="8" priority="584" stopIfTrue="1" operator="between">
      <formula>50</formula>
      <formula>$J$115</formula>
    </cfRule>
    <cfRule type="cellIs" dxfId="7" priority="585" stopIfTrue="1" operator="between">
      <formula>74.99</formula>
      <formula>$J$115</formula>
    </cfRule>
    <cfRule type="cellIs" dxfId="6" priority="586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История-11 диаграмма по районам</vt:lpstr>
      <vt:lpstr>История-11 диаграмма</vt:lpstr>
      <vt:lpstr>Рейтинги 2022</vt:lpstr>
      <vt:lpstr>Рейтинг по сумме мест</vt:lpstr>
      <vt:lpstr>История-11 2022 Итоги</vt:lpstr>
      <vt:lpstr>История-11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gala</cp:lastModifiedBy>
  <cp:lastPrinted>2017-11-13T04:55:00Z</cp:lastPrinted>
  <dcterms:created xsi:type="dcterms:W3CDTF">2017-09-27T08:54:00Z</dcterms:created>
  <dcterms:modified xsi:type="dcterms:W3CDTF">2022-10-12T08:15:02Z</dcterms:modified>
</cp:coreProperties>
</file>