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504"/>
  </bookViews>
  <sheets>
    <sheet name="Китай. -11 диаграмма по районам" sheetId="4" r:id="rId1"/>
    <sheet name="Рейтинги 2022" sheetId="3" r:id="rId2"/>
    <sheet name="Рейтинг по сумме мест" sheetId="2" r:id="rId3"/>
    <sheet name="Китайский язык-11 2022 Итоги" sheetId="5" r:id="rId4"/>
    <sheet name="Китайский язык-11 2022 расклад" sheetId="1" r:id="rId5"/>
  </sheets>
  <calcPr calcId="145621" calcOnSave="0"/>
</workbook>
</file>

<file path=xl/calcChain.xml><?xml version="1.0" encoding="utf-8"?>
<calcChain xmlns="http://schemas.openxmlformats.org/spreadsheetml/2006/main">
  <c r="D9" i="4" l="1"/>
  <c r="D4" i="4"/>
  <c r="I6" i="1" l="1"/>
  <c r="H6" i="1"/>
  <c r="G6" i="1"/>
  <c r="F6" i="1"/>
  <c r="E6" i="1"/>
  <c r="D6" i="1"/>
  <c r="J11" i="1"/>
  <c r="D7" i="4" l="1"/>
  <c r="C7" i="4"/>
  <c r="G8" i="4"/>
  <c r="G6" i="4"/>
  <c r="E8" i="3"/>
  <c r="E8" i="2"/>
  <c r="E6" i="5"/>
  <c r="E9" i="5"/>
  <c r="D6" i="5"/>
  <c r="J9" i="1"/>
  <c r="I9" i="1"/>
  <c r="H9" i="1"/>
  <c r="G9" i="1"/>
  <c r="F9" i="1"/>
  <c r="E9" i="1"/>
  <c r="D9" i="1"/>
  <c r="J7" i="1"/>
  <c r="I7" i="1"/>
  <c r="H7" i="1"/>
  <c r="G7" i="1"/>
  <c r="F7" i="1"/>
  <c r="E7" i="1"/>
  <c r="D7" i="1"/>
  <c r="D5" i="4" l="1"/>
  <c r="C5" i="4"/>
  <c r="C4" i="4" s="1"/>
  <c r="H7" i="2"/>
  <c r="H6" i="2" l="1"/>
</calcChain>
</file>

<file path=xl/sharedStrings.xml><?xml version="1.0" encoding="utf-8"?>
<sst xmlns="http://schemas.openxmlformats.org/spreadsheetml/2006/main" count="92" uniqueCount="43">
  <si>
    <t>Наименование ОУ (кратко)</t>
  </si>
  <si>
    <t>Человек</t>
  </si>
  <si>
    <t>ниже 22</t>
  </si>
  <si>
    <t>средний балл</t>
  </si>
  <si>
    <t>80-99</t>
  </si>
  <si>
    <t>№</t>
  </si>
  <si>
    <t>Код ОУ по КИАСУО</t>
  </si>
  <si>
    <t>Район</t>
  </si>
  <si>
    <t>Код ОУ            (по КИАСУО)</t>
  </si>
  <si>
    <t>Октябрьский</t>
  </si>
  <si>
    <t>Среднее значение по городу принято: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</si>
  <si>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</si>
  <si>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</si>
  <si>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</si>
  <si>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</si>
  <si>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чел.</t>
  </si>
  <si>
    <t>ср.балл по ОУ</t>
  </si>
  <si>
    <t>балл по городу</t>
  </si>
  <si>
    <t>место</t>
  </si>
  <si>
    <t>сумма мест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</si>
  <si>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</si>
  <si>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</si>
  <si>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</si>
  <si>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</si>
  <si>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</si>
  <si>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 xml:space="preserve">чел. </t>
  </si>
  <si>
    <t>ср. балл по ОУ</t>
  </si>
  <si>
    <t>ср. балл по городу</t>
  </si>
  <si>
    <t>22-67</t>
  </si>
  <si>
    <t>по городу Красноярску</t>
  </si>
  <si>
    <t>Расчетное среднее значение:</t>
  </si>
  <si>
    <t>средний балл принят</t>
  </si>
  <si>
    <t>Расчетное среднее значение</t>
  </si>
  <si>
    <t>ОКТЯБРЬСКИЙ РАЙОН</t>
  </si>
  <si>
    <t>Расчётное среднее значение среднего балла по ОУ</t>
  </si>
  <si>
    <t>Среднее значение среднего балла принято ГУО</t>
  </si>
  <si>
    <t>Получено баллов</t>
  </si>
  <si>
    <t>68-79</t>
  </si>
  <si>
    <t>МАОУ Лицей № 1</t>
  </si>
  <si>
    <t>СОВЕТСКИЙ РАЙОН</t>
  </si>
  <si>
    <t>МАОУ СШ № 149</t>
  </si>
  <si>
    <t>Китайский язык 11 класс</t>
  </si>
  <si>
    <t>Советский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</si>
</sst>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CCCC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8" fillId="0" borderId="0"/>
    <xf numFmtId="0" fontId="8" fillId="0" borderId="0"/>
    <xf numFmtId="0" fontId="6" fillId="0" borderId="0"/>
    <xf numFmtId="0" fontId="6" fillId="0" borderId="0"/>
    <xf numFmtId="164" fontId="18" fillId="0" borderId="0" applyBorder="0" applyProtection="0"/>
    <xf numFmtId="0" fontId="1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68">
    <xf numFmtId="0" fontId="0" fillId="0" borderId="0" xfId="0"/>
    <xf numFmtId="0" fontId="0" fillId="0" borderId="0" xfId="0" applyAlignment="1">
      <alignment vertical="top"/>
    </xf>
    <xf numFmtId="0" fontId="5" fillId="0" borderId="0" xfId="0" applyFont="1" applyBorder="1"/>
    <xf numFmtId="0" fontId="12" fillId="0" borderId="0" xfId="0" applyFont="1"/>
    <xf numFmtId="0" fontId="12" fillId="3" borderId="0" xfId="0" applyFont="1" applyFill="1"/>
    <xf numFmtId="0" fontId="12" fillId="2" borderId="0" xfId="0" applyFont="1" applyFill="1"/>
    <xf numFmtId="0" fontId="13" fillId="0" borderId="0" xfId="0" applyFont="1" applyAlignment="1">
      <alignment vertical="top"/>
    </xf>
    <xf numFmtId="0" fontId="7" fillId="0" borderId="0" xfId="0" applyFont="1" applyAlignment="1">
      <alignment horizontal="center" vertical="top"/>
    </xf>
    <xf numFmtId="0" fontId="15" fillId="0" borderId="0" xfId="0" applyFont="1" applyAlignment="1">
      <alignment horizontal="right"/>
    </xf>
    <xf numFmtId="0" fontId="16" fillId="0" borderId="0" xfId="0" applyFont="1" applyAlignment="1">
      <alignment horizontal="right" vertical="center"/>
    </xf>
    <xf numFmtId="0" fontId="7" fillId="0" borderId="26" xfId="0" applyFont="1" applyFill="1" applyBorder="1" applyAlignment="1">
      <alignment horizontal="center" vertical="center" wrapText="1"/>
    </xf>
    <xf numFmtId="0" fontId="0" fillId="0" borderId="0" xfId="0" applyFont="1"/>
    <xf numFmtId="0" fontId="12" fillId="4" borderId="0" xfId="0" applyFont="1" applyFill="1"/>
    <xf numFmtId="0" fontId="12" fillId="5" borderId="0" xfId="0" applyFont="1" applyFill="1"/>
    <xf numFmtId="0" fontId="14" fillId="0" borderId="22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14" fillId="0" borderId="34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12" fillId="6" borderId="0" xfId="0" applyFont="1" applyFill="1"/>
    <xf numFmtId="2" fontId="15" fillId="0" borderId="0" xfId="0" applyNumberFormat="1" applyFont="1" applyAlignment="1">
      <alignment horizontal="right"/>
    </xf>
    <xf numFmtId="0" fontId="11" fillId="0" borderId="40" xfId="0" applyFont="1" applyBorder="1" applyAlignment="1">
      <alignment horizontal="center" vertical="center" wrapText="1"/>
    </xf>
    <xf numFmtId="0" fontId="12" fillId="7" borderId="0" xfId="0" applyFont="1" applyFill="1"/>
    <xf numFmtId="0" fontId="0" fillId="0" borderId="33" xfId="0" applyBorder="1"/>
    <xf numFmtId="0" fontId="7" fillId="0" borderId="28" xfId="0" applyFont="1" applyBorder="1" applyAlignment="1">
      <alignment horizontal="center" vertical="center"/>
    </xf>
    <xf numFmtId="0" fontId="12" fillId="0" borderId="42" xfId="0" applyFont="1" applyBorder="1"/>
    <xf numFmtId="0" fontId="7" fillId="0" borderId="20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 wrapText="1"/>
    </xf>
    <xf numFmtId="0" fontId="19" fillId="0" borderId="3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top"/>
    </xf>
    <xf numFmtId="0" fontId="4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right" vertical="top"/>
    </xf>
    <xf numFmtId="2" fontId="20" fillId="0" borderId="0" xfId="0" applyNumberFormat="1" applyFont="1"/>
    <xf numFmtId="2" fontId="7" fillId="0" borderId="1" xfId="0" applyNumberFormat="1" applyFont="1" applyBorder="1" applyAlignment="1">
      <alignment vertical="top"/>
    </xf>
    <xf numFmtId="2" fontId="16" fillId="0" borderId="0" xfId="0" applyNumberFormat="1" applyFont="1" applyAlignment="1">
      <alignment horizontal="right" vertical="center"/>
    </xf>
    <xf numFmtId="0" fontId="7" fillId="0" borderId="34" xfId="0" applyFont="1" applyBorder="1" applyAlignment="1">
      <alignment wrapText="1"/>
    </xf>
    <xf numFmtId="0" fontId="0" fillId="0" borderId="20" xfId="0" applyFont="1" applyBorder="1" applyAlignment="1"/>
    <xf numFmtId="0" fontId="9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0" fontId="7" fillId="0" borderId="5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right" vertical="center"/>
    </xf>
    <xf numFmtId="0" fontId="7" fillId="0" borderId="5" xfId="0" applyFont="1" applyBorder="1" applyAlignment="1">
      <alignment horizontal="center" vertical="center"/>
    </xf>
    <xf numFmtId="0" fontId="12" fillId="8" borderId="0" xfId="0" applyFont="1" applyFill="1"/>
    <xf numFmtId="0" fontId="0" fillId="0" borderId="14" xfId="0" applyBorder="1"/>
    <xf numFmtId="0" fontId="7" fillId="0" borderId="38" xfId="0" applyFont="1" applyBorder="1" applyAlignment="1">
      <alignment horizontal="left" vertical="center"/>
    </xf>
    <xf numFmtId="0" fontId="0" fillId="0" borderId="20" xfId="0" applyFont="1" applyBorder="1" applyAlignment="1">
      <alignment horizontal="left" vertical="center"/>
    </xf>
    <xf numFmtId="0" fontId="11" fillId="0" borderId="30" xfId="0" applyFont="1" applyBorder="1" applyAlignment="1">
      <alignment horizontal="left" vertical="center" wrapText="1"/>
    </xf>
    <xf numFmtId="2" fontId="11" fillId="0" borderId="29" xfId="0" applyNumberFormat="1" applyFont="1" applyBorder="1" applyAlignment="1">
      <alignment horizontal="left" vertical="center" wrapText="1"/>
    </xf>
    <xf numFmtId="0" fontId="13" fillId="0" borderId="0" xfId="0" applyFont="1" applyAlignment="1">
      <alignment horizontal="center" vertical="top"/>
    </xf>
    <xf numFmtId="0" fontId="7" fillId="0" borderId="42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 wrapText="1"/>
    </xf>
    <xf numFmtId="0" fontId="19" fillId="0" borderId="40" xfId="0" applyFont="1" applyFill="1" applyBorder="1" applyAlignment="1">
      <alignment horizontal="center" vertical="center" wrapText="1"/>
    </xf>
    <xf numFmtId="0" fontId="11" fillId="0" borderId="20" xfId="0" applyFont="1" applyBorder="1" applyAlignment="1">
      <alignment horizontal="left" vertical="center" wrapText="1"/>
    </xf>
    <xf numFmtId="0" fontId="11" fillId="0" borderId="29" xfId="0" applyFont="1" applyBorder="1" applyAlignment="1">
      <alignment horizontal="center" vertical="center"/>
    </xf>
    <xf numFmtId="0" fontId="0" fillId="0" borderId="18" xfId="0" applyBorder="1"/>
    <xf numFmtId="0" fontId="19" fillId="0" borderId="29" xfId="0" applyFont="1" applyBorder="1" applyAlignment="1">
      <alignment horizontal="center" vertical="center" wrapText="1"/>
    </xf>
    <xf numFmtId="2" fontId="19" fillId="0" borderId="30" xfId="0" applyNumberFormat="1" applyFont="1" applyBorder="1" applyAlignment="1">
      <alignment horizontal="center" vertical="center" wrapText="1"/>
    </xf>
    <xf numFmtId="2" fontId="9" fillId="0" borderId="7" xfId="0" applyNumberFormat="1" applyFont="1" applyBorder="1" applyAlignment="1">
      <alignment vertical="top"/>
    </xf>
    <xf numFmtId="0" fontId="2" fillId="0" borderId="39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right" vertical="center" wrapText="1"/>
    </xf>
    <xf numFmtId="2" fontId="2" fillId="0" borderId="30" xfId="0" applyNumberFormat="1" applyFont="1" applyBorder="1" applyAlignment="1">
      <alignment horizontal="right" vertical="center" wrapText="1"/>
    </xf>
    <xf numFmtId="2" fontId="2" fillId="0" borderId="16" xfId="0" applyNumberFormat="1" applyFont="1" applyBorder="1" applyAlignment="1">
      <alignment horizontal="right" vertical="top" wrapText="1"/>
    </xf>
    <xf numFmtId="1" fontId="0" fillId="0" borderId="18" xfId="0" applyNumberFormat="1" applyBorder="1"/>
    <xf numFmtId="1" fontId="0" fillId="0" borderId="16" xfId="0" applyNumberFormat="1" applyBorder="1"/>
    <xf numFmtId="2" fontId="19" fillId="0" borderId="29" xfId="0" applyNumberFormat="1" applyFont="1" applyFill="1" applyBorder="1" applyAlignment="1">
      <alignment horizontal="center" vertical="center" wrapText="1"/>
    </xf>
    <xf numFmtId="2" fontId="7" fillId="0" borderId="26" xfId="0" applyNumberFormat="1" applyFont="1" applyBorder="1" applyAlignment="1">
      <alignment horizontal="left" wrapText="1"/>
    </xf>
    <xf numFmtId="0" fontId="7" fillId="0" borderId="42" xfId="0" applyFont="1" applyBorder="1" applyAlignment="1">
      <alignment horizontal="left" wrapText="1"/>
    </xf>
    <xf numFmtId="0" fontId="11" fillId="0" borderId="40" xfId="0" applyFont="1" applyBorder="1" applyAlignment="1">
      <alignment horizontal="right" vertical="center" wrapText="1"/>
    </xf>
    <xf numFmtId="0" fontId="7" fillId="0" borderId="35" xfId="0" applyFont="1" applyBorder="1" applyAlignment="1">
      <alignment horizontal="right" wrapText="1"/>
    </xf>
    <xf numFmtId="0" fontId="7" fillId="0" borderId="14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7" fillId="0" borderId="3" xfId="0" applyFont="1" applyBorder="1" applyAlignment="1">
      <alignment horizontal="left" vertical="center" wrapText="1"/>
    </xf>
    <xf numFmtId="2" fontId="7" fillId="0" borderId="13" xfId="0" applyNumberFormat="1" applyFont="1" applyBorder="1" applyAlignment="1">
      <alignment horizontal="left" vertical="center" wrapText="1"/>
    </xf>
    <xf numFmtId="0" fontId="1" fillId="0" borderId="2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right" vertical="center"/>
    </xf>
    <xf numFmtId="0" fontId="1" fillId="0" borderId="2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right" vertical="center" wrapText="1"/>
    </xf>
    <xf numFmtId="2" fontId="1" fillId="0" borderId="13" xfId="0" applyNumberFormat="1" applyFont="1" applyBorder="1" applyAlignment="1">
      <alignment horizontal="right" vertical="center" wrapText="1"/>
    </xf>
    <xf numFmtId="0" fontId="7" fillId="0" borderId="24" xfId="0" applyFont="1" applyBorder="1" applyAlignment="1">
      <alignment horizontal="left" vertical="center"/>
    </xf>
    <xf numFmtId="0" fontId="7" fillId="0" borderId="23" xfId="0" applyFont="1" applyBorder="1" applyAlignment="1">
      <alignment horizontal="left" vertical="center"/>
    </xf>
    <xf numFmtId="0" fontId="2" fillId="0" borderId="2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2" fontId="5" fillId="0" borderId="8" xfId="0" applyNumberFormat="1" applyFont="1" applyBorder="1" applyAlignment="1">
      <alignment horizontal="right" vertical="top" wrapText="1"/>
    </xf>
    <xf numFmtId="0" fontId="5" fillId="0" borderId="14" xfId="0" applyFont="1" applyBorder="1" applyAlignment="1">
      <alignment horizontal="right" vertical="top" wrapText="1"/>
    </xf>
    <xf numFmtId="0" fontId="10" fillId="0" borderId="22" xfId="0" applyFont="1" applyBorder="1" applyAlignment="1">
      <alignment horizontal="right" vertical="center"/>
    </xf>
    <xf numFmtId="2" fontId="0" fillId="0" borderId="17" xfId="0" applyNumberFormat="1" applyBorder="1"/>
    <xf numFmtId="2" fontId="0" fillId="0" borderId="19" xfId="0" applyNumberFormat="1" applyBorder="1"/>
    <xf numFmtId="0" fontId="7" fillId="0" borderId="32" xfId="0" applyFont="1" applyBorder="1" applyAlignment="1">
      <alignment horizontal="left"/>
    </xf>
    <xf numFmtId="0" fontId="10" fillId="0" borderId="30" xfId="0" applyFont="1" applyBorder="1" applyAlignment="1">
      <alignment wrapText="1"/>
    </xf>
    <xf numFmtId="0" fontId="10" fillId="0" borderId="20" xfId="0" applyFont="1" applyBorder="1" applyAlignment="1">
      <alignment wrapText="1"/>
    </xf>
    <xf numFmtId="2" fontId="10" fillId="0" borderId="29" xfId="0" applyNumberFormat="1" applyFont="1" applyBorder="1" applyAlignment="1">
      <alignment wrapText="1"/>
    </xf>
    <xf numFmtId="0" fontId="10" fillId="0" borderId="40" xfId="0" applyFont="1" applyBorder="1" applyAlignment="1">
      <alignment horizontal="right" wrapText="1"/>
    </xf>
    <xf numFmtId="0" fontId="2" fillId="0" borderId="38" xfId="0" applyFont="1" applyBorder="1" applyAlignment="1">
      <alignment horizontal="right"/>
    </xf>
    <xf numFmtId="0" fontId="12" fillId="0" borderId="20" xfId="0" applyFont="1" applyBorder="1"/>
    <xf numFmtId="0" fontId="2" fillId="0" borderId="30" xfId="0" applyFont="1" applyBorder="1" applyAlignment="1">
      <alignment wrapText="1"/>
    </xf>
    <xf numFmtId="0" fontId="2" fillId="0" borderId="20" xfId="0" applyFont="1" applyBorder="1" applyAlignment="1">
      <alignment wrapText="1"/>
    </xf>
    <xf numFmtId="2" fontId="2" fillId="0" borderId="29" xfId="0" applyNumberFormat="1" applyFont="1" applyBorder="1" applyAlignment="1">
      <alignment wrapText="1"/>
    </xf>
    <xf numFmtId="0" fontId="2" fillId="0" borderId="40" xfId="0" applyFont="1" applyBorder="1" applyAlignment="1">
      <alignment horizontal="right" wrapText="1"/>
    </xf>
    <xf numFmtId="2" fontId="1" fillId="0" borderId="29" xfId="0" applyNumberFormat="1" applyFont="1" applyBorder="1" applyAlignment="1">
      <alignment wrapText="1"/>
    </xf>
    <xf numFmtId="1" fontId="19" fillId="0" borderId="29" xfId="0" applyNumberFormat="1" applyFont="1" applyBorder="1" applyAlignment="1">
      <alignment horizontal="center" vertical="center" wrapText="1"/>
    </xf>
    <xf numFmtId="1" fontId="19" fillId="0" borderId="29" xfId="0" applyNumberFormat="1" applyFont="1" applyBorder="1" applyAlignment="1">
      <alignment horizontal="center" vertical="center"/>
    </xf>
    <xf numFmtId="1" fontId="1" fillId="0" borderId="3" xfId="0" applyNumberFormat="1" applyFont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right" vertical="center"/>
    </xf>
    <xf numFmtId="1" fontId="7" fillId="0" borderId="3" xfId="0" applyNumberFormat="1" applyFont="1" applyBorder="1" applyAlignment="1">
      <alignment horizontal="left" vertical="center" wrapText="1"/>
    </xf>
    <xf numFmtId="1" fontId="7" fillId="0" borderId="3" xfId="0" applyNumberFormat="1" applyFont="1" applyBorder="1" applyAlignment="1">
      <alignment horizontal="left" vertical="center"/>
    </xf>
    <xf numFmtId="1" fontId="2" fillId="0" borderId="29" xfId="0" applyNumberFormat="1" applyFont="1" applyBorder="1" applyAlignment="1">
      <alignment horizontal="right" vertical="center" wrapText="1"/>
    </xf>
    <xf numFmtId="1" fontId="2" fillId="0" borderId="29" xfId="0" applyNumberFormat="1" applyFont="1" applyBorder="1" applyAlignment="1">
      <alignment horizontal="right" vertical="center"/>
    </xf>
    <xf numFmtId="0" fontId="7" fillId="0" borderId="31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4" xfId="0" applyFont="1" applyFill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/>
    </xf>
    <xf numFmtId="0" fontId="11" fillId="0" borderId="42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/>
    </xf>
    <xf numFmtId="0" fontId="11" fillId="0" borderId="21" xfId="0" applyFont="1" applyBorder="1" applyAlignment="1">
      <alignment horizontal="center"/>
    </xf>
    <xf numFmtId="0" fontId="11" fillId="0" borderId="40" xfId="0" applyFont="1" applyBorder="1" applyAlignment="1">
      <alignment horizontal="center"/>
    </xf>
    <xf numFmtId="0" fontId="14" fillId="0" borderId="31" xfId="0" applyFont="1" applyBorder="1" applyAlignment="1">
      <alignment horizontal="center" vertical="center" wrapText="1"/>
    </xf>
    <xf numFmtId="0" fontId="14" fillId="0" borderId="3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top"/>
    </xf>
    <xf numFmtId="0" fontId="7" fillId="0" borderId="9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19" fillId="0" borderId="41" xfId="0" applyFont="1" applyBorder="1" applyAlignment="1">
      <alignment horizontal="right" vertical="center" wrapText="1"/>
    </xf>
    <xf numFmtId="0" fontId="19" fillId="0" borderId="39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9" fillId="0" borderId="0" xfId="0" applyFont="1" applyAlignment="1">
      <alignment horizontal="right"/>
    </xf>
    <xf numFmtId="0" fontId="9" fillId="0" borderId="12" xfId="0" applyFont="1" applyBorder="1" applyAlignment="1">
      <alignment horizontal="right"/>
    </xf>
    <xf numFmtId="0" fontId="7" fillId="0" borderId="41" xfId="0" applyFont="1" applyBorder="1" applyAlignment="1">
      <alignment horizontal="left" vertical="center" wrapText="1"/>
    </xf>
    <xf numFmtId="0" fontId="7" fillId="0" borderId="39" xfId="0" applyFont="1" applyBorder="1" applyAlignment="1">
      <alignment horizontal="left" vertical="center" wrapText="1"/>
    </xf>
    <xf numFmtId="0" fontId="7" fillId="0" borderId="36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right" vertical="center"/>
    </xf>
    <xf numFmtId="0" fontId="1" fillId="0" borderId="44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right" vertical="center" wrapText="1"/>
    </xf>
    <xf numFmtId="2" fontId="1" fillId="0" borderId="45" xfId="0" applyNumberFormat="1" applyFont="1" applyBorder="1" applyAlignment="1">
      <alignment horizontal="right" vertical="center" wrapText="1"/>
    </xf>
    <xf numFmtId="0" fontId="2" fillId="0" borderId="22" xfId="0" applyFont="1" applyBorder="1" applyAlignment="1">
      <alignment horizontal="right" vertical="center" wrapText="1"/>
    </xf>
    <xf numFmtId="2" fontId="2" fillId="0" borderId="26" xfId="0" applyNumberFormat="1" applyFont="1" applyBorder="1" applyAlignment="1">
      <alignment horizontal="right" vertical="center" wrapText="1"/>
    </xf>
    <xf numFmtId="2" fontId="17" fillId="0" borderId="35" xfId="0" applyNumberFormat="1" applyFont="1" applyBorder="1" applyAlignment="1">
      <alignment horizontal="right" vertical="center" wrapText="1"/>
    </xf>
    <xf numFmtId="1" fontId="17" fillId="0" borderId="22" xfId="0" applyNumberFormat="1" applyFont="1" applyBorder="1" applyAlignment="1">
      <alignment horizontal="right" vertical="center" wrapText="1"/>
    </xf>
    <xf numFmtId="1" fontId="17" fillId="0" borderId="35" xfId="0" applyNumberFormat="1" applyFont="1" applyBorder="1" applyAlignment="1">
      <alignment horizontal="right" vertical="center" wrapText="1"/>
    </xf>
    <xf numFmtId="2" fontId="0" fillId="0" borderId="3" xfId="0" applyNumberFormat="1" applyBorder="1"/>
    <xf numFmtId="2" fontId="0" fillId="0" borderId="11" xfId="0" applyNumberFormat="1" applyBorder="1"/>
    <xf numFmtId="0" fontId="7" fillId="0" borderId="0" xfId="0" applyFont="1" applyFill="1" applyBorder="1" applyAlignment="1">
      <alignment horizontal="left" vertical="center"/>
    </xf>
    <xf numFmtId="2" fontId="9" fillId="0" borderId="0" xfId="0" applyNumberFormat="1" applyFont="1" applyFill="1" applyBorder="1" applyAlignment="1">
      <alignment horizontal="right" vertical="center"/>
    </xf>
    <xf numFmtId="2" fontId="7" fillId="0" borderId="0" xfId="0" applyNumberFormat="1" applyFont="1" applyFill="1" applyBorder="1" applyAlignment="1">
      <alignment horizontal="right" vertical="center"/>
    </xf>
  </cellXfs>
  <cellStyles count="14">
    <cellStyle name="Excel Built-in Normal" xfId="1"/>
    <cellStyle name="Excel Built-in Normal 1" xfId="5"/>
    <cellStyle name="Excel Built-in Normal 2" xfId="2"/>
    <cellStyle name="TableStyleLight1" xfId="6"/>
    <cellStyle name="Обычный" xfId="0" builtinId="0"/>
    <cellStyle name="Обычный 2" xfId="7"/>
    <cellStyle name="Обычный 2 2" xfId="8"/>
    <cellStyle name="Обычный 3" xfId="3"/>
    <cellStyle name="Обычный 4" xfId="4"/>
    <cellStyle name="Обычный 4 2" xfId="9"/>
    <cellStyle name="Обычный 4 3" xfId="10"/>
    <cellStyle name="Обычный 4 4" xfId="11"/>
    <cellStyle name="Обычный 5" xfId="12"/>
    <cellStyle name="Обычный 6" xfId="13"/>
  </cellStyles>
  <dxfs count="31"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Light16"/>
  <colors>
    <mruColors>
      <color rgb="FFCCFF99"/>
      <color rgb="FFFFCCCC"/>
      <color rgb="FFFF0066"/>
      <color rgb="FF993300"/>
      <color rgb="FFD28764"/>
      <color rgb="FFFFFF66"/>
      <color rgb="FF9933FF"/>
      <color rgb="FF000099"/>
      <color rgb="FF008000"/>
      <color rgb="FFFF616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Китайский язык  </a:t>
            </a:r>
            <a:r>
              <a:rPr lang="ru-RU" b="1" baseline="0"/>
              <a:t>11 ЕГЭ 2022</a:t>
            </a:r>
            <a:endParaRPr lang="ru-RU" b="1"/>
          </a:p>
        </c:rich>
      </c:tx>
      <c:layout>
        <c:manualLayout>
          <c:xMode val="edge"/>
          <c:yMode val="edge"/>
          <c:x val="3.8774645000689771E-2"/>
          <c:y val="1.703261296789219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4845229557756029E-2"/>
          <c:y val="0.13732545488820774"/>
          <c:w val="0.95021058807977443"/>
          <c:h val="0.59487812080437685"/>
        </c:manualLayout>
      </c:layout>
      <c:lineChart>
        <c:grouping val="standard"/>
        <c:varyColors val="0"/>
        <c:ser>
          <c:idx val="8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'Китай. -11 диаграмма по районам'!$B$4:$B$8</c:f>
              <c:strCache>
                <c:ptCount val="5"/>
                <c:pt idx="0">
                  <c:v>по городу Красноярску</c:v>
                </c:pt>
                <c:pt idx="1">
                  <c:v>ОКТЯБРЬСКИЙ РАЙОН</c:v>
                </c:pt>
                <c:pt idx="2">
                  <c:v>МАОУ Лицей № 1</c:v>
                </c:pt>
                <c:pt idx="3">
                  <c:v>СОВЕТСКИЙ РАЙОН</c:v>
                </c:pt>
                <c:pt idx="4">
                  <c:v>МАОУ СШ № 149</c:v>
                </c:pt>
              </c:strCache>
            </c:strRef>
          </c:cat>
          <c:val>
            <c:numRef>
              <c:f>'Китай. -11 диаграмма по районам'!$E$4:$E$8</c:f>
              <c:numCache>
                <c:formatCode>0,00</c:formatCode>
                <c:ptCount val="5"/>
                <c:pt idx="0">
                  <c:v>67.5</c:v>
                </c:pt>
                <c:pt idx="1">
                  <c:v>67.5</c:v>
                </c:pt>
                <c:pt idx="2">
                  <c:v>67.5</c:v>
                </c:pt>
                <c:pt idx="3">
                  <c:v>67.5</c:v>
                </c:pt>
                <c:pt idx="4">
                  <c:v>67.5</c:v>
                </c:pt>
              </c:numCache>
            </c:numRef>
          </c:val>
          <c:smooth val="0"/>
        </c:ser>
        <c:ser>
          <c:idx val="9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'Китай. -11 диаграмма по районам'!$B$4:$B$8</c:f>
              <c:strCache>
                <c:ptCount val="5"/>
                <c:pt idx="0">
                  <c:v>по городу Красноярску</c:v>
                </c:pt>
                <c:pt idx="1">
                  <c:v>ОКТЯБРЬСКИЙ РАЙОН</c:v>
                </c:pt>
                <c:pt idx="2">
                  <c:v>МАОУ Лицей № 1</c:v>
                </c:pt>
                <c:pt idx="3">
                  <c:v>СОВЕТСКИЙ РАЙОН</c:v>
                </c:pt>
                <c:pt idx="4">
                  <c:v>МАОУ СШ № 149</c:v>
                </c:pt>
              </c:strCache>
            </c:strRef>
          </c:cat>
          <c:val>
            <c:numRef>
              <c:f>'Китай. -11 диаграмма по районам'!$D$4:$D$8</c:f>
              <c:numCache>
                <c:formatCode>0,00</c:formatCode>
                <c:ptCount val="5"/>
                <c:pt idx="0">
                  <c:v>67.5</c:v>
                </c:pt>
                <c:pt idx="1">
                  <c:v>50</c:v>
                </c:pt>
                <c:pt idx="2">
                  <c:v>50</c:v>
                </c:pt>
                <c:pt idx="3">
                  <c:v>85</c:v>
                </c:pt>
                <c:pt idx="4">
                  <c:v>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854272"/>
        <c:axId val="84855808"/>
      </c:lineChart>
      <c:catAx>
        <c:axId val="8485427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855808"/>
        <c:crosses val="autoZero"/>
        <c:auto val="1"/>
        <c:lblAlgn val="ctr"/>
        <c:lblOffset val="100"/>
        <c:noMultiLvlLbl val="0"/>
      </c:catAx>
      <c:valAx>
        <c:axId val="84855808"/>
        <c:scaling>
          <c:orientation val="minMax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854272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42895029226485171"/>
          <c:y val="3.107783977369469E-3"/>
          <c:w val="0.54904546613885463"/>
          <c:h val="8.851771520710489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0</xdr:row>
      <xdr:rowOff>47622</xdr:rowOff>
    </xdr:from>
    <xdr:to>
      <xdr:col>8</xdr:col>
      <xdr:colOff>10583</xdr:colOff>
      <xdr:row>0</xdr:row>
      <xdr:rowOff>3873499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0.15387</cdr:x>
      <cdr:y>0.13557</cdr:y>
    </cdr:from>
    <cdr:to>
      <cdr:x>0.15498</cdr:x>
      <cdr:y>0.6891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>
          <a:off x="992921" y="503609"/>
          <a:ext cx="7205" cy="205623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0.33978</cdr:x>
      <cdr:y>0.13293</cdr:y>
    </cdr:from>
    <cdr:to>
      <cdr:x>0.34133</cdr:x>
      <cdr:y>0.68269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>
          <a:off x="2192657" y="493802"/>
          <a:ext cx="10000" cy="204223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0.71771</cdr:x>
      <cdr:y>0.13458</cdr:y>
    </cdr:from>
    <cdr:to>
      <cdr:x>0.71834</cdr:x>
      <cdr:y>0.69231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4631532" y="499949"/>
          <a:ext cx="4081" cy="20718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0.01924</cdr:x>
      <cdr:y>0.52114</cdr:y>
    </cdr:from>
    <cdr:to>
      <cdr:x>0.09379</cdr:x>
      <cdr:y>0.57108</cdr:y>
    </cdr:to>
    <cdr:sp macro="" textlink="">
      <cdr:nvSpPr>
        <cdr:cNvPr id="8" name="TextBox 7">
          <a:extLst xmlns:a="http://schemas.openxmlformats.org/drawingml/2006/main">
            <a:ext uri="{FF2B5EF4-FFF2-40B4-BE49-F238E27FC236}">
              <a16:creationId xmlns="" xmlns:a16="http://schemas.microsoft.com/office/drawing/2014/main" id="{61F015FB-6F94-4BC6-A08F-D1A441AFEC3D}"/>
            </a:ext>
          </a:extLst>
        </cdr:cNvPr>
        <cdr:cNvSpPr txBox="1"/>
      </cdr:nvSpPr>
      <cdr:spPr>
        <a:xfrm xmlns:a="http://schemas.openxmlformats.org/drawingml/2006/main">
          <a:off x="406482" y="2665585"/>
          <a:ext cx="1574740" cy="25543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0.57061</cdr:x>
      <cdr:y>0.52107</cdr:y>
    </cdr:from>
    <cdr:to>
      <cdr:x>0.63891</cdr:x>
      <cdr:y>0.56942</cdr:y>
    </cdr:to>
    <cdr:sp macro="" textlink="">
      <cdr:nvSpPr>
        <cdr:cNvPr id="12" name="TextBox 11">
          <a:extLst xmlns:a="http://schemas.openxmlformats.org/drawingml/2006/main">
            <a:ext uri="{FF2B5EF4-FFF2-40B4-BE49-F238E27FC236}">
              <a16:creationId xmlns="" xmlns:a16="http://schemas.microsoft.com/office/drawing/2014/main" id="{6151F6FC-81A9-4335-AC1F-B84207464DB8}"/>
            </a:ext>
          </a:extLst>
        </cdr:cNvPr>
        <cdr:cNvSpPr txBox="1"/>
      </cdr:nvSpPr>
      <cdr:spPr>
        <a:xfrm xmlns:a="http://schemas.openxmlformats.org/drawingml/2006/main">
          <a:off x="6220124" y="1877190"/>
          <a:ext cx="744527" cy="17418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0.75426</cdr:x>
      <cdr:y>0.5195</cdr:y>
    </cdr:from>
    <cdr:to>
      <cdr:x>0.83452</cdr:x>
      <cdr:y>0.57438</cdr:y>
    </cdr:to>
    <cdr:sp macro="" textlink="">
      <cdr:nvSpPr>
        <cdr:cNvPr id="13" name="TextBox 12">
          <a:extLst xmlns:a="http://schemas.openxmlformats.org/drawingml/2006/main">
            <a:ext uri="{FF2B5EF4-FFF2-40B4-BE49-F238E27FC236}">
              <a16:creationId xmlns="" xmlns:a16="http://schemas.microsoft.com/office/drawing/2014/main" id="{C00D91F6-D358-4F55-9ECA-B831D67FFC7B}"/>
            </a:ext>
          </a:extLst>
        </cdr:cNvPr>
        <cdr:cNvSpPr txBox="1"/>
      </cdr:nvSpPr>
      <cdr:spPr>
        <a:xfrm xmlns:a="http://schemas.openxmlformats.org/drawingml/2006/main">
          <a:off x="15932350" y="2657221"/>
          <a:ext cx="1695354" cy="28070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zoomScale="90" zoomScaleNormal="90" workbookViewId="0">
      <selection activeCell="I1" sqref="I1"/>
    </sheetView>
  </sheetViews>
  <sheetFormatPr defaultRowHeight="15" x14ac:dyDescent="0.25"/>
  <cols>
    <col min="1" max="1" width="4.7109375" customWidth="1"/>
    <col min="2" max="2" width="42.85546875" customWidth="1"/>
    <col min="3" max="7" width="8.7109375" customWidth="1"/>
    <col min="8" max="8" width="6.7109375" customWidth="1"/>
  </cols>
  <sheetData>
    <row r="1" spans="1:10" ht="307.5" customHeight="1" thickBot="1" x14ac:dyDescent="0.3"/>
    <row r="2" spans="1:10" ht="18" customHeight="1" x14ac:dyDescent="0.25">
      <c r="A2" s="113" t="s">
        <v>5</v>
      </c>
      <c r="B2" s="115" t="s">
        <v>0</v>
      </c>
      <c r="C2" s="117">
        <v>2022</v>
      </c>
      <c r="D2" s="118"/>
      <c r="E2" s="118"/>
      <c r="F2" s="119"/>
      <c r="G2" s="111" t="s">
        <v>19</v>
      </c>
    </row>
    <row r="3" spans="1:10" ht="45" customHeight="1" thickBot="1" x14ac:dyDescent="0.3">
      <c r="A3" s="114"/>
      <c r="B3" s="116"/>
      <c r="C3" s="49" t="s">
        <v>25</v>
      </c>
      <c r="D3" s="10" t="s">
        <v>26</v>
      </c>
      <c r="E3" s="10" t="s">
        <v>27</v>
      </c>
      <c r="F3" s="50" t="s">
        <v>18</v>
      </c>
      <c r="G3" s="112"/>
    </row>
    <row r="4" spans="1:10" ht="16.5" customHeight="1" thickBot="1" x14ac:dyDescent="0.3">
      <c r="A4" s="26"/>
      <c r="B4" s="28" t="s">
        <v>29</v>
      </c>
      <c r="C4" s="51">
        <f>C5+C7</f>
        <v>2</v>
      </c>
      <c r="D4" s="65">
        <f>AVERAGE(D6:D6,D8:D8)</f>
        <v>67.5</v>
      </c>
      <c r="E4" s="65">
        <v>67.5</v>
      </c>
      <c r="F4" s="52"/>
      <c r="G4" s="27"/>
      <c r="I4" s="22"/>
      <c r="J4" s="3" t="s">
        <v>11</v>
      </c>
    </row>
    <row r="5" spans="1:10" ht="16.5" customHeight="1" thickBot="1" x14ac:dyDescent="0.3">
      <c r="A5" s="45"/>
      <c r="B5" s="46" t="s">
        <v>33</v>
      </c>
      <c r="C5" s="53">
        <f>SUM(C6:C6)</f>
        <v>1</v>
      </c>
      <c r="D5" s="47">
        <f>AVERAGE(D6:D6)</f>
        <v>50</v>
      </c>
      <c r="E5" s="47">
        <v>67.5</v>
      </c>
      <c r="F5" s="68"/>
      <c r="G5" s="44"/>
      <c r="H5" s="2"/>
      <c r="I5" s="13"/>
      <c r="J5" s="3" t="s">
        <v>12</v>
      </c>
    </row>
    <row r="6" spans="1:10" ht="16.5" customHeight="1" thickBot="1" x14ac:dyDescent="0.3">
      <c r="A6" s="36">
        <v>1</v>
      </c>
      <c r="B6" s="92" t="s">
        <v>38</v>
      </c>
      <c r="C6" s="93">
        <v>1</v>
      </c>
      <c r="D6" s="94">
        <v>50</v>
      </c>
      <c r="E6" s="94">
        <v>67.5</v>
      </c>
      <c r="F6" s="95">
        <v>2</v>
      </c>
      <c r="G6" s="96">
        <f t="shared" ref="G6:G8" si="0">F6</f>
        <v>2</v>
      </c>
      <c r="H6" s="2"/>
      <c r="I6" s="19"/>
      <c r="J6" s="3" t="s">
        <v>13</v>
      </c>
    </row>
    <row r="7" spans="1:10" ht="16.5" customHeight="1" thickBot="1" x14ac:dyDescent="0.3">
      <c r="A7" s="25"/>
      <c r="B7" s="35" t="s">
        <v>39</v>
      </c>
      <c r="C7" s="67">
        <f>SUM(C8:C8)</f>
        <v>1</v>
      </c>
      <c r="D7" s="47">
        <f>AVERAGE(D8:D8)</f>
        <v>85</v>
      </c>
      <c r="E7" s="66">
        <v>67.5</v>
      </c>
      <c r="F7" s="69"/>
      <c r="G7" s="91"/>
      <c r="H7" s="2"/>
      <c r="I7" s="5"/>
      <c r="J7" s="3" t="s">
        <v>14</v>
      </c>
    </row>
    <row r="8" spans="1:10" ht="16.5" customHeight="1" thickBot="1" x14ac:dyDescent="0.3">
      <c r="A8" s="97">
        <v>1</v>
      </c>
      <c r="B8" s="98" t="s">
        <v>40</v>
      </c>
      <c r="C8" s="99">
        <v>1</v>
      </c>
      <c r="D8" s="102">
        <v>85</v>
      </c>
      <c r="E8" s="100">
        <v>67.5</v>
      </c>
      <c r="F8" s="101">
        <v>1</v>
      </c>
      <c r="G8" s="96">
        <f t="shared" si="0"/>
        <v>1</v>
      </c>
      <c r="H8" s="2"/>
    </row>
    <row r="9" spans="1:10" ht="15" customHeight="1" x14ac:dyDescent="0.25">
      <c r="A9" s="11"/>
      <c r="B9" s="37" t="s">
        <v>34</v>
      </c>
      <c r="C9" s="37"/>
      <c r="D9" s="166">
        <f>AVERAGE(D6,D8)</f>
        <v>67.5</v>
      </c>
      <c r="E9" s="37"/>
      <c r="F9" s="37"/>
      <c r="G9" s="11"/>
    </row>
    <row r="10" spans="1:10" x14ac:dyDescent="0.25">
      <c r="B10" s="165" t="s">
        <v>35</v>
      </c>
      <c r="C10" s="165"/>
      <c r="D10" s="167">
        <v>67.5</v>
      </c>
      <c r="E10" s="38"/>
      <c r="F10" s="38"/>
    </row>
  </sheetData>
  <mergeCells count="4">
    <mergeCell ref="G2:G3"/>
    <mergeCell ref="A2:A3"/>
    <mergeCell ref="B2:B3"/>
    <mergeCell ref="C2:F2"/>
  </mergeCells>
  <conditionalFormatting sqref="D4:D10">
    <cfRule type="cellIs" dxfId="3" priority="4" operator="between">
      <formula>75</formula>
      <formula>$D$9</formula>
    </cfRule>
    <cfRule type="cellIs" dxfId="4" priority="5" operator="greaterThanOrEqual">
      <formula>75</formula>
    </cfRule>
    <cfRule type="cellIs" dxfId="5" priority="3" operator="between">
      <formula>$D$9</formula>
      <formula>50</formula>
    </cfRule>
    <cfRule type="cellIs" dxfId="6" priority="2" operator="lessThan">
      <formula>50</formula>
    </cfRule>
    <cfRule type="cellIs" dxfId="2" priority="1" operator="equal">
      <formula>$D$9</formula>
    </cfRule>
  </conditionalFormatting>
  <pageMargins left="0.7" right="0.7" top="0.75" bottom="0.75" header="0.3" footer="0.3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5" width="7.7109375" customWidth="1"/>
    <col min="6" max="6" width="6.7109375" customWidth="1"/>
  </cols>
  <sheetData>
    <row r="1" spans="1:8" x14ac:dyDescent="0.25">
      <c r="G1" s="22"/>
      <c r="H1" s="3" t="s">
        <v>11</v>
      </c>
    </row>
    <row r="2" spans="1:8" ht="15.75" x14ac:dyDescent="0.25">
      <c r="C2" s="6" t="s">
        <v>41</v>
      </c>
      <c r="G2" s="13"/>
      <c r="H2" s="3" t="s">
        <v>12</v>
      </c>
    </row>
    <row r="3" spans="1:8" ht="15.75" thickBot="1" x14ac:dyDescent="0.3">
      <c r="G3" s="19"/>
      <c r="H3" s="3" t="s">
        <v>13</v>
      </c>
    </row>
    <row r="4" spans="1:8" ht="15.75" thickBot="1" x14ac:dyDescent="0.3">
      <c r="A4" s="120" t="s">
        <v>5</v>
      </c>
      <c r="B4" s="122">
        <v>2022</v>
      </c>
      <c r="C4" s="123"/>
      <c r="D4" s="123"/>
      <c r="E4" s="124"/>
      <c r="G4" s="5"/>
      <c r="H4" s="3" t="s">
        <v>14</v>
      </c>
    </row>
    <row r="5" spans="1:8" ht="45" customHeight="1" thickBot="1" x14ac:dyDescent="0.3">
      <c r="A5" s="121"/>
      <c r="B5" s="54" t="s">
        <v>7</v>
      </c>
      <c r="C5" s="84" t="s">
        <v>22</v>
      </c>
      <c r="D5" s="85" t="s">
        <v>23</v>
      </c>
      <c r="E5" s="21" t="s">
        <v>24</v>
      </c>
    </row>
    <row r="6" spans="1:8" x14ac:dyDescent="0.25">
      <c r="A6" s="43">
        <v>1</v>
      </c>
      <c r="B6" s="82" t="s">
        <v>42</v>
      </c>
      <c r="C6" s="83" t="s">
        <v>40</v>
      </c>
      <c r="D6" s="163">
        <v>67.5</v>
      </c>
      <c r="E6" s="89">
        <v>85</v>
      </c>
    </row>
    <row r="7" spans="1:8" ht="15" customHeight="1" thickBot="1" x14ac:dyDescent="0.3">
      <c r="A7" s="23">
        <v>2</v>
      </c>
      <c r="B7" s="154" t="s">
        <v>9</v>
      </c>
      <c r="C7" s="155" t="s">
        <v>38</v>
      </c>
      <c r="D7" s="164">
        <v>67.5</v>
      </c>
      <c r="E7" s="90">
        <v>50</v>
      </c>
    </row>
    <row r="8" spans="1:8" x14ac:dyDescent="0.25">
      <c r="C8" s="8" t="s">
        <v>20</v>
      </c>
      <c r="E8" s="32">
        <f>AVERAGE(E6:E7)</f>
        <v>67.5</v>
      </c>
    </row>
  </sheetData>
  <mergeCells count="2">
    <mergeCell ref="A4:A5"/>
    <mergeCell ref="B4:E4"/>
  </mergeCells>
  <conditionalFormatting sqref="E6:E7">
    <cfRule type="cellIs" dxfId="26" priority="1" operator="equal">
      <formula>$E$8</formula>
    </cfRule>
    <cfRule type="cellIs" dxfId="25" priority="2" operator="lessThan">
      <formula>50</formula>
    </cfRule>
    <cfRule type="cellIs" dxfId="24" priority="3" operator="between">
      <formula>$E$8</formula>
      <formula>50</formula>
    </cfRule>
    <cfRule type="cellIs" dxfId="23" priority="4" operator="between">
      <formula>75</formula>
      <formula>$E$8</formula>
    </cfRule>
    <cfRule type="cellIs" dxfId="22" priority="5" operator="greaterThanOrEqual">
      <formula>75</formula>
    </cfRule>
  </conditionalFormatting>
  <pageMargins left="0.7" right="0.7" top="0.75" bottom="0.75" header="0.3" footer="0.3"/>
  <pageSetup paperSize="9" scale="9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5.7109375" customWidth="1"/>
    <col min="3" max="3" width="31.7109375" customWidth="1"/>
    <col min="4" max="8" width="7.7109375" customWidth="1"/>
    <col min="9" max="9" width="5.7109375" customWidth="1"/>
  </cols>
  <sheetData>
    <row r="1" spans="1:11" x14ac:dyDescent="0.25">
      <c r="J1" s="12"/>
      <c r="K1" s="3" t="s">
        <v>11</v>
      </c>
    </row>
    <row r="2" spans="1:11" ht="15.75" x14ac:dyDescent="0.25">
      <c r="C2" s="6" t="s">
        <v>41</v>
      </c>
      <c r="D2" s="6"/>
      <c r="E2" s="6"/>
      <c r="F2" s="6"/>
      <c r="G2" s="48"/>
      <c r="J2" s="13"/>
      <c r="K2" s="3" t="s">
        <v>12</v>
      </c>
    </row>
    <row r="3" spans="1:11" ht="15.75" thickBot="1" x14ac:dyDescent="0.3">
      <c r="J3" s="4"/>
      <c r="K3" s="3" t="s">
        <v>13</v>
      </c>
    </row>
    <row r="4" spans="1:11" ht="16.5" customHeight="1" x14ac:dyDescent="0.25">
      <c r="A4" s="127" t="s">
        <v>5</v>
      </c>
      <c r="B4" s="129" t="s">
        <v>7</v>
      </c>
      <c r="C4" s="131" t="s">
        <v>0</v>
      </c>
      <c r="D4" s="133">
        <v>2022</v>
      </c>
      <c r="E4" s="134"/>
      <c r="F4" s="135"/>
      <c r="G4" s="70" t="s">
        <v>18</v>
      </c>
      <c r="H4" s="125" t="s">
        <v>19</v>
      </c>
      <c r="J4" s="5"/>
      <c r="K4" s="3" t="s">
        <v>14</v>
      </c>
    </row>
    <row r="5" spans="1:11" ht="35.25" customHeight="1" thickBot="1" x14ac:dyDescent="0.3">
      <c r="A5" s="128"/>
      <c r="B5" s="130"/>
      <c r="C5" s="132"/>
      <c r="D5" s="14" t="s">
        <v>15</v>
      </c>
      <c r="E5" s="15" t="s">
        <v>16</v>
      </c>
      <c r="F5" s="16" t="s">
        <v>17</v>
      </c>
      <c r="G5" s="17">
        <v>2022</v>
      </c>
      <c r="H5" s="126"/>
    </row>
    <row r="6" spans="1:11" ht="15" customHeight="1" x14ac:dyDescent="0.25">
      <c r="A6" s="55">
        <v>1</v>
      </c>
      <c r="B6" s="82" t="s">
        <v>42</v>
      </c>
      <c r="C6" s="83" t="s">
        <v>40</v>
      </c>
      <c r="D6" s="87">
        <v>1</v>
      </c>
      <c r="E6" s="86">
        <v>85</v>
      </c>
      <c r="F6" s="62">
        <v>67.5</v>
      </c>
      <c r="G6" s="63">
        <v>1</v>
      </c>
      <c r="H6" s="64">
        <f>SUM(G6:G6)</f>
        <v>1</v>
      </c>
    </row>
    <row r="7" spans="1:11" ht="15" customHeight="1" thickBot="1" x14ac:dyDescent="0.3">
      <c r="A7" s="88">
        <v>2</v>
      </c>
      <c r="B7" s="154" t="s">
        <v>9</v>
      </c>
      <c r="C7" s="155" t="s">
        <v>38</v>
      </c>
      <c r="D7" s="158">
        <v>1</v>
      </c>
      <c r="E7" s="159">
        <v>50</v>
      </c>
      <c r="F7" s="160">
        <v>67.5</v>
      </c>
      <c r="G7" s="161">
        <v>2</v>
      </c>
      <c r="H7" s="162">
        <f>SUM(G7:G7)</f>
        <v>2</v>
      </c>
    </row>
    <row r="8" spans="1:11" x14ac:dyDescent="0.25">
      <c r="C8" s="8" t="s">
        <v>20</v>
      </c>
      <c r="D8" s="8"/>
      <c r="E8" s="20">
        <f>AVERAGE(E6:E7)</f>
        <v>67.5</v>
      </c>
    </row>
    <row r="9" spans="1:11" x14ac:dyDescent="0.25">
      <c r="C9" s="9" t="s">
        <v>21</v>
      </c>
      <c r="D9" s="9"/>
      <c r="E9" s="34">
        <v>67.5</v>
      </c>
    </row>
  </sheetData>
  <mergeCells count="5">
    <mergeCell ref="H4:H5"/>
    <mergeCell ref="A4:A5"/>
    <mergeCell ref="B4:B5"/>
    <mergeCell ref="C4:C5"/>
    <mergeCell ref="D4:F4"/>
  </mergeCells>
  <conditionalFormatting sqref="E6:E9">
    <cfRule type="cellIs" dxfId="21" priority="1" operator="equal">
      <formula>$E$8</formula>
    </cfRule>
    <cfRule type="cellIs" dxfId="20" priority="2" operator="lessThan">
      <formula>50</formula>
    </cfRule>
    <cfRule type="cellIs" dxfId="19" priority="3" operator="between">
      <formula>$E$8</formula>
      <formula>50</formula>
    </cfRule>
    <cfRule type="cellIs" dxfId="18" priority="154" operator="between">
      <formula>75</formula>
      <formula>$E$8</formula>
    </cfRule>
    <cfRule type="cellIs" dxfId="17" priority="155" operator="greaterThanOrEqual">
      <formula>75</formula>
    </cfRule>
  </conditionalFormatting>
  <pageMargins left="0.7" right="0.7" top="0.75" bottom="0.75" header="0.3" footer="0.3"/>
  <pageSetup paperSize="9" scale="6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zoomScale="90" zoomScaleNormal="90" workbookViewId="0">
      <selection activeCell="C4" sqref="C4:C5"/>
    </sheetView>
  </sheetViews>
  <sheetFormatPr defaultRowHeight="15" x14ac:dyDescent="0.25"/>
  <cols>
    <col min="1" max="1" width="5.7109375" customWidth="1"/>
    <col min="2" max="2" width="15.7109375" style="1" customWidth="1"/>
    <col min="3" max="3" width="31.7109375" style="1" customWidth="1"/>
    <col min="4" max="5" width="8.7109375" style="1" customWidth="1"/>
    <col min="6" max="6" width="6.5703125" customWidth="1"/>
  </cols>
  <sheetData>
    <row r="1" spans="1:8" x14ac:dyDescent="0.25">
      <c r="G1" s="12"/>
      <c r="H1" s="3" t="s">
        <v>11</v>
      </c>
    </row>
    <row r="2" spans="1:8" ht="15.75" x14ac:dyDescent="0.25">
      <c r="B2" s="136" t="s">
        <v>41</v>
      </c>
      <c r="C2" s="136"/>
      <c r="D2" s="136"/>
      <c r="E2" s="7">
        <v>2022</v>
      </c>
      <c r="G2" s="13"/>
      <c r="H2" s="3" t="s">
        <v>12</v>
      </c>
    </row>
    <row r="3" spans="1:8" ht="16.5" thickBot="1" x14ac:dyDescent="0.3">
      <c r="C3" s="6"/>
      <c r="G3" s="19"/>
      <c r="H3" s="3" t="s">
        <v>13</v>
      </c>
    </row>
    <row r="4" spans="1:8" ht="15" customHeight="1" x14ac:dyDescent="0.25">
      <c r="A4" s="113" t="s">
        <v>5</v>
      </c>
      <c r="B4" s="142" t="s">
        <v>7</v>
      </c>
      <c r="C4" s="142" t="s">
        <v>0</v>
      </c>
      <c r="D4" s="144" t="s">
        <v>1</v>
      </c>
      <c r="E4" s="137" t="s">
        <v>3</v>
      </c>
      <c r="G4" s="5"/>
      <c r="H4" s="3" t="s">
        <v>14</v>
      </c>
    </row>
    <row r="5" spans="1:8" ht="27" customHeight="1" thickBot="1" x14ac:dyDescent="0.3">
      <c r="A5" s="141"/>
      <c r="B5" s="143" t="s">
        <v>8</v>
      </c>
      <c r="C5" s="143"/>
      <c r="D5" s="145"/>
      <c r="E5" s="138"/>
    </row>
    <row r="6" spans="1:8" ht="15" customHeight="1" thickBot="1" x14ac:dyDescent="0.3">
      <c r="A6" s="24"/>
      <c r="B6" s="139" t="s">
        <v>29</v>
      </c>
      <c r="C6" s="140"/>
      <c r="D6" s="56">
        <f>SUM(D7:D8)</f>
        <v>2</v>
      </c>
      <c r="E6" s="57">
        <f>AVERAGE(E7:E8)</f>
        <v>67.5</v>
      </c>
    </row>
    <row r="7" spans="1:8" ht="15" customHeight="1" x14ac:dyDescent="0.25">
      <c r="A7" s="75">
        <v>1</v>
      </c>
      <c r="B7" s="82" t="s">
        <v>42</v>
      </c>
      <c r="C7" s="83" t="s">
        <v>40</v>
      </c>
      <c r="D7" s="77">
        <v>1</v>
      </c>
      <c r="E7" s="78">
        <v>85</v>
      </c>
    </row>
    <row r="8" spans="1:8" ht="15" customHeight="1" thickBot="1" x14ac:dyDescent="0.3">
      <c r="A8" s="153">
        <v>2</v>
      </c>
      <c r="B8" s="154" t="s">
        <v>9</v>
      </c>
      <c r="C8" s="155" t="s">
        <v>38</v>
      </c>
      <c r="D8" s="156">
        <v>1</v>
      </c>
      <c r="E8" s="157">
        <v>50</v>
      </c>
    </row>
    <row r="9" spans="1:8" ht="15" customHeight="1" x14ac:dyDescent="0.25">
      <c r="A9" s="2"/>
      <c r="B9" s="29"/>
      <c r="C9" s="30"/>
      <c r="D9" s="31" t="s">
        <v>32</v>
      </c>
      <c r="E9" s="58">
        <f>AVERAGE(E7:E8)</f>
        <v>67.5</v>
      </c>
    </row>
    <row r="10" spans="1:8" ht="15" customHeight="1" x14ac:dyDescent="0.25">
      <c r="D10" s="18" t="s">
        <v>10</v>
      </c>
      <c r="E10" s="33">
        <v>67.5</v>
      </c>
    </row>
  </sheetData>
  <mergeCells count="7">
    <mergeCell ref="B2:D2"/>
    <mergeCell ref="E4:E5"/>
    <mergeCell ref="B6:C6"/>
    <mergeCell ref="A4:A5"/>
    <mergeCell ref="B4:B5"/>
    <mergeCell ref="C4:C5"/>
    <mergeCell ref="D4:D5"/>
  </mergeCells>
  <conditionalFormatting sqref="E6:E10">
    <cfRule type="cellIs" dxfId="16" priority="1" operator="equal">
      <formula>$E$9</formula>
    </cfRule>
    <cfRule type="cellIs" dxfId="15" priority="2" operator="lessThan">
      <formula>50</formula>
    </cfRule>
    <cfRule type="cellIs" dxfId="14" priority="3" operator="between">
      <formula>$E$9</formula>
      <formula>50</formula>
    </cfRule>
    <cfRule type="cellIs" dxfId="13" priority="4" operator="between">
      <formula>75</formula>
      <formula>$E$9</formula>
    </cfRule>
    <cfRule type="cellIs" dxfId="12" priority="102" operator="greaterThanOrEqual">
      <formula>75</formula>
    </cfRule>
  </conditionalFormatting>
  <pageMargins left="0.7" right="0.7" top="0.75" bottom="0.75" header="0.3" footer="0.3"/>
  <pageSetup paperSize="9" scale="9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zoomScale="90" zoomScaleNormal="90" workbookViewId="0">
      <selection activeCell="C4" sqref="C4:C5"/>
    </sheetView>
  </sheetViews>
  <sheetFormatPr defaultRowHeight="15" x14ac:dyDescent="0.25"/>
  <cols>
    <col min="1" max="1" width="4.7109375" customWidth="1"/>
    <col min="2" max="2" width="9.7109375" style="1" customWidth="1"/>
    <col min="3" max="3" width="31.85546875" style="1" customWidth="1"/>
    <col min="4" max="4" width="8.7109375" style="1" customWidth="1"/>
    <col min="5" max="9" width="7.7109375" style="1" customWidth="1"/>
    <col min="10" max="10" width="9.28515625" style="1" customWidth="1"/>
  </cols>
  <sheetData>
    <row r="1" spans="1:13" x14ac:dyDescent="0.25">
      <c r="L1" s="12"/>
      <c r="M1" s="3" t="s">
        <v>11</v>
      </c>
    </row>
    <row r="2" spans="1:13" ht="15.75" x14ac:dyDescent="0.25">
      <c r="C2" s="136" t="s">
        <v>41</v>
      </c>
      <c r="D2" s="136"/>
      <c r="E2" s="136"/>
      <c r="F2" s="136"/>
      <c r="G2" s="136"/>
      <c r="J2" s="7">
        <v>2022</v>
      </c>
      <c r="L2" s="13"/>
      <c r="M2" s="3" t="s">
        <v>12</v>
      </c>
    </row>
    <row r="3" spans="1:13" ht="16.5" thickBot="1" x14ac:dyDescent="0.3">
      <c r="C3" s="6"/>
      <c r="L3" s="42"/>
      <c r="M3" s="3" t="s">
        <v>13</v>
      </c>
    </row>
    <row r="4" spans="1:13" ht="15" customHeight="1" x14ac:dyDescent="0.25">
      <c r="A4" s="113" t="s">
        <v>5</v>
      </c>
      <c r="B4" s="142" t="s">
        <v>6</v>
      </c>
      <c r="C4" s="142" t="s">
        <v>0</v>
      </c>
      <c r="D4" s="144" t="s">
        <v>1</v>
      </c>
      <c r="E4" s="150" t="s">
        <v>36</v>
      </c>
      <c r="F4" s="151"/>
      <c r="G4" s="151"/>
      <c r="H4" s="151"/>
      <c r="I4" s="152"/>
      <c r="J4" s="137" t="s">
        <v>31</v>
      </c>
      <c r="L4" s="5"/>
      <c r="M4" s="3" t="s">
        <v>14</v>
      </c>
    </row>
    <row r="5" spans="1:13" ht="27" customHeight="1" thickBot="1" x14ac:dyDescent="0.3">
      <c r="A5" s="141"/>
      <c r="B5" s="143" t="s">
        <v>8</v>
      </c>
      <c r="C5" s="143"/>
      <c r="D5" s="145"/>
      <c r="E5" s="39" t="s">
        <v>2</v>
      </c>
      <c r="F5" s="39" t="s">
        <v>28</v>
      </c>
      <c r="G5" s="39" t="s">
        <v>37</v>
      </c>
      <c r="H5" s="41" t="s">
        <v>4</v>
      </c>
      <c r="I5" s="41">
        <v>100</v>
      </c>
      <c r="J5" s="138"/>
    </row>
    <row r="6" spans="1:13" ht="15" customHeight="1" thickBot="1" x14ac:dyDescent="0.3">
      <c r="A6" s="24"/>
      <c r="B6" s="139" t="s">
        <v>29</v>
      </c>
      <c r="C6" s="140"/>
      <c r="D6" s="56">
        <f>D7+D9</f>
        <v>2</v>
      </c>
      <c r="E6" s="103">
        <f t="shared" ref="E6:I6" si="0">E7+E9</f>
        <v>0</v>
      </c>
      <c r="F6" s="103">
        <f t="shared" si="0"/>
        <v>1</v>
      </c>
      <c r="G6" s="103">
        <f t="shared" si="0"/>
        <v>0</v>
      </c>
      <c r="H6" s="104">
        <f t="shared" si="0"/>
        <v>1</v>
      </c>
      <c r="I6" s="104">
        <f t="shared" si="0"/>
        <v>0</v>
      </c>
      <c r="J6" s="57">
        <v>67.5</v>
      </c>
    </row>
    <row r="7" spans="1:13" ht="15" customHeight="1" thickBot="1" x14ac:dyDescent="0.3">
      <c r="A7" s="71"/>
      <c r="B7" s="148" t="s">
        <v>33</v>
      </c>
      <c r="C7" s="149"/>
      <c r="D7" s="72">
        <f>SUM(D8)</f>
        <v>1</v>
      </c>
      <c r="E7" s="107">
        <f t="shared" ref="E7:I7" si="1">SUM(E8)</f>
        <v>0</v>
      </c>
      <c r="F7" s="107">
        <f t="shared" si="1"/>
        <v>1</v>
      </c>
      <c r="G7" s="107">
        <f t="shared" si="1"/>
        <v>0</v>
      </c>
      <c r="H7" s="108">
        <f t="shared" si="1"/>
        <v>0</v>
      </c>
      <c r="I7" s="108">
        <f t="shared" si="1"/>
        <v>0</v>
      </c>
      <c r="J7" s="73">
        <f>AVERAGE(J8)</f>
        <v>50</v>
      </c>
    </row>
    <row r="8" spans="1:13" ht="15" customHeight="1" thickBot="1" x14ac:dyDescent="0.3">
      <c r="A8" s="75">
        <v>1</v>
      </c>
      <c r="B8" s="76">
        <v>40011</v>
      </c>
      <c r="C8" s="74" t="s">
        <v>38</v>
      </c>
      <c r="D8" s="77">
        <v>1</v>
      </c>
      <c r="E8" s="105"/>
      <c r="F8" s="105">
        <v>1</v>
      </c>
      <c r="G8" s="105"/>
      <c r="H8" s="106"/>
      <c r="I8" s="106"/>
      <c r="J8" s="78">
        <v>50</v>
      </c>
    </row>
    <row r="9" spans="1:13" ht="15" customHeight="1" thickBot="1" x14ac:dyDescent="0.3">
      <c r="A9" s="71"/>
      <c r="B9" s="79" t="s">
        <v>39</v>
      </c>
      <c r="C9" s="80"/>
      <c r="D9" s="72">
        <f>SUM(D10)</f>
        <v>1</v>
      </c>
      <c r="E9" s="107">
        <f t="shared" ref="E9:I9" si="2">SUM(E10)</f>
        <v>0</v>
      </c>
      <c r="F9" s="107">
        <f t="shared" si="2"/>
        <v>0</v>
      </c>
      <c r="G9" s="107">
        <f t="shared" si="2"/>
        <v>0</v>
      </c>
      <c r="H9" s="108">
        <f t="shared" si="2"/>
        <v>1</v>
      </c>
      <c r="I9" s="108">
        <f t="shared" si="2"/>
        <v>0</v>
      </c>
      <c r="J9" s="73">
        <f>AVERAGE(J10)</f>
        <v>85</v>
      </c>
    </row>
    <row r="10" spans="1:13" ht="15" customHeight="1" thickBot="1" x14ac:dyDescent="0.3">
      <c r="A10" s="40">
        <v>1</v>
      </c>
      <c r="B10" s="81">
        <v>61490</v>
      </c>
      <c r="C10" s="59" t="s">
        <v>40</v>
      </c>
      <c r="D10" s="60">
        <v>1</v>
      </c>
      <c r="E10" s="109"/>
      <c r="F10" s="109"/>
      <c r="G10" s="109"/>
      <c r="H10" s="110">
        <v>1</v>
      </c>
      <c r="I10" s="110"/>
      <c r="J10" s="61">
        <v>85</v>
      </c>
    </row>
    <row r="11" spans="1:13" ht="15" customHeight="1" x14ac:dyDescent="0.25">
      <c r="D11" s="146" t="s">
        <v>30</v>
      </c>
      <c r="E11" s="146"/>
      <c r="F11" s="146"/>
      <c r="G11" s="146"/>
      <c r="H11" s="146"/>
      <c r="I11" s="147"/>
      <c r="J11" s="58">
        <f>AVERAGE(J8,J10)</f>
        <v>67.5</v>
      </c>
    </row>
  </sheetData>
  <mergeCells count="10">
    <mergeCell ref="C2:G2"/>
    <mergeCell ref="J4:J5"/>
    <mergeCell ref="B6:C6"/>
    <mergeCell ref="E4:I4"/>
    <mergeCell ref="A4:A5"/>
    <mergeCell ref="D11:I11"/>
    <mergeCell ref="B4:B5"/>
    <mergeCell ref="C4:C5"/>
    <mergeCell ref="D4:D5"/>
    <mergeCell ref="B7:C7"/>
  </mergeCells>
  <conditionalFormatting sqref="J6:J11">
    <cfRule type="cellIs" dxfId="11" priority="1" operator="equal">
      <formula>$J$11</formula>
    </cfRule>
    <cfRule type="cellIs" dxfId="10" priority="2" operator="lessThan">
      <formula>50</formula>
    </cfRule>
    <cfRule type="cellIs" dxfId="9" priority="3" operator="between">
      <formula>$J$11</formula>
      <formula>50</formula>
    </cfRule>
    <cfRule type="cellIs" dxfId="8" priority="4" operator="between">
      <formula>75</formula>
      <formula>$J$11</formula>
    </cfRule>
    <cfRule type="cellIs" dxfId="7" priority="5" stopIfTrue="1" operator="greaterThanOrEqual">
      <formula>75</formula>
    </cfRule>
  </conditionalFormatting>
  <pageMargins left="0.7" right="0.7" top="0.75" bottom="0.75" header="0.3" footer="0.3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Китай. -11 диаграмма по районам</vt:lpstr>
      <vt:lpstr>Рейтинги 2022</vt:lpstr>
      <vt:lpstr>Рейтинг по сумме мест</vt:lpstr>
      <vt:lpstr>Китайский язык-11 2022 Итоги</vt:lpstr>
      <vt:lpstr>Китайский язык-11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Natalya Safronova</dc:creator>
  <cp:lastModifiedBy>gala</cp:lastModifiedBy>
  <cp:lastPrinted>2018-09-10T07:06:18Z</cp:lastPrinted>
  <dcterms:created xsi:type="dcterms:W3CDTF">2017-11-24T03:16:23Z</dcterms:created>
  <dcterms:modified xsi:type="dcterms:W3CDTF">2022-10-05T04:59:54Z</dcterms:modified>
</cp:coreProperties>
</file>