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-15" yWindow="-15" windowWidth="20175" windowHeight="7920" tabRatio="550"/>
  </bookViews>
  <sheets>
    <sheet name="Литерат-11 диаграмма по районам" sheetId="19" r:id="rId1"/>
    <sheet name="Литература -11 диаграмма" sheetId="14" r:id="rId2"/>
    <sheet name="Рейтинги 2022" sheetId="9" r:id="rId3"/>
    <sheet name="Рейтинг по сумме мест" sheetId="12" r:id="rId4"/>
    <sheet name="Литература-11 2022 Итоги" sheetId="16" r:id="rId5"/>
    <sheet name="Литература-11 2022 расклад" sheetId="8" r:id="rId6"/>
  </sheets>
  <externalReferences>
    <externalReference r:id="rId7"/>
  </externalReferences>
  <definedNames>
    <definedName name="_xlnm._FilterDatabase" localSheetId="0" hidden="1">'Литерат-11 диаграмма по районам'!#REF!</definedName>
    <definedName name="_xlnm._FilterDatabase" localSheetId="5" hidden="1">'Литература-11 2022 расклад'!$B$5:$N$5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5" i="19" l="1"/>
  <c r="G104" i="19"/>
  <c r="G103" i="19"/>
  <c r="G102" i="19"/>
  <c r="G101" i="19"/>
  <c r="G100" i="19"/>
  <c r="G99" i="19"/>
  <c r="G98" i="19"/>
  <c r="G97" i="19"/>
  <c r="G95" i="19"/>
  <c r="G94" i="19"/>
  <c r="G93" i="19"/>
  <c r="G92" i="19"/>
  <c r="G91" i="19"/>
  <c r="G90" i="19"/>
  <c r="G89" i="19"/>
  <c r="G88" i="19"/>
  <c r="G87" i="19"/>
  <c r="G86" i="19"/>
  <c r="G85" i="19"/>
  <c r="G84" i="19"/>
  <c r="G83" i="19"/>
  <c r="G82" i="19"/>
  <c r="G81" i="19"/>
  <c r="G80" i="19"/>
  <c r="G79" i="19"/>
  <c r="G78" i="19"/>
  <c r="G77" i="19"/>
  <c r="G76" i="19"/>
  <c r="G75" i="19"/>
  <c r="G74" i="19"/>
  <c r="G73" i="19"/>
  <c r="G72" i="19"/>
  <c r="G71" i="19"/>
  <c r="G70" i="19"/>
  <c r="G69" i="19"/>
  <c r="G67" i="19"/>
  <c r="G66" i="19"/>
  <c r="G65" i="19"/>
  <c r="G64" i="19"/>
  <c r="G63" i="19"/>
  <c r="G62" i="19"/>
  <c r="G61" i="19"/>
  <c r="G60" i="19"/>
  <c r="G59" i="19"/>
  <c r="G58" i="19"/>
  <c r="G57" i="19"/>
  <c r="G56" i="19"/>
  <c r="G54" i="19"/>
  <c r="G53" i="19"/>
  <c r="G52" i="19"/>
  <c r="G51" i="19"/>
  <c r="G50" i="19"/>
  <c r="G49" i="19"/>
  <c r="G48" i="19"/>
  <c r="G47" i="19"/>
  <c r="G46" i="19"/>
  <c r="G45" i="19"/>
  <c r="G44" i="19"/>
  <c r="G43" i="19"/>
  <c r="G42" i="19"/>
  <c r="G41" i="19"/>
  <c r="G40" i="19"/>
  <c r="G39" i="19"/>
  <c r="G37" i="19"/>
  <c r="G36" i="19"/>
  <c r="G35" i="19"/>
  <c r="G34" i="19"/>
  <c r="G33" i="19"/>
  <c r="G32" i="19"/>
  <c r="G31" i="19"/>
  <c r="G30" i="19"/>
  <c r="G29" i="19"/>
  <c r="G28" i="19"/>
  <c r="G27" i="19"/>
  <c r="G26" i="19"/>
  <c r="G24" i="19"/>
  <c r="G23" i="19"/>
  <c r="G22" i="19"/>
  <c r="G21" i="19"/>
  <c r="G20" i="19"/>
  <c r="G19" i="19"/>
  <c r="G18" i="19"/>
  <c r="G17" i="19"/>
  <c r="G16" i="19"/>
  <c r="G15" i="19"/>
  <c r="G13" i="19"/>
  <c r="G12" i="19"/>
  <c r="G11" i="19"/>
  <c r="G10" i="19"/>
  <c r="G9" i="19"/>
  <c r="G8" i="19"/>
  <c r="G7" i="19"/>
  <c r="G6" i="19"/>
  <c r="D4" i="19"/>
  <c r="D106" i="14"/>
  <c r="G105" i="14"/>
  <c r="G104" i="14"/>
  <c r="G103" i="14"/>
  <c r="G102" i="14"/>
  <c r="G101" i="14"/>
  <c r="G100" i="14"/>
  <c r="G99" i="14"/>
  <c r="G98" i="14"/>
  <c r="G97" i="14"/>
  <c r="G95" i="14"/>
  <c r="G94" i="14"/>
  <c r="G93" i="14"/>
  <c r="G92" i="14"/>
  <c r="G91" i="14"/>
  <c r="G90" i="14"/>
  <c r="G89" i="14"/>
  <c r="G88" i="14"/>
  <c r="G87" i="14"/>
  <c r="G86" i="14"/>
  <c r="G85" i="14"/>
  <c r="G84" i="14"/>
  <c r="G83" i="14"/>
  <c r="G82" i="14"/>
  <c r="G81" i="14"/>
  <c r="G80" i="14"/>
  <c r="G79" i="14"/>
  <c r="G78" i="14"/>
  <c r="G77" i="14"/>
  <c r="G76" i="14"/>
  <c r="G75" i="14"/>
  <c r="G74" i="14"/>
  <c r="G73" i="14"/>
  <c r="G72" i="14"/>
  <c r="G71" i="14"/>
  <c r="G70" i="14"/>
  <c r="G69" i="14"/>
  <c r="G67" i="14"/>
  <c r="G66" i="14"/>
  <c r="G65" i="14"/>
  <c r="G64" i="14"/>
  <c r="G63" i="14"/>
  <c r="G62" i="14"/>
  <c r="G61" i="14"/>
  <c r="G60" i="14"/>
  <c r="G59" i="14"/>
  <c r="G58" i="14"/>
  <c r="G57" i="14"/>
  <c r="G56" i="14"/>
  <c r="G54" i="14"/>
  <c r="G53" i="14"/>
  <c r="G52" i="14"/>
  <c r="G51" i="14"/>
  <c r="G50" i="14"/>
  <c r="G49" i="14"/>
  <c r="G48" i="14"/>
  <c r="G47" i="14"/>
  <c r="G46" i="14"/>
  <c r="G45" i="14"/>
  <c r="G44" i="14"/>
  <c r="G43" i="14"/>
  <c r="G42" i="14"/>
  <c r="G41" i="14"/>
  <c r="G40" i="14"/>
  <c r="G39" i="14"/>
  <c r="G37" i="14"/>
  <c r="G36" i="14"/>
  <c r="G35" i="14"/>
  <c r="G34" i="14"/>
  <c r="G33" i="14"/>
  <c r="G32" i="14"/>
  <c r="G31" i="14"/>
  <c r="G30" i="14"/>
  <c r="G29" i="14"/>
  <c r="G28" i="14"/>
  <c r="G27" i="14"/>
  <c r="G26" i="14"/>
  <c r="G24" i="14"/>
  <c r="G23" i="14"/>
  <c r="G22" i="14"/>
  <c r="G21" i="14"/>
  <c r="G20" i="14"/>
  <c r="G19" i="14"/>
  <c r="G18" i="14"/>
  <c r="G17" i="14"/>
  <c r="G16" i="14"/>
  <c r="G15" i="14"/>
  <c r="G13" i="14"/>
  <c r="G12" i="14"/>
  <c r="G11" i="14"/>
  <c r="G10" i="14"/>
  <c r="G9" i="14"/>
  <c r="G8" i="14"/>
  <c r="G7" i="14"/>
  <c r="G6" i="14"/>
  <c r="D4" i="14"/>
  <c r="D57" i="8" l="1"/>
  <c r="E57" i="8"/>
  <c r="F57" i="8"/>
  <c r="G57" i="8"/>
  <c r="H57" i="8"/>
  <c r="I57" i="8"/>
  <c r="K57" i="8"/>
  <c r="L99" i="8"/>
  <c r="L100" i="8"/>
  <c r="L101" i="8"/>
  <c r="L102" i="8"/>
  <c r="L103" i="8"/>
  <c r="L104" i="8"/>
  <c r="K108" i="8"/>
  <c r="L8" i="8"/>
  <c r="L9" i="8"/>
  <c r="L10" i="8"/>
  <c r="L11" i="8"/>
  <c r="L14" i="8"/>
  <c r="L15" i="8"/>
  <c r="C38" i="14" l="1"/>
  <c r="D38" i="14"/>
  <c r="E100" i="12" l="1"/>
  <c r="D96" i="19" l="1"/>
  <c r="C96" i="19"/>
  <c r="D68" i="19"/>
  <c r="C68" i="19"/>
  <c r="D55" i="19"/>
  <c r="C55" i="19"/>
  <c r="D38" i="19"/>
  <c r="C38" i="19"/>
  <c r="D25" i="19"/>
  <c r="C25" i="19"/>
  <c r="D14" i="19"/>
  <c r="C14" i="19"/>
  <c r="D5" i="19"/>
  <c r="C5" i="19"/>
  <c r="C4" i="19" s="1"/>
  <c r="D106" i="19"/>
  <c r="D5" i="14"/>
  <c r="C5" i="14"/>
  <c r="D14" i="14"/>
  <c r="C14" i="14"/>
  <c r="D25" i="14"/>
  <c r="C25" i="14"/>
  <c r="D55" i="14"/>
  <c r="C55" i="14"/>
  <c r="D68" i="14"/>
  <c r="C68" i="14"/>
  <c r="D96" i="14"/>
  <c r="C96" i="14"/>
  <c r="H94" i="12"/>
  <c r="H99" i="12"/>
  <c r="H98" i="12"/>
  <c r="H84" i="12"/>
  <c r="H86" i="12"/>
  <c r="H81" i="12"/>
  <c r="H97" i="12"/>
  <c r="H92" i="12"/>
  <c r="H95" i="12"/>
  <c r="H76" i="12"/>
  <c r="H96" i="12"/>
  <c r="H93" i="12"/>
  <c r="H85" i="12"/>
  <c r="H88" i="12"/>
  <c r="H91" i="12"/>
  <c r="H90" i="12"/>
  <c r="H89" i="12"/>
  <c r="H63" i="12"/>
  <c r="H87" i="12"/>
  <c r="H71" i="12"/>
  <c r="H83" i="12"/>
  <c r="H69" i="12"/>
  <c r="H82" i="12"/>
  <c r="H79" i="12"/>
  <c r="H77" i="12"/>
  <c r="H80" i="12"/>
  <c r="H66" i="12"/>
  <c r="H72" i="12"/>
  <c r="H60" i="12"/>
  <c r="H78" i="12"/>
  <c r="H62" i="12"/>
  <c r="H74" i="12"/>
  <c r="H59" i="12"/>
  <c r="H75" i="12"/>
  <c r="H58" i="12"/>
  <c r="H73" i="12"/>
  <c r="H64" i="12"/>
  <c r="H68" i="12"/>
  <c r="H70" i="12"/>
  <c r="H57" i="12"/>
  <c r="H53" i="12"/>
  <c r="H67" i="12"/>
  <c r="H61" i="12"/>
  <c r="H44" i="12"/>
  <c r="H45" i="12"/>
  <c r="H65" i="12"/>
  <c r="H46" i="12"/>
  <c r="H51" i="12"/>
  <c r="H42" i="12"/>
  <c r="H41" i="12"/>
  <c r="H47" i="12"/>
  <c r="H54" i="12"/>
  <c r="H50" i="12"/>
  <c r="H56" i="12"/>
  <c r="H55" i="12"/>
  <c r="H49" i="12"/>
  <c r="H38" i="12"/>
  <c r="H26" i="12"/>
  <c r="H35" i="12"/>
  <c r="H31" i="12"/>
  <c r="H36" i="12"/>
  <c r="H52" i="12"/>
  <c r="H48" i="12"/>
  <c r="H43" i="12"/>
  <c r="H33" i="12"/>
  <c r="H39" i="12"/>
  <c r="H40" i="12"/>
  <c r="H37" i="12"/>
  <c r="H22" i="12"/>
  <c r="H23" i="12"/>
  <c r="H28" i="12"/>
  <c r="H32" i="12"/>
  <c r="H34" i="12"/>
  <c r="H17" i="12"/>
  <c r="H27" i="12"/>
  <c r="H30" i="12"/>
  <c r="H19" i="12"/>
  <c r="H21" i="12"/>
  <c r="H25" i="12"/>
  <c r="H29" i="12"/>
  <c r="H14" i="12"/>
  <c r="H20" i="12"/>
  <c r="H15" i="12"/>
  <c r="H12" i="12"/>
  <c r="H11" i="12"/>
  <c r="H16" i="12"/>
  <c r="H24" i="12"/>
  <c r="H13" i="12"/>
  <c r="H18" i="12"/>
  <c r="H10" i="12"/>
  <c r="H9" i="12"/>
  <c r="H8" i="12"/>
  <c r="H7" i="12"/>
  <c r="H6" i="12"/>
  <c r="D6" i="16"/>
  <c r="E100" i="9"/>
  <c r="E6" i="16"/>
  <c r="E101" i="16"/>
  <c r="C4" i="14" l="1"/>
  <c r="D40" i="8" l="1"/>
  <c r="E40" i="8"/>
  <c r="F40" i="8"/>
  <c r="G40" i="8"/>
  <c r="H40" i="8"/>
  <c r="I40" i="8"/>
  <c r="K40" i="8"/>
  <c r="I7" i="8"/>
  <c r="H7" i="8"/>
  <c r="F91" i="16" l="1"/>
  <c r="F90" i="16"/>
  <c r="F89" i="16"/>
  <c r="F88" i="16"/>
  <c r="F87" i="16"/>
  <c r="F86" i="16"/>
  <c r="F85" i="16"/>
  <c r="F84" i="16"/>
  <c r="F83" i="16"/>
  <c r="F82" i="16"/>
  <c r="F80" i="16"/>
  <c r="F79" i="16"/>
  <c r="F78" i="16"/>
  <c r="F77" i="16"/>
  <c r="F76" i="16"/>
  <c r="F74" i="16"/>
  <c r="F72" i="16"/>
  <c r="F71" i="16"/>
  <c r="F70" i="16"/>
  <c r="F69" i="16"/>
  <c r="F68" i="16"/>
  <c r="F66" i="16"/>
  <c r="F65" i="16"/>
  <c r="F63" i="16"/>
  <c r="F62" i="16"/>
  <c r="F61" i="16"/>
  <c r="F60" i="16"/>
  <c r="F59" i="16"/>
  <c r="F58" i="16"/>
  <c r="F57" i="16"/>
  <c r="F56" i="16"/>
  <c r="F55" i="16"/>
  <c r="F53" i="16"/>
  <c r="F51" i="16"/>
  <c r="F50" i="16"/>
  <c r="F49" i="16"/>
  <c r="F48" i="16"/>
  <c r="F47" i="16"/>
  <c r="F46" i="16"/>
  <c r="F44" i="16"/>
  <c r="F42" i="16"/>
  <c r="F40" i="16"/>
  <c r="F39" i="16"/>
  <c r="F38" i="16"/>
  <c r="F33" i="16"/>
  <c r="F34" i="16"/>
  <c r="F37" i="16"/>
  <c r="F36" i="16"/>
  <c r="F32" i="16"/>
  <c r="F30" i="16"/>
  <c r="F27" i="16"/>
  <c r="F28" i="16"/>
  <c r="F26" i="16"/>
  <c r="F24" i="16"/>
  <c r="F21" i="16"/>
  <c r="F20" i="16"/>
  <c r="F19" i="16"/>
  <c r="F18" i="16"/>
  <c r="F17" i="16"/>
  <c r="F16" i="16"/>
  <c r="F15" i="16"/>
  <c r="F14" i="16"/>
  <c r="F12" i="16"/>
  <c r="F11" i="16"/>
  <c r="F10" i="16"/>
  <c r="F9" i="16"/>
  <c r="F8" i="16"/>
  <c r="I70" i="8"/>
  <c r="H70" i="8"/>
  <c r="G70" i="8"/>
  <c r="F70" i="8"/>
  <c r="E70" i="8"/>
  <c r="D70" i="8"/>
  <c r="K70" i="8"/>
  <c r="I27" i="8"/>
  <c r="H27" i="8"/>
  <c r="G27" i="8"/>
  <c r="F27" i="8"/>
  <c r="E27" i="8"/>
  <c r="D27" i="8"/>
  <c r="K27" i="8"/>
  <c r="K16" i="8"/>
  <c r="I16" i="8"/>
  <c r="H16" i="8"/>
  <c r="G16" i="8"/>
  <c r="F16" i="8"/>
  <c r="E16" i="8"/>
  <c r="D16" i="8"/>
  <c r="K7" i="8"/>
  <c r="K98" i="8"/>
  <c r="I98" i="8"/>
  <c r="H98" i="8"/>
  <c r="G98" i="8"/>
  <c r="F98" i="8"/>
  <c r="E98" i="8"/>
  <c r="D98" i="8"/>
  <c r="G7" i="8"/>
  <c r="G6" i="8" s="1"/>
  <c r="F7" i="8"/>
  <c r="F6" i="8" s="1"/>
  <c r="E7" i="8"/>
  <c r="E6" i="8" s="1"/>
  <c r="D7" i="8"/>
  <c r="D6" i="8" s="1"/>
  <c r="H6" i="8" l="1"/>
  <c r="I6" i="8"/>
  <c r="F6" i="9" l="1"/>
  <c r="F7" i="9"/>
  <c r="F8" i="9"/>
  <c r="F9" i="9"/>
  <c r="F10" i="9"/>
  <c r="F11" i="9"/>
  <c r="F12" i="9"/>
  <c r="F13" i="9"/>
  <c r="F15" i="9"/>
  <c r="G15" i="9" s="1"/>
  <c r="H15" i="9" s="1"/>
  <c r="F16" i="9"/>
  <c r="F17" i="9"/>
  <c r="F18" i="9"/>
  <c r="F19" i="9"/>
  <c r="F20" i="9"/>
  <c r="F21" i="9"/>
  <c r="F22" i="9"/>
  <c r="F23" i="9"/>
  <c r="F24" i="9"/>
  <c r="F25" i="9"/>
  <c r="F27" i="9"/>
  <c r="F28" i="9"/>
  <c r="F29" i="9"/>
  <c r="G29" i="9" s="1"/>
  <c r="H29" i="9" s="1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G48" i="9" s="1"/>
  <c r="H48" i="9" s="1"/>
  <c r="F49" i="9"/>
  <c r="F50" i="9"/>
  <c r="F51" i="9"/>
  <c r="F52" i="9"/>
  <c r="F53" i="9"/>
  <c r="F54" i="9"/>
  <c r="F55" i="9"/>
  <c r="F56" i="9"/>
  <c r="F57" i="9"/>
  <c r="F60" i="9"/>
  <c r="F61" i="9"/>
  <c r="F62" i="9"/>
  <c r="F63" i="9"/>
  <c r="F64" i="9"/>
  <c r="F65" i="9"/>
  <c r="F66" i="9"/>
  <c r="F67" i="9"/>
  <c r="G67" i="9" s="1"/>
  <c r="H67" i="9" s="1"/>
  <c r="F68" i="9"/>
  <c r="F69" i="9"/>
  <c r="F70" i="9"/>
  <c r="F71" i="9"/>
  <c r="F72" i="9"/>
  <c r="F73" i="9"/>
  <c r="F74" i="9"/>
  <c r="F75" i="9"/>
  <c r="F76" i="9"/>
  <c r="F77" i="9"/>
  <c r="F78" i="9"/>
  <c r="F80" i="9"/>
  <c r="F81" i="9"/>
  <c r="F82" i="9"/>
  <c r="F83" i="9"/>
  <c r="G83" i="9" s="1"/>
  <c r="H83" i="9" s="1"/>
  <c r="F84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G6" i="9" l="1"/>
  <c r="H6" i="9" s="1"/>
  <c r="L96" i="8" l="1"/>
  <c r="L95" i="8"/>
  <c r="L94" i="8"/>
  <c r="L93" i="8"/>
  <c r="L92" i="8"/>
  <c r="L91" i="8"/>
  <c r="L90" i="8"/>
  <c r="L89" i="8"/>
  <c r="L88" i="8"/>
  <c r="L87" i="8"/>
  <c r="L86" i="8"/>
  <c r="L85" i="8"/>
  <c r="L84" i="8"/>
  <c r="L81" i="8"/>
  <c r="L80" i="8"/>
  <c r="L79" i="8"/>
  <c r="L78" i="8"/>
  <c r="L75" i="8"/>
  <c r="L73" i="8"/>
  <c r="L72" i="8"/>
  <c r="L71" i="8"/>
  <c r="L69" i="8"/>
  <c r="L65" i="8"/>
  <c r="L64" i="8"/>
  <c r="L63" i="8"/>
  <c r="L62" i="8"/>
  <c r="L61" i="8"/>
  <c r="L60" i="8"/>
  <c r="L59" i="8"/>
  <c r="L58" i="8"/>
  <c r="L56" i="8"/>
  <c r="L52" i="8"/>
  <c r="L50" i="8"/>
  <c r="L49" i="8"/>
  <c r="L48" i="8"/>
  <c r="L47" i="8"/>
  <c r="L45" i="8"/>
  <c r="L44" i="8"/>
  <c r="L41" i="8"/>
  <c r="L39" i="8"/>
  <c r="L34" i="8"/>
  <c r="L32" i="8"/>
  <c r="L31" i="8"/>
  <c r="L30" i="8"/>
  <c r="L29" i="8"/>
  <c r="L26" i="8"/>
  <c r="L21" i="8"/>
  <c r="L18" i="8"/>
  <c r="L17" i="8"/>
</calcChain>
</file>

<file path=xl/sharedStrings.xml><?xml version="1.0" encoding="utf-8"?>
<sst xmlns="http://schemas.openxmlformats.org/spreadsheetml/2006/main" count="951" uniqueCount="144">
  <si>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</si>
  <si>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</si>
  <si>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</si>
  <si>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</si>
  <si>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</si>
  <si>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</si>
  <si>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5</t>
  </si>
  <si>
    <t>МБОУ СШ № 115</t>
  </si>
  <si>
    <t>МБОУ СШ № 18</t>
  </si>
  <si>
    <t>МБОУ СШ № 129</t>
  </si>
  <si>
    <t>МАОУ СШ № 151</t>
  </si>
  <si>
    <t>МБОУ СШ № 56</t>
  </si>
  <si>
    <t>Свердловский</t>
  </si>
  <si>
    <t>МБОУ СШ № 6</t>
  </si>
  <si>
    <t>Октябрьский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</si>
  <si>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</si>
  <si>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</si>
  <si>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</si>
  <si>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</si>
  <si>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</si>
  <si>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</si>
  <si>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31</t>
  </si>
  <si>
    <t>МБОУ СШ № 44</t>
  </si>
  <si>
    <t>МАОУ СШ № 148</t>
  </si>
  <si>
    <t>МБОУ СШ № 135</t>
  </si>
  <si>
    <t>Кировский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</si>
  <si>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</si>
  <si>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</si>
  <si>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</si>
  <si>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</si>
  <si>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</si>
  <si>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</si>
  <si>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</si>
  <si>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</si>
  <si>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</si>
  <si>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</si>
  <si>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</si>
  <si>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МБОУ СШ № 79</t>
  </si>
  <si>
    <t>МАОУ Лицей № 12</t>
  </si>
  <si>
    <t>МАОУ Гимназия № 15</t>
  </si>
  <si>
    <t xml:space="preserve">МАОУ Лицей № 7 </t>
  </si>
  <si>
    <t>МБОУ Лицей № 28</t>
  </si>
  <si>
    <t>МАОУ Гимназия № 9</t>
  </si>
  <si>
    <t>МАОУ СШ № 32</t>
  </si>
  <si>
    <t>МБОУ Гимназия № 7</t>
  </si>
  <si>
    <t>МБОУ СШ № 73</t>
  </si>
  <si>
    <t>МБОУ СШ № 95</t>
  </si>
  <si>
    <t>МАОУ "КУГ № 1 - Универс"</t>
  </si>
  <si>
    <t>МАОУ Гимназия № 13 "Академ"</t>
  </si>
  <si>
    <t>МАОУ Гимназия № 14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</si>
  <si>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</si>
  <si>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</si>
  <si>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</si>
  <si>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</si>
  <si>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</si>
  <si>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</si>
  <si>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</si>
  <si>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</si>
  <si>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</si>
  <si>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МАОУ Лицей № 1</t>
  </si>
  <si>
    <t>МБОУ Гимназия № 3</t>
  </si>
  <si>
    <t>МАОУ лицей № 9 "Лидер"</t>
  </si>
  <si>
    <t>МАОУ СШ № 23</t>
  </si>
  <si>
    <t>Наименование ОУ (кратко)</t>
  </si>
  <si>
    <t>Ср. балл по городу</t>
  </si>
  <si>
    <t xml:space="preserve">чел. </t>
  </si>
  <si>
    <t>место</t>
  </si>
  <si>
    <t>сумма мест</t>
  </si>
  <si>
    <t>Код ОУ по КИАСУО</t>
  </si>
  <si>
    <t>ср. балл по ОУ</t>
  </si>
  <si>
    <t>Литература 11 кл.</t>
  </si>
  <si>
    <t xml:space="preserve"> менее 32</t>
  </si>
  <si>
    <t>из них</t>
  </si>
  <si>
    <t>Расчётное среднее значение по городу: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</si>
  <si>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</si>
  <si>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</si>
  <si>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</si>
  <si>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</si>
  <si>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</si>
  <si>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</si>
  <si>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</si>
  <si>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</si>
  <si>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</si>
  <si>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ср. балл по городу</t>
  </si>
  <si>
    <t>средний балл принят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</si>
  <si>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</si>
  <si>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</si>
  <si>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</si>
  <si>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</si>
  <si>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</si>
  <si>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</si>
  <si>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</si>
  <si>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СШ № 149</t>
  </si>
  <si>
    <t>МАОУ СШ № 150</t>
  </si>
  <si>
    <t>МАОУ СШ № 145</t>
  </si>
  <si>
    <t xml:space="preserve">МБОУ СШ № 10 </t>
  </si>
  <si>
    <t>МАОУ СШ № 143</t>
  </si>
  <si>
    <t xml:space="preserve">МБОУ СШ № 86 </t>
  </si>
  <si>
    <t xml:space="preserve">МАОУ Гимназия № 11 </t>
  </si>
  <si>
    <t>по городу Красноярску</t>
  </si>
  <si>
    <t>МБОУ СШ № 133</t>
  </si>
  <si>
    <t>МБОУ СШ № 72</t>
  </si>
  <si>
    <t xml:space="preserve">средний балл </t>
  </si>
  <si>
    <t xml:space="preserve">Расчётное среднее значение </t>
  </si>
  <si>
    <t>Ср. балл по ОУ</t>
  </si>
  <si>
    <t>МАОУ СШ № 152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</si>
  <si>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</si>
  <si>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</si>
  <si>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</si>
  <si>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78</t>
  </si>
  <si>
    <t>МАОУ СШ № 141</t>
  </si>
  <si>
    <t>МБОУ СШ № 81</t>
  </si>
  <si>
    <t>МАОУ СШ № 144</t>
  </si>
  <si>
    <t>Чел.</t>
  </si>
  <si>
    <t>32-69</t>
  </si>
  <si>
    <t>70-79</t>
  </si>
  <si>
    <t>МАОУ Гимназия № 8</t>
  </si>
  <si>
    <t>МАОУ СШ № 19</t>
  </si>
  <si>
    <t>МАОУ СШ № 12</t>
  </si>
  <si>
    <t>МАОУ СШ № 8 "Созидание"</t>
  </si>
  <si>
    <t>МАОУ СШ № 90</t>
  </si>
  <si>
    <t>МАОУ Лицей № 3</t>
  </si>
  <si>
    <t>МАОУ СШ № 53</t>
  </si>
  <si>
    <t>МАОУ СШ № 89</t>
  </si>
  <si>
    <t>МАОУ СШ № 82</t>
  </si>
  <si>
    <t>МАОУ Школа-интернат № 1</t>
  </si>
  <si>
    <t>МАОУ СШ № 76</t>
  </si>
  <si>
    <t>МАОУ СШ № 93</t>
  </si>
  <si>
    <t>МАОУ СШ № 137</t>
  </si>
  <si>
    <t>МАОУ СШ № 1</t>
  </si>
  <si>
    <t>МАОУ СШ № 7</t>
  </si>
  <si>
    <t>МАОУ СШ № 24</t>
  </si>
  <si>
    <t>МАОУ СШ № 85</t>
  </si>
  <si>
    <t>МАОУ СШ № 108</t>
  </si>
  <si>
    <t>МБОУ СШ № 156</t>
  </si>
  <si>
    <t>МАОУ СШ № 42</t>
  </si>
  <si>
    <t>МАОУ СШ № 121</t>
  </si>
  <si>
    <t>МАОУ СШ № 139</t>
  </si>
  <si>
    <t>МАОУ СШ № 154</t>
  </si>
  <si>
    <t>МБОУ СШ № 155</t>
  </si>
  <si>
    <t>МБОУ СШ № 51</t>
  </si>
  <si>
    <t>МАОУ СШ № 84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</si>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</sst>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7" formatCode="[$-419]General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8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.5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6DEE8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3">
    <xf numFmtId="0" fontId="0" fillId="0" borderId="0"/>
    <xf numFmtId="0" fontId="19" fillId="0" borderId="0"/>
    <xf numFmtId="9" fontId="22" fillId="0" borderId="0" applyFont="0" applyFill="0" applyBorder="0" applyAlignment="0" applyProtection="0"/>
    <xf numFmtId="0" fontId="15" fillId="0" borderId="0"/>
    <xf numFmtId="0" fontId="23" fillId="0" borderId="0"/>
    <xf numFmtId="0" fontId="19" fillId="0" borderId="0"/>
    <xf numFmtId="0" fontId="15" fillId="0" borderId="0"/>
    <xf numFmtId="0" fontId="15" fillId="0" borderId="0"/>
    <xf numFmtId="167" fontId="23" fillId="0" borderId="0" applyBorder="0" applyProtection="0"/>
    <xf numFmtId="0" fontId="14" fillId="0" borderId="0"/>
    <xf numFmtId="0" fontId="14" fillId="0" borderId="0"/>
    <xf numFmtId="0" fontId="11" fillId="0" borderId="0"/>
    <xf numFmtId="164" fontId="11" fillId="0" borderId="0" applyFont="0" applyFill="0" applyBorder="0" applyAlignment="0" applyProtection="0"/>
  </cellStyleXfs>
  <cellXfs count="599">
    <xf numFmtId="0" fontId="0" fillId="0" borderId="0" xfId="0"/>
    <xf numFmtId="0" fontId="0" fillId="0" borderId="0" xfId="0" applyBorder="1"/>
    <xf numFmtId="0" fontId="21" fillId="0" borderId="0" xfId="0" applyFont="1"/>
    <xf numFmtId="0" fontId="21" fillId="0" borderId="0" xfId="0" applyFont="1" applyBorder="1"/>
    <xf numFmtId="0" fontId="21" fillId="0" borderId="0" xfId="0" applyFont="1" applyAlignment="1">
      <alignment vertical="top" wrapText="1"/>
    </xf>
    <xf numFmtId="0" fontId="15" fillId="0" borderId="0" xfId="0" applyFont="1"/>
    <xf numFmtId="0" fontId="20" fillId="0" borderId="5" xfId="0" applyFont="1" applyBorder="1" applyAlignment="1">
      <alignment horizontal="left" wrapText="1"/>
    </xf>
    <xf numFmtId="0" fontId="25" fillId="0" borderId="0" xfId="0" applyFont="1"/>
    <xf numFmtId="165" fontId="24" fillId="0" borderId="0" xfId="2" applyNumberFormat="1" applyFont="1"/>
    <xf numFmtId="165" fontId="26" fillId="0" borderId="0" xfId="2" applyNumberFormat="1" applyFont="1"/>
    <xf numFmtId="0" fontId="25" fillId="0" borderId="0" xfId="0" applyFont="1" applyBorder="1"/>
    <xf numFmtId="165" fontId="16" fillId="0" borderId="0" xfId="2" applyNumberFormat="1" applyFont="1"/>
    <xf numFmtId="165" fontId="16" fillId="0" borderId="0" xfId="2" applyNumberFormat="1" applyFont="1" applyBorder="1"/>
    <xf numFmtId="0" fontId="27" fillId="0" borderId="5" xfId="0" applyFont="1" applyBorder="1" applyAlignment="1">
      <alignment wrapText="1"/>
    </xf>
    <xf numFmtId="0" fontId="29" fillId="0" borderId="10" xfId="0" applyFont="1" applyBorder="1"/>
    <xf numFmtId="0" fontId="29" fillId="0" borderId="12" xfId="0" applyFont="1" applyBorder="1"/>
    <xf numFmtId="0" fontId="30" fillId="0" borderId="0" xfId="0" applyFont="1"/>
    <xf numFmtId="0" fontId="29" fillId="0" borderId="25" xfId="0" applyFont="1" applyBorder="1"/>
    <xf numFmtId="0" fontId="29" fillId="0" borderId="11" xfId="0" applyFont="1" applyBorder="1"/>
    <xf numFmtId="0" fontId="12" fillId="0" borderId="5" xfId="0" applyFont="1" applyBorder="1" applyAlignment="1">
      <alignment wrapText="1"/>
    </xf>
    <xf numFmtId="0" fontId="12" fillId="0" borderId="5" xfId="0" applyFont="1" applyBorder="1" applyAlignment="1">
      <alignment horizontal="left" wrapText="1"/>
    </xf>
    <xf numFmtId="0" fontId="12" fillId="0" borderId="5" xfId="0" applyFont="1" applyBorder="1" applyAlignment="1">
      <alignment horizontal="center" wrapText="1"/>
    </xf>
    <xf numFmtId="0" fontId="12" fillId="0" borderId="5" xfId="0" applyFont="1" applyFill="1" applyBorder="1" applyAlignment="1">
      <alignment horizontal="left" wrapText="1"/>
    </xf>
    <xf numFmtId="0" fontId="12" fillId="0" borderId="0" xfId="0" applyFont="1" applyBorder="1" applyAlignment="1"/>
    <xf numFmtId="0" fontId="12" fillId="0" borderId="0" xfId="0" applyFont="1" applyBorder="1" applyAlignment="1">
      <alignment wrapText="1"/>
    </xf>
    <xf numFmtId="0" fontId="12" fillId="0" borderId="0" xfId="0" applyFont="1" applyBorder="1"/>
    <xf numFmtId="0" fontId="12" fillId="0" borderId="5" xfId="0" applyFont="1" applyBorder="1"/>
    <xf numFmtId="0" fontId="12" fillId="0" borderId="0" xfId="0" applyFont="1" applyAlignment="1"/>
    <xf numFmtId="0" fontId="12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32" fillId="0" borderId="0" xfId="0" applyFont="1" applyAlignment="1">
      <alignment wrapText="1"/>
    </xf>
    <xf numFmtId="0" fontId="29" fillId="0" borderId="0" xfId="0" applyFont="1"/>
    <xf numFmtId="0" fontId="28" fillId="0" borderId="46" xfId="0" applyFont="1" applyBorder="1" applyAlignment="1">
      <alignment horizontal="center" vertical="center"/>
    </xf>
    <xf numFmtId="0" fontId="29" fillId="0" borderId="5" xfId="0" applyFont="1" applyBorder="1"/>
    <xf numFmtId="0" fontId="18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right" vertical="center"/>
    </xf>
    <xf numFmtId="0" fontId="35" fillId="0" borderId="0" xfId="0" applyFont="1"/>
    <xf numFmtId="0" fontId="29" fillId="0" borderId="9" xfId="0" applyFont="1" applyBorder="1"/>
    <xf numFmtId="0" fontId="29" fillId="0" borderId="6" xfId="0" applyFont="1" applyBorder="1"/>
    <xf numFmtId="0" fontId="29" fillId="0" borderId="36" xfId="0" applyFont="1" applyBorder="1"/>
    <xf numFmtId="0" fontId="29" fillId="0" borderId="52" xfId="0" applyFont="1" applyBorder="1"/>
    <xf numFmtId="0" fontId="12" fillId="0" borderId="6" xfId="0" applyFont="1" applyBorder="1"/>
    <xf numFmtId="0" fontId="12" fillId="0" borderId="3" xfId="0" applyFont="1" applyBorder="1"/>
    <xf numFmtId="0" fontId="12" fillId="0" borderId="8" xfId="0" applyFont="1" applyBorder="1"/>
    <xf numFmtId="0" fontId="12" fillId="0" borderId="6" xfId="0" applyFont="1" applyBorder="1" applyAlignment="1">
      <alignment wrapText="1"/>
    </xf>
    <xf numFmtId="0" fontId="12" fillId="0" borderId="3" xfId="0" applyFont="1" applyBorder="1" applyAlignment="1">
      <alignment wrapText="1"/>
    </xf>
    <xf numFmtId="0" fontId="27" fillId="0" borderId="8" xfId="0" applyFont="1" applyBorder="1" applyAlignment="1">
      <alignment horizontal="left" wrapText="1"/>
    </xf>
    <xf numFmtId="0" fontId="27" fillId="0" borderId="5" xfId="0" applyFont="1" applyBorder="1" applyAlignment="1">
      <alignment horizontal="left" wrapText="1"/>
    </xf>
    <xf numFmtId="0" fontId="12" fillId="0" borderId="6" xfId="0" applyFont="1" applyBorder="1" applyAlignment="1">
      <alignment horizontal="center" wrapText="1"/>
    </xf>
    <xf numFmtId="2" fontId="12" fillId="0" borderId="4" xfId="0" applyNumberFormat="1" applyFont="1" applyBorder="1" applyAlignment="1">
      <alignment wrapText="1"/>
    </xf>
    <xf numFmtId="0" fontId="12" fillId="0" borderId="3" xfId="0" applyFont="1" applyBorder="1" applyAlignment="1">
      <alignment horizontal="center" wrapText="1"/>
    </xf>
    <xf numFmtId="2" fontId="12" fillId="0" borderId="2" xfId="0" applyNumberFormat="1" applyFont="1" applyBorder="1" applyAlignment="1">
      <alignment wrapText="1"/>
    </xf>
    <xf numFmtId="2" fontId="34" fillId="0" borderId="8" xfId="0" applyNumberFormat="1" applyFont="1" applyBorder="1" applyAlignment="1">
      <alignment wrapText="1"/>
    </xf>
    <xf numFmtId="0" fontId="12" fillId="0" borderId="6" xfId="0" applyFont="1" applyBorder="1" applyAlignment="1">
      <alignment horizontal="left" wrapText="1"/>
    </xf>
    <xf numFmtId="0" fontId="12" fillId="0" borderId="3" xfId="0" applyFont="1" applyBorder="1" applyAlignment="1">
      <alignment horizontal="left" wrapText="1"/>
    </xf>
    <xf numFmtId="0" fontId="12" fillId="0" borderId="8" xfId="0" applyFont="1" applyBorder="1" applyAlignment="1">
      <alignment wrapText="1"/>
    </xf>
    <xf numFmtId="0" fontId="12" fillId="0" borderId="8" xfId="0" applyFont="1" applyBorder="1" applyAlignment="1">
      <alignment horizontal="left" wrapText="1"/>
    </xf>
    <xf numFmtId="0" fontId="28" fillId="0" borderId="55" xfId="0" applyFont="1" applyBorder="1" applyAlignment="1">
      <alignment horizontal="center" vertical="center"/>
    </xf>
    <xf numFmtId="2" fontId="18" fillId="0" borderId="0" xfId="2" applyNumberFormat="1" applyFont="1" applyBorder="1" applyAlignment="1">
      <alignment horizontal="right"/>
    </xf>
    <xf numFmtId="0" fontId="28" fillId="0" borderId="41" xfId="0" applyFont="1" applyBorder="1" applyAlignment="1">
      <alignment horizontal="center" vertical="center"/>
    </xf>
    <xf numFmtId="0" fontId="28" fillId="0" borderId="41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/>
    </xf>
    <xf numFmtId="0" fontId="27" fillId="0" borderId="6" xfId="0" applyFont="1" applyBorder="1" applyAlignment="1">
      <alignment wrapText="1"/>
    </xf>
    <xf numFmtId="0" fontId="27" fillId="0" borderId="6" xfId="0" applyFont="1" applyBorder="1" applyAlignment="1">
      <alignment horizontal="left" wrapText="1"/>
    </xf>
    <xf numFmtId="0" fontId="27" fillId="0" borderId="3" xfId="0" applyFont="1" applyBorder="1" applyAlignment="1">
      <alignment horizontal="left" wrapText="1"/>
    </xf>
    <xf numFmtId="0" fontId="0" fillId="0" borderId="9" xfId="0" applyFont="1" applyBorder="1" applyAlignment="1"/>
    <xf numFmtId="0" fontId="0" fillId="0" borderId="50" xfId="0" applyFont="1" applyBorder="1" applyAlignment="1"/>
    <xf numFmtId="0" fontId="0" fillId="0" borderId="10" xfId="0" applyFont="1" applyBorder="1" applyAlignment="1"/>
    <xf numFmtId="0" fontId="0" fillId="2" borderId="19" xfId="0" applyFont="1" applyFill="1" applyBorder="1" applyAlignment="1"/>
    <xf numFmtId="0" fontId="0" fillId="2" borderId="33" xfId="0" applyFont="1" applyFill="1" applyBorder="1" applyAlignment="1"/>
    <xf numFmtId="0" fontId="0" fillId="0" borderId="19" xfId="0" applyFont="1" applyBorder="1" applyAlignment="1"/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2" borderId="50" xfId="0" applyFont="1" applyFill="1" applyBorder="1" applyAlignment="1"/>
    <xf numFmtId="0" fontId="0" fillId="0" borderId="0" xfId="0" applyFont="1"/>
    <xf numFmtId="0" fontId="29" fillId="0" borderId="0" xfId="0" applyFont="1" applyBorder="1"/>
    <xf numFmtId="2" fontId="12" fillId="0" borderId="29" xfId="0" applyNumberFormat="1" applyFont="1" applyBorder="1" applyAlignment="1">
      <alignment wrapText="1"/>
    </xf>
    <xf numFmtId="2" fontId="12" fillId="0" borderId="51" xfId="0" applyNumberFormat="1" applyFont="1" applyBorder="1" applyAlignment="1">
      <alignment wrapText="1"/>
    </xf>
    <xf numFmtId="0" fontId="29" fillId="0" borderId="14" xfId="0" applyFont="1" applyBorder="1"/>
    <xf numFmtId="0" fontId="29" fillId="0" borderId="35" xfId="0" applyFont="1" applyBorder="1"/>
    <xf numFmtId="0" fontId="29" fillId="0" borderId="55" xfId="0" applyFont="1" applyBorder="1"/>
    <xf numFmtId="0" fontId="0" fillId="2" borderId="20" xfId="0" applyFont="1" applyFill="1" applyBorder="1" applyAlignment="1"/>
    <xf numFmtId="0" fontId="0" fillId="2" borderId="57" xfId="0" applyFont="1" applyFill="1" applyBorder="1" applyAlignment="1"/>
    <xf numFmtId="0" fontId="32" fillId="0" borderId="0" xfId="0" applyFont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28" fillId="0" borderId="36" xfId="0" applyFont="1" applyBorder="1" applyAlignment="1">
      <alignment horizontal="center" vertical="center"/>
    </xf>
    <xf numFmtId="0" fontId="28" fillId="0" borderId="47" xfId="0" applyFont="1" applyBorder="1" applyAlignment="1">
      <alignment horizontal="center" vertical="center" wrapText="1"/>
    </xf>
    <xf numFmtId="0" fontId="28" fillId="0" borderId="59" xfId="0" applyFont="1" applyBorder="1" applyAlignment="1">
      <alignment horizontal="center" vertical="center" wrapText="1"/>
    </xf>
    <xf numFmtId="0" fontId="29" fillId="6" borderId="0" xfId="0" applyFont="1" applyFill="1"/>
    <xf numFmtId="0" fontId="29" fillId="7" borderId="0" xfId="0" applyFont="1" applyFill="1"/>
    <xf numFmtId="0" fontId="29" fillId="8" borderId="0" xfId="0" applyFont="1" applyFill="1"/>
    <xf numFmtId="0" fontId="29" fillId="9" borderId="0" xfId="0" applyFont="1" applyFill="1"/>
    <xf numFmtId="0" fontId="28" fillId="0" borderId="47" xfId="0" applyFont="1" applyBorder="1" applyAlignment="1">
      <alignment horizontal="left" vertical="center" wrapText="1"/>
    </xf>
    <xf numFmtId="0" fontId="28" fillId="0" borderId="47" xfId="0" applyFont="1" applyBorder="1" applyAlignment="1">
      <alignment horizontal="left" vertical="center"/>
    </xf>
    <xf numFmtId="0" fontId="28" fillId="0" borderId="41" xfId="0" applyFont="1" applyBorder="1" applyAlignment="1">
      <alignment horizontal="left" vertical="center"/>
    </xf>
    <xf numFmtId="0" fontId="21" fillId="0" borderId="47" xfId="0" applyFont="1" applyBorder="1" applyAlignment="1">
      <alignment vertical="top"/>
    </xf>
    <xf numFmtId="0" fontId="29" fillId="0" borderId="46" xfId="0" applyFont="1" applyBorder="1"/>
    <xf numFmtId="0" fontId="16" fillId="0" borderId="47" xfId="0" applyFont="1" applyBorder="1" applyAlignment="1">
      <alignment horizontal="left"/>
    </xf>
    <xf numFmtId="0" fontId="16" fillId="0" borderId="47" xfId="0" applyFont="1" applyFill="1" applyBorder="1" applyAlignment="1">
      <alignment horizontal="left"/>
    </xf>
    <xf numFmtId="2" fontId="16" fillId="0" borderId="59" xfId="0" applyNumberFormat="1" applyFont="1" applyBorder="1" applyAlignment="1">
      <alignment horizontal="left"/>
    </xf>
    <xf numFmtId="0" fontId="16" fillId="0" borderId="47" xfId="0" applyFont="1" applyBorder="1" applyAlignment="1">
      <alignment horizontal="left" wrapText="1"/>
    </xf>
    <xf numFmtId="2" fontId="16" fillId="0" borderId="59" xfId="0" applyNumberFormat="1" applyFont="1" applyBorder="1" applyAlignment="1">
      <alignment horizontal="left" wrapText="1"/>
    </xf>
    <xf numFmtId="0" fontId="28" fillId="0" borderId="46" xfId="0" applyFont="1" applyBorder="1" applyAlignment="1">
      <alignment horizontal="left"/>
    </xf>
    <xf numFmtId="0" fontId="10" fillId="0" borderId="5" xfId="0" applyFont="1" applyBorder="1" applyAlignment="1">
      <alignment wrapText="1"/>
    </xf>
    <xf numFmtId="0" fontId="10" fillId="0" borderId="5" xfId="0" applyFont="1" applyBorder="1" applyAlignment="1">
      <alignment horizontal="left" wrapText="1"/>
    </xf>
    <xf numFmtId="0" fontId="37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0" fontId="37" fillId="0" borderId="18" xfId="0" applyFont="1" applyBorder="1" applyAlignment="1">
      <alignment horizontal="center" vertical="center"/>
    </xf>
    <xf numFmtId="2" fontId="10" fillId="0" borderId="4" xfId="0" applyNumberFormat="1" applyFont="1" applyBorder="1" applyAlignment="1">
      <alignment wrapText="1"/>
    </xf>
    <xf numFmtId="2" fontId="10" fillId="4" borderId="4" xfId="0" applyNumberFormat="1" applyFont="1" applyFill="1" applyBorder="1" applyAlignment="1">
      <alignment wrapText="1"/>
    </xf>
    <xf numFmtId="2" fontId="28" fillId="0" borderId="59" xfId="0" applyNumberFormat="1" applyFont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wrapText="1"/>
    </xf>
    <xf numFmtId="2" fontId="10" fillId="0" borderId="29" xfId="0" applyNumberFormat="1" applyFont="1" applyBorder="1" applyAlignment="1">
      <alignment horizontal="right" wrapText="1"/>
    </xf>
    <xf numFmtId="0" fontId="10" fillId="0" borderId="5" xfId="1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5" xfId="0" applyFont="1" applyBorder="1" applyAlignment="1">
      <alignment horizontal="center"/>
    </xf>
    <xf numFmtId="2" fontId="10" fillId="0" borderId="5" xfId="0" applyNumberFormat="1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right" wrapText="1"/>
    </xf>
    <xf numFmtId="0" fontId="10" fillId="0" borderId="3" xfId="0" applyFont="1" applyBorder="1" applyAlignment="1">
      <alignment wrapText="1"/>
    </xf>
    <xf numFmtId="0" fontId="33" fillId="0" borderId="0" xfId="0" applyFont="1" applyBorder="1" applyAlignment="1">
      <alignment horizontal="right" vertical="top"/>
    </xf>
    <xf numFmtId="2" fontId="37" fillId="0" borderId="58" xfId="0" applyNumberFormat="1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/>
    </xf>
    <xf numFmtId="0" fontId="29" fillId="10" borderId="0" xfId="0" applyFont="1" applyFill="1"/>
    <xf numFmtId="0" fontId="29" fillId="0" borderId="54" xfId="0" applyFont="1" applyBorder="1"/>
    <xf numFmtId="0" fontId="15" fillId="0" borderId="13" xfId="0" applyFont="1" applyBorder="1" applyAlignment="1">
      <alignment wrapText="1"/>
    </xf>
    <xf numFmtId="0" fontId="15" fillId="0" borderId="13" xfId="0" applyFont="1" applyBorder="1" applyAlignment="1">
      <alignment horizontal="left" wrapText="1"/>
    </xf>
    <xf numFmtId="0" fontId="27" fillId="0" borderId="13" xfId="0" applyFont="1" applyBorder="1" applyAlignment="1">
      <alignment wrapText="1"/>
    </xf>
    <xf numFmtId="0" fontId="15" fillId="0" borderId="13" xfId="0" applyFont="1" applyFill="1" applyBorder="1" applyAlignment="1">
      <alignment horizontal="left" wrapText="1"/>
    </xf>
    <xf numFmtId="0" fontId="27" fillId="0" borderId="13" xfId="0" applyFont="1" applyBorder="1" applyAlignment="1">
      <alignment horizontal="left" wrapText="1"/>
    </xf>
    <xf numFmtId="0" fontId="15" fillId="0" borderId="34" xfId="0" applyFont="1" applyBorder="1" applyAlignment="1">
      <alignment horizontal="left" wrapText="1"/>
    </xf>
    <xf numFmtId="0" fontId="15" fillId="0" borderId="28" xfId="0" applyFont="1" applyBorder="1" applyAlignment="1">
      <alignment horizontal="left" wrapText="1"/>
    </xf>
    <xf numFmtId="0" fontId="13" fillId="0" borderId="13" xfId="0" applyFont="1" applyBorder="1" applyAlignment="1">
      <alignment horizontal="left" wrapText="1"/>
    </xf>
    <xf numFmtId="0" fontId="15" fillId="0" borderId="13" xfId="0" applyFont="1" applyBorder="1" applyAlignment="1">
      <alignment horizontal="left" vertical="center"/>
    </xf>
    <xf numFmtId="0" fontId="15" fillId="2" borderId="13" xfId="0" applyFont="1" applyFill="1" applyBorder="1" applyAlignment="1">
      <alignment horizontal="left" vertical="center" wrapText="1"/>
    </xf>
    <xf numFmtId="0" fontId="15" fillId="0" borderId="13" xfId="0" applyFont="1" applyFill="1" applyBorder="1" applyAlignment="1">
      <alignment horizontal="left" vertical="center" wrapText="1"/>
    </xf>
    <xf numFmtId="0" fontId="12" fillId="0" borderId="31" xfId="0" applyFont="1" applyBorder="1"/>
    <xf numFmtId="0" fontId="10" fillId="0" borderId="6" xfId="0" applyFont="1" applyBorder="1" applyAlignment="1">
      <alignment wrapText="1"/>
    </xf>
    <xf numFmtId="0" fontId="10" fillId="0" borderId="3" xfId="0" applyFont="1" applyBorder="1" applyAlignment="1">
      <alignment horizontal="left" wrapText="1"/>
    </xf>
    <xf numFmtId="2" fontId="18" fillId="0" borderId="0" xfId="0" applyNumberFormat="1" applyFont="1" applyFill="1" applyBorder="1" applyAlignment="1">
      <alignment horizontal="right" vertical="center"/>
    </xf>
    <xf numFmtId="0" fontId="29" fillId="0" borderId="18" xfId="0" applyFont="1" applyBorder="1"/>
    <xf numFmtId="0" fontId="36" fillId="0" borderId="0" xfId="0" applyFont="1" applyAlignment="1">
      <alignment wrapText="1"/>
    </xf>
    <xf numFmtId="0" fontId="0" fillId="2" borderId="45" xfId="0" applyFont="1" applyFill="1" applyBorder="1" applyAlignment="1"/>
    <xf numFmtId="0" fontId="16" fillId="2" borderId="43" xfId="0" applyFont="1" applyFill="1" applyBorder="1" applyAlignment="1">
      <alignment horizontal="left"/>
    </xf>
    <xf numFmtId="0" fontId="16" fillId="0" borderId="46" xfId="0" applyFont="1" applyBorder="1" applyAlignment="1">
      <alignment horizontal="center" vertical="center"/>
    </xf>
    <xf numFmtId="0" fontId="0" fillId="0" borderId="20" xfId="0" applyFont="1" applyBorder="1" applyAlignment="1"/>
    <xf numFmtId="0" fontId="17" fillId="0" borderId="45" xfId="0" applyFont="1" applyFill="1" applyBorder="1" applyAlignment="1">
      <alignment horizontal="center" vertical="center" wrapText="1"/>
    </xf>
    <xf numFmtId="0" fontId="38" fillId="0" borderId="42" xfId="0" applyFont="1" applyFill="1" applyBorder="1" applyAlignment="1">
      <alignment horizontal="center" vertical="center" wrapText="1"/>
    </xf>
    <xf numFmtId="0" fontId="38" fillId="0" borderId="43" xfId="0" applyFont="1" applyBorder="1" applyAlignment="1">
      <alignment horizontal="center" vertical="center" wrapText="1"/>
    </xf>
    <xf numFmtId="0" fontId="0" fillId="0" borderId="52" xfId="0" applyFont="1" applyBorder="1" applyAlignment="1"/>
    <xf numFmtId="0" fontId="0" fillId="0" borderId="46" xfId="0" applyFont="1" applyBorder="1" applyAlignment="1"/>
    <xf numFmtId="2" fontId="16" fillId="2" borderId="47" xfId="0" applyNumberFormat="1" applyFont="1" applyFill="1" applyBorder="1" applyAlignment="1">
      <alignment horizontal="left" vertical="center"/>
    </xf>
    <xf numFmtId="0" fontId="0" fillId="0" borderId="52" xfId="0" applyFont="1" applyBorder="1"/>
    <xf numFmtId="0" fontId="0" fillId="0" borderId="46" xfId="0" applyFont="1" applyBorder="1"/>
    <xf numFmtId="2" fontId="16" fillId="2" borderId="47" xfId="0" applyNumberFormat="1" applyFont="1" applyFill="1" applyBorder="1" applyAlignment="1">
      <alignment horizontal="left" vertical="center" wrapText="1"/>
    </xf>
    <xf numFmtId="2" fontId="16" fillId="3" borderId="41" xfId="1" applyNumberFormat="1" applyFont="1" applyFill="1" applyBorder="1" applyAlignment="1">
      <alignment horizontal="left" vertical="center" wrapText="1"/>
    </xf>
    <xf numFmtId="0" fontId="0" fillId="0" borderId="44" xfId="0" applyBorder="1"/>
    <xf numFmtId="2" fontId="16" fillId="2" borderId="41" xfId="0" applyNumberFormat="1" applyFont="1" applyFill="1" applyBorder="1" applyAlignment="1">
      <alignment horizontal="left" vertical="top" wrapText="1"/>
    </xf>
    <xf numFmtId="0" fontId="16" fillId="0" borderId="43" xfId="0" applyFont="1" applyBorder="1" applyAlignment="1">
      <alignment horizontal="left" vertical="center" wrapText="1"/>
    </xf>
    <xf numFmtId="0" fontId="16" fillId="2" borderId="42" xfId="0" applyFont="1" applyFill="1" applyBorder="1" applyAlignment="1">
      <alignment horizontal="left" vertical="center"/>
    </xf>
    <xf numFmtId="0" fontId="16" fillId="2" borderId="42" xfId="0" applyFont="1" applyFill="1" applyBorder="1" applyAlignment="1">
      <alignment horizontal="left" vertical="center" wrapText="1"/>
    </xf>
    <xf numFmtId="0" fontId="16" fillId="0" borderId="42" xfId="0" applyFont="1" applyFill="1" applyBorder="1" applyAlignment="1">
      <alignment horizontal="left" vertical="center" wrapText="1"/>
    </xf>
    <xf numFmtId="0" fontId="10" fillId="0" borderId="13" xfId="0" applyFont="1" applyBorder="1" applyAlignment="1">
      <alignment wrapText="1"/>
    </xf>
    <xf numFmtId="0" fontId="10" fillId="0" borderId="13" xfId="0" applyFont="1" applyBorder="1" applyAlignment="1">
      <alignment horizontal="left" wrapText="1"/>
    </xf>
    <xf numFmtId="0" fontId="15" fillId="0" borderId="13" xfId="0" applyFont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wrapText="1"/>
    </xf>
    <xf numFmtId="0" fontId="16" fillId="3" borderId="42" xfId="1" applyFont="1" applyFill="1" applyBorder="1" applyAlignment="1">
      <alignment horizontal="left" vertical="center" wrapText="1"/>
    </xf>
    <xf numFmtId="0" fontId="28" fillId="5" borderId="42" xfId="0" applyFont="1" applyFill="1" applyBorder="1" applyAlignment="1">
      <alignment horizontal="left" vertical="center"/>
    </xf>
    <xf numFmtId="0" fontId="16" fillId="2" borderId="42" xfId="0" applyFont="1" applyFill="1" applyBorder="1" applyAlignment="1">
      <alignment horizontal="left" vertical="top" wrapText="1"/>
    </xf>
    <xf numFmtId="0" fontId="16" fillId="3" borderId="43" xfId="1" applyFont="1" applyFill="1" applyBorder="1" applyAlignment="1">
      <alignment horizontal="left" vertical="center" wrapText="1"/>
    </xf>
    <xf numFmtId="0" fontId="28" fillId="5" borderId="43" xfId="0" applyFont="1" applyFill="1" applyBorder="1" applyAlignment="1">
      <alignment horizontal="left" vertical="center"/>
    </xf>
    <xf numFmtId="0" fontId="16" fillId="2" borderId="43" xfId="0" applyFont="1" applyFill="1" applyBorder="1" applyAlignment="1">
      <alignment horizontal="left" vertical="top" wrapText="1"/>
    </xf>
    <xf numFmtId="0" fontId="34" fillId="0" borderId="0" xfId="0" applyFont="1" applyFill="1" applyBorder="1" applyAlignment="1">
      <alignment horizontal="left" vertical="center"/>
    </xf>
    <xf numFmtId="0" fontId="38" fillId="0" borderId="0" xfId="0" applyFont="1" applyFill="1" applyBorder="1" applyAlignment="1">
      <alignment horizontal="left" vertical="center"/>
    </xf>
    <xf numFmtId="0" fontId="0" fillId="0" borderId="0" xfId="0"/>
    <xf numFmtId="0" fontId="0" fillId="0" borderId="12" xfId="0" applyFont="1" applyBorder="1" applyAlignment="1"/>
    <xf numFmtId="0" fontId="9" fillId="0" borderId="12" xfId="0" applyFont="1" applyBorder="1" applyAlignment="1">
      <alignment vertical="center"/>
    </xf>
    <xf numFmtId="0" fontId="15" fillId="0" borderId="30" xfId="0" applyFont="1" applyBorder="1" applyAlignment="1">
      <alignment horizontal="left" wrapText="1"/>
    </xf>
    <xf numFmtId="2" fontId="16" fillId="0" borderId="47" xfId="0" applyNumberFormat="1" applyFont="1" applyFill="1" applyBorder="1" applyAlignment="1">
      <alignment horizontal="left" vertical="center" wrapText="1"/>
    </xf>
    <xf numFmtId="0" fontId="15" fillId="0" borderId="34" xfId="0" applyFont="1" applyBorder="1" applyAlignment="1">
      <alignment wrapText="1"/>
    </xf>
    <xf numFmtId="0" fontId="0" fillId="0" borderId="12" xfId="0" applyFont="1" applyBorder="1"/>
    <xf numFmtId="0" fontId="0" fillId="2" borderId="19" xfId="0" applyFont="1" applyFill="1" applyBorder="1" applyAlignment="1">
      <alignment horizontal="right"/>
    </xf>
    <xf numFmtId="0" fontId="9" fillId="0" borderId="13" xfId="0" applyFont="1" applyBorder="1" applyAlignment="1">
      <alignment horizontal="left" wrapText="1"/>
    </xf>
    <xf numFmtId="0" fontId="0" fillId="2" borderId="44" xfId="0" applyFont="1" applyFill="1" applyBorder="1" applyAlignment="1"/>
    <xf numFmtId="0" fontId="0" fillId="0" borderId="19" xfId="0" applyBorder="1"/>
    <xf numFmtId="0" fontId="0" fillId="0" borderId="36" xfId="0" applyFont="1" applyFill="1" applyBorder="1"/>
    <xf numFmtId="2" fontId="28" fillId="5" borderId="41" xfId="0" applyNumberFormat="1" applyFont="1" applyFill="1" applyBorder="1" applyAlignment="1">
      <alignment horizontal="left" vertical="center"/>
    </xf>
    <xf numFmtId="0" fontId="10" fillId="0" borderId="13" xfId="0" applyFont="1" applyBorder="1" applyAlignment="1">
      <alignment horizontal="left" vertical="center" wrapText="1"/>
    </xf>
    <xf numFmtId="0" fontId="28" fillId="0" borderId="31" xfId="0" applyFont="1" applyBorder="1" applyAlignment="1">
      <alignment horizontal="center" vertical="center" wrapText="1"/>
    </xf>
    <xf numFmtId="0" fontId="32" fillId="0" borderId="0" xfId="0" applyFont="1" applyAlignment="1">
      <alignment horizontal="center" wrapText="1"/>
    </xf>
    <xf numFmtId="0" fontId="0" fillId="0" borderId="0" xfId="0"/>
    <xf numFmtId="0" fontId="28" fillId="0" borderId="31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8" fillId="0" borderId="5" xfId="0" applyFont="1" applyBorder="1" applyAlignment="1">
      <alignment vertical="top" wrapText="1"/>
    </xf>
    <xf numFmtId="2" fontId="10" fillId="0" borderId="17" xfId="0" applyNumberFormat="1" applyFont="1" applyBorder="1" applyAlignment="1">
      <alignment wrapText="1"/>
    </xf>
    <xf numFmtId="0" fontId="10" fillId="2" borderId="6" xfId="11" applyFont="1" applyFill="1" applyBorder="1" applyAlignment="1">
      <alignment horizontal="right" vertical="center"/>
    </xf>
    <xf numFmtId="0" fontId="10" fillId="0" borderId="6" xfId="0" applyFont="1" applyBorder="1" applyAlignment="1">
      <alignment horizontal="right" wrapText="1"/>
    </xf>
    <xf numFmtId="2" fontId="10" fillId="0" borderId="17" xfId="0" applyNumberFormat="1" applyFont="1" applyBorder="1" applyAlignment="1">
      <alignment horizontal="right" wrapText="1"/>
    </xf>
    <xf numFmtId="0" fontId="10" fillId="2" borderId="5" xfId="11" applyFont="1" applyFill="1" applyBorder="1" applyAlignment="1">
      <alignment horizontal="right" vertical="center"/>
    </xf>
    <xf numFmtId="0" fontId="10" fillId="0" borderId="5" xfId="0" applyFont="1" applyBorder="1" applyAlignment="1">
      <alignment horizontal="right" wrapText="1"/>
    </xf>
    <xf numFmtId="0" fontId="10" fillId="0" borderId="8" xfId="0" applyFont="1" applyBorder="1" applyAlignment="1">
      <alignment horizontal="right" wrapText="1"/>
    </xf>
    <xf numFmtId="2" fontId="10" fillId="4" borderId="4" xfId="0" applyNumberFormat="1" applyFont="1" applyFill="1" applyBorder="1" applyAlignment="1">
      <alignment horizontal="right" wrapText="1"/>
    </xf>
    <xf numFmtId="0" fontId="8" fillId="0" borderId="5" xfId="0" applyFont="1" applyBorder="1" applyAlignment="1">
      <alignment horizontal="right" vertical="top" wrapText="1"/>
    </xf>
    <xf numFmtId="0" fontId="10" fillId="2" borderId="3" xfId="11" applyFont="1" applyFill="1" applyBorder="1" applyAlignment="1">
      <alignment horizontal="right" vertical="center"/>
    </xf>
    <xf numFmtId="0" fontId="10" fillId="0" borderId="3" xfId="0" applyFont="1" applyBorder="1" applyAlignment="1">
      <alignment horizontal="right" wrapText="1"/>
    </xf>
    <xf numFmtId="2" fontId="10" fillId="4" borderId="2" xfId="0" applyNumberFormat="1" applyFont="1" applyFill="1" applyBorder="1" applyAlignment="1">
      <alignment horizontal="right" wrapText="1"/>
    </xf>
    <xf numFmtId="2" fontId="8" fillId="0" borderId="4" xfId="0" applyNumberFormat="1" applyFont="1" applyBorder="1" applyAlignment="1">
      <alignment horizontal="right" vertical="top" wrapText="1"/>
    </xf>
    <xf numFmtId="0" fontId="12" fillId="0" borderId="7" xfId="0" applyFont="1" applyBorder="1" applyAlignment="1">
      <alignment horizontal="right" wrapText="1"/>
    </xf>
    <xf numFmtId="2" fontId="12" fillId="0" borderId="51" xfId="0" applyNumberFormat="1" applyFont="1" applyBorder="1" applyAlignment="1">
      <alignment horizontal="right" wrapText="1"/>
    </xf>
    <xf numFmtId="0" fontId="12" fillId="0" borderId="3" xfId="0" applyFont="1" applyBorder="1" applyAlignment="1">
      <alignment horizontal="right" wrapText="1"/>
    </xf>
    <xf numFmtId="2" fontId="12" fillId="0" borderId="2" xfId="0" applyNumberFormat="1" applyFont="1" applyBorder="1" applyAlignment="1">
      <alignment horizontal="right" wrapText="1"/>
    </xf>
    <xf numFmtId="0" fontId="12" fillId="0" borderId="8" xfId="0" applyFont="1" applyBorder="1" applyAlignment="1">
      <alignment horizontal="right" wrapText="1"/>
    </xf>
    <xf numFmtId="2" fontId="12" fillId="0" borderId="29" xfId="0" applyNumberFormat="1" applyFont="1" applyBorder="1" applyAlignment="1">
      <alignment horizontal="right" wrapText="1"/>
    </xf>
    <xf numFmtId="0" fontId="12" fillId="0" borderId="5" xfId="0" applyFont="1" applyBorder="1" applyAlignment="1">
      <alignment horizontal="right" wrapText="1"/>
    </xf>
    <xf numFmtId="2" fontId="12" fillId="0" borderId="4" xfId="0" applyNumberFormat="1" applyFont="1" applyBorder="1" applyAlignment="1">
      <alignment horizontal="right" wrapText="1"/>
    </xf>
    <xf numFmtId="0" fontId="12" fillId="0" borderId="6" xfId="0" applyFont="1" applyBorder="1" applyAlignment="1">
      <alignment horizontal="right" wrapText="1"/>
    </xf>
    <xf numFmtId="2" fontId="12" fillId="0" borderId="17" xfId="0" applyNumberFormat="1" applyFont="1" applyBorder="1" applyAlignment="1">
      <alignment horizontal="right" wrapText="1"/>
    </xf>
    <xf numFmtId="0" fontId="8" fillId="0" borderId="0" xfId="0" applyFont="1" applyBorder="1" applyAlignment="1">
      <alignment horizontal="center" vertical="top" wrapText="1"/>
    </xf>
    <xf numFmtId="2" fontId="8" fillId="0" borderId="4" xfId="0" applyNumberFormat="1" applyFont="1" applyBorder="1" applyAlignment="1">
      <alignment vertical="top" wrapText="1"/>
    </xf>
    <xf numFmtId="0" fontId="10" fillId="2" borderId="5" xfId="11" applyFont="1" applyFill="1" applyBorder="1" applyAlignment="1">
      <alignment vertical="center"/>
    </xf>
    <xf numFmtId="2" fontId="12" fillId="2" borderId="4" xfId="0" applyNumberFormat="1" applyFont="1" applyFill="1" applyBorder="1" applyAlignment="1">
      <alignment horizontal="right" wrapText="1"/>
    </xf>
    <xf numFmtId="0" fontId="8" fillId="0" borderId="5" xfId="0" applyFont="1" applyFill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12" fillId="0" borderId="7" xfId="0" applyFont="1" applyBorder="1" applyAlignment="1">
      <alignment wrapText="1"/>
    </xf>
    <xf numFmtId="0" fontId="10" fillId="2" borderId="7" xfId="11" applyFont="1" applyFill="1" applyBorder="1" applyAlignment="1">
      <alignment horizontal="right" vertical="center"/>
    </xf>
    <xf numFmtId="0" fontId="10" fillId="0" borderId="5" xfId="0" applyFont="1" applyBorder="1" applyAlignment="1">
      <alignment horizontal="left"/>
    </xf>
    <xf numFmtId="0" fontId="10" fillId="0" borderId="5" xfId="0" applyFont="1" applyBorder="1" applyAlignment="1">
      <alignment horizontal="right"/>
    </xf>
    <xf numFmtId="0" fontId="16" fillId="0" borderId="5" xfId="0" applyFont="1" applyBorder="1" applyAlignment="1">
      <alignment horizontal="right"/>
    </xf>
    <xf numFmtId="2" fontId="10" fillId="0" borderId="4" xfId="0" applyNumberFormat="1" applyFont="1" applyBorder="1" applyAlignment="1">
      <alignment horizontal="right"/>
    </xf>
    <xf numFmtId="0" fontId="8" fillId="0" borderId="5" xfId="0" applyFont="1" applyBorder="1" applyAlignment="1">
      <alignment wrapText="1"/>
    </xf>
    <xf numFmtId="0" fontId="20" fillId="0" borderId="5" xfId="0" applyFont="1" applyBorder="1" applyAlignment="1">
      <alignment horizontal="right" wrapText="1"/>
    </xf>
    <xf numFmtId="2" fontId="20" fillId="0" borderId="4" xfId="0" applyNumberFormat="1" applyFont="1" applyBorder="1" applyAlignment="1">
      <alignment horizontal="right" wrapText="1"/>
    </xf>
    <xf numFmtId="2" fontId="12" fillId="0" borderId="32" xfId="0" applyNumberFormat="1" applyFont="1" applyBorder="1" applyAlignment="1">
      <alignment horizontal="right" wrapText="1"/>
    </xf>
    <xf numFmtId="2" fontId="20" fillId="0" borderId="17" xfId="0" applyNumberFormat="1" applyFont="1" applyBorder="1" applyAlignment="1">
      <alignment horizontal="right" wrapText="1"/>
    </xf>
    <xf numFmtId="0" fontId="20" fillId="0" borderId="6" xfId="0" applyFont="1" applyFill="1" applyBorder="1" applyAlignment="1">
      <alignment horizontal="left" wrapText="1"/>
    </xf>
    <xf numFmtId="0" fontId="15" fillId="0" borderId="30" xfId="0" applyFont="1" applyBorder="1" applyAlignment="1">
      <alignment wrapText="1"/>
    </xf>
    <xf numFmtId="0" fontId="15" fillId="0" borderId="30" xfId="0" applyFont="1" applyBorder="1" applyAlignment="1">
      <alignment horizontal="left" vertical="center"/>
    </xf>
    <xf numFmtId="0" fontId="20" fillId="0" borderId="13" xfId="0" applyFont="1" applyBorder="1" applyAlignment="1">
      <alignment horizontal="left" wrapText="1"/>
    </xf>
    <xf numFmtId="0" fontId="16" fillId="0" borderId="26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right" wrapText="1"/>
    </xf>
    <xf numFmtId="0" fontId="27" fillId="0" borderId="19" xfId="0" applyFont="1" applyBorder="1" applyAlignment="1">
      <alignment horizontal="right" wrapText="1"/>
    </xf>
    <xf numFmtId="0" fontId="15" fillId="0" borderId="19" xfId="0" applyFont="1" applyFill="1" applyBorder="1" applyAlignment="1">
      <alignment horizontal="right" wrapText="1"/>
    </xf>
    <xf numFmtId="0" fontId="9" fillId="0" borderId="19" xfId="0" applyFont="1" applyBorder="1" applyAlignment="1">
      <alignment horizontal="right" wrapText="1"/>
    </xf>
    <xf numFmtId="0" fontId="10" fillId="0" borderId="19" xfId="0" applyFont="1" applyBorder="1" applyAlignment="1">
      <alignment horizontal="right" wrapText="1"/>
    </xf>
    <xf numFmtId="0" fontId="15" fillId="0" borderId="19" xfId="0" applyFont="1" applyBorder="1" applyAlignment="1">
      <alignment horizontal="right" vertical="center" wrapText="1"/>
    </xf>
    <xf numFmtId="0" fontId="15" fillId="0" borderId="19" xfId="0" applyFont="1" applyBorder="1" applyAlignment="1">
      <alignment horizontal="right" vertical="center"/>
    </xf>
    <xf numFmtId="0" fontId="20" fillId="0" borderId="19" xfId="0" applyFont="1" applyBorder="1" applyAlignment="1">
      <alignment horizontal="right" wrapText="1"/>
    </xf>
    <xf numFmtId="0" fontId="15" fillId="2" borderId="19" xfId="0" applyFont="1" applyFill="1" applyBorder="1" applyAlignment="1">
      <alignment horizontal="right" vertical="center" wrapText="1"/>
    </xf>
    <xf numFmtId="0" fontId="15" fillId="0" borderId="19" xfId="0" applyFont="1" applyFill="1" applyBorder="1" applyAlignment="1">
      <alignment horizontal="right" vertical="center" wrapText="1"/>
    </xf>
    <xf numFmtId="0" fontId="15" fillId="0" borderId="62" xfId="0" applyFont="1" applyBorder="1" applyAlignment="1">
      <alignment horizontal="right" wrapText="1"/>
    </xf>
    <xf numFmtId="0" fontId="15" fillId="0" borderId="65" xfId="0" applyFont="1" applyBorder="1" applyAlignment="1">
      <alignment horizontal="right" wrapText="1"/>
    </xf>
    <xf numFmtId="2" fontId="10" fillId="0" borderId="8" xfId="0" applyNumberFormat="1" applyFont="1" applyBorder="1" applyAlignment="1">
      <alignment horizontal="right" wrapText="1"/>
    </xf>
    <xf numFmtId="0" fontId="12" fillId="0" borderId="1" xfId="0" applyFont="1" applyBorder="1"/>
    <xf numFmtId="0" fontId="30" fillId="0" borderId="20" xfId="0" applyFont="1" applyBorder="1"/>
    <xf numFmtId="0" fontId="30" fillId="0" borderId="19" xfId="0" applyFont="1" applyBorder="1"/>
    <xf numFmtId="0" fontId="30" fillId="0" borderId="57" xfId="0" applyFont="1" applyBorder="1"/>
    <xf numFmtId="0" fontId="12" fillId="0" borderId="13" xfId="0" applyFont="1" applyFill="1" applyBorder="1" applyAlignment="1">
      <alignment horizontal="left" wrapText="1"/>
    </xf>
    <xf numFmtId="0" fontId="15" fillId="0" borderId="48" xfId="0" applyFont="1" applyBorder="1" applyAlignment="1">
      <alignment horizontal="left" vertical="center"/>
    </xf>
    <xf numFmtId="0" fontId="38" fillId="0" borderId="39" xfId="0" applyFont="1" applyFill="1" applyBorder="1" applyAlignment="1">
      <alignment horizontal="center" vertical="center" wrapText="1"/>
    </xf>
    <xf numFmtId="0" fontId="38" fillId="0" borderId="43" xfId="0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left" vertical="center" wrapText="1"/>
    </xf>
    <xf numFmtId="0" fontId="16" fillId="0" borderId="43" xfId="0" applyFont="1" applyFill="1" applyBorder="1" applyAlignment="1">
      <alignment horizontal="left" vertical="center" wrapText="1"/>
    </xf>
    <xf numFmtId="0" fontId="16" fillId="2" borderId="39" xfId="0" applyFont="1" applyFill="1" applyBorder="1" applyAlignment="1">
      <alignment horizontal="left" vertical="center"/>
    </xf>
    <xf numFmtId="0" fontId="16" fillId="2" borderId="43" xfId="0" applyFont="1" applyFill="1" applyBorder="1" applyAlignment="1">
      <alignment horizontal="left" vertical="center"/>
    </xf>
    <xf numFmtId="0" fontId="16" fillId="2" borderId="39" xfId="0" applyFont="1" applyFill="1" applyBorder="1" applyAlignment="1">
      <alignment horizontal="left" vertical="center" wrapText="1"/>
    </xf>
    <xf numFmtId="0" fontId="16" fillId="2" borderId="43" xfId="0" applyFont="1" applyFill="1" applyBorder="1" applyAlignment="1">
      <alignment horizontal="left" vertical="center" wrapText="1"/>
    </xf>
    <xf numFmtId="0" fontId="16" fillId="3" borderId="39" xfId="1" applyFont="1" applyFill="1" applyBorder="1" applyAlignment="1">
      <alignment horizontal="left" vertical="center" wrapText="1"/>
    </xf>
    <xf numFmtId="0" fontId="28" fillId="5" borderId="39" xfId="0" applyFont="1" applyFill="1" applyBorder="1" applyAlignment="1">
      <alignment horizontal="left" vertical="center"/>
    </xf>
    <xf numFmtId="0" fontId="16" fillId="2" borderId="39" xfId="0" applyFont="1" applyFill="1" applyBorder="1" applyAlignment="1">
      <alignment horizontal="left" vertical="top" wrapText="1"/>
    </xf>
    <xf numFmtId="0" fontId="17" fillId="0" borderId="49" xfId="0" applyFont="1" applyFill="1" applyBorder="1" applyAlignment="1">
      <alignment horizontal="center" vertical="center" wrapText="1"/>
    </xf>
    <xf numFmtId="2" fontId="34" fillId="0" borderId="0" xfId="0" applyNumberFormat="1" applyFont="1" applyFill="1" applyBorder="1" applyAlignment="1">
      <alignment horizontal="right" vertical="center"/>
    </xf>
    <xf numFmtId="2" fontId="38" fillId="0" borderId="47" xfId="0" applyNumberFormat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left" vertical="center"/>
    </xf>
    <xf numFmtId="2" fontId="16" fillId="3" borderId="47" xfId="1" applyNumberFormat="1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left" wrapText="1"/>
    </xf>
    <xf numFmtId="2" fontId="16" fillId="2" borderId="47" xfId="0" applyNumberFormat="1" applyFont="1" applyFill="1" applyBorder="1" applyAlignment="1">
      <alignment horizontal="left" vertical="top" wrapText="1"/>
    </xf>
    <xf numFmtId="2" fontId="28" fillId="5" borderId="47" xfId="0" applyNumberFormat="1" applyFont="1" applyFill="1" applyBorder="1" applyAlignment="1">
      <alignment horizontal="left" vertical="center"/>
    </xf>
    <xf numFmtId="0" fontId="20" fillId="0" borderId="13" xfId="0" applyFont="1" applyBorder="1" applyAlignment="1">
      <alignment wrapText="1"/>
    </xf>
    <xf numFmtId="0" fontId="6" fillId="0" borderId="13" xfId="0" applyFont="1" applyBorder="1" applyAlignment="1">
      <alignment horizontal="left" wrapText="1"/>
    </xf>
    <xf numFmtId="0" fontId="30" fillId="0" borderId="50" xfId="0" applyFont="1" applyBorder="1"/>
    <xf numFmtId="0" fontId="30" fillId="0" borderId="33" xfId="0" applyFont="1" applyBorder="1"/>
    <xf numFmtId="0" fontId="30" fillId="0" borderId="21" xfId="0" applyFont="1" applyBorder="1"/>
    <xf numFmtId="0" fontId="30" fillId="0" borderId="45" xfId="0" applyFont="1" applyBorder="1"/>
    <xf numFmtId="0" fontId="20" fillId="0" borderId="8" xfId="0" applyFont="1" applyBorder="1" applyAlignment="1">
      <alignment horizontal="left" wrapText="1"/>
    </xf>
    <xf numFmtId="1" fontId="0" fillId="0" borderId="5" xfId="0" applyNumberFormat="1" applyBorder="1"/>
    <xf numFmtId="1" fontId="10" fillId="2" borderId="5" xfId="11" applyNumberFormat="1" applyFont="1" applyFill="1" applyBorder="1" applyAlignment="1">
      <alignment horizontal="right" vertical="center"/>
    </xf>
    <xf numFmtId="1" fontId="8" fillId="0" borderId="5" xfId="0" applyNumberFormat="1" applyFont="1" applyBorder="1" applyAlignment="1">
      <alignment horizontal="right" vertical="top" wrapText="1"/>
    </xf>
    <xf numFmtId="1" fontId="10" fillId="2" borderId="3" xfId="11" applyNumberFormat="1" applyFont="1" applyFill="1" applyBorder="1" applyAlignment="1">
      <alignment horizontal="right" vertical="center"/>
    </xf>
    <xf numFmtId="0" fontId="5" fillId="0" borderId="5" xfId="0" applyFont="1" applyBorder="1" applyAlignment="1">
      <alignment wrapText="1"/>
    </xf>
    <xf numFmtId="0" fontId="5" fillId="0" borderId="5" xfId="0" applyFont="1" applyBorder="1" applyAlignment="1">
      <alignment horizontal="left" wrapText="1"/>
    </xf>
    <xf numFmtId="0" fontId="27" fillId="0" borderId="23" xfId="0" applyFont="1" applyBorder="1" applyAlignment="1">
      <alignment horizontal="left" wrapText="1"/>
    </xf>
    <xf numFmtId="0" fontId="16" fillId="0" borderId="44" xfId="0" applyFont="1" applyBorder="1" applyAlignment="1">
      <alignment horizontal="center" vertical="center" wrapText="1"/>
    </xf>
    <xf numFmtId="0" fontId="36" fillId="0" borderId="0" xfId="0" applyFont="1" applyAlignment="1">
      <alignment horizontal="center" wrapText="1"/>
    </xf>
    <xf numFmtId="0" fontId="28" fillId="0" borderId="23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0" fontId="32" fillId="0" borderId="0" xfId="0" applyFont="1" applyAlignment="1">
      <alignment horizontal="center" wrapText="1"/>
    </xf>
    <xf numFmtId="0" fontId="15" fillId="0" borderId="62" xfId="0" applyFont="1" applyFill="1" applyBorder="1" applyAlignment="1">
      <alignment horizontal="right" wrapText="1"/>
    </xf>
    <xf numFmtId="0" fontId="10" fillId="0" borderId="19" xfId="0" applyFont="1" applyFill="1" applyBorder="1" applyAlignment="1">
      <alignment horizontal="right" wrapText="1"/>
    </xf>
    <xf numFmtId="0" fontId="10" fillId="0" borderId="62" xfId="0" applyFont="1" applyBorder="1" applyAlignment="1">
      <alignment horizontal="right" wrapText="1"/>
    </xf>
    <xf numFmtId="0" fontId="10" fillId="0" borderId="62" xfId="0" applyFont="1" applyFill="1" applyBorder="1" applyAlignment="1">
      <alignment horizontal="right" wrapText="1"/>
    </xf>
    <xf numFmtId="0" fontId="13" fillId="0" borderId="19" xfId="0" applyFont="1" applyBorder="1" applyAlignment="1">
      <alignment horizontal="right" wrapText="1"/>
    </xf>
    <xf numFmtId="0" fontId="4" fillId="0" borderId="5" xfId="0" applyFont="1" applyBorder="1" applyAlignment="1">
      <alignment horizontal="left" wrapText="1"/>
    </xf>
    <xf numFmtId="0" fontId="4" fillId="0" borderId="13" xfId="0" applyFont="1" applyBorder="1" applyAlignment="1">
      <alignment wrapText="1"/>
    </xf>
    <xf numFmtId="0" fontId="27" fillId="0" borderId="62" xfId="0" applyFont="1" applyBorder="1" applyAlignment="1">
      <alignment horizontal="right" wrapText="1"/>
    </xf>
    <xf numFmtId="0" fontId="10" fillId="0" borderId="62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right" vertical="center" wrapText="1"/>
    </xf>
    <xf numFmtId="0" fontId="15" fillId="0" borderId="62" xfId="0" applyFont="1" applyBorder="1" applyAlignment="1">
      <alignment horizontal="right" vertical="center"/>
    </xf>
    <xf numFmtId="0" fontId="20" fillId="0" borderId="62" xfId="0" applyFont="1" applyBorder="1" applyAlignment="1">
      <alignment horizontal="right" wrapText="1"/>
    </xf>
    <xf numFmtId="0" fontId="15" fillId="0" borderId="49" xfId="0" applyFont="1" applyBorder="1" applyAlignment="1">
      <alignment horizontal="right" wrapText="1"/>
    </xf>
    <xf numFmtId="2" fontId="10" fillId="0" borderId="6" xfId="0" applyNumberFormat="1" applyFont="1" applyBorder="1" applyAlignment="1">
      <alignment horizontal="right" wrapText="1"/>
    </xf>
    <xf numFmtId="0" fontId="10" fillId="0" borderId="65" xfId="0" applyFont="1" applyBorder="1" applyAlignment="1">
      <alignment horizontal="right" wrapText="1"/>
    </xf>
    <xf numFmtId="2" fontId="15" fillId="0" borderId="5" xfId="0" applyNumberFormat="1" applyFont="1" applyBorder="1" applyAlignment="1">
      <alignment horizontal="right" wrapText="1"/>
    </xf>
    <xf numFmtId="2" fontId="15" fillId="0" borderId="5" xfId="0" applyNumberFormat="1" applyFont="1" applyBorder="1" applyAlignment="1">
      <alignment horizontal="right" vertical="center"/>
    </xf>
    <xf numFmtId="0" fontId="15" fillId="0" borderId="62" xfId="0" applyFont="1" applyFill="1" applyBorder="1" applyAlignment="1">
      <alignment horizontal="right" vertical="center" wrapText="1"/>
    </xf>
    <xf numFmtId="0" fontId="15" fillId="0" borderId="62" xfId="0" applyFont="1" applyBorder="1" applyAlignment="1">
      <alignment horizontal="right" vertical="center" wrapText="1"/>
    </xf>
    <xf numFmtId="2" fontId="15" fillId="0" borderId="5" xfId="0" applyNumberFormat="1" applyFont="1" applyFill="1" applyBorder="1" applyAlignment="1">
      <alignment horizontal="right" vertical="center" wrapText="1"/>
    </xf>
    <xf numFmtId="2" fontId="15" fillId="0" borderId="5" xfId="0" applyNumberFormat="1" applyFont="1" applyFill="1" applyBorder="1" applyAlignment="1">
      <alignment horizontal="right" wrapText="1"/>
    </xf>
    <xf numFmtId="2" fontId="15" fillId="0" borderId="5" xfId="0" applyNumberFormat="1" applyFont="1" applyBorder="1" applyAlignment="1">
      <alignment horizontal="right" vertical="center" wrapText="1"/>
    </xf>
    <xf numFmtId="0" fontId="9" fillId="0" borderId="62" xfId="0" applyFont="1" applyBorder="1" applyAlignment="1">
      <alignment horizontal="right" wrapText="1"/>
    </xf>
    <xf numFmtId="0" fontId="13" fillId="0" borderId="62" xfId="0" applyFont="1" applyBorder="1" applyAlignment="1">
      <alignment horizontal="right" wrapText="1"/>
    </xf>
    <xf numFmtId="2" fontId="9" fillId="0" borderId="5" xfId="0" applyNumberFormat="1" applyFont="1" applyBorder="1" applyAlignment="1">
      <alignment horizontal="right" wrapText="1"/>
    </xf>
    <xf numFmtId="2" fontId="13" fillId="0" borderId="5" xfId="0" applyNumberFormat="1" applyFont="1" applyBorder="1" applyAlignment="1">
      <alignment horizontal="right" wrapText="1"/>
    </xf>
    <xf numFmtId="2" fontId="20" fillId="0" borderId="5" xfId="0" applyNumberFormat="1" applyFont="1" applyBorder="1" applyAlignment="1">
      <alignment horizontal="right" wrapText="1"/>
    </xf>
    <xf numFmtId="0" fontId="15" fillId="2" borderId="62" xfId="0" applyFont="1" applyFill="1" applyBorder="1" applyAlignment="1">
      <alignment horizontal="right" vertical="center" wrapText="1"/>
    </xf>
    <xf numFmtId="2" fontId="15" fillId="2" borderId="5" xfId="0" applyNumberFormat="1" applyFont="1" applyFill="1" applyBorder="1" applyAlignment="1">
      <alignment horizontal="right" vertical="center" wrapText="1"/>
    </xf>
    <xf numFmtId="2" fontId="15" fillId="0" borderId="8" xfId="0" applyNumberFormat="1" applyFont="1" applyBorder="1" applyAlignment="1">
      <alignment horizontal="right" wrapText="1"/>
    </xf>
    <xf numFmtId="0" fontId="12" fillId="0" borderId="62" xfId="0" applyFont="1" applyFill="1" applyBorder="1" applyAlignment="1">
      <alignment horizontal="right" wrapText="1"/>
    </xf>
    <xf numFmtId="0" fontId="12" fillId="0" borderId="19" xfId="0" applyFont="1" applyFill="1" applyBorder="1" applyAlignment="1">
      <alignment horizontal="right" wrapText="1"/>
    </xf>
    <xf numFmtId="2" fontId="27" fillId="0" borderId="5" xfId="0" applyNumberFormat="1" applyFont="1" applyBorder="1" applyAlignment="1">
      <alignment horizontal="right" wrapText="1"/>
    </xf>
    <xf numFmtId="2" fontId="12" fillId="0" borderId="5" xfId="0" applyNumberFormat="1" applyFont="1" applyFill="1" applyBorder="1" applyAlignment="1">
      <alignment horizontal="right" wrapText="1"/>
    </xf>
    <xf numFmtId="2" fontId="16" fillId="0" borderId="0" xfId="0" applyNumberFormat="1" applyFont="1" applyFill="1" applyBorder="1" applyAlignment="1">
      <alignment horizontal="right" vertical="center"/>
    </xf>
    <xf numFmtId="0" fontId="6" fillId="0" borderId="62" xfId="0" applyFont="1" applyBorder="1" applyAlignment="1">
      <alignment horizontal="right" wrapText="1"/>
    </xf>
    <xf numFmtId="0" fontId="6" fillId="0" borderId="19" xfId="0" applyFont="1" applyBorder="1" applyAlignment="1">
      <alignment horizontal="right" wrapText="1"/>
    </xf>
    <xf numFmtId="2" fontId="6" fillId="0" borderId="5" xfId="0" applyNumberFormat="1" applyFont="1" applyBorder="1" applyAlignment="1">
      <alignment horizontal="right" wrapText="1"/>
    </xf>
    <xf numFmtId="2" fontId="10" fillId="0" borderId="5" xfId="0" applyNumberFormat="1" applyFont="1" applyFill="1" applyBorder="1" applyAlignment="1">
      <alignment horizontal="right" wrapText="1"/>
    </xf>
    <xf numFmtId="0" fontId="7" fillId="0" borderId="62" xfId="0" applyFont="1" applyBorder="1" applyAlignment="1">
      <alignment horizontal="right" wrapText="1"/>
    </xf>
    <xf numFmtId="0" fontId="7" fillId="0" borderId="19" xfId="0" applyFont="1" applyBorder="1" applyAlignment="1">
      <alignment horizontal="right" wrapText="1"/>
    </xf>
    <xf numFmtId="2" fontId="7" fillId="0" borderId="5" xfId="0" applyNumberFormat="1" applyFont="1" applyBorder="1" applyAlignment="1">
      <alignment horizontal="right" wrapText="1"/>
    </xf>
    <xf numFmtId="2" fontId="10" fillId="0" borderId="5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wrapText="1"/>
    </xf>
    <xf numFmtId="0" fontId="3" fillId="0" borderId="5" xfId="0" applyFont="1" applyBorder="1" applyAlignment="1">
      <alignment wrapText="1"/>
    </xf>
    <xf numFmtId="0" fontId="3" fillId="0" borderId="8" xfId="0" applyFont="1" applyBorder="1" applyAlignment="1">
      <alignment horizontal="left" wrapText="1"/>
    </xf>
    <xf numFmtId="0" fontId="8" fillId="0" borderId="7" xfId="0" applyFont="1" applyBorder="1" applyAlignment="1">
      <alignment vertical="top" wrapText="1"/>
    </xf>
    <xf numFmtId="2" fontId="8" fillId="0" borderId="51" xfId="0" applyNumberFormat="1" applyFont="1" applyBorder="1" applyAlignment="1">
      <alignment vertical="top" wrapText="1"/>
    </xf>
    <xf numFmtId="0" fontId="8" fillId="0" borderId="5" xfId="0" applyFont="1" applyBorder="1" applyAlignment="1">
      <alignment horizontal="center" vertical="top" wrapText="1"/>
    </xf>
    <xf numFmtId="0" fontId="3" fillId="0" borderId="5" xfId="0" applyFont="1" applyFill="1" applyBorder="1" applyAlignment="1">
      <alignment horizontal="left" wrapText="1"/>
    </xf>
    <xf numFmtId="0" fontId="3" fillId="0" borderId="7" xfId="0" applyFont="1" applyFill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5" xfId="0" applyFont="1" applyBorder="1" applyAlignment="1">
      <alignment horizontal="left"/>
    </xf>
    <xf numFmtId="0" fontId="3" fillId="0" borderId="5" xfId="0" applyFont="1" applyBorder="1" applyAlignment="1">
      <alignment horizontal="left" wrapText="1"/>
    </xf>
    <xf numFmtId="2" fontId="16" fillId="0" borderId="5" xfId="0" applyNumberFormat="1" applyFont="1" applyBorder="1" applyAlignment="1">
      <alignment wrapText="1"/>
    </xf>
    <xf numFmtId="0" fontId="27" fillId="0" borderId="7" xfId="0" applyFont="1" applyBorder="1" applyAlignment="1">
      <alignment horizontal="left" wrapText="1"/>
    </xf>
    <xf numFmtId="0" fontId="12" fillId="0" borderId="31" xfId="0" applyFont="1" applyBorder="1" applyAlignment="1">
      <alignment wrapText="1"/>
    </xf>
    <xf numFmtId="165" fontId="34" fillId="0" borderId="0" xfId="2" applyNumberFormat="1" applyFont="1" applyBorder="1"/>
    <xf numFmtId="2" fontId="29" fillId="0" borderId="35" xfId="0" applyNumberFormat="1" applyFont="1" applyBorder="1"/>
    <xf numFmtId="2" fontId="29" fillId="0" borderId="14" xfId="0" applyNumberFormat="1" applyFont="1" applyBorder="1"/>
    <xf numFmtId="2" fontId="29" fillId="0" borderId="55" xfId="0" applyNumberFormat="1" applyFont="1" applyBorder="1"/>
    <xf numFmtId="2" fontId="29" fillId="0" borderId="18" xfId="0" applyNumberFormat="1" applyFont="1" applyBorder="1"/>
    <xf numFmtId="2" fontId="29" fillId="0" borderId="54" xfId="0" applyNumberFormat="1" applyFont="1" applyBorder="1"/>
    <xf numFmtId="2" fontId="29" fillId="0" borderId="50" xfId="0" applyNumberFormat="1" applyFont="1" applyBorder="1" applyAlignment="1">
      <alignment horizontal="right"/>
    </xf>
    <xf numFmtId="2" fontId="29" fillId="0" borderId="20" xfId="0" applyNumberFormat="1" applyFont="1" applyBorder="1" applyAlignment="1">
      <alignment horizontal="right"/>
    </xf>
    <xf numFmtId="2" fontId="29" fillId="0" borderId="21" xfId="0" applyNumberFormat="1" applyFont="1" applyBorder="1" applyAlignment="1">
      <alignment horizontal="right"/>
    </xf>
    <xf numFmtId="2" fontId="29" fillId="0" borderId="45" xfId="0" applyNumberFormat="1" applyFont="1" applyBorder="1" applyAlignment="1">
      <alignment horizontal="right"/>
    </xf>
    <xf numFmtId="2" fontId="29" fillId="0" borderId="33" xfId="0" applyNumberFormat="1" applyFont="1" applyBorder="1" applyAlignment="1">
      <alignment horizontal="right"/>
    </xf>
    <xf numFmtId="2" fontId="17" fillId="0" borderId="0" xfId="0" applyNumberFormat="1" applyFont="1" applyFill="1" applyBorder="1" applyAlignment="1">
      <alignment horizontal="right" vertical="center"/>
    </xf>
    <xf numFmtId="0" fontId="4" fillId="0" borderId="19" xfId="0" applyFont="1" applyBorder="1" applyAlignment="1">
      <alignment horizontal="right" wrapText="1"/>
    </xf>
    <xf numFmtId="2" fontId="27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wrapText="1"/>
    </xf>
    <xf numFmtId="2" fontId="10" fillId="0" borderId="19" xfId="0" applyNumberFormat="1" applyFont="1" applyBorder="1" applyAlignment="1">
      <alignment horizontal="right" wrapText="1"/>
    </xf>
    <xf numFmtId="2" fontId="15" fillId="0" borderId="19" xfId="0" applyNumberFormat="1" applyFont="1" applyFill="1" applyBorder="1" applyAlignment="1">
      <alignment horizontal="right" wrapText="1"/>
    </xf>
    <xf numFmtId="2" fontId="15" fillId="0" borderId="20" xfId="0" applyNumberFormat="1" applyFont="1" applyBorder="1" applyAlignment="1">
      <alignment horizontal="right" wrapText="1"/>
    </xf>
    <xf numFmtId="2" fontId="4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vertical="center" wrapText="1"/>
    </xf>
    <xf numFmtId="2" fontId="15" fillId="0" borderId="33" xfId="0" applyNumberFormat="1" applyFont="1" applyBorder="1" applyAlignment="1">
      <alignment horizontal="right" wrapText="1"/>
    </xf>
    <xf numFmtId="2" fontId="15" fillId="0" borderId="50" xfId="0" applyNumberFormat="1" applyFont="1" applyBorder="1" applyAlignment="1">
      <alignment horizontal="right" wrapText="1"/>
    </xf>
    <xf numFmtId="2" fontId="15" fillId="0" borderId="45" xfId="0" applyNumberFormat="1" applyFont="1" applyBorder="1" applyAlignment="1">
      <alignment horizontal="right" wrapText="1"/>
    </xf>
    <xf numFmtId="2" fontId="15" fillId="0" borderId="20" xfId="0" applyNumberFormat="1" applyFont="1" applyBorder="1" applyAlignment="1">
      <alignment horizontal="right" vertical="center"/>
    </xf>
    <xf numFmtId="2" fontId="20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vertical="center"/>
    </xf>
    <xf numFmtId="2" fontId="10" fillId="0" borderId="50" xfId="0" applyNumberFormat="1" applyFont="1" applyBorder="1" applyAlignment="1">
      <alignment horizontal="right" wrapText="1"/>
    </xf>
    <xf numFmtId="2" fontId="13" fillId="0" borderId="19" xfId="0" applyNumberFormat="1" applyFont="1" applyBorder="1" applyAlignment="1">
      <alignment horizontal="right" wrapText="1"/>
    </xf>
    <xf numFmtId="2" fontId="15" fillId="0" borderId="21" xfId="0" applyNumberFormat="1" applyFont="1" applyBorder="1" applyAlignment="1">
      <alignment horizontal="right" vertical="center"/>
    </xf>
    <xf numFmtId="0" fontId="4" fillId="0" borderId="62" xfId="0" applyFont="1" applyBorder="1" applyAlignment="1">
      <alignment horizontal="right" wrapText="1"/>
    </xf>
    <xf numFmtId="0" fontId="15" fillId="0" borderId="66" xfId="0" applyFont="1" applyBorder="1" applyAlignment="1">
      <alignment horizontal="right" wrapText="1"/>
    </xf>
    <xf numFmtId="0" fontId="15" fillId="0" borderId="64" xfId="0" applyFont="1" applyBorder="1" applyAlignment="1">
      <alignment horizontal="right" wrapText="1"/>
    </xf>
    <xf numFmtId="0" fontId="15" fillId="0" borderId="65" xfId="0" applyFont="1" applyBorder="1" applyAlignment="1">
      <alignment horizontal="right" vertical="center"/>
    </xf>
    <xf numFmtId="0" fontId="10" fillId="0" borderId="64" xfId="0" applyFont="1" applyBorder="1" applyAlignment="1">
      <alignment horizontal="right" wrapText="1"/>
    </xf>
    <xf numFmtId="0" fontId="15" fillId="0" borderId="63" xfId="0" applyFont="1" applyBorder="1" applyAlignment="1">
      <alignment horizontal="right" vertical="center"/>
    </xf>
    <xf numFmtId="2" fontId="4" fillId="0" borderId="5" xfId="0" applyNumberFormat="1" applyFont="1" applyBorder="1" applyAlignment="1">
      <alignment horizontal="right" wrapText="1"/>
    </xf>
    <xf numFmtId="2" fontId="15" fillId="0" borderId="3" xfId="0" applyNumberFormat="1" applyFont="1" applyBorder="1" applyAlignment="1">
      <alignment horizontal="right" wrapText="1"/>
    </xf>
    <xf numFmtId="2" fontId="15" fillId="0" borderId="6" xfId="0" applyNumberFormat="1" applyFont="1" applyBorder="1" applyAlignment="1">
      <alignment horizontal="right" wrapText="1"/>
    </xf>
    <xf numFmtId="2" fontId="15" fillId="0" borderId="1" xfId="0" applyNumberFormat="1" applyFont="1" applyBorder="1" applyAlignment="1">
      <alignment horizontal="right" wrapText="1"/>
    </xf>
    <xf numFmtId="2" fontId="15" fillId="0" borderId="8" xfId="0" applyNumberFormat="1" applyFont="1" applyBorder="1" applyAlignment="1">
      <alignment horizontal="right" vertical="center"/>
    </xf>
    <xf numFmtId="2" fontId="15" fillId="0" borderId="31" xfId="0" applyNumberFormat="1" applyFont="1" applyBorder="1" applyAlignment="1">
      <alignment horizontal="right" vertical="center"/>
    </xf>
    <xf numFmtId="0" fontId="15" fillId="0" borderId="34" xfId="0" applyFont="1" applyBorder="1" applyAlignment="1">
      <alignment horizontal="left" vertical="center"/>
    </xf>
    <xf numFmtId="0" fontId="15" fillId="0" borderId="64" xfId="0" applyFont="1" applyBorder="1" applyAlignment="1">
      <alignment horizontal="right" vertical="center"/>
    </xf>
    <xf numFmtId="2" fontId="15" fillId="0" borderId="6" xfId="0" applyNumberFormat="1" applyFont="1" applyBorder="1" applyAlignment="1">
      <alignment horizontal="right" vertical="center"/>
    </xf>
    <xf numFmtId="2" fontId="15" fillId="0" borderId="50" xfId="0" applyNumberFormat="1" applyFont="1" applyBorder="1" applyAlignment="1">
      <alignment horizontal="right" vertical="center"/>
    </xf>
    <xf numFmtId="0" fontId="4" fillId="0" borderId="30" xfId="0" applyFont="1" applyBorder="1" applyAlignment="1">
      <alignment wrapText="1"/>
    </xf>
    <xf numFmtId="0" fontId="4" fillId="0" borderId="65" xfId="0" applyFont="1" applyBorder="1" applyAlignment="1">
      <alignment horizontal="right" wrapText="1"/>
    </xf>
    <xf numFmtId="2" fontId="4" fillId="0" borderId="8" xfId="0" applyNumberFormat="1" applyFont="1" applyBorder="1" applyAlignment="1">
      <alignment horizontal="right" wrapText="1"/>
    </xf>
    <xf numFmtId="2" fontId="4" fillId="0" borderId="20" xfId="0" applyNumberFormat="1" applyFont="1" applyBorder="1" applyAlignment="1">
      <alignment horizontal="right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38" xfId="0" applyFont="1" applyFill="1" applyBorder="1" applyAlignment="1">
      <alignment horizontal="center" vertical="center" wrapText="1"/>
    </xf>
    <xf numFmtId="2" fontId="15" fillId="0" borderId="15" xfId="0" applyNumberFormat="1" applyFont="1" applyBorder="1" applyAlignment="1">
      <alignment horizontal="right" wrapText="1"/>
    </xf>
    <xf numFmtId="2" fontId="10" fillId="0" borderId="15" xfId="0" applyNumberFormat="1" applyFont="1" applyBorder="1" applyAlignment="1">
      <alignment horizontal="right" wrapText="1"/>
    </xf>
    <xf numFmtId="2" fontId="15" fillId="0" borderId="15" xfId="0" applyNumberFormat="1" applyFont="1" applyBorder="1" applyAlignment="1">
      <alignment horizontal="right" vertical="center"/>
    </xf>
    <xf numFmtId="2" fontId="16" fillId="2" borderId="41" xfId="0" applyNumberFormat="1" applyFont="1" applyFill="1" applyBorder="1" applyAlignment="1">
      <alignment horizontal="right" vertical="center"/>
    </xf>
    <xf numFmtId="2" fontId="15" fillId="0" borderId="15" xfId="0" applyNumberFormat="1" applyFont="1" applyFill="1" applyBorder="1" applyAlignment="1">
      <alignment horizontal="right" vertical="center" wrapText="1"/>
    </xf>
    <xf numFmtId="2" fontId="15" fillId="0" borderId="15" xfId="0" applyNumberFormat="1" applyFont="1" applyFill="1" applyBorder="1" applyAlignment="1">
      <alignment horizontal="right" wrapText="1"/>
    </xf>
    <xf numFmtId="2" fontId="15" fillId="0" borderId="15" xfId="0" applyNumberFormat="1" applyFont="1" applyBorder="1" applyAlignment="1">
      <alignment horizontal="right" vertical="center" wrapText="1"/>
    </xf>
    <xf numFmtId="2" fontId="9" fillId="0" borderId="15" xfId="0" applyNumberFormat="1" applyFont="1" applyBorder="1" applyAlignment="1">
      <alignment horizontal="right" wrapText="1"/>
    </xf>
    <xf numFmtId="2" fontId="4" fillId="0" borderId="15" xfId="0" applyNumberFormat="1" applyFont="1" applyBorder="1" applyAlignment="1">
      <alignment horizontal="right" wrapText="1"/>
    </xf>
    <xf numFmtId="2" fontId="13" fillId="0" borderId="15" xfId="0" applyNumberFormat="1" applyFont="1" applyBorder="1" applyAlignment="1">
      <alignment horizontal="right" wrapText="1"/>
    </xf>
    <xf numFmtId="2" fontId="10" fillId="0" borderId="15" xfId="0" applyNumberFormat="1" applyFont="1" applyFill="1" applyBorder="1" applyAlignment="1">
      <alignment horizontal="right" wrapText="1"/>
    </xf>
    <xf numFmtId="2" fontId="20" fillId="0" borderId="15" xfId="0" applyNumberFormat="1" applyFont="1" applyBorder="1" applyAlignment="1">
      <alignment horizontal="right" wrapText="1"/>
    </xf>
    <xf numFmtId="2" fontId="15" fillId="2" borderId="15" xfId="0" applyNumberFormat="1" applyFont="1" applyFill="1" applyBorder="1" applyAlignment="1">
      <alignment horizontal="right" vertical="center" wrapText="1"/>
    </xf>
    <xf numFmtId="2" fontId="16" fillId="2" borderId="41" xfId="0" applyNumberFormat="1" applyFont="1" applyFill="1" applyBorder="1" applyAlignment="1">
      <alignment horizontal="center" vertical="top" wrapText="1"/>
    </xf>
    <xf numFmtId="2" fontId="27" fillId="0" borderId="15" xfId="0" applyNumberFormat="1" applyFont="1" applyBorder="1" applyAlignment="1">
      <alignment horizontal="right" wrapText="1"/>
    </xf>
    <xf numFmtId="2" fontId="12" fillId="0" borderId="15" xfId="0" applyNumberFormat="1" applyFont="1" applyFill="1" applyBorder="1" applyAlignment="1">
      <alignment horizontal="right" wrapText="1"/>
    </xf>
    <xf numFmtId="2" fontId="16" fillId="2" borderId="41" xfId="0" applyNumberFormat="1" applyFont="1" applyFill="1" applyBorder="1" applyAlignment="1">
      <alignment horizontal="left" vertical="center"/>
    </xf>
    <xf numFmtId="2" fontId="16" fillId="2" borderId="41" xfId="0" applyNumberFormat="1" applyFont="1" applyFill="1" applyBorder="1" applyAlignment="1">
      <alignment horizontal="left" vertical="center" wrapText="1"/>
    </xf>
    <xf numFmtId="2" fontId="16" fillId="0" borderId="41" xfId="0" applyNumberFormat="1" applyFont="1" applyFill="1" applyBorder="1" applyAlignment="1">
      <alignment horizontal="left" vertical="center" wrapText="1"/>
    </xf>
    <xf numFmtId="2" fontId="38" fillId="0" borderId="41" xfId="0" applyNumberFormat="1" applyFont="1" applyFill="1" applyBorder="1" applyAlignment="1">
      <alignment horizontal="center" vertical="center" wrapText="1"/>
    </xf>
    <xf numFmtId="2" fontId="6" fillId="0" borderId="15" xfId="0" applyNumberFormat="1" applyFont="1" applyBorder="1" applyAlignment="1">
      <alignment horizontal="right" wrapText="1"/>
    </xf>
    <xf numFmtId="2" fontId="7" fillId="0" borderId="15" xfId="0" applyNumberFormat="1" applyFont="1" applyBorder="1" applyAlignment="1">
      <alignment horizontal="right" wrapText="1"/>
    </xf>
    <xf numFmtId="2" fontId="10" fillId="0" borderId="15" xfId="0" applyNumberFormat="1" applyFont="1" applyBorder="1" applyAlignment="1">
      <alignment horizontal="right" vertical="center" wrapText="1"/>
    </xf>
    <xf numFmtId="0" fontId="2" fillId="0" borderId="13" xfId="0" applyFont="1" applyBorder="1" applyAlignment="1">
      <alignment horizontal="left" wrapText="1"/>
    </xf>
    <xf numFmtId="0" fontId="2" fillId="0" borderId="13" xfId="0" applyFont="1" applyBorder="1" applyAlignment="1">
      <alignment horizontal="left" vertical="center"/>
    </xf>
    <xf numFmtId="0" fontId="2" fillId="0" borderId="13" xfId="0" applyFont="1" applyBorder="1" applyAlignment="1">
      <alignment wrapText="1"/>
    </xf>
    <xf numFmtId="0" fontId="2" fillId="0" borderId="34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30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34" xfId="0" applyFont="1" applyBorder="1" applyAlignment="1">
      <alignment wrapText="1"/>
    </xf>
    <xf numFmtId="0" fontId="15" fillId="0" borderId="30" xfId="0" applyFont="1" applyFill="1" applyBorder="1" applyAlignment="1">
      <alignment horizontal="left" wrapText="1"/>
    </xf>
    <xf numFmtId="0" fontId="15" fillId="2" borderId="30" xfId="0" applyFont="1" applyFill="1" applyBorder="1" applyAlignment="1">
      <alignment horizontal="left" vertical="center" wrapText="1"/>
    </xf>
    <xf numFmtId="0" fontId="15" fillId="0" borderId="65" xfId="0" applyFont="1" applyFill="1" applyBorder="1" applyAlignment="1">
      <alignment horizontal="right" wrapText="1"/>
    </xf>
    <xf numFmtId="0" fontId="15" fillId="2" borderId="65" xfId="0" applyFont="1" applyFill="1" applyBorder="1" applyAlignment="1">
      <alignment horizontal="right" vertical="center" wrapText="1"/>
    </xf>
    <xf numFmtId="0" fontId="15" fillId="0" borderId="63" xfId="0" applyFont="1" applyFill="1" applyBorder="1" applyAlignment="1">
      <alignment horizontal="right" wrapText="1"/>
    </xf>
    <xf numFmtId="2" fontId="15" fillId="0" borderId="8" xfId="0" applyNumberFormat="1" applyFont="1" applyFill="1" applyBorder="1" applyAlignment="1">
      <alignment horizontal="right" wrapText="1"/>
    </xf>
    <xf numFmtId="2" fontId="15" fillId="2" borderId="8" xfId="0" applyNumberFormat="1" applyFont="1" applyFill="1" applyBorder="1" applyAlignment="1">
      <alignment horizontal="right" vertical="center" wrapText="1"/>
    </xf>
    <xf numFmtId="2" fontId="15" fillId="0" borderId="31" xfId="0" applyNumberFormat="1" applyFont="1" applyFill="1" applyBorder="1" applyAlignment="1">
      <alignment horizontal="right" wrapText="1"/>
    </xf>
    <xf numFmtId="2" fontId="15" fillId="0" borderId="20" xfId="0" applyNumberFormat="1" applyFont="1" applyFill="1" applyBorder="1" applyAlignment="1">
      <alignment horizontal="right" wrapText="1"/>
    </xf>
    <xf numFmtId="2" fontId="10" fillId="0" borderId="20" xfId="0" applyNumberFormat="1" applyFont="1" applyBorder="1" applyAlignment="1">
      <alignment horizontal="right" wrapText="1"/>
    </xf>
    <xf numFmtId="2" fontId="15" fillId="2" borderId="20" xfId="0" applyNumberFormat="1" applyFont="1" applyFill="1" applyBorder="1" applyAlignment="1">
      <alignment horizontal="right" vertical="center" wrapText="1"/>
    </xf>
    <xf numFmtId="2" fontId="15" fillId="0" borderId="21" xfId="0" applyNumberFormat="1" applyFont="1" applyFill="1" applyBorder="1" applyAlignment="1">
      <alignment horizontal="right" wrapText="1"/>
    </xf>
    <xf numFmtId="2" fontId="7" fillId="0" borderId="19" xfId="0" applyNumberFormat="1" applyFont="1" applyBorder="1" applyAlignment="1">
      <alignment horizontal="right" wrapText="1"/>
    </xf>
    <xf numFmtId="0" fontId="4" fillId="0" borderId="63" xfId="0" applyFont="1" applyBorder="1" applyAlignment="1">
      <alignment horizontal="right" wrapText="1"/>
    </xf>
    <xf numFmtId="2" fontId="4" fillId="0" borderId="31" xfId="0" applyNumberFormat="1" applyFont="1" applyBorder="1" applyAlignment="1">
      <alignment horizontal="right" wrapText="1"/>
    </xf>
    <xf numFmtId="2" fontId="4" fillId="0" borderId="21" xfId="0" applyNumberFormat="1" applyFont="1" applyBorder="1" applyAlignment="1">
      <alignment horizontal="right" wrapText="1"/>
    </xf>
    <xf numFmtId="0" fontId="27" fillId="0" borderId="3" xfId="0" applyFont="1" applyBorder="1" applyAlignment="1">
      <alignment wrapText="1"/>
    </xf>
    <xf numFmtId="0" fontId="12" fillId="0" borderId="34" xfId="0" applyFont="1" applyFill="1" applyBorder="1" applyAlignment="1">
      <alignment horizontal="left" wrapText="1"/>
    </xf>
    <xf numFmtId="0" fontId="2" fillId="0" borderId="30" xfId="0" applyFont="1" applyBorder="1" applyAlignment="1">
      <alignment horizontal="left" vertical="center"/>
    </xf>
    <xf numFmtId="0" fontId="12" fillId="0" borderId="64" xfId="0" applyFont="1" applyFill="1" applyBorder="1" applyAlignment="1">
      <alignment horizontal="right" wrapText="1"/>
    </xf>
    <xf numFmtId="0" fontId="10" fillId="0" borderId="66" xfId="0" applyFont="1" applyBorder="1" applyAlignment="1">
      <alignment horizontal="right" wrapText="1"/>
    </xf>
    <xf numFmtId="2" fontId="12" fillId="0" borderId="6" xfId="0" applyNumberFormat="1" applyFont="1" applyFill="1" applyBorder="1" applyAlignment="1">
      <alignment horizontal="right" wrapText="1"/>
    </xf>
    <xf numFmtId="2" fontId="10" fillId="0" borderId="3" xfId="0" applyNumberFormat="1" applyFont="1" applyBorder="1" applyAlignment="1">
      <alignment horizontal="right" wrapText="1"/>
    </xf>
    <xf numFmtId="2" fontId="12" fillId="0" borderId="50" xfId="0" applyNumberFormat="1" applyFont="1" applyFill="1" applyBorder="1" applyAlignment="1">
      <alignment horizontal="right" wrapText="1"/>
    </xf>
    <xf numFmtId="2" fontId="10" fillId="0" borderId="33" xfId="0" applyNumberFormat="1" applyFont="1" applyBorder="1" applyAlignment="1">
      <alignment horizontal="right" wrapText="1"/>
    </xf>
    <xf numFmtId="0" fontId="27" fillId="0" borderId="33" xfId="0" applyFont="1" applyBorder="1" applyAlignment="1">
      <alignment horizontal="right" wrapText="1"/>
    </xf>
    <xf numFmtId="0" fontId="27" fillId="0" borderId="28" xfId="0" applyFont="1" applyBorder="1" applyAlignment="1">
      <alignment wrapText="1"/>
    </xf>
    <xf numFmtId="0" fontId="15" fillId="0" borderId="61" xfId="0" applyFont="1" applyBorder="1" applyAlignment="1">
      <alignment wrapText="1"/>
    </xf>
    <xf numFmtId="0" fontId="15" fillId="0" borderId="48" xfId="0" applyFont="1" applyBorder="1" applyAlignment="1">
      <alignment horizontal="left" wrapText="1"/>
    </xf>
    <xf numFmtId="2" fontId="9" fillId="0" borderId="19" xfId="0" applyNumberFormat="1" applyFont="1" applyBorder="1" applyAlignment="1">
      <alignment horizontal="right" wrapText="1"/>
    </xf>
    <xf numFmtId="0" fontId="10" fillId="0" borderId="67" xfId="0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right" wrapText="1"/>
    </xf>
    <xf numFmtId="2" fontId="10" fillId="0" borderId="57" xfId="0" applyNumberFormat="1" applyFont="1" applyBorder="1" applyAlignment="1">
      <alignment horizontal="right" wrapText="1"/>
    </xf>
    <xf numFmtId="0" fontId="10" fillId="0" borderId="28" xfId="0" applyFont="1" applyBorder="1" applyAlignment="1">
      <alignment wrapText="1"/>
    </xf>
    <xf numFmtId="0" fontId="2" fillId="2" borderId="48" xfId="0" applyFont="1" applyFill="1" applyBorder="1" applyAlignment="1">
      <alignment horizontal="left" vertical="center" wrapText="1"/>
    </xf>
    <xf numFmtId="0" fontId="15" fillId="2" borderId="63" xfId="0" applyFont="1" applyFill="1" applyBorder="1" applyAlignment="1">
      <alignment horizontal="right" vertical="center" wrapText="1"/>
    </xf>
    <xf numFmtId="2" fontId="15" fillId="2" borderId="31" xfId="0" applyNumberFormat="1" applyFont="1" applyFill="1" applyBorder="1" applyAlignment="1">
      <alignment horizontal="right" vertical="center" wrapText="1"/>
    </xf>
    <xf numFmtId="2" fontId="15" fillId="2" borderId="21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left" wrapText="1"/>
    </xf>
    <xf numFmtId="0" fontId="2" fillId="0" borderId="48" xfId="0" applyFont="1" applyFill="1" applyBorder="1" applyAlignment="1">
      <alignment horizontal="left" wrapText="1"/>
    </xf>
    <xf numFmtId="0" fontId="27" fillId="0" borderId="66" xfId="0" applyFont="1" applyBorder="1" applyAlignment="1">
      <alignment horizontal="right" wrapText="1"/>
    </xf>
    <xf numFmtId="2" fontId="27" fillId="0" borderId="3" xfId="0" applyNumberFormat="1" applyFont="1" applyBorder="1" applyAlignment="1">
      <alignment horizontal="right" wrapText="1"/>
    </xf>
    <xf numFmtId="2" fontId="27" fillId="0" borderId="33" xfId="0" applyNumberFormat="1" applyFont="1" applyBorder="1" applyAlignment="1">
      <alignment horizontal="right" wrapText="1"/>
    </xf>
    <xf numFmtId="0" fontId="27" fillId="0" borderId="34" xfId="0" applyFont="1" applyBorder="1" applyAlignment="1">
      <alignment wrapText="1"/>
    </xf>
    <xf numFmtId="0" fontId="4" fillId="0" borderId="28" xfId="0" applyFont="1" applyBorder="1" applyAlignment="1">
      <alignment horizontal="left" wrapText="1"/>
    </xf>
    <xf numFmtId="0" fontId="27" fillId="0" borderId="26" xfId="0" applyFont="1" applyBorder="1" applyAlignment="1">
      <alignment horizontal="right" wrapText="1"/>
    </xf>
    <xf numFmtId="2" fontId="27" fillId="0" borderId="23" xfId="0" applyNumberFormat="1" applyFont="1" applyBorder="1" applyAlignment="1">
      <alignment horizontal="right" wrapText="1"/>
    </xf>
    <xf numFmtId="2" fontId="27" fillId="0" borderId="44" xfId="0" applyNumberFormat="1" applyFont="1" applyBorder="1" applyAlignment="1">
      <alignment horizontal="right" wrapText="1"/>
    </xf>
    <xf numFmtId="0" fontId="33" fillId="0" borderId="0" xfId="0" applyFont="1" applyBorder="1" applyAlignment="1">
      <alignment horizontal="right" vertical="top" wrapText="1"/>
    </xf>
    <xf numFmtId="0" fontId="28" fillId="0" borderId="69" xfId="0" applyFont="1" applyBorder="1" applyAlignment="1">
      <alignment horizontal="center" vertical="center"/>
    </xf>
    <xf numFmtId="0" fontId="28" fillId="0" borderId="56" xfId="0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28" fillId="0" borderId="40" xfId="0" applyFont="1" applyBorder="1" applyAlignment="1">
      <alignment horizontal="left" vertical="center"/>
    </xf>
    <xf numFmtId="0" fontId="10" fillId="2" borderId="34" xfId="11" applyFont="1" applyFill="1" applyBorder="1" applyAlignment="1">
      <alignment horizontal="right" vertical="center"/>
    </xf>
    <xf numFmtId="0" fontId="10" fillId="0" borderId="13" xfId="0" applyFont="1" applyBorder="1" applyAlignment="1">
      <alignment horizontal="right" wrapText="1"/>
    </xf>
    <xf numFmtId="0" fontId="10" fillId="2" borderId="13" xfId="11" applyFont="1" applyFill="1" applyBorder="1" applyAlignment="1">
      <alignment horizontal="right" vertical="center"/>
    </xf>
    <xf numFmtId="0" fontId="10" fillId="2" borderId="30" xfId="11" applyFont="1" applyFill="1" applyBorder="1" applyAlignment="1">
      <alignment horizontal="right" vertical="center"/>
    </xf>
    <xf numFmtId="0" fontId="8" fillId="0" borderId="13" xfId="0" applyFont="1" applyBorder="1" applyAlignment="1">
      <alignment horizontal="right" vertical="top" wrapText="1"/>
    </xf>
    <xf numFmtId="0" fontId="10" fillId="0" borderId="28" xfId="0" applyFont="1" applyBorder="1" applyAlignment="1">
      <alignment horizontal="right" wrapText="1"/>
    </xf>
    <xf numFmtId="0" fontId="16" fillId="0" borderId="42" xfId="0" applyFont="1" applyBorder="1" applyAlignment="1">
      <alignment horizontal="left"/>
    </xf>
    <xf numFmtId="0" fontId="12" fillId="0" borderId="34" xfId="0" applyFont="1" applyBorder="1" applyAlignment="1">
      <alignment horizontal="right" wrapText="1"/>
    </xf>
    <xf numFmtId="0" fontId="12" fillId="0" borderId="13" xfId="0" applyFont="1" applyBorder="1" applyAlignment="1">
      <alignment horizontal="right" wrapText="1"/>
    </xf>
    <xf numFmtId="0" fontId="12" fillId="0" borderId="53" xfId="0" applyFont="1" applyBorder="1" applyAlignment="1">
      <alignment horizontal="right" wrapText="1"/>
    </xf>
    <xf numFmtId="0" fontId="12" fillId="0" borderId="28" xfId="0" applyFont="1" applyBorder="1" applyAlignment="1">
      <alignment horizontal="right" wrapText="1"/>
    </xf>
    <xf numFmtId="0" fontId="12" fillId="0" borderId="30" xfId="0" applyFont="1" applyBorder="1" applyAlignment="1">
      <alignment horizontal="right" wrapText="1"/>
    </xf>
    <xf numFmtId="0" fontId="16" fillId="0" borderId="13" xfId="0" applyFont="1" applyBorder="1" applyAlignment="1">
      <alignment horizontal="right"/>
    </xf>
    <xf numFmtId="0" fontId="16" fillId="0" borderId="42" xfId="0" applyFont="1" applyBorder="1" applyAlignment="1">
      <alignment horizontal="left" wrapText="1"/>
    </xf>
    <xf numFmtId="0" fontId="8" fillId="0" borderId="13" xfId="0" applyFont="1" applyBorder="1" applyAlignment="1">
      <alignment vertical="top" wrapText="1"/>
    </xf>
    <xf numFmtId="0" fontId="8" fillId="0" borderId="53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8" fillId="0" borderId="16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7" xfId="0" applyFont="1" applyFill="1" applyBorder="1" applyAlignment="1">
      <alignment horizontal="left" wrapText="1"/>
    </xf>
    <xf numFmtId="0" fontId="1" fillId="0" borderId="5" xfId="0" applyFont="1" applyBorder="1" applyAlignment="1">
      <alignment wrapText="1"/>
    </xf>
    <xf numFmtId="0" fontId="1" fillId="0" borderId="5" xfId="0" applyFont="1" applyBorder="1" applyAlignment="1">
      <alignment horizontal="left" wrapText="1"/>
    </xf>
    <xf numFmtId="0" fontId="1" fillId="0" borderId="5" xfId="1" applyFont="1" applyBorder="1" applyAlignment="1">
      <alignment horizontal="left" wrapText="1"/>
    </xf>
    <xf numFmtId="0" fontId="10" fillId="0" borderId="5" xfId="0" applyFont="1" applyBorder="1" applyAlignment="1"/>
    <xf numFmtId="0" fontId="16" fillId="0" borderId="44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27" xfId="0" applyFont="1" applyFill="1" applyBorder="1" applyAlignment="1">
      <alignment horizontal="center" vertical="center" wrapText="1"/>
    </xf>
    <xf numFmtId="0" fontId="16" fillId="0" borderId="61" xfId="0" applyFont="1" applyFill="1" applyBorder="1" applyAlignment="1">
      <alignment horizontal="center" vertical="center" wrapText="1"/>
    </xf>
    <xf numFmtId="0" fontId="16" fillId="0" borderId="64" xfId="0" applyFont="1" applyBorder="1" applyAlignment="1">
      <alignment horizontal="center"/>
    </xf>
    <xf numFmtId="0" fontId="16" fillId="0" borderId="37" xfId="0" applyFont="1" applyBorder="1" applyAlignment="1">
      <alignment horizontal="center"/>
    </xf>
    <xf numFmtId="0" fontId="16" fillId="0" borderId="50" xfId="0" applyFont="1" applyBorder="1" applyAlignment="1">
      <alignment horizontal="center"/>
    </xf>
    <xf numFmtId="0" fontId="28" fillId="0" borderId="40" xfId="0" applyFont="1" applyBorder="1" applyAlignment="1">
      <alignment horizontal="center"/>
    </xf>
    <xf numFmtId="0" fontId="28" fillId="0" borderId="43" xfId="0" applyFont="1" applyBorder="1" applyAlignment="1">
      <alignment horizontal="center"/>
    </xf>
    <xf numFmtId="0" fontId="28" fillId="0" borderId="22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8" fillId="0" borderId="27" xfId="0" applyFont="1" applyBorder="1" applyAlignment="1">
      <alignment horizontal="center" vertical="center" wrapText="1"/>
    </xf>
    <xf numFmtId="0" fontId="28" fillId="0" borderId="48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28" fillId="0" borderId="31" xfId="0" applyFont="1" applyBorder="1" applyAlignment="1">
      <alignment horizontal="center" vertical="center" wrapText="1"/>
    </xf>
    <xf numFmtId="0" fontId="28" fillId="0" borderId="26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/>
    </xf>
    <xf numFmtId="0" fontId="31" fillId="0" borderId="44" xfId="0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0" fontId="28" fillId="0" borderId="40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60" xfId="0" applyFont="1" applyBorder="1" applyAlignment="1">
      <alignment horizontal="center" vertical="center" wrapText="1"/>
    </xf>
    <xf numFmtId="0" fontId="32" fillId="0" borderId="0" xfId="0" applyFont="1" applyAlignment="1">
      <alignment horizontal="center" wrapText="1"/>
    </xf>
    <xf numFmtId="0" fontId="33" fillId="0" borderId="0" xfId="0" applyFont="1" applyBorder="1" applyAlignment="1">
      <alignment horizontal="right" vertical="top" wrapText="1"/>
    </xf>
    <xf numFmtId="0" fontId="37" fillId="0" borderId="61" xfId="0" applyFont="1" applyBorder="1" applyAlignment="1">
      <alignment horizontal="center" vertical="center" wrapText="1"/>
    </xf>
    <xf numFmtId="0" fontId="37" fillId="0" borderId="18" xfId="0" applyFont="1" applyBorder="1" applyAlignment="1">
      <alignment horizontal="center" vertical="center" wrapText="1"/>
    </xf>
    <xf numFmtId="0" fontId="28" fillId="0" borderId="34" xfId="0" applyFont="1" applyBorder="1" applyAlignment="1">
      <alignment horizontal="center" vertical="center"/>
    </xf>
    <xf numFmtId="0" fontId="28" fillId="0" borderId="37" xfId="0" applyFont="1" applyBorder="1" applyAlignment="1">
      <alignment horizontal="center" vertical="center"/>
    </xf>
    <xf numFmtId="0" fontId="28" fillId="0" borderId="24" xfId="0" applyFont="1" applyBorder="1" applyAlignment="1">
      <alignment horizontal="center" wrapText="1"/>
    </xf>
    <xf numFmtId="0" fontId="28" fillId="0" borderId="32" xfId="0" applyFont="1" applyBorder="1" applyAlignment="1">
      <alignment horizontal="center" wrapText="1"/>
    </xf>
    <xf numFmtId="0" fontId="28" fillId="0" borderId="23" xfId="0" applyFont="1" applyBorder="1" applyAlignment="1">
      <alignment horizontal="center" vertical="center"/>
    </xf>
    <xf numFmtId="0" fontId="28" fillId="0" borderId="31" xfId="0" applyFont="1" applyBorder="1" applyAlignment="1">
      <alignment horizontal="center" vertical="center"/>
    </xf>
    <xf numFmtId="0" fontId="8" fillId="0" borderId="6" xfId="0" applyFont="1" applyBorder="1" applyAlignment="1">
      <alignment horizontal="left" wrapText="1"/>
    </xf>
    <xf numFmtId="0" fontId="2" fillId="0" borderId="23" xfId="0" applyFont="1" applyBorder="1" applyAlignment="1">
      <alignment wrapText="1"/>
    </xf>
    <xf numFmtId="0" fontId="10" fillId="0" borderId="8" xfId="1" applyFont="1" applyBorder="1" applyAlignment="1">
      <alignment horizontal="left" wrapText="1"/>
    </xf>
    <xf numFmtId="0" fontId="2" fillId="0" borderId="7" xfId="0" applyFont="1" applyBorder="1" applyAlignment="1">
      <alignment wrapText="1"/>
    </xf>
    <xf numFmtId="0" fontId="12" fillId="0" borderId="7" xfId="0" applyFont="1" applyFill="1" applyBorder="1" applyAlignment="1">
      <alignment horizontal="left" wrapText="1"/>
    </xf>
    <xf numFmtId="0" fontId="4" fillId="0" borderId="5" xfId="0" applyFont="1" applyBorder="1" applyAlignment="1">
      <alignment wrapText="1"/>
    </xf>
    <xf numFmtId="0" fontId="20" fillId="0" borderId="6" xfId="0" applyFont="1" applyBorder="1" applyAlignment="1">
      <alignment horizontal="left" wrapText="1"/>
    </xf>
    <xf numFmtId="0" fontId="20" fillId="0" borderId="5" xfId="0" applyFont="1" applyBorder="1" applyAlignment="1">
      <alignment wrapText="1"/>
    </xf>
    <xf numFmtId="0" fontId="20" fillId="0" borderId="3" xfId="0" applyFont="1" applyFill="1" applyBorder="1" applyAlignment="1">
      <alignment horizontal="left" wrapText="1"/>
    </xf>
    <xf numFmtId="0" fontId="10" fillId="2" borderId="23" xfId="11" applyFont="1" applyFill="1" applyBorder="1" applyAlignment="1">
      <alignment horizontal="right" vertical="center"/>
    </xf>
    <xf numFmtId="0" fontId="10" fillId="2" borderId="6" xfId="11" applyFont="1" applyFill="1" applyBorder="1" applyAlignment="1">
      <alignment vertical="center"/>
    </xf>
    <xf numFmtId="0" fontId="20" fillId="0" borderId="6" xfId="0" applyFont="1" applyBorder="1" applyAlignment="1">
      <alignment horizontal="right" wrapText="1"/>
    </xf>
    <xf numFmtId="0" fontId="10" fillId="2" borderId="8" xfId="11" applyFont="1" applyFill="1" applyBorder="1" applyAlignment="1">
      <alignment horizontal="right" vertical="center"/>
    </xf>
    <xf numFmtId="0" fontId="20" fillId="2" borderId="3" xfId="11" applyFont="1" applyFill="1" applyBorder="1" applyAlignment="1">
      <alignment vertical="center"/>
    </xf>
    <xf numFmtId="0" fontId="20" fillId="2" borderId="5" xfId="11" applyFont="1" applyFill="1" applyBorder="1" applyAlignment="1">
      <alignment horizontal="right" vertical="center"/>
    </xf>
    <xf numFmtId="0" fontId="10" fillId="2" borderId="3" xfId="11" applyFont="1" applyFill="1" applyBorder="1" applyAlignment="1">
      <alignment vertical="center"/>
    </xf>
    <xf numFmtId="0" fontId="10" fillId="2" borderId="7" xfId="11" applyFont="1" applyFill="1" applyBorder="1" applyAlignment="1">
      <alignment vertical="center"/>
    </xf>
    <xf numFmtId="2" fontId="12" fillId="0" borderId="24" xfId="0" applyNumberFormat="1" applyFont="1" applyBorder="1" applyAlignment="1">
      <alignment horizontal="right" wrapText="1"/>
    </xf>
    <xf numFmtId="2" fontId="12" fillId="2" borderId="51" xfId="0" applyNumberFormat="1" applyFont="1" applyFill="1" applyBorder="1" applyAlignment="1">
      <alignment horizontal="right" wrapText="1"/>
    </xf>
    <xf numFmtId="2" fontId="10" fillId="0" borderId="2" xfId="0" applyNumberFormat="1" applyFont="1" applyBorder="1" applyAlignment="1">
      <alignment horizontal="right" wrapText="1"/>
    </xf>
    <xf numFmtId="2" fontId="20" fillId="0" borderId="2" xfId="0" applyNumberFormat="1" applyFont="1" applyBorder="1" applyAlignment="1">
      <alignment wrapText="1"/>
    </xf>
    <xf numFmtId="0" fontId="16" fillId="0" borderId="71" xfId="0" applyFont="1" applyBorder="1" applyAlignment="1">
      <alignment horizontal="center" vertical="center" wrapText="1"/>
    </xf>
    <xf numFmtId="0" fontId="15" fillId="2" borderId="72" xfId="0" applyFont="1" applyFill="1" applyBorder="1" applyAlignment="1">
      <alignment horizontal="right"/>
    </xf>
    <xf numFmtId="0" fontId="15" fillId="2" borderId="73" xfId="0" applyFont="1" applyFill="1" applyBorder="1" applyAlignment="1">
      <alignment horizontal="right"/>
    </xf>
    <xf numFmtId="0" fontId="15" fillId="2" borderId="74" xfId="0" applyFont="1" applyFill="1" applyBorder="1" applyAlignment="1">
      <alignment horizontal="right"/>
    </xf>
    <xf numFmtId="0" fontId="15" fillId="2" borderId="68" xfId="0" applyFont="1" applyFill="1" applyBorder="1" applyAlignment="1">
      <alignment horizontal="right"/>
    </xf>
    <xf numFmtId="0" fontId="15" fillId="0" borderId="68" xfId="0" applyFont="1" applyBorder="1" applyAlignment="1">
      <alignment horizontal="right"/>
    </xf>
    <xf numFmtId="0" fontId="15" fillId="2" borderId="75" xfId="0" applyFont="1" applyFill="1" applyBorder="1" applyAlignment="1">
      <alignment horizontal="right"/>
    </xf>
    <xf numFmtId="0" fontId="15" fillId="0" borderId="73" xfId="0" applyFont="1" applyBorder="1" applyAlignment="1">
      <alignment horizontal="right"/>
    </xf>
    <xf numFmtId="0" fontId="15" fillId="2" borderId="76" xfId="0" applyFont="1" applyFill="1" applyBorder="1" applyAlignment="1">
      <alignment horizontal="right"/>
    </xf>
    <xf numFmtId="0" fontId="16" fillId="0" borderId="70" xfId="0" applyFont="1" applyBorder="1" applyAlignment="1">
      <alignment horizontal="center"/>
    </xf>
    <xf numFmtId="0" fontId="2" fillId="2" borderId="28" xfId="0" applyFont="1" applyFill="1" applyBorder="1" applyAlignment="1">
      <alignment horizontal="left" vertical="center" wrapText="1"/>
    </xf>
    <xf numFmtId="0" fontId="15" fillId="2" borderId="66" xfId="0" applyFont="1" applyFill="1" applyBorder="1" applyAlignment="1">
      <alignment horizontal="right" vertical="center" wrapText="1"/>
    </xf>
    <xf numFmtId="2" fontId="15" fillId="2" borderId="3" xfId="0" applyNumberFormat="1" applyFont="1" applyFill="1" applyBorder="1" applyAlignment="1">
      <alignment horizontal="right" vertical="center" wrapText="1"/>
    </xf>
    <xf numFmtId="2" fontId="15" fillId="2" borderId="33" xfId="0" applyNumberFormat="1" applyFont="1" applyFill="1" applyBorder="1" applyAlignment="1">
      <alignment horizontal="right" vertical="center" wrapText="1"/>
    </xf>
    <xf numFmtId="0" fontId="29" fillId="11" borderId="0" xfId="0" applyFont="1" applyFill="1"/>
    <xf numFmtId="0" fontId="29" fillId="2" borderId="0" xfId="0" applyFont="1" applyFill="1"/>
    <xf numFmtId="0" fontId="27" fillId="0" borderId="64" xfId="0" applyFont="1" applyBorder="1" applyAlignment="1">
      <alignment horizontal="right" wrapText="1"/>
    </xf>
    <xf numFmtId="2" fontId="27" fillId="0" borderId="6" xfId="0" applyNumberFormat="1" applyFont="1" applyBorder="1" applyAlignment="1">
      <alignment horizontal="right" wrapText="1"/>
    </xf>
    <xf numFmtId="0" fontId="27" fillId="0" borderId="34" xfId="0" applyFont="1" applyBorder="1" applyAlignment="1">
      <alignment horizontal="left" wrapText="1"/>
    </xf>
    <xf numFmtId="2" fontId="27" fillId="0" borderId="35" xfId="0" applyNumberFormat="1" applyFont="1" applyBorder="1" applyAlignment="1">
      <alignment horizontal="right" wrapText="1"/>
    </xf>
    <xf numFmtId="0" fontId="27" fillId="0" borderId="50" xfId="0" applyFont="1" applyBorder="1" applyAlignment="1">
      <alignment horizontal="right" wrapText="1"/>
    </xf>
    <xf numFmtId="0" fontId="27" fillId="0" borderId="28" xfId="0" applyFont="1" applyBorder="1" applyAlignment="1">
      <alignment horizontal="left" wrapText="1"/>
    </xf>
    <xf numFmtId="2" fontId="27" fillId="0" borderId="54" xfId="0" applyNumberFormat="1" applyFont="1" applyBorder="1" applyAlignment="1">
      <alignment horizontal="right" wrapText="1"/>
    </xf>
    <xf numFmtId="0" fontId="15" fillId="0" borderId="28" xfId="0" applyFont="1" applyBorder="1" applyAlignment="1">
      <alignment horizontal="left" vertical="center"/>
    </xf>
    <xf numFmtId="0" fontId="15" fillId="0" borderId="66" xfId="0" applyFont="1" applyBorder="1" applyAlignment="1">
      <alignment horizontal="right" vertical="center"/>
    </xf>
    <xf numFmtId="2" fontId="15" fillId="0" borderId="3" xfId="0" applyNumberFormat="1" applyFont="1" applyBorder="1" applyAlignment="1">
      <alignment horizontal="right" vertical="center"/>
    </xf>
    <xf numFmtId="2" fontId="15" fillId="0" borderId="54" xfId="0" applyNumberFormat="1" applyFont="1" applyBorder="1" applyAlignment="1">
      <alignment horizontal="right" vertical="center"/>
    </xf>
    <xf numFmtId="0" fontId="15" fillId="0" borderId="33" xfId="0" applyFont="1" applyBorder="1" applyAlignment="1">
      <alignment horizontal="right" vertical="center"/>
    </xf>
  </cellXfs>
  <cellStyles count="13">
    <cellStyle name="Excel Built-in Normal" xfId="1"/>
    <cellStyle name="Excel Built-in Normal 1" xfId="8"/>
    <cellStyle name="Excel Built-in Normal 2" xfId="5"/>
    <cellStyle name="TableStyleLight1" xfId="4"/>
    <cellStyle name="Денежный 2" xfId="12"/>
    <cellStyle name="Обычный" xfId="0" builtinId="0"/>
    <cellStyle name="Обычный 2" xfId="3"/>
    <cellStyle name="Обычный 2 2" xfId="9"/>
    <cellStyle name="Обычный 3" xfId="7"/>
    <cellStyle name="Обычный 4" xfId="6"/>
    <cellStyle name="Обычный 4 2" xfId="10"/>
    <cellStyle name="Обычный 5" xfId="11"/>
    <cellStyle name="Процентный" xfId="2" builtinId="5"/>
  </cellStyles>
  <dxfs count="32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0066"/>
      <color rgb="FFD28764"/>
      <color rgb="FF993300"/>
      <color rgb="FFCCFF99"/>
      <color rgb="FFFFFF66"/>
      <color rgb="FFFFCCCC"/>
      <color rgb="FFCC99FF"/>
      <color rgb="FFA0A0A0"/>
      <color rgb="FFFFA4EB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Литература</a:t>
            </a:r>
            <a:r>
              <a:rPr lang="ru-RU" b="1" baseline="0"/>
              <a:t> 11 ЕГЭ </a:t>
            </a:r>
            <a:r>
              <a:rPr lang="en-US" b="1" baseline="0"/>
              <a:t>20</a:t>
            </a:r>
            <a:r>
              <a:rPr lang="ru-RU" b="1" baseline="0"/>
              <a:t>22</a:t>
            </a:r>
            <a:endParaRPr lang="ru-RU" b="1"/>
          </a:p>
        </c:rich>
      </c:tx>
      <c:layout>
        <c:manualLayout>
          <c:xMode val="edge"/>
          <c:yMode val="edge"/>
          <c:x val="2.9250653740675092E-2"/>
          <c:y val="1.431370233374467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343594031361835E-2"/>
          <c:y val="8.504828405883226E-2"/>
          <c:w val="0.97363371701961809"/>
          <c:h val="0.57917000940920116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'Литерат-11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МАОУ СШ № 53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8</c:v>
                </c:pt>
                <c:pt idx="40">
                  <c:v>МБОУ Лицей № 10</c:v>
                </c:pt>
                <c:pt idx="41">
                  <c:v>МАОУ Школа-интернат № 1</c:v>
                </c:pt>
                <c:pt idx="42">
                  <c:v>МБОУ СШ № 3</c:v>
                </c:pt>
                <c:pt idx="43">
                  <c:v>МБОУ СШ № 36</c:v>
                </c:pt>
                <c:pt idx="44">
                  <c:v>МБОУ СШ № 72</c:v>
                </c:pt>
                <c:pt idx="45">
                  <c:v>МБОУ СШ № 73</c:v>
                </c:pt>
                <c:pt idx="46">
                  <c:v>МАОУ СШ № 82</c:v>
                </c:pt>
                <c:pt idx="47">
                  <c:v>МАОУ СШ № 84</c:v>
                </c:pt>
                <c:pt idx="48">
                  <c:v>МБОУ СШ № 95</c:v>
                </c:pt>
                <c:pt idx="49">
                  <c:v>МБОУ СШ № 99</c:v>
                </c:pt>
                <c:pt idx="50">
                  <c:v>МБОУ СШ № 133</c:v>
                </c:pt>
                <c:pt idx="51">
                  <c:v>СВЕРДЛОВСКИЙ РАЙОН</c:v>
                </c:pt>
                <c:pt idx="52">
                  <c:v>МАОУ Гимназия № 14</c:v>
                </c:pt>
                <c:pt idx="53">
                  <c:v>МАОУ лицей № 9 "Лидер"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МБОУ СШ № 34</c:v>
                </c:pt>
                <c:pt idx="57">
                  <c:v>МАОУ СШ № 42</c:v>
                </c:pt>
                <c:pt idx="58">
                  <c:v>МБОУ СШ № 45</c:v>
                </c:pt>
                <c:pt idx="59">
                  <c:v>МАОУ СШ № 76</c:v>
                </c:pt>
                <c:pt idx="60">
                  <c:v>МБОУ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56</c:v>
                </c:pt>
                <c:pt idx="71">
                  <c:v>МБОУ СШ № 66</c:v>
                </c:pt>
                <c:pt idx="72">
                  <c:v>МБОУ СШ № 69</c:v>
                </c:pt>
                <c:pt idx="73">
                  <c:v>МАОУ СШ № 85</c:v>
                </c:pt>
                <c:pt idx="74">
                  <c:v>МБОУ СШ № 98</c:v>
                </c:pt>
                <c:pt idx="75">
                  <c:v>МАОУ СШ № 108</c:v>
                </c:pt>
                <c:pt idx="76">
                  <c:v>МБОУ СШ № 115</c:v>
                </c:pt>
                <c:pt idx="77">
                  <c:v>МАОУ СШ № 121</c:v>
                </c:pt>
                <c:pt idx="78">
                  <c:v>МБОУ СШ № 129</c:v>
                </c:pt>
                <c:pt idx="79">
                  <c:v>МАОУ СШ № 139</c:v>
                </c:pt>
                <c:pt idx="80">
                  <c:v>МАОУ СШ № 141</c:v>
                </c:pt>
                <c:pt idx="81">
                  <c:v>МАОУ СШ № 143</c:v>
                </c:pt>
                <c:pt idx="82">
                  <c:v>МАОУ СШ № 144</c:v>
                </c:pt>
                <c:pt idx="83">
                  <c:v>МАОУ СШ № 145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МАОУ СШ № 151</c:v>
                </c:pt>
                <c:pt idx="88">
                  <c:v>МАОУ СШ № 152</c:v>
                </c:pt>
                <c:pt idx="89">
                  <c:v>МАОУ СШ № 154</c:v>
                </c:pt>
                <c:pt idx="90">
                  <c:v>МБОУ СШ № 156</c:v>
                </c:pt>
                <c:pt idx="91">
                  <c:v>МБОУ СШ № 157</c:v>
                </c:pt>
                <c:pt idx="92">
                  <c:v>ЦЕНТРАЛЬНЫЙ РАЙОН</c:v>
                </c:pt>
                <c:pt idx="93">
                  <c:v>МАОУ Гимназия № 2</c:v>
                </c:pt>
                <c:pt idx="94">
                  <c:v>МБОУ Гимназия  № 16</c:v>
                </c:pt>
                <c:pt idx="95">
                  <c:v>МБОУ Лицей № 2</c:v>
                </c:pt>
                <c:pt idx="96">
                  <c:v>МБОУ СШ № 4</c:v>
                </c:pt>
                <c:pt idx="97">
                  <c:v>МБОУ СШ № 10 </c:v>
                </c:pt>
                <c:pt idx="98">
                  <c:v>МБОУ СШ № 27</c:v>
                </c:pt>
                <c:pt idx="99">
                  <c:v>МБОУ СШ № 51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'Литерат-11 диаграмма по районам'!$E$4:$E$105</c:f>
              <c:numCache>
                <c:formatCode>0,00</c:formatCode>
                <c:ptCount val="102"/>
                <c:pt idx="0">
                  <c:v>64.44</c:v>
                </c:pt>
                <c:pt idx="1">
                  <c:v>64.44</c:v>
                </c:pt>
                <c:pt idx="2">
                  <c:v>64.44</c:v>
                </c:pt>
                <c:pt idx="3">
                  <c:v>64.44</c:v>
                </c:pt>
                <c:pt idx="4">
                  <c:v>64.44</c:v>
                </c:pt>
                <c:pt idx="5">
                  <c:v>64.44</c:v>
                </c:pt>
                <c:pt idx="6">
                  <c:v>64.44</c:v>
                </c:pt>
                <c:pt idx="7">
                  <c:v>64.44</c:v>
                </c:pt>
                <c:pt idx="8">
                  <c:v>64.44</c:v>
                </c:pt>
                <c:pt idx="9">
                  <c:v>64.44</c:v>
                </c:pt>
                <c:pt idx="10">
                  <c:v>64.44</c:v>
                </c:pt>
                <c:pt idx="11">
                  <c:v>64.44</c:v>
                </c:pt>
                <c:pt idx="12">
                  <c:v>64.44</c:v>
                </c:pt>
                <c:pt idx="13">
                  <c:v>64.44</c:v>
                </c:pt>
                <c:pt idx="14">
                  <c:v>64.44</c:v>
                </c:pt>
                <c:pt idx="15">
                  <c:v>64.44</c:v>
                </c:pt>
                <c:pt idx="16">
                  <c:v>64.44</c:v>
                </c:pt>
                <c:pt idx="17">
                  <c:v>64.44</c:v>
                </c:pt>
                <c:pt idx="18">
                  <c:v>64.44</c:v>
                </c:pt>
                <c:pt idx="19">
                  <c:v>64.44</c:v>
                </c:pt>
                <c:pt idx="20">
                  <c:v>64.44</c:v>
                </c:pt>
                <c:pt idx="21">
                  <c:v>64.44</c:v>
                </c:pt>
                <c:pt idx="22">
                  <c:v>64.44</c:v>
                </c:pt>
                <c:pt idx="23">
                  <c:v>64.44</c:v>
                </c:pt>
                <c:pt idx="24">
                  <c:v>64.44</c:v>
                </c:pt>
                <c:pt idx="25">
                  <c:v>64.44</c:v>
                </c:pt>
                <c:pt idx="26">
                  <c:v>64.44</c:v>
                </c:pt>
                <c:pt idx="27">
                  <c:v>64.44</c:v>
                </c:pt>
                <c:pt idx="28">
                  <c:v>64.44</c:v>
                </c:pt>
                <c:pt idx="29">
                  <c:v>64.44</c:v>
                </c:pt>
                <c:pt idx="30">
                  <c:v>64.44</c:v>
                </c:pt>
                <c:pt idx="31">
                  <c:v>64.44</c:v>
                </c:pt>
                <c:pt idx="32">
                  <c:v>64.44</c:v>
                </c:pt>
                <c:pt idx="33">
                  <c:v>64.44</c:v>
                </c:pt>
                <c:pt idx="34">
                  <c:v>64.44</c:v>
                </c:pt>
                <c:pt idx="35">
                  <c:v>64.44</c:v>
                </c:pt>
                <c:pt idx="36">
                  <c:v>64.44</c:v>
                </c:pt>
                <c:pt idx="37">
                  <c:v>64.44</c:v>
                </c:pt>
                <c:pt idx="38">
                  <c:v>64.44</c:v>
                </c:pt>
                <c:pt idx="39">
                  <c:v>64.44</c:v>
                </c:pt>
                <c:pt idx="40">
                  <c:v>64.44</c:v>
                </c:pt>
                <c:pt idx="41">
                  <c:v>64.44</c:v>
                </c:pt>
                <c:pt idx="42">
                  <c:v>64.44</c:v>
                </c:pt>
                <c:pt idx="43">
                  <c:v>64.44</c:v>
                </c:pt>
                <c:pt idx="44">
                  <c:v>64.44</c:v>
                </c:pt>
                <c:pt idx="45">
                  <c:v>64.44</c:v>
                </c:pt>
                <c:pt idx="46">
                  <c:v>64.44</c:v>
                </c:pt>
                <c:pt idx="47">
                  <c:v>64.44</c:v>
                </c:pt>
                <c:pt idx="48">
                  <c:v>64.44</c:v>
                </c:pt>
                <c:pt idx="49">
                  <c:v>64.44</c:v>
                </c:pt>
                <c:pt idx="50">
                  <c:v>64.44</c:v>
                </c:pt>
                <c:pt idx="51">
                  <c:v>64.44</c:v>
                </c:pt>
                <c:pt idx="52">
                  <c:v>64.44</c:v>
                </c:pt>
                <c:pt idx="53">
                  <c:v>64.44</c:v>
                </c:pt>
                <c:pt idx="54">
                  <c:v>64.44</c:v>
                </c:pt>
                <c:pt idx="55">
                  <c:v>64.44</c:v>
                </c:pt>
                <c:pt idx="56">
                  <c:v>64.44</c:v>
                </c:pt>
                <c:pt idx="57">
                  <c:v>64.44</c:v>
                </c:pt>
                <c:pt idx="58">
                  <c:v>64.44</c:v>
                </c:pt>
                <c:pt idx="59">
                  <c:v>64.44</c:v>
                </c:pt>
                <c:pt idx="60">
                  <c:v>64.44</c:v>
                </c:pt>
                <c:pt idx="61">
                  <c:v>64.44</c:v>
                </c:pt>
                <c:pt idx="62">
                  <c:v>64.44</c:v>
                </c:pt>
                <c:pt idx="63">
                  <c:v>64.44</c:v>
                </c:pt>
                <c:pt idx="64">
                  <c:v>64.44</c:v>
                </c:pt>
                <c:pt idx="65">
                  <c:v>64.44</c:v>
                </c:pt>
                <c:pt idx="66">
                  <c:v>64.44</c:v>
                </c:pt>
                <c:pt idx="67">
                  <c:v>64.44</c:v>
                </c:pt>
                <c:pt idx="68">
                  <c:v>64.44</c:v>
                </c:pt>
                <c:pt idx="69">
                  <c:v>64.44</c:v>
                </c:pt>
                <c:pt idx="70">
                  <c:v>64.44</c:v>
                </c:pt>
                <c:pt idx="71">
                  <c:v>64.44</c:v>
                </c:pt>
                <c:pt idx="72">
                  <c:v>64.44</c:v>
                </c:pt>
                <c:pt idx="73">
                  <c:v>64.44</c:v>
                </c:pt>
                <c:pt idx="74">
                  <c:v>64.44</c:v>
                </c:pt>
                <c:pt idx="75">
                  <c:v>64.44</c:v>
                </c:pt>
                <c:pt idx="76">
                  <c:v>64.44</c:v>
                </c:pt>
                <c:pt idx="77">
                  <c:v>64.44</c:v>
                </c:pt>
                <c:pt idx="78">
                  <c:v>64.44</c:v>
                </c:pt>
                <c:pt idx="79">
                  <c:v>64.44</c:v>
                </c:pt>
                <c:pt idx="80">
                  <c:v>64.44</c:v>
                </c:pt>
                <c:pt idx="81">
                  <c:v>64.44</c:v>
                </c:pt>
                <c:pt idx="82">
                  <c:v>64.44</c:v>
                </c:pt>
                <c:pt idx="83">
                  <c:v>64.44</c:v>
                </c:pt>
                <c:pt idx="84">
                  <c:v>64.44</c:v>
                </c:pt>
                <c:pt idx="85">
                  <c:v>64.44</c:v>
                </c:pt>
                <c:pt idx="86">
                  <c:v>64.44</c:v>
                </c:pt>
                <c:pt idx="87">
                  <c:v>64.44</c:v>
                </c:pt>
                <c:pt idx="88">
                  <c:v>64.44</c:v>
                </c:pt>
                <c:pt idx="89">
                  <c:v>64.44</c:v>
                </c:pt>
                <c:pt idx="90">
                  <c:v>64.44</c:v>
                </c:pt>
                <c:pt idx="91">
                  <c:v>64.44</c:v>
                </c:pt>
                <c:pt idx="92">
                  <c:v>64.44</c:v>
                </c:pt>
                <c:pt idx="93">
                  <c:v>64.44</c:v>
                </c:pt>
                <c:pt idx="94">
                  <c:v>64.44</c:v>
                </c:pt>
                <c:pt idx="95">
                  <c:v>64.44</c:v>
                </c:pt>
                <c:pt idx="96">
                  <c:v>64.44</c:v>
                </c:pt>
                <c:pt idx="97">
                  <c:v>64.44</c:v>
                </c:pt>
                <c:pt idx="98">
                  <c:v>64.44</c:v>
                </c:pt>
                <c:pt idx="99">
                  <c:v>64.44</c:v>
                </c:pt>
                <c:pt idx="100">
                  <c:v>64.44</c:v>
                </c:pt>
                <c:pt idx="101">
                  <c:v>64.44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'Литерат-11 диаграмма по районам'!$B$4:$B$105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МАОУ СШ № 53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МБОУ СШ № 94</c:v>
                </c:pt>
                <c:pt idx="33">
                  <c:v>МАОУ СШ № 148</c:v>
                </c:pt>
                <c:pt idx="34">
                  <c:v>ОКТЯБРЬСКИЙ РАЙОН</c:v>
                </c:pt>
                <c:pt idx="35">
                  <c:v>МАОУ "КУГ № 1 - Универс"</c:v>
                </c:pt>
                <c:pt idx="36">
                  <c:v>МБОУ Гимназия № 3</c:v>
                </c:pt>
                <c:pt idx="37">
                  <c:v>МАОУ Гимназия № 13 "Академ"</c:v>
                </c:pt>
                <c:pt idx="38">
                  <c:v>МАОУ Лицей № 1</c:v>
                </c:pt>
                <c:pt idx="39">
                  <c:v>МБОУ Лицей № 8</c:v>
                </c:pt>
                <c:pt idx="40">
                  <c:v>МБОУ Лицей № 10</c:v>
                </c:pt>
                <c:pt idx="41">
                  <c:v>МАОУ Школа-интернат № 1</c:v>
                </c:pt>
                <c:pt idx="42">
                  <c:v>МБОУ СШ № 3</c:v>
                </c:pt>
                <c:pt idx="43">
                  <c:v>МБОУ СШ № 36</c:v>
                </c:pt>
                <c:pt idx="44">
                  <c:v>МБОУ СШ № 72</c:v>
                </c:pt>
                <c:pt idx="45">
                  <c:v>МБОУ СШ № 73</c:v>
                </c:pt>
                <c:pt idx="46">
                  <c:v>МАОУ СШ № 82</c:v>
                </c:pt>
                <c:pt idx="47">
                  <c:v>МАОУ СШ № 84</c:v>
                </c:pt>
                <c:pt idx="48">
                  <c:v>МБОУ СШ № 95</c:v>
                </c:pt>
                <c:pt idx="49">
                  <c:v>МБОУ СШ № 99</c:v>
                </c:pt>
                <c:pt idx="50">
                  <c:v>МБОУ СШ № 133</c:v>
                </c:pt>
                <c:pt idx="51">
                  <c:v>СВЕРДЛОВСКИЙ РАЙОН</c:v>
                </c:pt>
                <c:pt idx="52">
                  <c:v>МАОУ Гимназия № 14</c:v>
                </c:pt>
                <c:pt idx="53">
                  <c:v>МАОУ лицей № 9 "Лидер"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МБОУ СШ № 34</c:v>
                </c:pt>
                <c:pt idx="57">
                  <c:v>МАОУ СШ № 42</c:v>
                </c:pt>
                <c:pt idx="58">
                  <c:v>МБОУ СШ № 45</c:v>
                </c:pt>
                <c:pt idx="59">
                  <c:v>МАОУ СШ № 76</c:v>
                </c:pt>
                <c:pt idx="60">
                  <c:v>МБОУ СШ № 78</c:v>
                </c:pt>
                <c:pt idx="61">
                  <c:v>МАОУ СШ № 93</c:v>
                </c:pt>
                <c:pt idx="62">
                  <c:v>МАОУ СШ № 137</c:v>
                </c:pt>
                <c:pt idx="63">
                  <c:v>МАОУ СШ № 158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24</c:v>
                </c:pt>
                <c:pt idx="70">
                  <c:v>МБОУ СШ № 56</c:v>
                </c:pt>
                <c:pt idx="71">
                  <c:v>МБОУ СШ № 66</c:v>
                </c:pt>
                <c:pt idx="72">
                  <c:v>МБОУ СШ № 69</c:v>
                </c:pt>
                <c:pt idx="73">
                  <c:v>МАОУ СШ № 85</c:v>
                </c:pt>
                <c:pt idx="74">
                  <c:v>МБОУ СШ № 98</c:v>
                </c:pt>
                <c:pt idx="75">
                  <c:v>МАОУ СШ № 108</c:v>
                </c:pt>
                <c:pt idx="76">
                  <c:v>МБОУ СШ № 115</c:v>
                </c:pt>
                <c:pt idx="77">
                  <c:v>МАОУ СШ № 121</c:v>
                </c:pt>
                <c:pt idx="78">
                  <c:v>МБОУ СШ № 129</c:v>
                </c:pt>
                <c:pt idx="79">
                  <c:v>МАОУ СШ № 139</c:v>
                </c:pt>
                <c:pt idx="80">
                  <c:v>МАОУ СШ № 141</c:v>
                </c:pt>
                <c:pt idx="81">
                  <c:v>МАОУ СШ № 143</c:v>
                </c:pt>
                <c:pt idx="82">
                  <c:v>МАОУ СШ № 144</c:v>
                </c:pt>
                <c:pt idx="83">
                  <c:v>МАОУ СШ № 145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МАОУ СШ № 151</c:v>
                </c:pt>
                <c:pt idx="88">
                  <c:v>МАОУ СШ № 152</c:v>
                </c:pt>
                <c:pt idx="89">
                  <c:v>МАОУ СШ № 154</c:v>
                </c:pt>
                <c:pt idx="90">
                  <c:v>МБОУ СШ № 156</c:v>
                </c:pt>
                <c:pt idx="91">
                  <c:v>МБОУ СШ № 157</c:v>
                </c:pt>
                <c:pt idx="92">
                  <c:v>ЦЕНТРАЛЬНЫЙ РАЙОН</c:v>
                </c:pt>
                <c:pt idx="93">
                  <c:v>МАОУ Гимназия № 2</c:v>
                </c:pt>
                <c:pt idx="94">
                  <c:v>МБОУ Гимназия  № 16</c:v>
                </c:pt>
                <c:pt idx="95">
                  <c:v>МБОУ Лицей № 2</c:v>
                </c:pt>
                <c:pt idx="96">
                  <c:v>МБОУ СШ № 4</c:v>
                </c:pt>
                <c:pt idx="97">
                  <c:v>МБОУ СШ № 10 </c:v>
                </c:pt>
                <c:pt idx="98">
                  <c:v>МБОУ СШ № 27</c:v>
                </c:pt>
                <c:pt idx="99">
                  <c:v>МБОУ СШ № 51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'Литерат-11 диаграмма по районам'!$D$4:$D$105</c:f>
              <c:numCache>
                <c:formatCode>0,00</c:formatCode>
                <c:ptCount val="102"/>
                <c:pt idx="0">
                  <c:v>60.599317644530409</c:v>
                </c:pt>
                <c:pt idx="1">
                  <c:v>57.796875</c:v>
                </c:pt>
                <c:pt idx="2">
                  <c:v>71.125</c:v>
                </c:pt>
                <c:pt idx="3">
                  <c:v>63</c:v>
                </c:pt>
                <c:pt idx="4">
                  <c:v>50</c:v>
                </c:pt>
                <c:pt idx="5">
                  <c:v>69.25</c:v>
                </c:pt>
                <c:pt idx="6">
                  <c:v>47</c:v>
                </c:pt>
                <c:pt idx="7">
                  <c:v>68</c:v>
                </c:pt>
                <c:pt idx="8">
                  <c:v>32</c:v>
                </c:pt>
                <c:pt idx="9">
                  <c:v>62</c:v>
                </c:pt>
                <c:pt idx="10">
                  <c:v>56.36</c:v>
                </c:pt>
                <c:pt idx="11">
                  <c:v>73.7</c:v>
                </c:pt>
                <c:pt idx="12">
                  <c:v>60.8</c:v>
                </c:pt>
                <c:pt idx="13">
                  <c:v>47</c:v>
                </c:pt>
                <c:pt idx="14">
                  <c:v>50</c:v>
                </c:pt>
                <c:pt idx="15">
                  <c:v>67.3</c:v>
                </c:pt>
                <c:pt idx="16">
                  <c:v>54</c:v>
                </c:pt>
                <c:pt idx="17">
                  <c:v>43</c:v>
                </c:pt>
                <c:pt idx="18">
                  <c:v>47</c:v>
                </c:pt>
                <c:pt idx="19">
                  <c:v>75.8</c:v>
                </c:pt>
                <c:pt idx="20">
                  <c:v>45</c:v>
                </c:pt>
                <c:pt idx="21">
                  <c:v>52.775000000000006</c:v>
                </c:pt>
                <c:pt idx="22">
                  <c:v>71.599999999999994</c:v>
                </c:pt>
                <c:pt idx="23">
                  <c:v>56</c:v>
                </c:pt>
                <c:pt idx="24">
                  <c:v>64.3</c:v>
                </c:pt>
                <c:pt idx="25">
                  <c:v>51.8</c:v>
                </c:pt>
                <c:pt idx="26">
                  <c:v>68</c:v>
                </c:pt>
                <c:pt idx="27">
                  <c:v>21</c:v>
                </c:pt>
                <c:pt idx="28">
                  <c:v>64.3</c:v>
                </c:pt>
                <c:pt idx="29">
                  <c:v>54</c:v>
                </c:pt>
                <c:pt idx="30">
                  <c:v>42</c:v>
                </c:pt>
                <c:pt idx="31">
                  <c:v>49</c:v>
                </c:pt>
                <c:pt idx="32">
                  <c:v>58.6</c:v>
                </c:pt>
                <c:pt idx="33">
                  <c:v>32.700000000000003</c:v>
                </c:pt>
                <c:pt idx="34">
                  <c:v>62.599999999999994</c:v>
                </c:pt>
                <c:pt idx="35">
                  <c:v>66.7</c:v>
                </c:pt>
                <c:pt idx="36">
                  <c:v>65</c:v>
                </c:pt>
                <c:pt idx="37">
                  <c:v>87.4</c:v>
                </c:pt>
                <c:pt idx="38">
                  <c:v>59.9</c:v>
                </c:pt>
                <c:pt idx="39">
                  <c:v>70.5</c:v>
                </c:pt>
                <c:pt idx="40">
                  <c:v>75</c:v>
                </c:pt>
                <c:pt idx="41">
                  <c:v>63.5</c:v>
                </c:pt>
                <c:pt idx="42">
                  <c:v>62</c:v>
                </c:pt>
                <c:pt idx="43">
                  <c:v>36</c:v>
                </c:pt>
                <c:pt idx="44">
                  <c:v>60</c:v>
                </c:pt>
                <c:pt idx="45">
                  <c:v>53.3</c:v>
                </c:pt>
                <c:pt idx="46">
                  <c:v>68</c:v>
                </c:pt>
                <c:pt idx="47">
                  <c:v>67</c:v>
                </c:pt>
                <c:pt idx="48">
                  <c:v>54</c:v>
                </c:pt>
                <c:pt idx="49">
                  <c:v>60.3</c:v>
                </c:pt>
                <c:pt idx="50">
                  <c:v>53</c:v>
                </c:pt>
                <c:pt idx="51">
                  <c:v>60.316666666666663</c:v>
                </c:pt>
                <c:pt idx="52">
                  <c:v>68</c:v>
                </c:pt>
                <c:pt idx="53">
                  <c:v>60</c:v>
                </c:pt>
                <c:pt idx="54">
                  <c:v>72.599999999999994</c:v>
                </c:pt>
                <c:pt idx="55">
                  <c:v>71.2</c:v>
                </c:pt>
                <c:pt idx="56">
                  <c:v>44</c:v>
                </c:pt>
                <c:pt idx="57">
                  <c:v>82</c:v>
                </c:pt>
                <c:pt idx="58">
                  <c:v>57</c:v>
                </c:pt>
                <c:pt idx="59">
                  <c:v>75</c:v>
                </c:pt>
                <c:pt idx="60">
                  <c:v>46</c:v>
                </c:pt>
                <c:pt idx="61">
                  <c:v>38</c:v>
                </c:pt>
                <c:pt idx="62">
                  <c:v>39</c:v>
                </c:pt>
                <c:pt idx="63">
                  <c:v>71</c:v>
                </c:pt>
                <c:pt idx="64">
                  <c:v>63.544444444444444</c:v>
                </c:pt>
                <c:pt idx="65">
                  <c:v>91</c:v>
                </c:pt>
                <c:pt idx="66">
                  <c:v>67</c:v>
                </c:pt>
                <c:pt idx="67">
                  <c:v>60</c:v>
                </c:pt>
                <c:pt idx="68">
                  <c:v>63.6</c:v>
                </c:pt>
                <c:pt idx="69">
                  <c:v>58</c:v>
                </c:pt>
                <c:pt idx="70">
                  <c:v>82</c:v>
                </c:pt>
                <c:pt idx="71">
                  <c:v>56</c:v>
                </c:pt>
                <c:pt idx="72">
                  <c:v>76</c:v>
                </c:pt>
                <c:pt idx="73">
                  <c:v>58</c:v>
                </c:pt>
                <c:pt idx="74">
                  <c:v>61.5</c:v>
                </c:pt>
                <c:pt idx="75">
                  <c:v>46</c:v>
                </c:pt>
                <c:pt idx="76">
                  <c:v>68</c:v>
                </c:pt>
                <c:pt idx="77">
                  <c:v>40.5</c:v>
                </c:pt>
                <c:pt idx="78">
                  <c:v>69</c:v>
                </c:pt>
                <c:pt idx="79">
                  <c:v>40</c:v>
                </c:pt>
                <c:pt idx="80">
                  <c:v>51.5</c:v>
                </c:pt>
                <c:pt idx="81">
                  <c:v>64.8</c:v>
                </c:pt>
                <c:pt idx="82">
                  <c:v>47</c:v>
                </c:pt>
                <c:pt idx="83">
                  <c:v>64</c:v>
                </c:pt>
                <c:pt idx="84">
                  <c:v>87</c:v>
                </c:pt>
                <c:pt idx="85">
                  <c:v>64</c:v>
                </c:pt>
                <c:pt idx="86">
                  <c:v>60</c:v>
                </c:pt>
                <c:pt idx="87">
                  <c:v>72</c:v>
                </c:pt>
                <c:pt idx="88">
                  <c:v>62</c:v>
                </c:pt>
                <c:pt idx="89">
                  <c:v>72</c:v>
                </c:pt>
                <c:pt idx="90">
                  <c:v>55.8</c:v>
                </c:pt>
                <c:pt idx="91">
                  <c:v>79</c:v>
                </c:pt>
                <c:pt idx="92">
                  <c:v>66.21787317620651</c:v>
                </c:pt>
                <c:pt idx="93">
                  <c:v>80.125</c:v>
                </c:pt>
                <c:pt idx="94">
                  <c:v>76.333333333333329</c:v>
                </c:pt>
                <c:pt idx="95">
                  <c:v>54.222222222222221</c:v>
                </c:pt>
                <c:pt idx="96">
                  <c:v>69</c:v>
                </c:pt>
                <c:pt idx="97">
                  <c:v>74.916666666666671</c:v>
                </c:pt>
                <c:pt idx="98">
                  <c:v>68</c:v>
                </c:pt>
                <c:pt idx="99">
                  <c:v>73</c:v>
                </c:pt>
                <c:pt idx="100">
                  <c:v>52.363636363636367</c:v>
                </c:pt>
                <c:pt idx="101">
                  <c:v>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82880"/>
        <c:axId val="80417152"/>
      </c:lineChart>
      <c:catAx>
        <c:axId val="7988288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417152"/>
        <c:crosses val="autoZero"/>
        <c:auto val="1"/>
        <c:lblAlgn val="ctr"/>
        <c:lblOffset val="100"/>
        <c:noMultiLvlLbl val="0"/>
      </c:catAx>
      <c:valAx>
        <c:axId val="80417152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988288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5757801077299458"/>
          <c:y val="1.7362309711286088E-2"/>
          <c:w val="0.68815127504259632"/>
          <c:h val="4.225381269909304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Литература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2.4053561078801147E-2"/>
          <c:y val="5.892542311721937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580778625619247E-2"/>
          <c:y val="7.3929990330156098E-2"/>
          <c:w val="0.98003405992027237"/>
          <c:h val="0.55140831606575491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'Литература 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МБОУ Лицей № 28</c:v>
                </c:pt>
                <c:pt idx="4">
                  <c:v>МАОУ СШ № 19</c:v>
                </c:pt>
                <c:pt idx="5">
                  <c:v>МАОУ Гимназия № 9</c:v>
                </c:pt>
                <c:pt idx="6">
                  <c:v>МБОУ СШ № 86 </c:v>
                </c:pt>
                <c:pt idx="7">
                  <c:v>МАОУ Лицей № 7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СШ № 90</c:v>
                </c:pt>
                <c:pt idx="12">
                  <c:v>МАОУ Гимназия № 4</c:v>
                </c:pt>
                <c:pt idx="13">
                  <c:v>МАОУ Лицей № 11</c:v>
                </c:pt>
                <c:pt idx="14">
                  <c:v>МАОУ Гимназия № 6</c:v>
                </c:pt>
                <c:pt idx="15">
                  <c:v>МАОУ СШ № 8 "Созидание"</c:v>
                </c:pt>
                <c:pt idx="16">
                  <c:v>МАОУ Лицей № 6 "Перспектива"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Лицей № 12</c:v>
                </c:pt>
                <c:pt idx="24">
                  <c:v>МАОУ Гимназия № 15</c:v>
                </c:pt>
                <c:pt idx="25">
                  <c:v>МБОУ СШ № 44</c:v>
                </c:pt>
                <c:pt idx="26">
                  <c:v>МБОУ СШ № 94</c:v>
                </c:pt>
                <c:pt idx="27">
                  <c:v>МАОУ Гимназия № 11 </c:v>
                </c:pt>
                <c:pt idx="28">
                  <c:v>МАОУ СШ № 53</c:v>
                </c:pt>
                <c:pt idx="29">
                  <c:v>МАОУ Лицей № 3</c:v>
                </c:pt>
                <c:pt idx="30">
                  <c:v>МАОУ СШ № 89</c:v>
                </c:pt>
                <c:pt idx="31">
                  <c:v>МБОУ СШ № 79</c:v>
                </c:pt>
                <c:pt idx="32">
                  <c:v>МАОУ СШ № 148</c:v>
                </c:pt>
                <c:pt idx="33">
                  <c:v>МБОУ СШ № 31</c:v>
                </c:pt>
                <c:pt idx="34">
                  <c:v>ОКТЯБРЬСКИЙ РАЙОН</c:v>
                </c:pt>
                <c:pt idx="35">
                  <c:v>МАОУ Гимназия № 13 "Академ"</c:v>
                </c:pt>
                <c:pt idx="36">
                  <c:v>МБОУ Лицей № 10</c:v>
                </c:pt>
                <c:pt idx="37">
                  <c:v>МБОУ Лицей № 8</c:v>
                </c:pt>
                <c:pt idx="38">
                  <c:v>МАОУ СШ № 82</c:v>
                </c:pt>
                <c:pt idx="39">
                  <c:v>МАОУ СШ № 84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Школа-интернат № 1</c:v>
                </c:pt>
                <c:pt idx="43">
                  <c:v>МБОУ СШ № 3</c:v>
                </c:pt>
                <c:pt idx="44">
                  <c:v>МБОУ СШ № 99</c:v>
                </c:pt>
                <c:pt idx="45">
                  <c:v>МБОУ СШ № 72</c:v>
                </c:pt>
                <c:pt idx="46">
                  <c:v>МАОУ Лицей № 1</c:v>
                </c:pt>
                <c:pt idx="47">
                  <c:v>МБОУ СШ № 95</c:v>
                </c:pt>
                <c:pt idx="48">
                  <c:v>МБОУ СШ № 73</c:v>
                </c:pt>
                <c:pt idx="49">
                  <c:v>МБОУ СШ № 133</c:v>
                </c:pt>
                <c:pt idx="50">
                  <c:v>МБОУ СШ № 36</c:v>
                </c:pt>
                <c:pt idx="51">
                  <c:v>СВЕРДЛОВСКИЙ РАЙОН</c:v>
                </c:pt>
                <c:pt idx="52">
                  <c:v>МАОУ СШ № 42</c:v>
                </c:pt>
                <c:pt idx="53">
                  <c:v>МАОУ СШ № 76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МАОУ СШ № 158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МБОУ СШ № 45</c:v>
                </c:pt>
                <c:pt idx="60">
                  <c:v>МБОУ СШ № 78</c:v>
                </c:pt>
                <c:pt idx="61">
                  <c:v>МБОУ СШ № 34</c:v>
                </c:pt>
                <c:pt idx="62">
                  <c:v>МАОУ СШ № 137</c:v>
                </c:pt>
                <c:pt idx="63">
                  <c:v>МАОУ СШ № 93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147</c:v>
                </c:pt>
                <c:pt idx="67">
                  <c:v>МБОУ СШ № 56</c:v>
                </c:pt>
                <c:pt idx="68">
                  <c:v>МБОУ СШ № 157</c:v>
                </c:pt>
                <c:pt idx="69">
                  <c:v>МБОУ СШ № 69</c:v>
                </c:pt>
                <c:pt idx="70">
                  <c:v>МАОУ СШ № 151</c:v>
                </c:pt>
                <c:pt idx="71">
                  <c:v>МАОУ СШ № 154</c:v>
                </c:pt>
                <c:pt idx="72">
                  <c:v>МБОУ СШ № 129</c:v>
                </c:pt>
                <c:pt idx="73">
                  <c:v>МБОУ СШ № 115</c:v>
                </c:pt>
                <c:pt idx="74">
                  <c:v>МБОУ СШ № 5</c:v>
                </c:pt>
                <c:pt idx="75">
                  <c:v>МАОУ СШ № 143</c:v>
                </c:pt>
                <c:pt idx="76">
                  <c:v>МАОУ СШ № 145</c:v>
                </c:pt>
                <c:pt idx="77">
                  <c:v>МАОУ СШ № 149</c:v>
                </c:pt>
                <c:pt idx="78">
                  <c:v>МБОУ СШ № 18</c:v>
                </c:pt>
                <c:pt idx="79">
                  <c:v>МАОУ СШ № 152</c:v>
                </c:pt>
                <c:pt idx="80">
                  <c:v>МБОУ СШ № 98</c:v>
                </c:pt>
                <c:pt idx="81">
                  <c:v>МАОУ СШ № 7</c:v>
                </c:pt>
                <c:pt idx="82">
                  <c:v>МАОУ СШ № 150</c:v>
                </c:pt>
                <c:pt idx="83">
                  <c:v>МАОУ СШ № 24</c:v>
                </c:pt>
                <c:pt idx="84">
                  <c:v>МАОУ СШ № 85</c:v>
                </c:pt>
                <c:pt idx="85">
                  <c:v>МБОУ СШ № 66</c:v>
                </c:pt>
                <c:pt idx="86">
                  <c:v>МБОУ СШ № 156</c:v>
                </c:pt>
                <c:pt idx="87">
                  <c:v>МАОУ СШ № 141</c:v>
                </c:pt>
                <c:pt idx="88">
                  <c:v>МАОУ СШ № 144</c:v>
                </c:pt>
                <c:pt idx="89">
                  <c:v>МАОУ СШ № 108</c:v>
                </c:pt>
                <c:pt idx="90">
                  <c:v>МАОУ СШ № 121</c:v>
                </c:pt>
                <c:pt idx="91">
                  <c:v>МАОУ СШ № 139</c:v>
                </c:pt>
                <c:pt idx="92">
                  <c:v>ЦЕНТРАЛЬНЫЙ РАЙОН</c:v>
                </c:pt>
                <c:pt idx="93">
                  <c:v>МАОУ Гимназия № 2</c:v>
                </c:pt>
                <c:pt idx="94">
                  <c:v>МБОУ Гимназия  № 16</c:v>
                </c:pt>
                <c:pt idx="95">
                  <c:v>МБОУ СШ № 10 </c:v>
                </c:pt>
                <c:pt idx="96">
                  <c:v>МБОУ СШ № 51</c:v>
                </c:pt>
                <c:pt idx="97">
                  <c:v>МБОУ СШ № 4</c:v>
                </c:pt>
                <c:pt idx="98">
                  <c:v>МБОУ СШ № 27</c:v>
                </c:pt>
                <c:pt idx="99">
                  <c:v>МБОУ Лицей № 2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'Литература -11 диаграмма'!$E$4:$E$105</c:f>
              <c:numCache>
                <c:formatCode>0,00</c:formatCode>
                <c:ptCount val="102"/>
                <c:pt idx="0">
                  <c:v>64.44</c:v>
                </c:pt>
                <c:pt idx="1">
                  <c:v>64.44</c:v>
                </c:pt>
                <c:pt idx="2">
                  <c:v>64.44</c:v>
                </c:pt>
                <c:pt idx="3">
                  <c:v>64.44</c:v>
                </c:pt>
                <c:pt idx="4">
                  <c:v>64.44</c:v>
                </c:pt>
                <c:pt idx="5">
                  <c:v>64.44</c:v>
                </c:pt>
                <c:pt idx="6">
                  <c:v>64.44</c:v>
                </c:pt>
                <c:pt idx="7">
                  <c:v>64.44</c:v>
                </c:pt>
                <c:pt idx="8">
                  <c:v>64.44</c:v>
                </c:pt>
                <c:pt idx="9">
                  <c:v>64.44</c:v>
                </c:pt>
                <c:pt idx="10">
                  <c:v>64.44</c:v>
                </c:pt>
                <c:pt idx="11">
                  <c:v>64.44</c:v>
                </c:pt>
                <c:pt idx="12">
                  <c:v>64.44</c:v>
                </c:pt>
                <c:pt idx="13">
                  <c:v>64.44</c:v>
                </c:pt>
                <c:pt idx="14">
                  <c:v>64.44</c:v>
                </c:pt>
                <c:pt idx="15">
                  <c:v>64.44</c:v>
                </c:pt>
                <c:pt idx="16">
                  <c:v>64.44</c:v>
                </c:pt>
                <c:pt idx="17">
                  <c:v>64.44</c:v>
                </c:pt>
                <c:pt idx="18">
                  <c:v>64.44</c:v>
                </c:pt>
                <c:pt idx="19">
                  <c:v>64.44</c:v>
                </c:pt>
                <c:pt idx="20">
                  <c:v>64.44</c:v>
                </c:pt>
                <c:pt idx="21">
                  <c:v>64.44</c:v>
                </c:pt>
                <c:pt idx="22">
                  <c:v>64.44</c:v>
                </c:pt>
                <c:pt idx="23">
                  <c:v>64.44</c:v>
                </c:pt>
                <c:pt idx="24">
                  <c:v>64.44</c:v>
                </c:pt>
                <c:pt idx="25">
                  <c:v>64.44</c:v>
                </c:pt>
                <c:pt idx="26">
                  <c:v>64.44</c:v>
                </c:pt>
                <c:pt idx="27">
                  <c:v>64.44</c:v>
                </c:pt>
                <c:pt idx="28">
                  <c:v>64.44</c:v>
                </c:pt>
                <c:pt idx="29">
                  <c:v>64.44</c:v>
                </c:pt>
                <c:pt idx="30">
                  <c:v>64.44</c:v>
                </c:pt>
                <c:pt idx="31">
                  <c:v>64.44</c:v>
                </c:pt>
                <c:pt idx="32">
                  <c:v>64.44</c:v>
                </c:pt>
                <c:pt idx="33">
                  <c:v>64.44</c:v>
                </c:pt>
                <c:pt idx="34">
                  <c:v>64.44</c:v>
                </c:pt>
                <c:pt idx="35">
                  <c:v>64.44</c:v>
                </c:pt>
                <c:pt idx="36">
                  <c:v>64.44</c:v>
                </c:pt>
                <c:pt idx="37">
                  <c:v>64.44</c:v>
                </c:pt>
                <c:pt idx="38">
                  <c:v>64.44</c:v>
                </c:pt>
                <c:pt idx="39">
                  <c:v>64.44</c:v>
                </c:pt>
                <c:pt idx="40">
                  <c:v>64.44</c:v>
                </c:pt>
                <c:pt idx="41">
                  <c:v>64.44</c:v>
                </c:pt>
                <c:pt idx="42">
                  <c:v>64.44</c:v>
                </c:pt>
                <c:pt idx="43">
                  <c:v>64.44</c:v>
                </c:pt>
                <c:pt idx="44">
                  <c:v>64.44</c:v>
                </c:pt>
                <c:pt idx="45">
                  <c:v>64.44</c:v>
                </c:pt>
                <c:pt idx="46">
                  <c:v>64.44</c:v>
                </c:pt>
                <c:pt idx="47">
                  <c:v>64.44</c:v>
                </c:pt>
                <c:pt idx="48">
                  <c:v>64.44</c:v>
                </c:pt>
                <c:pt idx="49">
                  <c:v>64.44</c:v>
                </c:pt>
                <c:pt idx="50">
                  <c:v>64.44</c:v>
                </c:pt>
                <c:pt idx="51">
                  <c:v>64.44</c:v>
                </c:pt>
                <c:pt idx="52">
                  <c:v>64.44</c:v>
                </c:pt>
                <c:pt idx="53">
                  <c:v>64.44</c:v>
                </c:pt>
                <c:pt idx="54">
                  <c:v>64.44</c:v>
                </c:pt>
                <c:pt idx="55">
                  <c:v>64.44</c:v>
                </c:pt>
                <c:pt idx="56">
                  <c:v>64.44</c:v>
                </c:pt>
                <c:pt idx="57">
                  <c:v>64.44</c:v>
                </c:pt>
                <c:pt idx="58">
                  <c:v>64.44</c:v>
                </c:pt>
                <c:pt idx="59">
                  <c:v>64.44</c:v>
                </c:pt>
                <c:pt idx="60">
                  <c:v>64.44</c:v>
                </c:pt>
                <c:pt idx="61">
                  <c:v>64.44</c:v>
                </c:pt>
                <c:pt idx="62">
                  <c:v>64.44</c:v>
                </c:pt>
                <c:pt idx="63">
                  <c:v>64.44</c:v>
                </c:pt>
                <c:pt idx="64">
                  <c:v>64.44</c:v>
                </c:pt>
                <c:pt idx="65">
                  <c:v>64.44</c:v>
                </c:pt>
                <c:pt idx="66">
                  <c:v>64.44</c:v>
                </c:pt>
                <c:pt idx="67">
                  <c:v>64.44</c:v>
                </c:pt>
                <c:pt idx="68">
                  <c:v>64.44</c:v>
                </c:pt>
                <c:pt idx="69">
                  <c:v>64.44</c:v>
                </c:pt>
                <c:pt idx="70">
                  <c:v>64.44</c:v>
                </c:pt>
                <c:pt idx="71">
                  <c:v>64.44</c:v>
                </c:pt>
                <c:pt idx="72">
                  <c:v>64.44</c:v>
                </c:pt>
                <c:pt idx="73">
                  <c:v>64.44</c:v>
                </c:pt>
                <c:pt idx="74">
                  <c:v>64.44</c:v>
                </c:pt>
                <c:pt idx="75">
                  <c:v>64.44</c:v>
                </c:pt>
                <c:pt idx="76">
                  <c:v>64.44</c:v>
                </c:pt>
                <c:pt idx="77">
                  <c:v>64.44</c:v>
                </c:pt>
                <c:pt idx="78">
                  <c:v>64.44</c:v>
                </c:pt>
                <c:pt idx="79">
                  <c:v>64.44</c:v>
                </c:pt>
                <c:pt idx="80">
                  <c:v>64.44</c:v>
                </c:pt>
                <c:pt idx="81">
                  <c:v>64.44</c:v>
                </c:pt>
                <c:pt idx="82">
                  <c:v>64.44</c:v>
                </c:pt>
                <c:pt idx="83">
                  <c:v>64.44</c:v>
                </c:pt>
                <c:pt idx="84">
                  <c:v>64.44</c:v>
                </c:pt>
                <c:pt idx="85">
                  <c:v>64.44</c:v>
                </c:pt>
                <c:pt idx="86">
                  <c:v>64.44</c:v>
                </c:pt>
                <c:pt idx="87">
                  <c:v>64.44</c:v>
                </c:pt>
                <c:pt idx="88">
                  <c:v>64.44</c:v>
                </c:pt>
                <c:pt idx="89">
                  <c:v>64.44</c:v>
                </c:pt>
                <c:pt idx="90">
                  <c:v>64.44</c:v>
                </c:pt>
                <c:pt idx="91">
                  <c:v>64.44</c:v>
                </c:pt>
                <c:pt idx="92">
                  <c:v>64.44</c:v>
                </c:pt>
                <c:pt idx="93">
                  <c:v>64.44</c:v>
                </c:pt>
                <c:pt idx="94">
                  <c:v>64.44</c:v>
                </c:pt>
                <c:pt idx="95">
                  <c:v>64.44</c:v>
                </c:pt>
                <c:pt idx="96">
                  <c:v>64.44</c:v>
                </c:pt>
                <c:pt idx="97">
                  <c:v>64.44</c:v>
                </c:pt>
                <c:pt idx="98">
                  <c:v>64.44</c:v>
                </c:pt>
                <c:pt idx="99">
                  <c:v>64.44</c:v>
                </c:pt>
                <c:pt idx="100">
                  <c:v>64.44</c:v>
                </c:pt>
                <c:pt idx="101">
                  <c:v>64.44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'Литература -11 диаграмма'!$B$4:$B$105</c:f>
              <c:strCache>
                <c:ptCount val="102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МБОУ Лицей № 28</c:v>
                </c:pt>
                <c:pt idx="4">
                  <c:v>МАОУ СШ № 19</c:v>
                </c:pt>
                <c:pt idx="5">
                  <c:v>МАОУ Гимназия № 9</c:v>
                </c:pt>
                <c:pt idx="6">
                  <c:v>МБОУ СШ № 86 </c:v>
                </c:pt>
                <c:pt idx="7">
                  <c:v>МАОУ Лицей № 7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СШ № 90</c:v>
                </c:pt>
                <c:pt idx="12">
                  <c:v>МАОУ Гимназия № 4</c:v>
                </c:pt>
                <c:pt idx="13">
                  <c:v>МАОУ Лицей № 11</c:v>
                </c:pt>
                <c:pt idx="14">
                  <c:v>МАОУ Гимназия № 6</c:v>
                </c:pt>
                <c:pt idx="15">
                  <c:v>МАОУ СШ № 8 "Созидание"</c:v>
                </c:pt>
                <c:pt idx="16">
                  <c:v>МАОУ Лицей № 6 "Перспектива"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Лицей № 12</c:v>
                </c:pt>
                <c:pt idx="24">
                  <c:v>МАОУ Гимназия № 15</c:v>
                </c:pt>
                <c:pt idx="25">
                  <c:v>МБОУ СШ № 44</c:v>
                </c:pt>
                <c:pt idx="26">
                  <c:v>МБОУ СШ № 94</c:v>
                </c:pt>
                <c:pt idx="27">
                  <c:v>МАОУ Гимназия № 11 </c:v>
                </c:pt>
                <c:pt idx="28">
                  <c:v>МАОУ СШ № 53</c:v>
                </c:pt>
                <c:pt idx="29">
                  <c:v>МАОУ Лицей № 3</c:v>
                </c:pt>
                <c:pt idx="30">
                  <c:v>МАОУ СШ № 89</c:v>
                </c:pt>
                <c:pt idx="31">
                  <c:v>МБОУ СШ № 79</c:v>
                </c:pt>
                <c:pt idx="32">
                  <c:v>МАОУ СШ № 148</c:v>
                </c:pt>
                <c:pt idx="33">
                  <c:v>МБОУ СШ № 31</c:v>
                </c:pt>
                <c:pt idx="34">
                  <c:v>ОКТЯБРЬСКИЙ РАЙОН</c:v>
                </c:pt>
                <c:pt idx="35">
                  <c:v>МАОУ Гимназия № 13 "Академ"</c:v>
                </c:pt>
                <c:pt idx="36">
                  <c:v>МБОУ Лицей № 10</c:v>
                </c:pt>
                <c:pt idx="37">
                  <c:v>МБОУ Лицей № 8</c:v>
                </c:pt>
                <c:pt idx="38">
                  <c:v>МАОУ СШ № 82</c:v>
                </c:pt>
                <c:pt idx="39">
                  <c:v>МАОУ СШ № 84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Школа-интернат № 1</c:v>
                </c:pt>
                <c:pt idx="43">
                  <c:v>МБОУ СШ № 3</c:v>
                </c:pt>
                <c:pt idx="44">
                  <c:v>МБОУ СШ № 99</c:v>
                </c:pt>
                <c:pt idx="45">
                  <c:v>МБОУ СШ № 72</c:v>
                </c:pt>
                <c:pt idx="46">
                  <c:v>МАОУ Лицей № 1</c:v>
                </c:pt>
                <c:pt idx="47">
                  <c:v>МБОУ СШ № 95</c:v>
                </c:pt>
                <c:pt idx="48">
                  <c:v>МБОУ СШ № 73</c:v>
                </c:pt>
                <c:pt idx="49">
                  <c:v>МБОУ СШ № 133</c:v>
                </c:pt>
                <c:pt idx="50">
                  <c:v>МБОУ СШ № 36</c:v>
                </c:pt>
                <c:pt idx="51">
                  <c:v>СВЕРДЛОВСКИЙ РАЙОН</c:v>
                </c:pt>
                <c:pt idx="52">
                  <c:v>МАОУ СШ № 42</c:v>
                </c:pt>
                <c:pt idx="53">
                  <c:v>МАОУ СШ № 76</c:v>
                </c:pt>
                <c:pt idx="54">
                  <c:v>МБОУ СШ № 6</c:v>
                </c:pt>
                <c:pt idx="55">
                  <c:v>МАОУ СШ № 23</c:v>
                </c:pt>
                <c:pt idx="56">
                  <c:v>МАОУ СШ № 158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МБОУ СШ № 45</c:v>
                </c:pt>
                <c:pt idx="60">
                  <c:v>МБОУ СШ № 78</c:v>
                </c:pt>
                <c:pt idx="61">
                  <c:v>МБОУ СШ № 34</c:v>
                </c:pt>
                <c:pt idx="62">
                  <c:v>МАОУ СШ № 137</c:v>
                </c:pt>
                <c:pt idx="63">
                  <c:v>МАОУ СШ № 93</c:v>
                </c:pt>
                <c:pt idx="64">
                  <c:v>СОВЕТСКИЙ РАЙОН</c:v>
                </c:pt>
                <c:pt idx="65">
                  <c:v>МАОУ СШ № 1</c:v>
                </c:pt>
                <c:pt idx="66">
                  <c:v>МБОУ СШ № 147</c:v>
                </c:pt>
                <c:pt idx="67">
                  <c:v>МБОУ СШ № 56</c:v>
                </c:pt>
                <c:pt idx="68">
                  <c:v>МБОУ СШ № 157</c:v>
                </c:pt>
                <c:pt idx="69">
                  <c:v>МБОУ СШ № 69</c:v>
                </c:pt>
                <c:pt idx="70">
                  <c:v>МАОУ СШ № 151</c:v>
                </c:pt>
                <c:pt idx="71">
                  <c:v>МАОУ СШ № 154</c:v>
                </c:pt>
                <c:pt idx="72">
                  <c:v>МБОУ СШ № 129</c:v>
                </c:pt>
                <c:pt idx="73">
                  <c:v>МБОУ СШ № 115</c:v>
                </c:pt>
                <c:pt idx="74">
                  <c:v>МБОУ СШ № 5</c:v>
                </c:pt>
                <c:pt idx="75">
                  <c:v>МАОУ СШ № 143</c:v>
                </c:pt>
                <c:pt idx="76">
                  <c:v>МАОУ СШ № 145</c:v>
                </c:pt>
                <c:pt idx="77">
                  <c:v>МАОУ СШ № 149</c:v>
                </c:pt>
                <c:pt idx="78">
                  <c:v>МБОУ СШ № 18</c:v>
                </c:pt>
                <c:pt idx="79">
                  <c:v>МАОУ СШ № 152</c:v>
                </c:pt>
                <c:pt idx="80">
                  <c:v>МБОУ СШ № 98</c:v>
                </c:pt>
                <c:pt idx="81">
                  <c:v>МАОУ СШ № 7</c:v>
                </c:pt>
                <c:pt idx="82">
                  <c:v>МАОУ СШ № 150</c:v>
                </c:pt>
                <c:pt idx="83">
                  <c:v>МАОУ СШ № 24</c:v>
                </c:pt>
                <c:pt idx="84">
                  <c:v>МАОУ СШ № 85</c:v>
                </c:pt>
                <c:pt idx="85">
                  <c:v>МБОУ СШ № 66</c:v>
                </c:pt>
                <c:pt idx="86">
                  <c:v>МБОУ СШ № 156</c:v>
                </c:pt>
                <c:pt idx="87">
                  <c:v>МАОУ СШ № 141</c:v>
                </c:pt>
                <c:pt idx="88">
                  <c:v>МАОУ СШ № 144</c:v>
                </c:pt>
                <c:pt idx="89">
                  <c:v>МАОУ СШ № 108</c:v>
                </c:pt>
                <c:pt idx="90">
                  <c:v>МАОУ СШ № 121</c:v>
                </c:pt>
                <c:pt idx="91">
                  <c:v>МАОУ СШ № 139</c:v>
                </c:pt>
                <c:pt idx="92">
                  <c:v>ЦЕНТРАЛЬНЫЙ РАЙОН</c:v>
                </c:pt>
                <c:pt idx="93">
                  <c:v>МАОУ Гимназия № 2</c:v>
                </c:pt>
                <c:pt idx="94">
                  <c:v>МБОУ Гимназия  № 16</c:v>
                </c:pt>
                <c:pt idx="95">
                  <c:v>МБОУ СШ № 10 </c:v>
                </c:pt>
                <c:pt idx="96">
                  <c:v>МБОУ СШ № 51</c:v>
                </c:pt>
                <c:pt idx="97">
                  <c:v>МБОУ СШ № 4</c:v>
                </c:pt>
                <c:pt idx="98">
                  <c:v>МБОУ СШ № 27</c:v>
                </c:pt>
                <c:pt idx="99">
                  <c:v>МБОУ Лицей № 2</c:v>
                </c:pt>
                <c:pt idx="100">
                  <c:v>МАОУ СШ "Комплекс Покровский"</c:v>
                </c:pt>
                <c:pt idx="101">
                  <c:v>МБОУ СШ № 155</c:v>
                </c:pt>
              </c:strCache>
            </c:strRef>
          </c:cat>
          <c:val>
            <c:numRef>
              <c:f>'Литература -11 диаграмма'!$D$4:$D$105</c:f>
              <c:numCache>
                <c:formatCode>0,00</c:formatCode>
                <c:ptCount val="102"/>
                <c:pt idx="0">
                  <c:v>60.599317644530409</c:v>
                </c:pt>
                <c:pt idx="1">
                  <c:v>57.796875</c:v>
                </c:pt>
                <c:pt idx="2">
                  <c:v>71.125</c:v>
                </c:pt>
                <c:pt idx="3">
                  <c:v>69.25</c:v>
                </c:pt>
                <c:pt idx="4">
                  <c:v>68</c:v>
                </c:pt>
                <c:pt idx="5">
                  <c:v>63</c:v>
                </c:pt>
                <c:pt idx="6">
                  <c:v>62</c:v>
                </c:pt>
                <c:pt idx="7">
                  <c:v>50</c:v>
                </c:pt>
                <c:pt idx="8">
                  <c:v>47</c:v>
                </c:pt>
                <c:pt idx="9">
                  <c:v>32</c:v>
                </c:pt>
                <c:pt idx="10">
                  <c:v>56.36</c:v>
                </c:pt>
                <c:pt idx="11">
                  <c:v>75.8</c:v>
                </c:pt>
                <c:pt idx="12">
                  <c:v>73.7</c:v>
                </c:pt>
                <c:pt idx="13">
                  <c:v>67.3</c:v>
                </c:pt>
                <c:pt idx="14">
                  <c:v>60.8</c:v>
                </c:pt>
                <c:pt idx="15">
                  <c:v>54</c:v>
                </c:pt>
                <c:pt idx="16">
                  <c:v>50</c:v>
                </c:pt>
                <c:pt idx="17">
                  <c:v>47</c:v>
                </c:pt>
                <c:pt idx="18">
                  <c:v>47</c:v>
                </c:pt>
                <c:pt idx="19">
                  <c:v>45</c:v>
                </c:pt>
                <c:pt idx="20">
                  <c:v>43</c:v>
                </c:pt>
                <c:pt idx="21">
                  <c:v>52.775000000000006</c:v>
                </c:pt>
                <c:pt idx="22">
                  <c:v>71.599999999999994</c:v>
                </c:pt>
                <c:pt idx="23">
                  <c:v>68</c:v>
                </c:pt>
                <c:pt idx="24">
                  <c:v>64.3</c:v>
                </c:pt>
                <c:pt idx="25">
                  <c:v>64.3</c:v>
                </c:pt>
                <c:pt idx="26">
                  <c:v>58.6</c:v>
                </c:pt>
                <c:pt idx="27">
                  <c:v>56</c:v>
                </c:pt>
                <c:pt idx="28">
                  <c:v>54</c:v>
                </c:pt>
                <c:pt idx="29">
                  <c:v>51.8</c:v>
                </c:pt>
                <c:pt idx="30">
                  <c:v>49</c:v>
                </c:pt>
                <c:pt idx="31">
                  <c:v>42</c:v>
                </c:pt>
                <c:pt idx="32">
                  <c:v>32.700000000000003</c:v>
                </c:pt>
                <c:pt idx="33">
                  <c:v>21</c:v>
                </c:pt>
                <c:pt idx="34">
                  <c:v>62.599999999999987</c:v>
                </c:pt>
                <c:pt idx="35">
                  <c:v>87.4</c:v>
                </c:pt>
                <c:pt idx="36">
                  <c:v>75</c:v>
                </c:pt>
                <c:pt idx="37">
                  <c:v>70.5</c:v>
                </c:pt>
                <c:pt idx="38">
                  <c:v>68</c:v>
                </c:pt>
                <c:pt idx="39">
                  <c:v>67</c:v>
                </c:pt>
                <c:pt idx="40">
                  <c:v>66.7</c:v>
                </c:pt>
                <c:pt idx="41">
                  <c:v>65</c:v>
                </c:pt>
                <c:pt idx="42">
                  <c:v>63.5</c:v>
                </c:pt>
                <c:pt idx="43">
                  <c:v>62</c:v>
                </c:pt>
                <c:pt idx="44">
                  <c:v>60.3</c:v>
                </c:pt>
                <c:pt idx="45">
                  <c:v>60</c:v>
                </c:pt>
                <c:pt idx="46">
                  <c:v>59.9</c:v>
                </c:pt>
                <c:pt idx="47">
                  <c:v>54</c:v>
                </c:pt>
                <c:pt idx="48">
                  <c:v>53.3</c:v>
                </c:pt>
                <c:pt idx="49">
                  <c:v>53</c:v>
                </c:pt>
                <c:pt idx="50">
                  <c:v>36</c:v>
                </c:pt>
                <c:pt idx="51">
                  <c:v>60.316666666666663</c:v>
                </c:pt>
                <c:pt idx="52">
                  <c:v>82</c:v>
                </c:pt>
                <c:pt idx="53">
                  <c:v>75</c:v>
                </c:pt>
                <c:pt idx="54">
                  <c:v>72.599999999999994</c:v>
                </c:pt>
                <c:pt idx="55">
                  <c:v>71.2</c:v>
                </c:pt>
                <c:pt idx="56">
                  <c:v>71</c:v>
                </c:pt>
                <c:pt idx="57">
                  <c:v>68</c:v>
                </c:pt>
                <c:pt idx="58">
                  <c:v>60</c:v>
                </c:pt>
                <c:pt idx="59">
                  <c:v>57</c:v>
                </c:pt>
                <c:pt idx="60">
                  <c:v>46</c:v>
                </c:pt>
                <c:pt idx="61">
                  <c:v>44</c:v>
                </c:pt>
                <c:pt idx="62">
                  <c:v>39</c:v>
                </c:pt>
                <c:pt idx="63">
                  <c:v>38</c:v>
                </c:pt>
                <c:pt idx="64">
                  <c:v>63.544444444444444</c:v>
                </c:pt>
                <c:pt idx="65">
                  <c:v>91</c:v>
                </c:pt>
                <c:pt idx="66">
                  <c:v>87</c:v>
                </c:pt>
                <c:pt idx="67">
                  <c:v>82</c:v>
                </c:pt>
                <c:pt idx="68">
                  <c:v>79</c:v>
                </c:pt>
                <c:pt idx="69">
                  <c:v>76</c:v>
                </c:pt>
                <c:pt idx="70">
                  <c:v>72</c:v>
                </c:pt>
                <c:pt idx="71">
                  <c:v>72</c:v>
                </c:pt>
                <c:pt idx="72">
                  <c:v>69</c:v>
                </c:pt>
                <c:pt idx="73">
                  <c:v>68</c:v>
                </c:pt>
                <c:pt idx="74">
                  <c:v>67</c:v>
                </c:pt>
                <c:pt idx="75">
                  <c:v>64.8</c:v>
                </c:pt>
                <c:pt idx="76">
                  <c:v>64</c:v>
                </c:pt>
                <c:pt idx="77">
                  <c:v>64</c:v>
                </c:pt>
                <c:pt idx="78">
                  <c:v>63.6</c:v>
                </c:pt>
                <c:pt idx="79">
                  <c:v>62</c:v>
                </c:pt>
                <c:pt idx="80">
                  <c:v>61.5</c:v>
                </c:pt>
                <c:pt idx="81">
                  <c:v>60</c:v>
                </c:pt>
                <c:pt idx="82">
                  <c:v>60</c:v>
                </c:pt>
                <c:pt idx="83">
                  <c:v>58</c:v>
                </c:pt>
                <c:pt idx="84">
                  <c:v>58</c:v>
                </c:pt>
                <c:pt idx="85">
                  <c:v>56</c:v>
                </c:pt>
                <c:pt idx="86">
                  <c:v>55.8</c:v>
                </c:pt>
                <c:pt idx="87">
                  <c:v>51.5</c:v>
                </c:pt>
                <c:pt idx="88">
                  <c:v>47</c:v>
                </c:pt>
                <c:pt idx="89">
                  <c:v>46</c:v>
                </c:pt>
                <c:pt idx="90">
                  <c:v>40.5</c:v>
                </c:pt>
                <c:pt idx="91">
                  <c:v>40</c:v>
                </c:pt>
                <c:pt idx="92">
                  <c:v>66.21787317620651</c:v>
                </c:pt>
                <c:pt idx="93">
                  <c:v>80.125</c:v>
                </c:pt>
                <c:pt idx="94">
                  <c:v>76.333333333333329</c:v>
                </c:pt>
                <c:pt idx="95">
                  <c:v>74.916666666666671</c:v>
                </c:pt>
                <c:pt idx="96">
                  <c:v>73</c:v>
                </c:pt>
                <c:pt idx="97">
                  <c:v>69</c:v>
                </c:pt>
                <c:pt idx="98">
                  <c:v>68</c:v>
                </c:pt>
                <c:pt idx="99">
                  <c:v>54.222222222222221</c:v>
                </c:pt>
                <c:pt idx="100">
                  <c:v>52.363636363636367</c:v>
                </c:pt>
                <c:pt idx="101">
                  <c:v>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973888"/>
        <c:axId val="91987968"/>
      </c:lineChart>
      <c:catAx>
        <c:axId val="919738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987968"/>
        <c:crosses val="autoZero"/>
        <c:auto val="1"/>
        <c:lblAlgn val="ctr"/>
        <c:lblOffset val="100"/>
        <c:noMultiLvlLbl val="0"/>
      </c:catAx>
      <c:valAx>
        <c:axId val="91987968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97388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639736789797778"/>
          <c:y val="1.2028964922910229E-2"/>
          <c:w val="0.67692092438127649"/>
          <c:h val="3.51348028162314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59530</xdr:colOff>
      <xdr:row>0</xdr:row>
      <xdr:rowOff>59530</xdr:rowOff>
    </xdr:from>
    <xdr:to>
      <xdr:col>23</xdr:col>
      <xdr:colOff>142874</xdr:colOff>
      <xdr:row>0</xdr:row>
      <xdr:rowOff>5131594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324911</xdr:colOff>
      <xdr:row>0</xdr:row>
      <xdr:rowOff>464607</xdr:rowOff>
    </xdr:from>
    <xdr:to>
      <xdr:col>14</xdr:col>
      <xdr:colOff>338666</xdr:colOff>
      <xdr:row>0</xdr:row>
      <xdr:rowOff>3364176</xdr:rowOff>
    </xdr:to>
    <xdr:cxnSp macro="">
      <xdr:nvCxnSpPr>
        <xdr:cNvPr id="3" name="Прямая соединительная линия 2"/>
        <xdr:cNvCxnSpPr/>
      </xdr:nvCxnSpPr>
      <xdr:spPr>
        <a:xfrm>
          <a:off x="9564161" y="464607"/>
          <a:ext cx="13755" cy="289956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0.12819</cdr:x>
      <cdr:y>0.08121</cdr:y>
    </cdr:from>
    <cdr:to>
      <cdr:x>0.12876</cdr:x>
      <cdr:y>0.65056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1895614" y="411877"/>
          <a:ext cx="8429" cy="28877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0.23446</cdr:x>
      <cdr:y>0.08447</cdr:y>
    </cdr:from>
    <cdr:to>
      <cdr:x>0.23461</cdr:x>
      <cdr:y>0.64544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3467123" y="428426"/>
          <a:ext cx="2218" cy="2845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0.35939</cdr:x>
      <cdr:y>0.08992</cdr:y>
    </cdr:from>
    <cdr:to>
      <cdr:x>0.36006</cdr:x>
      <cdr:y>0.6711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314556" y="456104"/>
          <a:ext cx="9908" cy="29477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0.52149</cdr:x>
      <cdr:y>0.08746</cdr:y>
    </cdr:from>
    <cdr:to>
      <cdr:x>0.52284</cdr:x>
      <cdr:y>0.66223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7711628" y="443603"/>
          <a:ext cx="19963" cy="29152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0.90907</cdr:x>
      <cdr:y>0.08509</cdr:y>
    </cdr:from>
    <cdr:to>
      <cdr:x>0.90963</cdr:x>
      <cdr:y>0.65597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3442981" y="431582"/>
          <a:ext cx="8281" cy="28955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0.04355</cdr:x>
      <cdr:y>0.08281</cdr:y>
    </cdr:from>
    <cdr:to>
      <cdr:x>0.04402</cdr:x>
      <cdr:y>0.66041</cdr:y>
    </cdr:to>
    <cdr:cxnSp macro="">
      <cdr:nvCxnSpPr>
        <cdr:cNvPr id="18" name="Прямая соединительная линия 17"/>
        <cdr:cNvCxnSpPr/>
      </cdr:nvCxnSpPr>
      <cdr:spPr>
        <a:xfrm xmlns:a="http://schemas.openxmlformats.org/drawingml/2006/main">
          <a:off x="643958" y="420004"/>
          <a:ext cx="6950" cy="29296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52918</xdr:rowOff>
    </xdr:from>
    <xdr:to>
      <xdr:col>23</xdr:col>
      <xdr:colOff>404812</xdr:colOff>
      <xdr:row>0</xdr:row>
      <xdr:rowOff>5107782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447146</xdr:colOff>
      <xdr:row>0</xdr:row>
      <xdr:rowOff>415660</xdr:rowOff>
    </xdr:from>
    <xdr:to>
      <xdr:col>11</xdr:col>
      <xdr:colOff>450588</xdr:colOff>
      <xdr:row>0</xdr:row>
      <xdr:rowOff>3259667</xdr:rowOff>
    </xdr:to>
    <xdr:cxnSp macro="">
      <xdr:nvCxnSpPr>
        <xdr:cNvPr id="3" name="Прямая соединительная линия 2"/>
        <xdr:cNvCxnSpPr/>
      </xdr:nvCxnSpPr>
      <xdr:spPr>
        <a:xfrm flipH="1">
          <a:off x="7864740" y="415660"/>
          <a:ext cx="3442" cy="28440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0.12745</cdr:x>
      <cdr:y>0.07159</cdr:y>
    </cdr:from>
    <cdr:to>
      <cdr:x>0.12818</cdr:x>
      <cdr:y>0.63367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1925657" y="361877"/>
          <a:ext cx="11029" cy="28412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0.2318</cdr:x>
      <cdr:y>0.07697</cdr:y>
    </cdr:from>
    <cdr:to>
      <cdr:x>0.23385</cdr:x>
      <cdr:y>0.65241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3502247" y="389076"/>
          <a:ext cx="30974" cy="29087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0.35749</cdr:x>
      <cdr:y>0.07104</cdr:y>
    </cdr:from>
    <cdr:to>
      <cdr:x>0.35819</cdr:x>
      <cdr:y>0.64305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401263" y="359074"/>
          <a:ext cx="10576" cy="28914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0.64237</cdr:x>
      <cdr:y>0.06646</cdr:y>
    </cdr:from>
    <cdr:to>
      <cdr:x>0.64299</cdr:x>
      <cdr:y>0.63237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9705546" y="335943"/>
          <a:ext cx="9367" cy="28605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0.90933</cdr:x>
      <cdr:y>0.07227</cdr:y>
    </cdr:from>
    <cdr:to>
      <cdr:x>0.90966</cdr:x>
      <cdr:y>0.65004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3739051" y="365315"/>
          <a:ext cx="4986" cy="29205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0.04285</cdr:x>
      <cdr:y>0.06777</cdr:y>
    </cdr:from>
    <cdr:to>
      <cdr:x>0.04307</cdr:x>
      <cdr:y>0.64088</cdr:y>
    </cdr:to>
    <cdr:cxnSp macro="">
      <cdr:nvCxnSpPr>
        <cdr:cNvPr id="18" name="Прямая соединительная линия 17"/>
        <cdr:cNvCxnSpPr/>
      </cdr:nvCxnSpPr>
      <cdr:spPr>
        <a:xfrm xmlns:a="http://schemas.openxmlformats.org/drawingml/2006/main">
          <a:off x="647457" y="342560"/>
          <a:ext cx="3324" cy="2896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tabSelected="1" topLeftCell="A2" zoomScale="90" zoomScaleNormal="90" workbookViewId="0">
      <selection activeCell="B2" sqref="B2:B3"/>
    </sheetView>
  </sheetViews>
  <sheetFormatPr defaultRowHeight="397.5" customHeight="1" x14ac:dyDescent="0.25"/>
  <cols>
    <col min="1" max="1" width="5.85546875" style="175" customWidth="1"/>
    <col min="2" max="2" width="33.28515625" style="175" customWidth="1"/>
    <col min="3" max="6" width="7.7109375" style="191" customWidth="1"/>
    <col min="7" max="7" width="7.7109375" style="175" customWidth="1"/>
    <col min="8" max="8" width="6.42578125" style="175" customWidth="1"/>
    <col min="9" max="16384" width="9.140625" style="175"/>
  </cols>
  <sheetData>
    <row r="1" spans="1:10" ht="409.5" customHeight="1" thickBot="1" x14ac:dyDescent="0.3"/>
    <row r="2" spans="1:10" ht="15" customHeight="1" x14ac:dyDescent="0.25">
      <c r="A2" s="516" t="s">
        <v>34</v>
      </c>
      <c r="B2" s="518" t="s">
        <v>63</v>
      </c>
      <c r="C2" s="520">
        <v>2022</v>
      </c>
      <c r="D2" s="521"/>
      <c r="E2" s="521"/>
      <c r="F2" s="522"/>
      <c r="G2" s="514" t="s">
        <v>67</v>
      </c>
    </row>
    <row r="3" spans="1:10" ht="37.5" customHeight="1" thickBot="1" x14ac:dyDescent="0.3">
      <c r="A3" s="517"/>
      <c r="B3" s="519"/>
      <c r="C3" s="270" t="s">
        <v>65</v>
      </c>
      <c r="D3" s="403" t="s">
        <v>69</v>
      </c>
      <c r="E3" s="404" t="s">
        <v>83</v>
      </c>
      <c r="F3" s="147" t="s">
        <v>66</v>
      </c>
      <c r="G3" s="515"/>
    </row>
    <row r="4" spans="1:10" ht="15" customHeight="1" thickBot="1" x14ac:dyDescent="0.3">
      <c r="A4" s="145"/>
      <c r="B4" s="148" t="s">
        <v>99</v>
      </c>
      <c r="C4" s="259">
        <f>C5+C14+C25+C38+C55+C68+C96</f>
        <v>395</v>
      </c>
      <c r="D4" s="272">
        <f>AVERAGE(D6:D13,D15:D24,D26:D37,D39:D54,D56:D67,D69:D95,D97:D105)</f>
        <v>60.599317644530409</v>
      </c>
      <c r="E4" s="424">
        <v>64.44</v>
      </c>
      <c r="F4" s="260"/>
      <c r="G4" s="149"/>
      <c r="I4" s="585"/>
      <c r="J4" s="586"/>
    </row>
    <row r="5" spans="1:10" ht="15" customHeight="1" thickBot="1" x14ac:dyDescent="0.3">
      <c r="A5" s="145"/>
      <c r="B5" s="162" t="s">
        <v>85</v>
      </c>
      <c r="C5" s="261">
        <f>SUM(C6:C13)</f>
        <v>27</v>
      </c>
      <c r="D5" s="179">
        <f>AVERAGE(D6:D13)</f>
        <v>57.796875</v>
      </c>
      <c r="E5" s="423">
        <v>64.44</v>
      </c>
      <c r="F5" s="262"/>
      <c r="G5" s="159"/>
      <c r="I5" s="124"/>
      <c r="J5" s="31" t="s">
        <v>75</v>
      </c>
    </row>
    <row r="6" spans="1:10" ht="15" customHeight="1" x14ac:dyDescent="0.25">
      <c r="A6" s="177">
        <v>1</v>
      </c>
      <c r="B6" s="127" t="s">
        <v>116</v>
      </c>
      <c r="C6" s="250">
        <v>8</v>
      </c>
      <c r="D6" s="312">
        <v>71.125</v>
      </c>
      <c r="E6" s="405">
        <v>64.44</v>
      </c>
      <c r="F6" s="240">
        <v>21</v>
      </c>
      <c r="G6" s="74">
        <f>+F6</f>
        <v>21</v>
      </c>
      <c r="I6" s="91"/>
      <c r="J6" s="31" t="s">
        <v>76</v>
      </c>
    </row>
    <row r="7" spans="1:10" ht="15" customHeight="1" x14ac:dyDescent="0.25">
      <c r="A7" s="176">
        <v>2</v>
      </c>
      <c r="B7" s="127" t="s">
        <v>42</v>
      </c>
      <c r="C7" s="250">
        <v>6</v>
      </c>
      <c r="D7" s="312">
        <v>63</v>
      </c>
      <c r="E7" s="405">
        <v>64.44</v>
      </c>
      <c r="F7" s="240">
        <v>45</v>
      </c>
      <c r="G7" s="82">
        <f t="shared" ref="G7:G58" si="0">+F7</f>
        <v>45</v>
      </c>
      <c r="H7" s="25"/>
      <c r="I7" s="92"/>
      <c r="J7" s="31" t="s">
        <v>77</v>
      </c>
    </row>
    <row r="8" spans="1:10" ht="15" customHeight="1" x14ac:dyDescent="0.25">
      <c r="A8" s="67">
        <v>3</v>
      </c>
      <c r="B8" s="127" t="s">
        <v>40</v>
      </c>
      <c r="C8" s="250">
        <v>4</v>
      </c>
      <c r="D8" s="312">
        <v>50</v>
      </c>
      <c r="E8" s="405">
        <v>64.44</v>
      </c>
      <c r="F8" s="240">
        <v>73</v>
      </c>
      <c r="G8" s="70">
        <f t="shared" si="0"/>
        <v>73</v>
      </c>
      <c r="H8" s="25"/>
      <c r="I8" s="93"/>
      <c r="J8" s="31" t="s">
        <v>78</v>
      </c>
    </row>
    <row r="9" spans="1:10" ht="15" customHeight="1" x14ac:dyDescent="0.25">
      <c r="A9" s="67">
        <v>4</v>
      </c>
      <c r="B9" s="127" t="s">
        <v>41</v>
      </c>
      <c r="C9" s="250">
        <v>4</v>
      </c>
      <c r="D9" s="312">
        <v>69.25</v>
      </c>
      <c r="E9" s="405">
        <v>64.44</v>
      </c>
      <c r="F9" s="240">
        <v>24</v>
      </c>
      <c r="G9" s="68">
        <f t="shared" si="0"/>
        <v>24</v>
      </c>
      <c r="H9" s="25"/>
    </row>
    <row r="10" spans="1:10" ht="15" customHeight="1" x14ac:dyDescent="0.25">
      <c r="A10" s="67">
        <v>5</v>
      </c>
      <c r="B10" s="127" t="s">
        <v>118</v>
      </c>
      <c r="C10" s="250">
        <v>1</v>
      </c>
      <c r="D10" s="312">
        <v>47</v>
      </c>
      <c r="E10" s="405">
        <v>64.44</v>
      </c>
      <c r="F10" s="240">
        <v>77</v>
      </c>
      <c r="G10" s="68">
        <f t="shared" si="0"/>
        <v>77</v>
      </c>
      <c r="H10" s="25"/>
    </row>
    <row r="11" spans="1:10" ht="15" customHeight="1" x14ac:dyDescent="0.25">
      <c r="A11" s="67">
        <v>6</v>
      </c>
      <c r="B11" s="134" t="s">
        <v>117</v>
      </c>
      <c r="C11" s="307">
        <v>2</v>
      </c>
      <c r="D11" s="313">
        <v>68</v>
      </c>
      <c r="E11" s="407">
        <v>64.44</v>
      </c>
      <c r="F11" s="246">
        <v>27</v>
      </c>
      <c r="G11" s="68">
        <f t="shared" si="0"/>
        <v>27</v>
      </c>
      <c r="H11" s="25"/>
    </row>
    <row r="12" spans="1:10" ht="15" customHeight="1" x14ac:dyDescent="0.25">
      <c r="A12" s="150">
        <v>7</v>
      </c>
      <c r="B12" s="163" t="s">
        <v>43</v>
      </c>
      <c r="C12" s="299">
        <v>1</v>
      </c>
      <c r="D12" s="118">
        <v>32</v>
      </c>
      <c r="E12" s="406">
        <v>64.44</v>
      </c>
      <c r="F12" s="244">
        <v>93</v>
      </c>
      <c r="G12" s="68">
        <f t="shared" si="0"/>
        <v>93</v>
      </c>
      <c r="H12" s="25"/>
    </row>
    <row r="13" spans="1:10" ht="15" customHeight="1" thickBot="1" x14ac:dyDescent="0.3">
      <c r="A13" s="150">
        <v>8</v>
      </c>
      <c r="B13" s="164" t="s">
        <v>97</v>
      </c>
      <c r="C13" s="299">
        <v>1</v>
      </c>
      <c r="D13" s="118">
        <v>62</v>
      </c>
      <c r="E13" s="406">
        <v>64.44</v>
      </c>
      <c r="F13" s="244">
        <v>46</v>
      </c>
      <c r="G13" s="83">
        <f t="shared" si="0"/>
        <v>46</v>
      </c>
      <c r="H13" s="25"/>
    </row>
    <row r="14" spans="1:10" ht="15" customHeight="1" thickBot="1" x14ac:dyDescent="0.3">
      <c r="A14" s="151"/>
      <c r="B14" s="160" t="s">
        <v>86</v>
      </c>
      <c r="C14" s="263">
        <f>SUM(C15:C24)</f>
        <v>33</v>
      </c>
      <c r="D14" s="152">
        <f>AVERAGE(D15:D24)</f>
        <v>56.36</v>
      </c>
      <c r="E14" s="421">
        <v>64.44</v>
      </c>
      <c r="F14" s="264"/>
      <c r="G14" s="144"/>
      <c r="H14" s="25"/>
    </row>
    <row r="15" spans="1:10" ht="15" customHeight="1" x14ac:dyDescent="0.25">
      <c r="A15" s="67">
        <v>1</v>
      </c>
      <c r="B15" s="127" t="s">
        <v>27</v>
      </c>
      <c r="C15" s="250">
        <v>9</v>
      </c>
      <c r="D15" s="312">
        <v>73.7</v>
      </c>
      <c r="E15" s="405">
        <v>64.44</v>
      </c>
      <c r="F15" s="240">
        <v>14</v>
      </c>
      <c r="G15" s="70">
        <f t="shared" si="0"/>
        <v>14</v>
      </c>
      <c r="H15" s="25"/>
    </row>
    <row r="16" spans="1:10" ht="15" customHeight="1" x14ac:dyDescent="0.25">
      <c r="A16" s="67">
        <v>2</v>
      </c>
      <c r="B16" s="127" t="s">
        <v>26</v>
      </c>
      <c r="C16" s="250">
        <v>5</v>
      </c>
      <c r="D16" s="312">
        <v>60.8</v>
      </c>
      <c r="E16" s="405">
        <v>64.44</v>
      </c>
      <c r="F16" s="240">
        <v>50</v>
      </c>
      <c r="G16" s="68">
        <f t="shared" si="0"/>
        <v>50</v>
      </c>
      <c r="H16" s="25"/>
    </row>
    <row r="17" spans="1:8" ht="15" customHeight="1" x14ac:dyDescent="0.25">
      <c r="A17" s="67">
        <v>3</v>
      </c>
      <c r="B17" s="165" t="s">
        <v>28</v>
      </c>
      <c r="C17" s="315">
        <v>2</v>
      </c>
      <c r="D17" s="318">
        <v>47</v>
      </c>
      <c r="E17" s="411">
        <v>64.44</v>
      </c>
      <c r="F17" s="245">
        <v>78</v>
      </c>
      <c r="G17" s="82">
        <f t="shared" si="0"/>
        <v>78</v>
      </c>
      <c r="H17" s="25"/>
    </row>
    <row r="18" spans="1:8" ht="15" customHeight="1" x14ac:dyDescent="0.25">
      <c r="A18" s="67">
        <v>4</v>
      </c>
      <c r="B18" s="129" t="s">
        <v>29</v>
      </c>
      <c r="C18" s="297">
        <v>3</v>
      </c>
      <c r="D18" s="317">
        <v>50</v>
      </c>
      <c r="E18" s="410">
        <v>64.44</v>
      </c>
      <c r="F18" s="242">
        <v>74</v>
      </c>
      <c r="G18" s="68">
        <f t="shared" si="0"/>
        <v>74</v>
      </c>
      <c r="H18" s="25"/>
    </row>
    <row r="19" spans="1:8" ht="15" customHeight="1" x14ac:dyDescent="0.25">
      <c r="A19" s="67">
        <v>5</v>
      </c>
      <c r="B19" s="129" t="s">
        <v>30</v>
      </c>
      <c r="C19" s="297">
        <v>3</v>
      </c>
      <c r="D19" s="317">
        <v>67.3</v>
      </c>
      <c r="E19" s="410">
        <v>64.44</v>
      </c>
      <c r="F19" s="242">
        <v>33</v>
      </c>
      <c r="G19" s="70">
        <f t="shared" si="0"/>
        <v>33</v>
      </c>
      <c r="H19" s="25"/>
    </row>
    <row r="20" spans="1:8" ht="15" customHeight="1" x14ac:dyDescent="0.25">
      <c r="A20" s="67">
        <v>6</v>
      </c>
      <c r="B20" s="136" t="s">
        <v>119</v>
      </c>
      <c r="C20" s="314">
        <v>3</v>
      </c>
      <c r="D20" s="316">
        <v>54</v>
      </c>
      <c r="E20" s="409">
        <v>64.44</v>
      </c>
      <c r="F20" s="249">
        <v>65</v>
      </c>
      <c r="G20" s="68">
        <f t="shared" si="0"/>
        <v>65</v>
      </c>
      <c r="H20" s="25"/>
    </row>
    <row r="21" spans="1:8" ht="15" customHeight="1" x14ac:dyDescent="0.25">
      <c r="A21" s="67">
        <v>7</v>
      </c>
      <c r="B21" s="129" t="s">
        <v>32</v>
      </c>
      <c r="C21" s="297">
        <v>1</v>
      </c>
      <c r="D21" s="317">
        <v>43</v>
      </c>
      <c r="E21" s="410">
        <v>64.44</v>
      </c>
      <c r="F21" s="242">
        <v>85</v>
      </c>
      <c r="G21" s="68">
        <f t="shared" si="0"/>
        <v>85</v>
      </c>
      <c r="H21" s="25"/>
    </row>
    <row r="22" spans="1:8" ht="15" customHeight="1" x14ac:dyDescent="0.25">
      <c r="A22" s="67">
        <v>8</v>
      </c>
      <c r="B22" s="136" t="s">
        <v>111</v>
      </c>
      <c r="C22" s="314">
        <v>1</v>
      </c>
      <c r="D22" s="316">
        <v>47</v>
      </c>
      <c r="E22" s="409">
        <v>64.44</v>
      </c>
      <c r="F22" s="249">
        <v>79</v>
      </c>
      <c r="G22" s="68">
        <f t="shared" si="0"/>
        <v>79</v>
      </c>
      <c r="H22" s="25"/>
    </row>
    <row r="23" spans="1:8" ht="15" customHeight="1" x14ac:dyDescent="0.25">
      <c r="A23" s="67">
        <v>9</v>
      </c>
      <c r="B23" s="129" t="s">
        <v>120</v>
      </c>
      <c r="C23" s="297">
        <v>5</v>
      </c>
      <c r="D23" s="317">
        <v>75.8</v>
      </c>
      <c r="E23" s="410">
        <v>64.44</v>
      </c>
      <c r="F23" s="242">
        <v>10</v>
      </c>
      <c r="G23" s="68">
        <f t="shared" si="0"/>
        <v>10</v>
      </c>
      <c r="H23" s="25"/>
    </row>
    <row r="24" spans="1:8" ht="15" customHeight="1" thickBot="1" x14ac:dyDescent="0.3">
      <c r="A24" s="67">
        <v>10</v>
      </c>
      <c r="B24" s="129" t="s">
        <v>24</v>
      </c>
      <c r="C24" s="297">
        <v>1</v>
      </c>
      <c r="D24" s="317">
        <v>45</v>
      </c>
      <c r="E24" s="410">
        <v>64.44</v>
      </c>
      <c r="F24" s="242">
        <v>83</v>
      </c>
      <c r="G24" s="68">
        <f t="shared" si="0"/>
        <v>83</v>
      </c>
      <c r="H24" s="25"/>
    </row>
    <row r="25" spans="1:8" ht="15" customHeight="1" thickBot="1" x14ac:dyDescent="0.3">
      <c r="A25" s="151"/>
      <c r="B25" s="161" t="s">
        <v>87</v>
      </c>
      <c r="C25" s="265">
        <f>SUM(C26:C37)</f>
        <v>35</v>
      </c>
      <c r="D25" s="155">
        <f>AVERAGE(D26:D37)</f>
        <v>52.775000000000006</v>
      </c>
      <c r="E25" s="422">
        <v>64.44</v>
      </c>
      <c r="F25" s="266"/>
      <c r="G25" s="144"/>
      <c r="H25" s="25"/>
    </row>
    <row r="26" spans="1:8" ht="15" customHeight="1" x14ac:dyDescent="0.25">
      <c r="A26" s="65">
        <v>1</v>
      </c>
      <c r="B26" s="126" t="s">
        <v>44</v>
      </c>
      <c r="C26" s="250">
        <v>7</v>
      </c>
      <c r="D26" s="312">
        <v>71.599999999999994</v>
      </c>
      <c r="E26" s="405">
        <v>64.44</v>
      </c>
      <c r="F26" s="240">
        <v>19</v>
      </c>
      <c r="G26" s="66">
        <f t="shared" si="0"/>
        <v>19</v>
      </c>
      <c r="H26" s="25"/>
    </row>
    <row r="27" spans="1:8" ht="15" customHeight="1" x14ac:dyDescent="0.25">
      <c r="A27" s="181">
        <v>2</v>
      </c>
      <c r="B27" s="164" t="s">
        <v>98</v>
      </c>
      <c r="C27" s="299">
        <v>1</v>
      </c>
      <c r="D27" s="118">
        <v>56</v>
      </c>
      <c r="E27" s="406">
        <v>64.44</v>
      </c>
      <c r="F27" s="244">
        <v>61</v>
      </c>
      <c r="G27" s="82">
        <f t="shared" si="0"/>
        <v>61</v>
      </c>
      <c r="H27" s="25"/>
    </row>
    <row r="28" spans="1:8" ht="15" customHeight="1" x14ac:dyDescent="0.25">
      <c r="A28" s="72">
        <v>3</v>
      </c>
      <c r="B28" s="126" t="s">
        <v>39</v>
      </c>
      <c r="C28" s="250">
        <v>3</v>
      </c>
      <c r="D28" s="312">
        <v>64.3</v>
      </c>
      <c r="E28" s="405">
        <v>64.44</v>
      </c>
      <c r="F28" s="240">
        <v>39</v>
      </c>
      <c r="G28" s="68">
        <f t="shared" si="0"/>
        <v>39</v>
      </c>
      <c r="H28" s="25"/>
    </row>
    <row r="29" spans="1:8" ht="15" customHeight="1" x14ac:dyDescent="0.25">
      <c r="A29" s="72">
        <v>4</v>
      </c>
      <c r="B29" s="126" t="s">
        <v>121</v>
      </c>
      <c r="C29" s="250">
        <v>4</v>
      </c>
      <c r="D29" s="312">
        <v>51.8</v>
      </c>
      <c r="E29" s="405">
        <v>64.44</v>
      </c>
      <c r="F29" s="240">
        <v>71</v>
      </c>
      <c r="G29" s="68">
        <f t="shared" si="0"/>
        <v>71</v>
      </c>
      <c r="H29" s="25"/>
    </row>
    <row r="30" spans="1:8" ht="15" customHeight="1" x14ac:dyDescent="0.25">
      <c r="A30" s="72">
        <v>5</v>
      </c>
      <c r="B30" s="126" t="s">
        <v>38</v>
      </c>
      <c r="C30" s="250">
        <v>1</v>
      </c>
      <c r="D30" s="312">
        <v>68</v>
      </c>
      <c r="E30" s="405">
        <v>64.44</v>
      </c>
      <c r="F30" s="240">
        <v>28</v>
      </c>
      <c r="G30" s="68">
        <f t="shared" si="0"/>
        <v>28</v>
      </c>
      <c r="H30" s="25"/>
    </row>
    <row r="31" spans="1:8" ht="15" customHeight="1" x14ac:dyDescent="0.25">
      <c r="A31" s="72">
        <v>6</v>
      </c>
      <c r="B31" s="126" t="s">
        <v>21</v>
      </c>
      <c r="C31" s="250">
        <v>1</v>
      </c>
      <c r="D31" s="312">
        <v>21</v>
      </c>
      <c r="E31" s="405">
        <v>64.44</v>
      </c>
      <c r="F31" s="240">
        <v>94</v>
      </c>
      <c r="G31" s="70">
        <f t="shared" si="0"/>
        <v>94</v>
      </c>
      <c r="H31" s="25"/>
    </row>
    <row r="32" spans="1:8" ht="15" customHeight="1" x14ac:dyDescent="0.25">
      <c r="A32" s="72">
        <v>7</v>
      </c>
      <c r="B32" s="126" t="s">
        <v>22</v>
      </c>
      <c r="C32" s="250">
        <v>3</v>
      </c>
      <c r="D32" s="312">
        <v>64.3</v>
      </c>
      <c r="E32" s="405">
        <v>64.44</v>
      </c>
      <c r="F32" s="240">
        <v>40</v>
      </c>
      <c r="G32" s="68">
        <f t="shared" si="0"/>
        <v>40</v>
      </c>
      <c r="H32" s="25"/>
    </row>
    <row r="33" spans="1:8" ht="15" customHeight="1" x14ac:dyDescent="0.25">
      <c r="A33" s="72">
        <v>8</v>
      </c>
      <c r="B33" s="126" t="s">
        <v>122</v>
      </c>
      <c r="C33" s="250">
        <v>2</v>
      </c>
      <c r="D33" s="312">
        <v>54</v>
      </c>
      <c r="E33" s="405">
        <v>64.44</v>
      </c>
      <c r="F33" s="240">
        <v>66</v>
      </c>
      <c r="G33" s="68">
        <f t="shared" si="0"/>
        <v>66</v>
      </c>
      <c r="H33" s="25"/>
    </row>
    <row r="34" spans="1:8" ht="15" customHeight="1" x14ac:dyDescent="0.25">
      <c r="A34" s="72">
        <v>9</v>
      </c>
      <c r="B34" s="134" t="s">
        <v>37</v>
      </c>
      <c r="C34" s="307">
        <v>1</v>
      </c>
      <c r="D34" s="313">
        <v>42</v>
      </c>
      <c r="E34" s="407">
        <v>64.44</v>
      </c>
      <c r="F34" s="246">
        <v>86</v>
      </c>
      <c r="G34" s="68">
        <f t="shared" si="0"/>
        <v>86</v>
      </c>
      <c r="H34" s="25"/>
    </row>
    <row r="35" spans="1:8" ht="15" customHeight="1" x14ac:dyDescent="0.25">
      <c r="A35" s="72">
        <v>10</v>
      </c>
      <c r="B35" s="163" t="s">
        <v>123</v>
      </c>
      <c r="C35" s="299">
        <v>2</v>
      </c>
      <c r="D35" s="118">
        <v>49</v>
      </c>
      <c r="E35" s="406">
        <v>64.44</v>
      </c>
      <c r="F35" s="244">
        <v>75</v>
      </c>
      <c r="G35" s="68">
        <f t="shared" si="0"/>
        <v>75</v>
      </c>
      <c r="H35" s="25"/>
    </row>
    <row r="36" spans="1:8" ht="15" customHeight="1" x14ac:dyDescent="0.25">
      <c r="A36" s="72">
        <v>11</v>
      </c>
      <c r="B36" s="126" t="s">
        <v>19</v>
      </c>
      <c r="C36" s="250">
        <v>7</v>
      </c>
      <c r="D36" s="312">
        <v>58.6</v>
      </c>
      <c r="E36" s="405">
        <v>64.44</v>
      </c>
      <c r="F36" s="240">
        <v>57</v>
      </c>
      <c r="G36" s="68">
        <f t="shared" si="0"/>
        <v>57</v>
      </c>
      <c r="H36" s="25"/>
    </row>
    <row r="37" spans="1:8" ht="15" customHeight="1" thickBot="1" x14ac:dyDescent="0.3">
      <c r="A37" s="72">
        <v>12</v>
      </c>
      <c r="B37" s="134" t="s">
        <v>23</v>
      </c>
      <c r="C37" s="307">
        <v>3</v>
      </c>
      <c r="D37" s="313">
        <v>32.700000000000003</v>
      </c>
      <c r="E37" s="407">
        <v>64.44</v>
      </c>
      <c r="F37" s="246">
        <v>92</v>
      </c>
      <c r="G37" s="68">
        <f t="shared" si="0"/>
        <v>92</v>
      </c>
      <c r="H37" s="25"/>
    </row>
    <row r="38" spans="1:8" ht="15" customHeight="1" thickBot="1" x14ac:dyDescent="0.3">
      <c r="A38" s="154"/>
      <c r="B38" s="160" t="s">
        <v>88</v>
      </c>
      <c r="C38" s="263">
        <f>SUM(C39:C54)</f>
        <v>84</v>
      </c>
      <c r="D38" s="152">
        <f>AVERAGE(D39:D54)</f>
        <v>62.599999999999994</v>
      </c>
      <c r="E38" s="421">
        <v>64.44</v>
      </c>
      <c r="F38" s="264"/>
      <c r="G38" s="144"/>
      <c r="H38" s="25"/>
    </row>
    <row r="39" spans="1:8" ht="15" customHeight="1" x14ac:dyDescent="0.25">
      <c r="A39" s="37">
        <v>1</v>
      </c>
      <c r="B39" s="127" t="s">
        <v>47</v>
      </c>
      <c r="C39" s="250">
        <v>19</v>
      </c>
      <c r="D39" s="312">
        <v>66.7</v>
      </c>
      <c r="E39" s="405">
        <v>64.44</v>
      </c>
      <c r="F39" s="240">
        <v>36</v>
      </c>
      <c r="G39" s="74">
        <f t="shared" si="0"/>
        <v>36</v>
      </c>
      <c r="H39" s="25"/>
    </row>
    <row r="40" spans="1:8" ht="15" customHeight="1" x14ac:dyDescent="0.25">
      <c r="A40" s="15">
        <v>2</v>
      </c>
      <c r="B40" s="279" t="s">
        <v>60</v>
      </c>
      <c r="C40" s="332">
        <v>8</v>
      </c>
      <c r="D40" s="334">
        <v>65</v>
      </c>
      <c r="E40" s="425">
        <v>64.44</v>
      </c>
      <c r="F40" s="333">
        <v>37</v>
      </c>
      <c r="G40" s="70">
        <f t="shared" si="0"/>
        <v>37</v>
      </c>
      <c r="H40" s="25"/>
    </row>
    <row r="41" spans="1:8" ht="15" customHeight="1" x14ac:dyDescent="0.25">
      <c r="A41" s="15">
        <v>3</v>
      </c>
      <c r="B41" s="127" t="s">
        <v>48</v>
      </c>
      <c r="C41" s="250">
        <v>9</v>
      </c>
      <c r="D41" s="312">
        <v>87.4</v>
      </c>
      <c r="E41" s="405">
        <v>64.44</v>
      </c>
      <c r="F41" s="240">
        <v>2</v>
      </c>
      <c r="G41" s="70">
        <f t="shared" si="0"/>
        <v>2</v>
      </c>
      <c r="H41" s="25"/>
    </row>
    <row r="42" spans="1:8" ht="15" customHeight="1" x14ac:dyDescent="0.25">
      <c r="A42" s="15">
        <v>4</v>
      </c>
      <c r="B42" s="127" t="s">
        <v>59</v>
      </c>
      <c r="C42" s="250">
        <v>14</v>
      </c>
      <c r="D42" s="312">
        <v>59.9</v>
      </c>
      <c r="E42" s="405">
        <v>64.44</v>
      </c>
      <c r="F42" s="240">
        <v>56</v>
      </c>
      <c r="G42" s="68">
        <f t="shared" si="0"/>
        <v>56</v>
      </c>
      <c r="H42" s="25"/>
    </row>
    <row r="43" spans="1:8" ht="15" customHeight="1" x14ac:dyDescent="0.25">
      <c r="A43" s="15">
        <v>5</v>
      </c>
      <c r="B43" s="127" t="s">
        <v>16</v>
      </c>
      <c r="C43" s="250">
        <v>4</v>
      </c>
      <c r="D43" s="312">
        <v>70.5</v>
      </c>
      <c r="E43" s="405">
        <v>64.44</v>
      </c>
      <c r="F43" s="240">
        <v>23</v>
      </c>
      <c r="G43" s="68">
        <f t="shared" si="0"/>
        <v>23</v>
      </c>
      <c r="H43" s="25"/>
    </row>
    <row r="44" spans="1:8" ht="15" customHeight="1" x14ac:dyDescent="0.25">
      <c r="A44" s="15">
        <v>6</v>
      </c>
      <c r="B44" s="127" t="s">
        <v>15</v>
      </c>
      <c r="C44" s="250">
        <v>4</v>
      </c>
      <c r="D44" s="312">
        <v>75</v>
      </c>
      <c r="E44" s="405">
        <v>64.44</v>
      </c>
      <c r="F44" s="240">
        <v>11</v>
      </c>
      <c r="G44" s="68">
        <f t="shared" si="0"/>
        <v>11</v>
      </c>
      <c r="H44" s="25"/>
    </row>
    <row r="45" spans="1:8" ht="15" customHeight="1" x14ac:dyDescent="0.25">
      <c r="A45" s="15">
        <v>7</v>
      </c>
      <c r="B45" s="164" t="s">
        <v>125</v>
      </c>
      <c r="C45" s="299">
        <v>4</v>
      </c>
      <c r="D45" s="118">
        <v>63.5</v>
      </c>
      <c r="E45" s="406">
        <v>64.44</v>
      </c>
      <c r="F45" s="244">
        <v>44</v>
      </c>
      <c r="G45" s="68">
        <f t="shared" si="0"/>
        <v>44</v>
      </c>
      <c r="H45" s="25"/>
    </row>
    <row r="46" spans="1:8" ht="15" customHeight="1" x14ac:dyDescent="0.25">
      <c r="A46" s="15">
        <v>8</v>
      </c>
      <c r="B46" s="127" t="s">
        <v>18</v>
      </c>
      <c r="C46" s="250">
        <v>2</v>
      </c>
      <c r="D46" s="312">
        <v>62</v>
      </c>
      <c r="E46" s="405">
        <v>64.44</v>
      </c>
      <c r="F46" s="240">
        <v>47</v>
      </c>
      <c r="G46" s="70">
        <f t="shared" si="0"/>
        <v>47</v>
      </c>
      <c r="H46" s="25"/>
    </row>
    <row r="47" spans="1:8" ht="15" customHeight="1" x14ac:dyDescent="0.25">
      <c r="A47" s="15">
        <v>9</v>
      </c>
      <c r="B47" s="133" t="s">
        <v>36</v>
      </c>
      <c r="C47" s="320">
        <v>1</v>
      </c>
      <c r="D47" s="322">
        <v>36</v>
      </c>
      <c r="E47" s="414">
        <v>64.44</v>
      </c>
      <c r="F47" s="301">
        <v>91</v>
      </c>
      <c r="G47" s="68">
        <f t="shared" si="0"/>
        <v>91</v>
      </c>
      <c r="H47" s="25"/>
    </row>
    <row r="48" spans="1:8" ht="15" customHeight="1" x14ac:dyDescent="0.25">
      <c r="A48" s="15">
        <v>10</v>
      </c>
      <c r="B48" s="127" t="s">
        <v>101</v>
      </c>
      <c r="C48" s="250">
        <v>1</v>
      </c>
      <c r="D48" s="312">
        <v>60</v>
      </c>
      <c r="E48" s="405">
        <v>64.44</v>
      </c>
      <c r="F48" s="240">
        <v>52</v>
      </c>
      <c r="G48" s="68">
        <f t="shared" si="0"/>
        <v>52</v>
      </c>
      <c r="H48" s="25"/>
    </row>
    <row r="49" spans="1:8" ht="15" customHeight="1" x14ac:dyDescent="0.25">
      <c r="A49" s="15">
        <v>11</v>
      </c>
      <c r="B49" s="129" t="s">
        <v>45</v>
      </c>
      <c r="C49" s="297">
        <v>3</v>
      </c>
      <c r="D49" s="317">
        <v>53.3</v>
      </c>
      <c r="E49" s="410">
        <v>64.44</v>
      </c>
      <c r="F49" s="242">
        <v>68</v>
      </c>
      <c r="G49" s="68">
        <f t="shared" si="0"/>
        <v>68</v>
      </c>
      <c r="H49" s="25"/>
    </row>
    <row r="50" spans="1:8" ht="15" customHeight="1" x14ac:dyDescent="0.25">
      <c r="A50" s="15">
        <v>12</v>
      </c>
      <c r="B50" s="166" t="s">
        <v>124</v>
      </c>
      <c r="C50" s="300">
        <v>4</v>
      </c>
      <c r="D50" s="335">
        <v>68</v>
      </c>
      <c r="E50" s="415">
        <v>64.44</v>
      </c>
      <c r="F50" s="298">
        <v>29</v>
      </c>
      <c r="G50" s="70">
        <f t="shared" si="0"/>
        <v>29</v>
      </c>
      <c r="H50" s="25"/>
    </row>
    <row r="51" spans="1:8" ht="15" customHeight="1" x14ac:dyDescent="0.25">
      <c r="A51" s="15">
        <v>13</v>
      </c>
      <c r="B51" s="163" t="s">
        <v>141</v>
      </c>
      <c r="C51" s="299">
        <v>2</v>
      </c>
      <c r="D51" s="118">
        <v>67</v>
      </c>
      <c r="E51" s="406">
        <v>64.44</v>
      </c>
      <c r="F51" s="244">
        <v>34</v>
      </c>
      <c r="G51" s="68">
        <f t="shared" si="0"/>
        <v>34</v>
      </c>
      <c r="H51" s="25"/>
    </row>
    <row r="52" spans="1:8" ht="15" customHeight="1" x14ac:dyDescent="0.25">
      <c r="A52" s="15">
        <v>14</v>
      </c>
      <c r="B52" s="127" t="s">
        <v>46</v>
      </c>
      <c r="C52" s="250">
        <v>2</v>
      </c>
      <c r="D52" s="312">
        <v>54</v>
      </c>
      <c r="E52" s="405">
        <v>64.44</v>
      </c>
      <c r="F52" s="240">
        <v>67</v>
      </c>
      <c r="G52" s="182">
        <f t="shared" si="0"/>
        <v>67</v>
      </c>
      <c r="H52" s="25"/>
    </row>
    <row r="53" spans="1:8" ht="15" customHeight="1" x14ac:dyDescent="0.25">
      <c r="A53" s="15">
        <v>15</v>
      </c>
      <c r="B53" s="127" t="s">
        <v>17</v>
      </c>
      <c r="C53" s="250">
        <v>4</v>
      </c>
      <c r="D53" s="312">
        <v>60.3</v>
      </c>
      <c r="E53" s="405">
        <v>64.44</v>
      </c>
      <c r="F53" s="240">
        <v>51</v>
      </c>
      <c r="G53" s="70">
        <f t="shared" si="0"/>
        <v>51</v>
      </c>
      <c r="H53" s="25"/>
    </row>
    <row r="54" spans="1:8" ht="15" customHeight="1" thickBot="1" x14ac:dyDescent="0.3">
      <c r="A54" s="15">
        <v>16</v>
      </c>
      <c r="B54" s="134" t="s">
        <v>100</v>
      </c>
      <c r="C54" s="307">
        <v>3</v>
      </c>
      <c r="D54" s="313">
        <v>53</v>
      </c>
      <c r="E54" s="407">
        <v>64.44</v>
      </c>
      <c r="F54" s="246">
        <v>69</v>
      </c>
      <c r="G54" s="70">
        <f t="shared" si="0"/>
        <v>69</v>
      </c>
      <c r="H54" s="25"/>
    </row>
    <row r="55" spans="1:8" ht="15" customHeight="1" thickBot="1" x14ac:dyDescent="0.3">
      <c r="A55" s="104"/>
      <c r="B55" s="167" t="s">
        <v>89</v>
      </c>
      <c r="C55" s="267">
        <f>SUM(C56:C67)</f>
        <v>34</v>
      </c>
      <c r="D55" s="274">
        <f>AVERAGE(D56:D67)</f>
        <v>60.316666666666663</v>
      </c>
      <c r="E55" s="156">
        <v>64.44</v>
      </c>
      <c r="F55" s="170"/>
      <c r="G55" s="144"/>
      <c r="H55" s="25"/>
    </row>
    <row r="56" spans="1:8" ht="15" customHeight="1" x14ac:dyDescent="0.25">
      <c r="A56" s="37">
        <v>1</v>
      </c>
      <c r="B56" s="127" t="s">
        <v>49</v>
      </c>
      <c r="C56" s="250">
        <v>3</v>
      </c>
      <c r="D56" s="312">
        <v>68</v>
      </c>
      <c r="E56" s="405">
        <v>64.44</v>
      </c>
      <c r="F56" s="240">
        <v>30</v>
      </c>
      <c r="G56" s="184">
        <f t="shared" si="0"/>
        <v>30</v>
      </c>
      <c r="H56" s="25"/>
    </row>
    <row r="57" spans="1:8" ht="15" customHeight="1" x14ac:dyDescent="0.25">
      <c r="A57" s="15">
        <v>2</v>
      </c>
      <c r="B57" s="275" t="s">
        <v>61</v>
      </c>
      <c r="C57" s="336">
        <v>2</v>
      </c>
      <c r="D57" s="338">
        <v>60</v>
      </c>
      <c r="E57" s="426">
        <v>64.44</v>
      </c>
      <c r="F57" s="337">
        <v>53</v>
      </c>
      <c r="G57" s="68">
        <f t="shared" si="0"/>
        <v>53</v>
      </c>
      <c r="H57" s="25"/>
    </row>
    <row r="58" spans="1:8" ht="15" customHeight="1" x14ac:dyDescent="0.25">
      <c r="A58" s="15">
        <v>3</v>
      </c>
      <c r="B58" s="127" t="s">
        <v>13</v>
      </c>
      <c r="C58" s="250">
        <v>6</v>
      </c>
      <c r="D58" s="312">
        <v>72.599999999999994</v>
      </c>
      <c r="E58" s="405">
        <v>64.44</v>
      </c>
      <c r="F58" s="240">
        <v>16</v>
      </c>
      <c r="G58" s="70">
        <f t="shared" si="0"/>
        <v>16</v>
      </c>
      <c r="H58" s="25"/>
    </row>
    <row r="59" spans="1:8" ht="15" customHeight="1" x14ac:dyDescent="0.25">
      <c r="A59" s="15">
        <v>4</v>
      </c>
      <c r="B59" s="127" t="s">
        <v>62</v>
      </c>
      <c r="C59" s="250">
        <v>6</v>
      </c>
      <c r="D59" s="312">
        <v>71.2</v>
      </c>
      <c r="E59" s="405">
        <v>64.44</v>
      </c>
      <c r="F59" s="240">
        <v>20</v>
      </c>
      <c r="G59" s="68">
        <f t="shared" ref="G59:G105" si="1">+F59</f>
        <v>20</v>
      </c>
      <c r="H59" s="25"/>
    </row>
    <row r="60" spans="1:8" ht="15" customHeight="1" x14ac:dyDescent="0.25">
      <c r="A60" s="15">
        <v>5</v>
      </c>
      <c r="B60" s="127" t="s">
        <v>51</v>
      </c>
      <c r="C60" s="250">
        <v>1</v>
      </c>
      <c r="D60" s="312">
        <v>44</v>
      </c>
      <c r="E60" s="405">
        <v>64.44</v>
      </c>
      <c r="F60" s="240">
        <v>84</v>
      </c>
      <c r="G60" s="68">
        <f t="shared" si="1"/>
        <v>84</v>
      </c>
      <c r="H60" s="25"/>
    </row>
    <row r="61" spans="1:8" ht="15" customHeight="1" x14ac:dyDescent="0.25">
      <c r="A61" s="15">
        <v>6</v>
      </c>
      <c r="B61" s="127" t="s">
        <v>135</v>
      </c>
      <c r="C61" s="250">
        <v>2</v>
      </c>
      <c r="D61" s="312">
        <v>82</v>
      </c>
      <c r="E61" s="405">
        <v>64.44</v>
      </c>
      <c r="F61" s="240">
        <v>4</v>
      </c>
      <c r="G61" s="68">
        <f t="shared" si="1"/>
        <v>4</v>
      </c>
      <c r="H61" s="25"/>
    </row>
    <row r="62" spans="1:8" ht="15" customHeight="1" x14ac:dyDescent="0.25">
      <c r="A62" s="15">
        <v>7</v>
      </c>
      <c r="B62" s="127" t="s">
        <v>50</v>
      </c>
      <c r="C62" s="250">
        <v>1</v>
      </c>
      <c r="D62" s="312">
        <v>57</v>
      </c>
      <c r="E62" s="405">
        <v>64.44</v>
      </c>
      <c r="F62" s="240">
        <v>60</v>
      </c>
      <c r="G62" s="185">
        <f t="shared" si="1"/>
        <v>60</v>
      </c>
      <c r="H62" s="25"/>
    </row>
    <row r="63" spans="1:8" ht="15" customHeight="1" x14ac:dyDescent="0.25">
      <c r="A63" s="15">
        <v>8</v>
      </c>
      <c r="B63" s="127" t="s">
        <v>126</v>
      </c>
      <c r="C63" s="250">
        <v>4</v>
      </c>
      <c r="D63" s="312">
        <v>75</v>
      </c>
      <c r="E63" s="405">
        <v>64.44</v>
      </c>
      <c r="F63" s="240">
        <v>12</v>
      </c>
      <c r="G63" s="68">
        <f t="shared" si="1"/>
        <v>12</v>
      </c>
      <c r="H63" s="25"/>
    </row>
    <row r="64" spans="1:8" ht="15" customHeight="1" x14ac:dyDescent="0.25">
      <c r="A64" s="15">
        <v>9</v>
      </c>
      <c r="B64" s="127" t="s">
        <v>109</v>
      </c>
      <c r="C64" s="250">
        <v>1</v>
      </c>
      <c r="D64" s="312">
        <v>46</v>
      </c>
      <c r="E64" s="405">
        <v>64.44</v>
      </c>
      <c r="F64" s="240">
        <v>81</v>
      </c>
      <c r="G64" s="68">
        <f t="shared" si="1"/>
        <v>81</v>
      </c>
      <c r="H64" s="25"/>
    </row>
    <row r="65" spans="1:8" ht="15" customHeight="1" x14ac:dyDescent="0.25">
      <c r="A65" s="15">
        <v>10</v>
      </c>
      <c r="B65" s="127" t="s">
        <v>127</v>
      </c>
      <c r="C65" s="250">
        <v>1</v>
      </c>
      <c r="D65" s="312">
        <v>38</v>
      </c>
      <c r="E65" s="405">
        <v>64.44</v>
      </c>
      <c r="F65" s="240">
        <v>90</v>
      </c>
      <c r="G65" s="68">
        <f t="shared" si="1"/>
        <v>90</v>
      </c>
      <c r="H65" s="25"/>
    </row>
    <row r="66" spans="1:8" ht="15" customHeight="1" x14ac:dyDescent="0.25">
      <c r="A66" s="15">
        <v>11</v>
      </c>
      <c r="B66" s="278" t="s">
        <v>128</v>
      </c>
      <c r="C66" s="308">
        <v>2</v>
      </c>
      <c r="D66" s="323">
        <v>39</v>
      </c>
      <c r="E66" s="416">
        <v>64.44</v>
      </c>
      <c r="F66" s="247">
        <v>89</v>
      </c>
      <c r="G66" s="68">
        <f t="shared" si="1"/>
        <v>89</v>
      </c>
      <c r="H66" s="25"/>
    </row>
    <row r="67" spans="1:8" ht="15" customHeight="1" thickBot="1" x14ac:dyDescent="0.3">
      <c r="A67" s="15">
        <v>12</v>
      </c>
      <c r="B67" s="127" t="s">
        <v>142</v>
      </c>
      <c r="C67" s="250">
        <v>5</v>
      </c>
      <c r="D67" s="312">
        <v>71</v>
      </c>
      <c r="E67" s="405">
        <v>64.44</v>
      </c>
      <c r="F67" s="240">
        <v>22</v>
      </c>
      <c r="G67" s="68">
        <f t="shared" si="1"/>
        <v>22</v>
      </c>
      <c r="H67" s="25"/>
    </row>
    <row r="68" spans="1:8" ht="15" customHeight="1" thickBot="1" x14ac:dyDescent="0.3">
      <c r="A68" s="104"/>
      <c r="B68" s="168" t="s">
        <v>90</v>
      </c>
      <c r="C68" s="268">
        <f>SUM(C69:C95)</f>
        <v>119</v>
      </c>
      <c r="D68" s="277">
        <f>AVERAGE(D69:D95)</f>
        <v>63.544444444444444</v>
      </c>
      <c r="E68" s="187">
        <v>64.44</v>
      </c>
      <c r="F68" s="171"/>
      <c r="G68" s="144"/>
      <c r="H68" s="25"/>
    </row>
    <row r="69" spans="1:8" ht="15" customHeight="1" x14ac:dyDescent="0.25">
      <c r="A69" s="71">
        <v>1</v>
      </c>
      <c r="B69" s="126" t="s">
        <v>129</v>
      </c>
      <c r="C69" s="250">
        <v>1</v>
      </c>
      <c r="D69" s="312">
        <v>91</v>
      </c>
      <c r="E69" s="405">
        <v>64.44</v>
      </c>
      <c r="F69" s="240">
        <v>1</v>
      </c>
      <c r="G69" s="68">
        <f t="shared" si="1"/>
        <v>1</v>
      </c>
      <c r="H69" s="25"/>
    </row>
    <row r="70" spans="1:8" ht="15" customHeight="1" x14ac:dyDescent="0.25">
      <c r="A70" s="72">
        <v>2</v>
      </c>
      <c r="B70" s="126" t="s">
        <v>6</v>
      </c>
      <c r="C70" s="250">
        <v>5</v>
      </c>
      <c r="D70" s="312">
        <v>67</v>
      </c>
      <c r="E70" s="405">
        <v>64.44</v>
      </c>
      <c r="F70" s="240">
        <v>35</v>
      </c>
      <c r="G70" s="68">
        <f t="shared" si="1"/>
        <v>35</v>
      </c>
      <c r="H70" s="25"/>
    </row>
    <row r="71" spans="1:8" ht="15" customHeight="1" x14ac:dyDescent="0.25">
      <c r="A71" s="72">
        <v>3</v>
      </c>
      <c r="B71" s="126" t="s">
        <v>130</v>
      </c>
      <c r="C71" s="250">
        <v>3</v>
      </c>
      <c r="D71" s="312">
        <v>60</v>
      </c>
      <c r="E71" s="405">
        <v>64.44</v>
      </c>
      <c r="F71" s="240">
        <v>54</v>
      </c>
      <c r="G71" s="68">
        <f t="shared" si="1"/>
        <v>54</v>
      </c>
      <c r="H71" s="25"/>
    </row>
    <row r="72" spans="1:8" ht="15" customHeight="1" x14ac:dyDescent="0.25">
      <c r="A72" s="72">
        <v>4</v>
      </c>
      <c r="B72" s="126" t="s">
        <v>8</v>
      </c>
      <c r="C72" s="250">
        <v>4</v>
      </c>
      <c r="D72" s="312">
        <v>63.6</v>
      </c>
      <c r="E72" s="405">
        <v>64.44</v>
      </c>
      <c r="F72" s="240">
        <v>43</v>
      </c>
      <c r="G72" s="68">
        <f t="shared" si="1"/>
        <v>43</v>
      </c>
      <c r="H72" s="25"/>
    </row>
    <row r="73" spans="1:8" ht="15" customHeight="1" x14ac:dyDescent="0.25">
      <c r="A73" s="72">
        <v>5</v>
      </c>
      <c r="B73" s="135" t="s">
        <v>131</v>
      </c>
      <c r="C73" s="324">
        <v>5</v>
      </c>
      <c r="D73" s="325">
        <v>58</v>
      </c>
      <c r="E73" s="417">
        <v>64.44</v>
      </c>
      <c r="F73" s="248">
        <v>58</v>
      </c>
      <c r="G73" s="68">
        <f t="shared" si="1"/>
        <v>58</v>
      </c>
      <c r="H73" s="25"/>
    </row>
    <row r="74" spans="1:8" ht="15" customHeight="1" x14ac:dyDescent="0.25">
      <c r="A74" s="72">
        <v>6</v>
      </c>
      <c r="B74" s="126" t="s">
        <v>11</v>
      </c>
      <c r="C74" s="250">
        <v>3</v>
      </c>
      <c r="D74" s="312">
        <v>82</v>
      </c>
      <c r="E74" s="405">
        <v>64.44</v>
      </c>
      <c r="F74" s="240">
        <v>5</v>
      </c>
      <c r="G74" s="70">
        <f t="shared" si="1"/>
        <v>5</v>
      </c>
      <c r="H74" s="25"/>
    </row>
    <row r="75" spans="1:8" ht="15" customHeight="1" x14ac:dyDescent="0.25">
      <c r="A75" s="72">
        <v>7</v>
      </c>
      <c r="B75" s="126" t="s">
        <v>2</v>
      </c>
      <c r="C75" s="250">
        <v>1</v>
      </c>
      <c r="D75" s="312">
        <v>56</v>
      </c>
      <c r="E75" s="405">
        <v>64.44</v>
      </c>
      <c r="F75" s="240">
        <v>62</v>
      </c>
      <c r="G75" s="68">
        <f t="shared" si="1"/>
        <v>62</v>
      </c>
      <c r="H75" s="25"/>
    </row>
    <row r="76" spans="1:8" ht="15" customHeight="1" x14ac:dyDescent="0.25">
      <c r="A76" s="72">
        <v>8</v>
      </c>
      <c r="B76" s="126" t="s">
        <v>4</v>
      </c>
      <c r="C76" s="250">
        <v>4</v>
      </c>
      <c r="D76" s="312">
        <v>76</v>
      </c>
      <c r="E76" s="405">
        <v>64.44</v>
      </c>
      <c r="F76" s="240">
        <v>9</v>
      </c>
      <c r="G76" s="68">
        <f t="shared" si="1"/>
        <v>9</v>
      </c>
      <c r="H76" s="25"/>
    </row>
    <row r="77" spans="1:8" ht="15" customHeight="1" x14ac:dyDescent="0.25">
      <c r="A77" s="72">
        <v>9</v>
      </c>
      <c r="B77" s="126" t="s">
        <v>132</v>
      </c>
      <c r="C77" s="250">
        <v>1</v>
      </c>
      <c r="D77" s="312">
        <v>58</v>
      </c>
      <c r="E77" s="405">
        <v>64.44</v>
      </c>
      <c r="F77" s="240">
        <v>59</v>
      </c>
      <c r="G77" s="68">
        <f t="shared" si="1"/>
        <v>59</v>
      </c>
      <c r="H77" s="25"/>
    </row>
    <row r="78" spans="1:8" ht="15" customHeight="1" x14ac:dyDescent="0.25">
      <c r="A78" s="72">
        <v>10</v>
      </c>
      <c r="B78" s="126" t="s">
        <v>5</v>
      </c>
      <c r="C78" s="250">
        <v>2</v>
      </c>
      <c r="D78" s="312">
        <v>61.5</v>
      </c>
      <c r="E78" s="405">
        <v>64.44</v>
      </c>
      <c r="F78" s="240">
        <v>49</v>
      </c>
      <c r="G78" s="68">
        <f t="shared" si="1"/>
        <v>49</v>
      </c>
      <c r="H78" s="25"/>
    </row>
    <row r="79" spans="1:8" ht="15" customHeight="1" x14ac:dyDescent="0.25">
      <c r="A79" s="72">
        <v>11</v>
      </c>
      <c r="B79" s="126" t="s">
        <v>133</v>
      </c>
      <c r="C79" s="250">
        <v>1</v>
      </c>
      <c r="D79" s="312">
        <v>46</v>
      </c>
      <c r="E79" s="405">
        <v>64.44</v>
      </c>
      <c r="F79" s="240">
        <v>82</v>
      </c>
      <c r="G79" s="68">
        <f t="shared" si="1"/>
        <v>82</v>
      </c>
      <c r="H79" s="25"/>
    </row>
    <row r="80" spans="1:8" ht="15" customHeight="1" x14ac:dyDescent="0.25">
      <c r="A80" s="72">
        <v>12</v>
      </c>
      <c r="B80" s="135" t="s">
        <v>7</v>
      </c>
      <c r="C80" s="324">
        <v>1</v>
      </c>
      <c r="D80" s="325">
        <v>68</v>
      </c>
      <c r="E80" s="417">
        <v>64.44</v>
      </c>
      <c r="F80" s="248">
        <v>31</v>
      </c>
      <c r="G80" s="68">
        <f t="shared" si="1"/>
        <v>31</v>
      </c>
      <c r="H80" s="25"/>
    </row>
    <row r="81" spans="1:8" ht="15" customHeight="1" x14ac:dyDescent="0.25">
      <c r="A81" s="72">
        <v>13</v>
      </c>
      <c r="B81" s="126" t="s">
        <v>136</v>
      </c>
      <c r="C81" s="250">
        <v>2</v>
      </c>
      <c r="D81" s="312">
        <v>40.5</v>
      </c>
      <c r="E81" s="405">
        <v>64.44</v>
      </c>
      <c r="F81" s="240">
        <v>87</v>
      </c>
      <c r="G81" s="82">
        <f t="shared" si="1"/>
        <v>87</v>
      </c>
      <c r="H81" s="25"/>
    </row>
    <row r="82" spans="1:8" ht="15" customHeight="1" x14ac:dyDescent="0.25">
      <c r="A82" s="72">
        <v>14</v>
      </c>
      <c r="B82" s="126" t="s">
        <v>9</v>
      </c>
      <c r="C82" s="250">
        <v>1</v>
      </c>
      <c r="D82" s="312">
        <v>69</v>
      </c>
      <c r="E82" s="405">
        <v>64.44</v>
      </c>
      <c r="F82" s="240">
        <v>25</v>
      </c>
      <c r="G82" s="143">
        <f t="shared" si="1"/>
        <v>25</v>
      </c>
      <c r="H82" s="25"/>
    </row>
    <row r="83" spans="1:8" ht="15" customHeight="1" x14ac:dyDescent="0.25">
      <c r="A83" s="186">
        <v>15</v>
      </c>
      <c r="B83" s="126" t="s">
        <v>137</v>
      </c>
      <c r="C83" s="250">
        <v>1</v>
      </c>
      <c r="D83" s="312">
        <v>40</v>
      </c>
      <c r="E83" s="405">
        <v>64.44</v>
      </c>
      <c r="F83" s="240">
        <v>88</v>
      </c>
      <c r="G83" s="68">
        <f t="shared" si="1"/>
        <v>88</v>
      </c>
      <c r="H83" s="25"/>
    </row>
    <row r="84" spans="1:8" ht="15" customHeight="1" x14ac:dyDescent="0.25">
      <c r="A84" s="72">
        <v>16</v>
      </c>
      <c r="B84" s="126" t="s">
        <v>110</v>
      </c>
      <c r="C84" s="250">
        <v>4</v>
      </c>
      <c r="D84" s="312">
        <v>51.5</v>
      </c>
      <c r="E84" s="405">
        <v>64.44</v>
      </c>
      <c r="F84" s="240">
        <v>72</v>
      </c>
      <c r="G84" s="70">
        <f t="shared" si="1"/>
        <v>72</v>
      </c>
      <c r="H84" s="25"/>
    </row>
    <row r="85" spans="1:8" ht="15" customHeight="1" x14ac:dyDescent="0.25">
      <c r="A85" s="72">
        <v>17</v>
      </c>
      <c r="B85" s="126" t="s">
        <v>96</v>
      </c>
      <c r="C85" s="250">
        <v>10</v>
      </c>
      <c r="D85" s="312">
        <v>64.8</v>
      </c>
      <c r="E85" s="405">
        <v>64.44</v>
      </c>
      <c r="F85" s="240">
        <v>38</v>
      </c>
      <c r="G85" s="68">
        <f t="shared" si="1"/>
        <v>38</v>
      </c>
      <c r="H85" s="25"/>
    </row>
    <row r="86" spans="1:8" ht="15" customHeight="1" x14ac:dyDescent="0.25">
      <c r="A86" s="72">
        <v>18</v>
      </c>
      <c r="B86" s="126" t="s">
        <v>112</v>
      </c>
      <c r="C86" s="250">
        <v>7</v>
      </c>
      <c r="D86" s="312">
        <v>47</v>
      </c>
      <c r="E86" s="405">
        <v>64.44</v>
      </c>
      <c r="F86" s="240">
        <v>80</v>
      </c>
      <c r="G86" s="68">
        <f t="shared" si="1"/>
        <v>80</v>
      </c>
      <c r="H86" s="25"/>
    </row>
    <row r="87" spans="1:8" ht="15" customHeight="1" x14ac:dyDescent="0.25">
      <c r="A87" s="72">
        <v>19</v>
      </c>
      <c r="B87" s="126" t="s">
        <v>94</v>
      </c>
      <c r="C87" s="250">
        <v>6</v>
      </c>
      <c r="D87" s="312">
        <v>64</v>
      </c>
      <c r="E87" s="405">
        <v>64.44</v>
      </c>
      <c r="F87" s="240">
        <v>41</v>
      </c>
      <c r="G87" s="68">
        <f t="shared" si="1"/>
        <v>41</v>
      </c>
      <c r="H87" s="25"/>
    </row>
    <row r="88" spans="1:8" ht="15" customHeight="1" x14ac:dyDescent="0.25">
      <c r="A88" s="72">
        <v>20</v>
      </c>
      <c r="B88" s="135" t="s">
        <v>3</v>
      </c>
      <c r="C88" s="324">
        <v>1</v>
      </c>
      <c r="D88" s="325">
        <v>87</v>
      </c>
      <c r="E88" s="417">
        <v>64.44</v>
      </c>
      <c r="F88" s="248">
        <v>3</v>
      </c>
      <c r="G88" s="68">
        <f t="shared" si="1"/>
        <v>3</v>
      </c>
      <c r="H88" s="25"/>
    </row>
    <row r="89" spans="1:8" ht="15" customHeight="1" x14ac:dyDescent="0.25">
      <c r="A89" s="72">
        <v>21</v>
      </c>
      <c r="B89" s="126" t="s">
        <v>92</v>
      </c>
      <c r="C89" s="250">
        <v>15</v>
      </c>
      <c r="D89" s="312">
        <v>64</v>
      </c>
      <c r="E89" s="405">
        <v>64.44</v>
      </c>
      <c r="F89" s="240">
        <v>42</v>
      </c>
      <c r="G89" s="68">
        <f t="shared" si="1"/>
        <v>42</v>
      </c>
      <c r="H89" s="25"/>
    </row>
    <row r="90" spans="1:8" ht="15" customHeight="1" x14ac:dyDescent="0.25">
      <c r="A90" s="72">
        <v>22</v>
      </c>
      <c r="B90" s="163" t="s">
        <v>93</v>
      </c>
      <c r="C90" s="299">
        <v>12</v>
      </c>
      <c r="D90" s="118">
        <v>60</v>
      </c>
      <c r="E90" s="406">
        <v>64.44</v>
      </c>
      <c r="F90" s="244">
        <v>55</v>
      </c>
      <c r="G90" s="146">
        <f t="shared" si="1"/>
        <v>55</v>
      </c>
      <c r="H90" s="25"/>
    </row>
    <row r="91" spans="1:8" ht="15" customHeight="1" x14ac:dyDescent="0.25">
      <c r="A91" s="72">
        <v>23</v>
      </c>
      <c r="B91" s="126" t="s">
        <v>10</v>
      </c>
      <c r="C91" s="250">
        <v>14</v>
      </c>
      <c r="D91" s="312">
        <v>72</v>
      </c>
      <c r="E91" s="405">
        <v>64.44</v>
      </c>
      <c r="F91" s="240">
        <v>17</v>
      </c>
      <c r="G91" s="68">
        <f t="shared" si="1"/>
        <v>17</v>
      </c>
      <c r="H91" s="25"/>
    </row>
    <row r="92" spans="1:8" ht="15" customHeight="1" x14ac:dyDescent="0.25">
      <c r="A92" s="72">
        <v>24</v>
      </c>
      <c r="B92" s="163" t="s">
        <v>105</v>
      </c>
      <c r="C92" s="299">
        <v>3</v>
      </c>
      <c r="D92" s="118">
        <v>62</v>
      </c>
      <c r="E92" s="406">
        <v>64.44</v>
      </c>
      <c r="F92" s="244">
        <v>48</v>
      </c>
      <c r="G92" s="68">
        <f t="shared" si="1"/>
        <v>48</v>
      </c>
      <c r="H92" s="25"/>
    </row>
    <row r="93" spans="1:8" ht="15" customHeight="1" x14ac:dyDescent="0.25">
      <c r="A93" s="72">
        <v>25</v>
      </c>
      <c r="B93" s="126" t="s">
        <v>138</v>
      </c>
      <c r="C93" s="250">
        <v>3</v>
      </c>
      <c r="D93" s="312">
        <v>72</v>
      </c>
      <c r="E93" s="405">
        <v>64.44</v>
      </c>
      <c r="F93" s="240">
        <v>18</v>
      </c>
      <c r="G93" s="68">
        <f t="shared" si="1"/>
        <v>18</v>
      </c>
      <c r="H93" s="25"/>
    </row>
    <row r="94" spans="1:8" ht="15" customHeight="1" x14ac:dyDescent="0.25">
      <c r="A94" s="72">
        <v>26</v>
      </c>
      <c r="B94" s="163" t="s">
        <v>134</v>
      </c>
      <c r="C94" s="299">
        <v>4</v>
      </c>
      <c r="D94" s="118">
        <v>55.8</v>
      </c>
      <c r="E94" s="406">
        <v>64.44</v>
      </c>
      <c r="F94" s="244">
        <v>63</v>
      </c>
      <c r="G94" s="68">
        <f t="shared" si="1"/>
        <v>63</v>
      </c>
      <c r="H94" s="25"/>
    </row>
    <row r="95" spans="1:8" ht="15" customHeight="1" thickBot="1" x14ac:dyDescent="0.3">
      <c r="A95" s="14">
        <v>27</v>
      </c>
      <c r="B95" s="163" t="s">
        <v>143</v>
      </c>
      <c r="C95" s="299">
        <v>5</v>
      </c>
      <c r="D95" s="118">
        <v>79</v>
      </c>
      <c r="E95" s="406">
        <v>64.44</v>
      </c>
      <c r="F95" s="244">
        <v>7</v>
      </c>
      <c r="G95" s="68">
        <f t="shared" si="1"/>
        <v>7</v>
      </c>
      <c r="H95" s="25"/>
    </row>
    <row r="96" spans="1:8" ht="15" customHeight="1" thickBot="1" x14ac:dyDescent="0.3">
      <c r="A96" s="154"/>
      <c r="B96" s="169" t="s">
        <v>91</v>
      </c>
      <c r="C96" s="269">
        <f>SUM(C97:C105)</f>
        <v>63</v>
      </c>
      <c r="D96" s="276">
        <f>AVERAGE(D97:D105)</f>
        <v>66.21787317620651</v>
      </c>
      <c r="E96" s="158">
        <v>64.44</v>
      </c>
      <c r="F96" s="172"/>
      <c r="G96" s="144"/>
      <c r="H96" s="25"/>
    </row>
    <row r="97" spans="1:8" ht="15" customHeight="1" x14ac:dyDescent="0.25">
      <c r="A97" s="71">
        <v>1</v>
      </c>
      <c r="B97" s="480" t="s">
        <v>53</v>
      </c>
      <c r="C97" s="587">
        <v>8</v>
      </c>
      <c r="D97" s="588">
        <v>80.125</v>
      </c>
      <c r="E97" s="590">
        <v>64.44</v>
      </c>
      <c r="F97" s="591">
        <v>6</v>
      </c>
      <c r="G97" s="74">
        <f t="shared" si="1"/>
        <v>6</v>
      </c>
      <c r="H97" s="25"/>
    </row>
    <row r="98" spans="1:8" ht="15" customHeight="1" x14ac:dyDescent="0.25">
      <c r="A98" s="186">
        <v>2</v>
      </c>
      <c r="B98" s="130" t="s">
        <v>58</v>
      </c>
      <c r="C98" s="304">
        <v>12</v>
      </c>
      <c r="D98" s="329">
        <v>76.333333333333329</v>
      </c>
      <c r="E98" s="419">
        <v>64.44</v>
      </c>
      <c r="F98" s="241">
        <v>8</v>
      </c>
      <c r="G98" s="70">
        <f t="shared" si="1"/>
        <v>8</v>
      </c>
      <c r="H98" s="25"/>
    </row>
    <row r="99" spans="1:8" ht="15" customHeight="1" x14ac:dyDescent="0.25">
      <c r="A99" s="72">
        <v>3</v>
      </c>
      <c r="B99" s="128" t="s">
        <v>52</v>
      </c>
      <c r="C99" s="304">
        <v>5</v>
      </c>
      <c r="D99" s="329">
        <v>54.222222222222221</v>
      </c>
      <c r="E99" s="419">
        <v>64.44</v>
      </c>
      <c r="F99" s="241">
        <v>64</v>
      </c>
      <c r="G99" s="70">
        <f t="shared" si="1"/>
        <v>64</v>
      </c>
      <c r="H99" s="25"/>
    </row>
    <row r="100" spans="1:8" ht="15" customHeight="1" x14ac:dyDescent="0.25">
      <c r="A100" s="72">
        <v>4</v>
      </c>
      <c r="B100" s="128" t="s">
        <v>35</v>
      </c>
      <c r="C100" s="304">
        <v>5</v>
      </c>
      <c r="D100" s="329">
        <v>69</v>
      </c>
      <c r="E100" s="419">
        <v>64.44</v>
      </c>
      <c r="F100" s="241">
        <v>26</v>
      </c>
      <c r="G100" s="68">
        <f t="shared" si="1"/>
        <v>26</v>
      </c>
      <c r="H100" s="25"/>
    </row>
    <row r="101" spans="1:8" ht="15" customHeight="1" x14ac:dyDescent="0.25">
      <c r="A101" s="72">
        <v>5</v>
      </c>
      <c r="B101" s="134" t="s">
        <v>95</v>
      </c>
      <c r="C101" s="307">
        <v>12</v>
      </c>
      <c r="D101" s="313">
        <v>74.916666666666671</v>
      </c>
      <c r="E101" s="407">
        <v>64.44</v>
      </c>
      <c r="F101" s="246">
        <v>13</v>
      </c>
      <c r="G101" s="68">
        <f t="shared" si="1"/>
        <v>13</v>
      </c>
      <c r="H101" s="25"/>
    </row>
    <row r="102" spans="1:8" ht="15" customHeight="1" x14ac:dyDescent="0.25">
      <c r="A102" s="72">
        <v>6</v>
      </c>
      <c r="B102" s="130" t="s">
        <v>54</v>
      </c>
      <c r="C102" s="304">
        <v>5</v>
      </c>
      <c r="D102" s="329">
        <v>68</v>
      </c>
      <c r="E102" s="419">
        <v>64.44</v>
      </c>
      <c r="F102" s="241">
        <v>32</v>
      </c>
      <c r="G102" s="82">
        <f t="shared" si="1"/>
        <v>32</v>
      </c>
      <c r="H102" s="25"/>
    </row>
    <row r="103" spans="1:8" ht="15" customHeight="1" x14ac:dyDescent="0.25">
      <c r="A103" s="72">
        <v>7</v>
      </c>
      <c r="B103" s="188" t="s">
        <v>140</v>
      </c>
      <c r="C103" s="305">
        <v>1</v>
      </c>
      <c r="D103" s="339">
        <v>73</v>
      </c>
      <c r="E103" s="427">
        <v>64.44</v>
      </c>
      <c r="F103" s="306">
        <v>15</v>
      </c>
      <c r="G103" s="68">
        <f t="shared" si="1"/>
        <v>15</v>
      </c>
      <c r="H103" s="25"/>
    </row>
    <row r="104" spans="1:8" ht="15" customHeight="1" x14ac:dyDescent="0.25">
      <c r="A104" s="153">
        <v>8</v>
      </c>
      <c r="B104" s="134" t="s">
        <v>108</v>
      </c>
      <c r="C104" s="307">
        <v>11</v>
      </c>
      <c r="D104" s="313">
        <v>52.363636363636367</v>
      </c>
      <c r="E104" s="407">
        <v>64.44</v>
      </c>
      <c r="F104" s="246">
        <v>70</v>
      </c>
      <c r="G104" s="83">
        <f t="shared" si="1"/>
        <v>70</v>
      </c>
      <c r="H104" s="25"/>
    </row>
    <row r="105" spans="1:8" s="191" customFormat="1" ht="15" customHeight="1" thickBot="1" x14ac:dyDescent="0.3">
      <c r="A105" s="73">
        <v>9</v>
      </c>
      <c r="B105" s="594" t="s">
        <v>139</v>
      </c>
      <c r="C105" s="595">
        <v>4</v>
      </c>
      <c r="D105" s="596">
        <v>48</v>
      </c>
      <c r="E105" s="597">
        <v>64.44</v>
      </c>
      <c r="F105" s="598">
        <v>76</v>
      </c>
      <c r="G105" s="69">
        <f t="shared" si="1"/>
        <v>76</v>
      </c>
      <c r="H105" s="25"/>
    </row>
    <row r="106" spans="1:8" ht="15" customHeight="1" x14ac:dyDescent="0.25">
      <c r="A106" s="173" t="s">
        <v>106</v>
      </c>
      <c r="B106" s="173"/>
      <c r="C106" s="173"/>
      <c r="D106" s="271">
        <f>$D$4</f>
        <v>60.599317644530409</v>
      </c>
      <c r="E106" s="173"/>
      <c r="F106" s="173"/>
      <c r="G106" s="75"/>
    </row>
    <row r="107" spans="1:8" ht="15" customHeight="1" x14ac:dyDescent="0.25">
      <c r="A107" s="174" t="s">
        <v>107</v>
      </c>
      <c r="B107" s="174"/>
      <c r="C107" s="174"/>
      <c r="D107" s="331">
        <v>64.44</v>
      </c>
      <c r="E107" s="174"/>
      <c r="F107" s="174"/>
    </row>
    <row r="108" spans="1:8" ht="15" customHeight="1" x14ac:dyDescent="0.25"/>
    <row r="109" spans="1:8" ht="15" customHeight="1" x14ac:dyDescent="0.25"/>
    <row r="110" spans="1:8" ht="15" customHeight="1" x14ac:dyDescent="0.25"/>
    <row r="111" spans="1:8" ht="15" customHeight="1" x14ac:dyDescent="0.25"/>
    <row r="112" spans="1:8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</sheetData>
  <mergeCells count="4">
    <mergeCell ref="G2:G3"/>
    <mergeCell ref="A2:A3"/>
    <mergeCell ref="B2:B3"/>
    <mergeCell ref="C2:F2"/>
  </mergeCells>
  <conditionalFormatting sqref="D4:D107">
    <cfRule type="cellIs" dxfId="4" priority="692" operator="equal">
      <formula>$D$106</formula>
    </cfRule>
    <cfRule type="cellIs" dxfId="3" priority="695" operator="lessThan">
      <formula>50</formula>
    </cfRule>
    <cfRule type="cellIs" dxfId="2" priority="696" operator="between">
      <formula>$D$106</formula>
      <formula>50</formula>
    </cfRule>
    <cfRule type="cellIs" dxfId="0" priority="697" operator="between">
      <formula>74.99</formula>
      <formula>$D$106</formula>
    </cfRule>
    <cfRule type="cellIs" dxfId="1" priority="698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zoomScale="90" zoomScaleNormal="90" workbookViewId="0">
      <selection activeCell="J107" sqref="J107"/>
    </sheetView>
  </sheetViews>
  <sheetFormatPr defaultRowHeight="397.5" customHeight="1" x14ac:dyDescent="0.25"/>
  <cols>
    <col min="1" max="1" width="5.85546875" customWidth="1"/>
    <col min="2" max="2" width="33.28515625" customWidth="1"/>
    <col min="3" max="6" width="7.7109375" style="191" customWidth="1"/>
    <col min="7" max="7" width="7.7109375" customWidth="1"/>
    <col min="8" max="8" width="6.42578125" customWidth="1"/>
  </cols>
  <sheetData>
    <row r="1" spans="1:10" ht="409.5" customHeight="1" thickBot="1" x14ac:dyDescent="0.3"/>
    <row r="2" spans="1:10" ht="15" customHeight="1" x14ac:dyDescent="0.25">
      <c r="A2" s="516" t="s">
        <v>34</v>
      </c>
      <c r="B2" s="518" t="s">
        <v>63</v>
      </c>
      <c r="C2" s="520">
        <v>2022</v>
      </c>
      <c r="D2" s="521"/>
      <c r="E2" s="521"/>
      <c r="F2" s="522"/>
      <c r="G2" s="514" t="s">
        <v>67</v>
      </c>
    </row>
    <row r="3" spans="1:10" ht="37.5" customHeight="1" thickBot="1" x14ac:dyDescent="0.3">
      <c r="A3" s="517"/>
      <c r="B3" s="519"/>
      <c r="C3" s="270" t="s">
        <v>65</v>
      </c>
      <c r="D3" s="403" t="s">
        <v>69</v>
      </c>
      <c r="E3" s="404" t="s">
        <v>83</v>
      </c>
      <c r="F3" s="147" t="s">
        <v>66</v>
      </c>
      <c r="G3" s="515"/>
    </row>
    <row r="4" spans="1:10" ht="15" customHeight="1" thickBot="1" x14ac:dyDescent="0.3">
      <c r="A4" s="145"/>
      <c r="B4" s="148" t="s">
        <v>99</v>
      </c>
      <c r="C4" s="259">
        <f>C5+C14+C25+C38+C55+C68+C96</f>
        <v>395</v>
      </c>
      <c r="D4" s="272">
        <f>AVERAGE(D6:D13,D15:D24,D26:D37,D39:D54,D56:D67,D69:D95,D97:D105)</f>
        <v>60.599317644530409</v>
      </c>
      <c r="E4" s="424">
        <v>64.44</v>
      </c>
      <c r="F4" s="260"/>
      <c r="G4" s="149"/>
      <c r="I4" s="585"/>
      <c r="J4" s="586"/>
    </row>
    <row r="5" spans="1:10" ht="15" customHeight="1" thickBot="1" x14ac:dyDescent="0.3">
      <c r="A5" s="193"/>
      <c r="B5" s="162" t="s">
        <v>85</v>
      </c>
      <c r="C5" s="261">
        <f>SUM(C6:C13)</f>
        <v>27</v>
      </c>
      <c r="D5" s="179">
        <f>AVERAGE(D6:D13)</f>
        <v>57.796875</v>
      </c>
      <c r="E5" s="423">
        <v>64.44</v>
      </c>
      <c r="F5" s="262"/>
      <c r="G5" s="159"/>
      <c r="I5" s="124"/>
      <c r="J5" s="31" t="s">
        <v>75</v>
      </c>
    </row>
    <row r="6" spans="1:10" ht="15" customHeight="1" x14ac:dyDescent="0.25">
      <c r="A6" s="65">
        <v>1</v>
      </c>
      <c r="B6" s="127" t="s">
        <v>116</v>
      </c>
      <c r="C6" s="250">
        <v>8</v>
      </c>
      <c r="D6" s="312">
        <v>71.125</v>
      </c>
      <c r="E6" s="405">
        <v>64.44</v>
      </c>
      <c r="F6" s="240">
        <v>21</v>
      </c>
      <c r="G6" s="146">
        <f>F6</f>
        <v>21</v>
      </c>
      <c r="H6" s="25"/>
      <c r="I6" s="91"/>
      <c r="J6" s="31" t="s">
        <v>76</v>
      </c>
    </row>
    <row r="7" spans="1:10" ht="15" customHeight="1" x14ac:dyDescent="0.25">
      <c r="A7" s="67">
        <v>2</v>
      </c>
      <c r="B7" s="127" t="s">
        <v>41</v>
      </c>
      <c r="C7" s="250">
        <v>4</v>
      </c>
      <c r="D7" s="312">
        <v>69.25</v>
      </c>
      <c r="E7" s="405">
        <v>64.44</v>
      </c>
      <c r="F7" s="240">
        <v>24</v>
      </c>
      <c r="G7" s="68">
        <f t="shared" ref="G7:G58" si="0">F7</f>
        <v>24</v>
      </c>
      <c r="H7" s="25"/>
      <c r="I7" s="92"/>
      <c r="J7" s="31" t="s">
        <v>77</v>
      </c>
    </row>
    <row r="8" spans="1:10" ht="15" customHeight="1" x14ac:dyDescent="0.25">
      <c r="A8" s="67">
        <v>3</v>
      </c>
      <c r="B8" s="127" t="s">
        <v>117</v>
      </c>
      <c r="C8" s="250">
        <v>2</v>
      </c>
      <c r="D8" s="312">
        <v>68</v>
      </c>
      <c r="E8" s="405">
        <v>64.44</v>
      </c>
      <c r="F8" s="240">
        <v>27</v>
      </c>
      <c r="G8" s="68">
        <f t="shared" si="0"/>
        <v>27</v>
      </c>
      <c r="H8" s="25"/>
      <c r="I8" s="93"/>
      <c r="J8" s="31" t="s">
        <v>78</v>
      </c>
    </row>
    <row r="9" spans="1:10" ht="15" customHeight="1" x14ac:dyDescent="0.25">
      <c r="A9" s="67">
        <v>4</v>
      </c>
      <c r="B9" s="164" t="s">
        <v>42</v>
      </c>
      <c r="C9" s="299">
        <v>6</v>
      </c>
      <c r="D9" s="118">
        <v>63</v>
      </c>
      <c r="E9" s="406">
        <v>64.44</v>
      </c>
      <c r="F9" s="244">
        <v>45</v>
      </c>
      <c r="G9" s="68">
        <f t="shared" si="0"/>
        <v>45</v>
      </c>
      <c r="H9" s="25"/>
    </row>
    <row r="10" spans="1:10" ht="15" customHeight="1" x14ac:dyDescent="0.25">
      <c r="A10" s="67">
        <v>5</v>
      </c>
      <c r="B10" s="127" t="s">
        <v>97</v>
      </c>
      <c r="C10" s="250">
        <v>1</v>
      </c>
      <c r="D10" s="312">
        <v>62</v>
      </c>
      <c r="E10" s="405">
        <v>64.44</v>
      </c>
      <c r="F10" s="240">
        <v>46</v>
      </c>
      <c r="G10" s="68">
        <f t="shared" si="0"/>
        <v>46</v>
      </c>
      <c r="H10" s="25"/>
    </row>
    <row r="11" spans="1:10" ht="15" customHeight="1" x14ac:dyDescent="0.25">
      <c r="A11" s="67">
        <v>6</v>
      </c>
      <c r="B11" s="164" t="s">
        <v>40</v>
      </c>
      <c r="C11" s="299">
        <v>4</v>
      </c>
      <c r="D11" s="118">
        <v>50</v>
      </c>
      <c r="E11" s="406">
        <v>64.44</v>
      </c>
      <c r="F11" s="244">
        <v>73</v>
      </c>
      <c r="G11" s="68">
        <f t="shared" si="0"/>
        <v>73</v>
      </c>
      <c r="H11" s="25"/>
    </row>
    <row r="12" spans="1:10" ht="15" customHeight="1" x14ac:dyDescent="0.25">
      <c r="A12" s="67">
        <v>7</v>
      </c>
      <c r="B12" s="127" t="s">
        <v>118</v>
      </c>
      <c r="C12" s="250">
        <v>1</v>
      </c>
      <c r="D12" s="312">
        <v>47</v>
      </c>
      <c r="E12" s="405">
        <v>64.44</v>
      </c>
      <c r="F12" s="240">
        <v>77</v>
      </c>
      <c r="G12" s="68">
        <f t="shared" si="0"/>
        <v>77</v>
      </c>
      <c r="H12" s="25"/>
    </row>
    <row r="13" spans="1:10" ht="15" customHeight="1" thickBot="1" x14ac:dyDescent="0.3">
      <c r="A13" s="150">
        <v>8</v>
      </c>
      <c r="B13" s="134" t="s">
        <v>43</v>
      </c>
      <c r="C13" s="307">
        <v>1</v>
      </c>
      <c r="D13" s="313">
        <v>32</v>
      </c>
      <c r="E13" s="407">
        <v>64.44</v>
      </c>
      <c r="F13" s="246">
        <v>93</v>
      </c>
      <c r="G13" s="83">
        <f t="shared" si="0"/>
        <v>93</v>
      </c>
      <c r="H13" s="25"/>
    </row>
    <row r="14" spans="1:10" ht="15" customHeight="1" thickBot="1" x14ac:dyDescent="0.3">
      <c r="A14" s="151"/>
      <c r="B14" s="160" t="s">
        <v>86</v>
      </c>
      <c r="C14" s="263">
        <f>SUM(C15:C24)</f>
        <v>33</v>
      </c>
      <c r="D14" s="152">
        <f>AVERAGE(D15:D24)</f>
        <v>56.36</v>
      </c>
      <c r="E14" s="408">
        <v>64.44</v>
      </c>
      <c r="F14" s="264"/>
      <c r="G14" s="144"/>
      <c r="H14" s="25"/>
    </row>
    <row r="15" spans="1:10" ht="15" customHeight="1" x14ac:dyDescent="0.25">
      <c r="A15" s="65">
        <v>1</v>
      </c>
      <c r="B15" s="136" t="s">
        <v>120</v>
      </c>
      <c r="C15" s="314">
        <v>5</v>
      </c>
      <c r="D15" s="316">
        <v>75.8</v>
      </c>
      <c r="E15" s="409">
        <v>64.44</v>
      </c>
      <c r="F15" s="249">
        <v>10</v>
      </c>
      <c r="G15" s="66">
        <f t="shared" si="0"/>
        <v>10</v>
      </c>
      <c r="H15" s="25"/>
    </row>
    <row r="16" spans="1:10" ht="15" customHeight="1" x14ac:dyDescent="0.25">
      <c r="A16" s="67">
        <v>2</v>
      </c>
      <c r="B16" s="129" t="s">
        <v>27</v>
      </c>
      <c r="C16" s="297">
        <v>9</v>
      </c>
      <c r="D16" s="317">
        <v>73.7</v>
      </c>
      <c r="E16" s="410">
        <v>64.44</v>
      </c>
      <c r="F16" s="242">
        <v>14</v>
      </c>
      <c r="G16" s="70">
        <f t="shared" si="0"/>
        <v>14</v>
      </c>
      <c r="H16" s="25"/>
    </row>
    <row r="17" spans="1:8" ht="15" customHeight="1" x14ac:dyDescent="0.25">
      <c r="A17" s="67">
        <v>3</v>
      </c>
      <c r="B17" s="127" t="s">
        <v>30</v>
      </c>
      <c r="C17" s="250">
        <v>3</v>
      </c>
      <c r="D17" s="312">
        <v>67.3</v>
      </c>
      <c r="E17" s="405">
        <v>64.44</v>
      </c>
      <c r="F17" s="240">
        <v>33</v>
      </c>
      <c r="G17" s="68">
        <f t="shared" si="0"/>
        <v>33</v>
      </c>
      <c r="H17" s="25"/>
    </row>
    <row r="18" spans="1:8" ht="15" customHeight="1" x14ac:dyDescent="0.25">
      <c r="A18" s="67">
        <v>4</v>
      </c>
      <c r="B18" s="129" t="s">
        <v>26</v>
      </c>
      <c r="C18" s="297">
        <v>5</v>
      </c>
      <c r="D18" s="317">
        <v>60.8</v>
      </c>
      <c r="E18" s="410">
        <v>64.44</v>
      </c>
      <c r="F18" s="242">
        <v>50</v>
      </c>
      <c r="G18" s="68">
        <f t="shared" si="0"/>
        <v>50</v>
      </c>
      <c r="H18" s="25"/>
    </row>
    <row r="19" spans="1:8" ht="15" customHeight="1" x14ac:dyDescent="0.25">
      <c r="A19" s="67">
        <v>5</v>
      </c>
      <c r="B19" s="129" t="s">
        <v>119</v>
      </c>
      <c r="C19" s="297">
        <v>3</v>
      </c>
      <c r="D19" s="317">
        <v>54</v>
      </c>
      <c r="E19" s="410">
        <v>64.44</v>
      </c>
      <c r="F19" s="242">
        <v>65</v>
      </c>
      <c r="G19" s="68">
        <f t="shared" si="0"/>
        <v>65</v>
      </c>
      <c r="H19" s="25"/>
    </row>
    <row r="20" spans="1:8" ht="15" customHeight="1" x14ac:dyDescent="0.25">
      <c r="A20" s="67">
        <v>6</v>
      </c>
      <c r="B20" s="127" t="s">
        <v>29</v>
      </c>
      <c r="C20" s="250">
        <v>3</v>
      </c>
      <c r="D20" s="312">
        <v>50</v>
      </c>
      <c r="E20" s="405">
        <v>64.44</v>
      </c>
      <c r="F20" s="240">
        <v>74</v>
      </c>
      <c r="G20" s="68">
        <f t="shared" si="0"/>
        <v>74</v>
      </c>
      <c r="H20" s="25"/>
    </row>
    <row r="21" spans="1:8" ht="15" customHeight="1" x14ac:dyDescent="0.25">
      <c r="A21" s="67">
        <v>7</v>
      </c>
      <c r="B21" s="165" t="s">
        <v>28</v>
      </c>
      <c r="C21" s="315">
        <v>2</v>
      </c>
      <c r="D21" s="318">
        <v>47</v>
      </c>
      <c r="E21" s="411">
        <v>64.44</v>
      </c>
      <c r="F21" s="245">
        <v>78</v>
      </c>
      <c r="G21" s="68">
        <f t="shared" si="0"/>
        <v>78</v>
      </c>
      <c r="H21" s="25"/>
    </row>
    <row r="22" spans="1:8" ht="15" customHeight="1" x14ac:dyDescent="0.25">
      <c r="A22" s="67">
        <v>8</v>
      </c>
      <c r="B22" s="129" t="s">
        <v>111</v>
      </c>
      <c r="C22" s="297">
        <v>1</v>
      </c>
      <c r="D22" s="317">
        <v>47</v>
      </c>
      <c r="E22" s="410">
        <v>64.44</v>
      </c>
      <c r="F22" s="242">
        <v>79</v>
      </c>
      <c r="G22" s="68">
        <f t="shared" si="0"/>
        <v>79</v>
      </c>
      <c r="H22" s="25"/>
    </row>
    <row r="23" spans="1:8" ht="15" customHeight="1" x14ac:dyDescent="0.25">
      <c r="A23" s="67">
        <v>9</v>
      </c>
      <c r="B23" s="136" t="s">
        <v>24</v>
      </c>
      <c r="C23" s="314">
        <v>1</v>
      </c>
      <c r="D23" s="316">
        <v>45</v>
      </c>
      <c r="E23" s="409">
        <v>64.44</v>
      </c>
      <c r="F23" s="249">
        <v>83</v>
      </c>
      <c r="G23" s="68">
        <f t="shared" si="0"/>
        <v>83</v>
      </c>
      <c r="H23" s="25"/>
    </row>
    <row r="24" spans="1:8" ht="15" customHeight="1" thickBot="1" x14ac:dyDescent="0.3">
      <c r="A24" s="67">
        <v>10</v>
      </c>
      <c r="B24" s="136" t="s">
        <v>32</v>
      </c>
      <c r="C24" s="314">
        <v>1</v>
      </c>
      <c r="D24" s="316">
        <v>43</v>
      </c>
      <c r="E24" s="409">
        <v>64.44</v>
      </c>
      <c r="F24" s="249">
        <v>85</v>
      </c>
      <c r="G24" s="68">
        <f t="shared" si="0"/>
        <v>85</v>
      </c>
      <c r="H24" s="25"/>
    </row>
    <row r="25" spans="1:8" ht="15" customHeight="1" thickBot="1" x14ac:dyDescent="0.3">
      <c r="A25" s="151"/>
      <c r="B25" s="161" t="s">
        <v>87</v>
      </c>
      <c r="C25" s="265">
        <f>SUM(C26:C37)</f>
        <v>35</v>
      </c>
      <c r="D25" s="155">
        <f>AVERAGE(D26:D37)</f>
        <v>52.775000000000006</v>
      </c>
      <c r="E25" s="422">
        <v>64.44</v>
      </c>
      <c r="F25" s="266"/>
      <c r="G25" s="144"/>
      <c r="H25" s="25"/>
    </row>
    <row r="26" spans="1:8" ht="15" customHeight="1" x14ac:dyDescent="0.25">
      <c r="A26" s="71">
        <v>1</v>
      </c>
      <c r="B26" s="126" t="s">
        <v>44</v>
      </c>
      <c r="C26" s="250">
        <v>7</v>
      </c>
      <c r="D26" s="312">
        <v>71.599999999999994</v>
      </c>
      <c r="E26" s="405">
        <v>64.44</v>
      </c>
      <c r="F26" s="240">
        <v>19</v>
      </c>
      <c r="G26" s="66">
        <f t="shared" si="0"/>
        <v>19</v>
      </c>
      <c r="H26" s="25"/>
    </row>
    <row r="27" spans="1:8" ht="15" customHeight="1" x14ac:dyDescent="0.25">
      <c r="A27" s="72">
        <v>2</v>
      </c>
      <c r="B27" s="126" t="s">
        <v>38</v>
      </c>
      <c r="C27" s="250">
        <v>1</v>
      </c>
      <c r="D27" s="312">
        <v>68</v>
      </c>
      <c r="E27" s="405">
        <v>64.44</v>
      </c>
      <c r="F27" s="240">
        <v>28</v>
      </c>
      <c r="G27" s="68">
        <f t="shared" si="0"/>
        <v>28</v>
      </c>
      <c r="H27" s="25"/>
    </row>
    <row r="28" spans="1:8" ht="15" customHeight="1" x14ac:dyDescent="0.25">
      <c r="A28" s="72">
        <v>3</v>
      </c>
      <c r="B28" s="126" t="s">
        <v>39</v>
      </c>
      <c r="C28" s="250">
        <v>3</v>
      </c>
      <c r="D28" s="312">
        <v>64.3</v>
      </c>
      <c r="E28" s="405">
        <v>64.44</v>
      </c>
      <c r="F28" s="240">
        <v>39</v>
      </c>
      <c r="G28" s="68">
        <f t="shared" si="0"/>
        <v>39</v>
      </c>
      <c r="H28" s="25"/>
    </row>
    <row r="29" spans="1:8" ht="15" customHeight="1" x14ac:dyDescent="0.25">
      <c r="A29" s="72">
        <v>4</v>
      </c>
      <c r="B29" s="126" t="s">
        <v>22</v>
      </c>
      <c r="C29" s="250">
        <v>3</v>
      </c>
      <c r="D29" s="312">
        <v>64.3</v>
      </c>
      <c r="E29" s="405">
        <v>64.44</v>
      </c>
      <c r="F29" s="240">
        <v>40</v>
      </c>
      <c r="G29" s="68">
        <f t="shared" si="0"/>
        <v>40</v>
      </c>
      <c r="H29" s="25"/>
    </row>
    <row r="30" spans="1:8" ht="15" customHeight="1" x14ac:dyDescent="0.25">
      <c r="A30" s="72">
        <v>5</v>
      </c>
      <c r="B30" s="134" t="s">
        <v>19</v>
      </c>
      <c r="C30" s="307">
        <v>7</v>
      </c>
      <c r="D30" s="313">
        <v>58.6</v>
      </c>
      <c r="E30" s="407">
        <v>64.44</v>
      </c>
      <c r="F30" s="246">
        <v>57</v>
      </c>
      <c r="G30" s="68">
        <f t="shared" si="0"/>
        <v>57</v>
      </c>
      <c r="H30" s="25"/>
    </row>
    <row r="31" spans="1:8" ht="15" customHeight="1" x14ac:dyDescent="0.25">
      <c r="A31" s="72">
        <v>6</v>
      </c>
      <c r="B31" s="126" t="s">
        <v>98</v>
      </c>
      <c r="C31" s="250">
        <v>1</v>
      </c>
      <c r="D31" s="312">
        <v>56</v>
      </c>
      <c r="E31" s="405">
        <v>64.44</v>
      </c>
      <c r="F31" s="240">
        <v>61</v>
      </c>
      <c r="G31" s="68">
        <f t="shared" si="0"/>
        <v>61</v>
      </c>
      <c r="H31" s="25"/>
    </row>
    <row r="32" spans="1:8" ht="15" customHeight="1" x14ac:dyDescent="0.25">
      <c r="A32" s="72">
        <v>7</v>
      </c>
      <c r="B32" s="164" t="s">
        <v>122</v>
      </c>
      <c r="C32" s="299">
        <v>2</v>
      </c>
      <c r="D32" s="118">
        <v>54</v>
      </c>
      <c r="E32" s="406">
        <v>64.44</v>
      </c>
      <c r="F32" s="244">
        <v>66</v>
      </c>
      <c r="G32" s="68">
        <f t="shared" si="0"/>
        <v>66</v>
      </c>
      <c r="H32" s="25"/>
    </row>
    <row r="33" spans="1:8" ht="15" customHeight="1" x14ac:dyDescent="0.25">
      <c r="A33" s="72">
        <v>8</v>
      </c>
      <c r="B33" s="126" t="s">
        <v>121</v>
      </c>
      <c r="C33" s="250">
        <v>4</v>
      </c>
      <c r="D33" s="312">
        <v>51.8</v>
      </c>
      <c r="E33" s="405">
        <v>64.44</v>
      </c>
      <c r="F33" s="240">
        <v>71</v>
      </c>
      <c r="G33" s="68">
        <f t="shared" si="0"/>
        <v>71</v>
      </c>
      <c r="H33" s="25"/>
    </row>
    <row r="34" spans="1:8" ht="15" customHeight="1" x14ac:dyDescent="0.25">
      <c r="A34" s="72">
        <v>9</v>
      </c>
      <c r="B34" s="126" t="s">
        <v>123</v>
      </c>
      <c r="C34" s="250">
        <v>2</v>
      </c>
      <c r="D34" s="312">
        <v>49</v>
      </c>
      <c r="E34" s="405">
        <v>64.44</v>
      </c>
      <c r="F34" s="240">
        <v>75</v>
      </c>
      <c r="G34" s="68">
        <f t="shared" si="0"/>
        <v>75</v>
      </c>
      <c r="H34" s="25"/>
    </row>
    <row r="35" spans="1:8" ht="15" customHeight="1" x14ac:dyDescent="0.25">
      <c r="A35" s="72">
        <v>10</v>
      </c>
      <c r="B35" s="126" t="s">
        <v>37</v>
      </c>
      <c r="C35" s="250">
        <v>1</v>
      </c>
      <c r="D35" s="312">
        <v>42</v>
      </c>
      <c r="E35" s="405">
        <v>64.44</v>
      </c>
      <c r="F35" s="240">
        <v>86</v>
      </c>
      <c r="G35" s="68">
        <f t="shared" si="0"/>
        <v>86</v>
      </c>
      <c r="H35" s="25"/>
    </row>
    <row r="36" spans="1:8" ht="15" customHeight="1" x14ac:dyDescent="0.25">
      <c r="A36" s="72">
        <v>11</v>
      </c>
      <c r="B36" s="126" t="s">
        <v>23</v>
      </c>
      <c r="C36" s="250">
        <v>3</v>
      </c>
      <c r="D36" s="312">
        <v>32.700000000000003</v>
      </c>
      <c r="E36" s="405">
        <v>64.44</v>
      </c>
      <c r="F36" s="240">
        <v>92</v>
      </c>
      <c r="G36" s="68">
        <f t="shared" si="0"/>
        <v>92</v>
      </c>
      <c r="H36" s="25"/>
    </row>
    <row r="37" spans="1:8" ht="15" customHeight="1" thickBot="1" x14ac:dyDescent="0.3">
      <c r="A37" s="72">
        <v>12</v>
      </c>
      <c r="B37" s="126" t="s">
        <v>21</v>
      </c>
      <c r="C37" s="250">
        <v>1</v>
      </c>
      <c r="D37" s="312">
        <v>21</v>
      </c>
      <c r="E37" s="405">
        <v>64.44</v>
      </c>
      <c r="F37" s="240">
        <v>94</v>
      </c>
      <c r="G37" s="68">
        <f t="shared" si="0"/>
        <v>94</v>
      </c>
      <c r="H37" s="25"/>
    </row>
    <row r="38" spans="1:8" ht="15" customHeight="1" thickBot="1" x14ac:dyDescent="0.3">
      <c r="A38" s="154"/>
      <c r="B38" s="160" t="s">
        <v>88</v>
      </c>
      <c r="C38" s="263">
        <f>SUM(C39:C54)</f>
        <v>84</v>
      </c>
      <c r="D38" s="152">
        <f>AVERAGE(D39:D54)</f>
        <v>62.599999999999987</v>
      </c>
      <c r="E38" s="421">
        <v>64.44</v>
      </c>
      <c r="F38" s="264"/>
      <c r="G38" s="144"/>
      <c r="H38" s="25"/>
    </row>
    <row r="39" spans="1:8" ht="15" customHeight="1" x14ac:dyDescent="0.25">
      <c r="A39" s="37">
        <v>1</v>
      </c>
      <c r="B39" s="127" t="s">
        <v>48</v>
      </c>
      <c r="C39" s="250">
        <v>9</v>
      </c>
      <c r="D39" s="312">
        <v>87.4</v>
      </c>
      <c r="E39" s="405">
        <v>64.44</v>
      </c>
      <c r="F39" s="240">
        <v>2</v>
      </c>
      <c r="G39" s="66">
        <f t="shared" si="0"/>
        <v>2</v>
      </c>
      <c r="H39" s="25"/>
    </row>
    <row r="40" spans="1:8" ht="15" customHeight="1" x14ac:dyDescent="0.25">
      <c r="A40" s="15">
        <v>2</v>
      </c>
      <c r="B40" s="127" t="s">
        <v>15</v>
      </c>
      <c r="C40" s="250">
        <v>4</v>
      </c>
      <c r="D40" s="312">
        <v>75</v>
      </c>
      <c r="E40" s="405">
        <v>64.44</v>
      </c>
      <c r="F40" s="240">
        <v>11</v>
      </c>
      <c r="G40" s="70">
        <f t="shared" si="0"/>
        <v>11</v>
      </c>
      <c r="H40" s="25"/>
    </row>
    <row r="41" spans="1:8" ht="15" customHeight="1" x14ac:dyDescent="0.25">
      <c r="A41" s="15">
        <v>3</v>
      </c>
      <c r="B41" s="183" t="s">
        <v>16</v>
      </c>
      <c r="C41" s="319">
        <v>4</v>
      </c>
      <c r="D41" s="321">
        <v>70.5</v>
      </c>
      <c r="E41" s="412">
        <v>64.44</v>
      </c>
      <c r="F41" s="243">
        <v>23</v>
      </c>
      <c r="G41" s="70">
        <f t="shared" si="0"/>
        <v>23</v>
      </c>
      <c r="H41" s="25"/>
    </row>
    <row r="42" spans="1:8" ht="15" customHeight="1" x14ac:dyDescent="0.25">
      <c r="A42" s="15">
        <v>4</v>
      </c>
      <c r="B42" s="303" t="s">
        <v>124</v>
      </c>
      <c r="C42" s="383">
        <v>4</v>
      </c>
      <c r="D42" s="389">
        <v>68</v>
      </c>
      <c r="E42" s="413">
        <v>64.44</v>
      </c>
      <c r="F42" s="366">
        <v>29</v>
      </c>
      <c r="G42" s="70">
        <f t="shared" si="0"/>
        <v>29</v>
      </c>
      <c r="H42" s="25"/>
    </row>
    <row r="43" spans="1:8" ht="15" customHeight="1" x14ac:dyDescent="0.25">
      <c r="A43" s="15">
        <v>5</v>
      </c>
      <c r="B43" s="127" t="s">
        <v>141</v>
      </c>
      <c r="C43" s="250">
        <v>2</v>
      </c>
      <c r="D43" s="312">
        <v>67</v>
      </c>
      <c r="E43" s="405">
        <v>64.44</v>
      </c>
      <c r="F43" s="240">
        <v>34</v>
      </c>
      <c r="G43" s="70">
        <f t="shared" si="0"/>
        <v>34</v>
      </c>
      <c r="H43" s="25"/>
    </row>
    <row r="44" spans="1:8" ht="15" customHeight="1" x14ac:dyDescent="0.25">
      <c r="A44" s="15">
        <v>6</v>
      </c>
      <c r="B44" s="134" t="s">
        <v>47</v>
      </c>
      <c r="C44" s="307">
        <v>19</v>
      </c>
      <c r="D44" s="313">
        <v>66.7</v>
      </c>
      <c r="E44" s="407">
        <v>64.44</v>
      </c>
      <c r="F44" s="246">
        <v>36</v>
      </c>
      <c r="G44" s="70">
        <f t="shared" si="0"/>
        <v>36</v>
      </c>
      <c r="H44" s="25"/>
    </row>
    <row r="45" spans="1:8" ht="15" customHeight="1" x14ac:dyDescent="0.25">
      <c r="A45" s="15">
        <v>7</v>
      </c>
      <c r="B45" s="127" t="s">
        <v>60</v>
      </c>
      <c r="C45" s="250">
        <v>8</v>
      </c>
      <c r="D45" s="312">
        <v>65</v>
      </c>
      <c r="E45" s="405">
        <v>64.44</v>
      </c>
      <c r="F45" s="240">
        <v>37</v>
      </c>
      <c r="G45" s="70">
        <f t="shared" si="0"/>
        <v>37</v>
      </c>
      <c r="H45" s="25"/>
    </row>
    <row r="46" spans="1:8" ht="15" customHeight="1" x14ac:dyDescent="0.25">
      <c r="A46" s="15">
        <v>8</v>
      </c>
      <c r="B46" s="127" t="s">
        <v>125</v>
      </c>
      <c r="C46" s="250">
        <v>4</v>
      </c>
      <c r="D46" s="312">
        <v>63.5</v>
      </c>
      <c r="E46" s="405">
        <v>64.44</v>
      </c>
      <c r="F46" s="240">
        <v>44</v>
      </c>
      <c r="G46" s="68">
        <f t="shared" si="0"/>
        <v>44</v>
      </c>
      <c r="H46" s="25"/>
    </row>
    <row r="47" spans="1:8" ht="15" customHeight="1" x14ac:dyDescent="0.25">
      <c r="A47" s="15">
        <v>9</v>
      </c>
      <c r="B47" s="127" t="s">
        <v>18</v>
      </c>
      <c r="C47" s="250">
        <v>2</v>
      </c>
      <c r="D47" s="312">
        <v>62</v>
      </c>
      <c r="E47" s="405">
        <v>64.44</v>
      </c>
      <c r="F47" s="240">
        <v>47</v>
      </c>
      <c r="G47" s="68">
        <f t="shared" si="0"/>
        <v>47</v>
      </c>
      <c r="H47" s="25"/>
    </row>
    <row r="48" spans="1:8" ht="15" customHeight="1" x14ac:dyDescent="0.25">
      <c r="A48" s="15">
        <v>10</v>
      </c>
      <c r="B48" s="127" t="s">
        <v>17</v>
      </c>
      <c r="C48" s="250">
        <v>4</v>
      </c>
      <c r="D48" s="312">
        <v>60.3</v>
      </c>
      <c r="E48" s="405">
        <v>64.44</v>
      </c>
      <c r="F48" s="240">
        <v>51</v>
      </c>
      <c r="G48" s="68">
        <f t="shared" si="0"/>
        <v>51</v>
      </c>
      <c r="H48" s="25"/>
    </row>
    <row r="49" spans="1:8" ht="15" customHeight="1" x14ac:dyDescent="0.25">
      <c r="A49" s="15">
        <v>11</v>
      </c>
      <c r="B49" s="127" t="s">
        <v>101</v>
      </c>
      <c r="C49" s="250">
        <v>1</v>
      </c>
      <c r="D49" s="312">
        <v>60</v>
      </c>
      <c r="E49" s="405">
        <v>64.44</v>
      </c>
      <c r="F49" s="240">
        <v>52</v>
      </c>
      <c r="G49" s="68">
        <f t="shared" si="0"/>
        <v>52</v>
      </c>
      <c r="H49" s="25"/>
    </row>
    <row r="50" spans="1:8" ht="15" customHeight="1" x14ac:dyDescent="0.25">
      <c r="A50" s="15">
        <v>12</v>
      </c>
      <c r="B50" s="127" t="s">
        <v>59</v>
      </c>
      <c r="C50" s="250">
        <v>14</v>
      </c>
      <c r="D50" s="312">
        <v>59.9</v>
      </c>
      <c r="E50" s="405">
        <v>64.44</v>
      </c>
      <c r="F50" s="240">
        <v>56</v>
      </c>
      <c r="G50" s="68">
        <f t="shared" si="0"/>
        <v>56</v>
      </c>
      <c r="H50" s="25"/>
    </row>
    <row r="51" spans="1:8" ht="15" customHeight="1" x14ac:dyDescent="0.25">
      <c r="A51" s="15">
        <v>13</v>
      </c>
      <c r="B51" s="164" t="s">
        <v>46</v>
      </c>
      <c r="C51" s="299">
        <v>2</v>
      </c>
      <c r="D51" s="118">
        <v>54</v>
      </c>
      <c r="E51" s="406">
        <v>64.44</v>
      </c>
      <c r="F51" s="244">
        <v>67</v>
      </c>
      <c r="G51" s="68">
        <f t="shared" si="0"/>
        <v>67</v>
      </c>
      <c r="H51" s="25"/>
    </row>
    <row r="52" spans="1:8" ht="15" customHeight="1" x14ac:dyDescent="0.25">
      <c r="A52" s="15">
        <v>14</v>
      </c>
      <c r="B52" s="134" t="s">
        <v>45</v>
      </c>
      <c r="C52" s="307">
        <v>3</v>
      </c>
      <c r="D52" s="313">
        <v>53.3</v>
      </c>
      <c r="E52" s="407">
        <v>64.44</v>
      </c>
      <c r="F52" s="246">
        <v>68</v>
      </c>
      <c r="G52" s="68">
        <f t="shared" si="0"/>
        <v>68</v>
      </c>
      <c r="H52" s="25"/>
    </row>
    <row r="53" spans="1:8" ht="15" customHeight="1" x14ac:dyDescent="0.25">
      <c r="A53" s="15">
        <v>15</v>
      </c>
      <c r="B53" s="133" t="s">
        <v>100</v>
      </c>
      <c r="C53" s="320">
        <v>3</v>
      </c>
      <c r="D53" s="322">
        <v>53</v>
      </c>
      <c r="E53" s="414">
        <v>64.44</v>
      </c>
      <c r="F53" s="301">
        <v>69</v>
      </c>
      <c r="G53" s="68">
        <f t="shared" si="0"/>
        <v>69</v>
      </c>
      <c r="H53" s="25"/>
    </row>
    <row r="54" spans="1:8" ht="15" customHeight="1" thickBot="1" x14ac:dyDescent="0.3">
      <c r="A54" s="15">
        <v>16</v>
      </c>
      <c r="B54" s="129" t="s">
        <v>36</v>
      </c>
      <c r="C54" s="297">
        <v>1</v>
      </c>
      <c r="D54" s="317">
        <v>36</v>
      </c>
      <c r="E54" s="410">
        <v>64.44</v>
      </c>
      <c r="F54" s="242">
        <v>91</v>
      </c>
      <c r="G54" s="68">
        <f t="shared" si="0"/>
        <v>91</v>
      </c>
      <c r="H54" s="25"/>
    </row>
    <row r="55" spans="1:8" ht="15" customHeight="1" thickBot="1" x14ac:dyDescent="0.3">
      <c r="A55" s="104"/>
      <c r="B55" s="167" t="s">
        <v>89</v>
      </c>
      <c r="C55" s="267">
        <f>SUM(C56:C67)</f>
        <v>34</v>
      </c>
      <c r="D55" s="274">
        <f>AVERAGE(D56:D67)</f>
        <v>60.316666666666663</v>
      </c>
      <c r="E55" s="156">
        <v>64.44</v>
      </c>
      <c r="F55" s="170"/>
      <c r="G55" s="144"/>
      <c r="H55" s="25"/>
    </row>
    <row r="56" spans="1:8" ht="15" customHeight="1" x14ac:dyDescent="0.25">
      <c r="A56" s="37">
        <v>1</v>
      </c>
      <c r="B56" s="127" t="s">
        <v>135</v>
      </c>
      <c r="C56" s="250">
        <v>2</v>
      </c>
      <c r="D56" s="312">
        <v>82</v>
      </c>
      <c r="E56" s="405">
        <v>64.44</v>
      </c>
      <c r="F56" s="240">
        <v>4</v>
      </c>
      <c r="G56" s="157">
        <f t="shared" si="0"/>
        <v>4</v>
      </c>
      <c r="H56" s="25"/>
    </row>
    <row r="57" spans="1:8" ht="15" customHeight="1" x14ac:dyDescent="0.25">
      <c r="A57" s="15">
        <v>2</v>
      </c>
      <c r="B57" s="127" t="s">
        <v>126</v>
      </c>
      <c r="C57" s="250">
        <v>4</v>
      </c>
      <c r="D57" s="312">
        <v>75</v>
      </c>
      <c r="E57" s="405">
        <v>64.44</v>
      </c>
      <c r="F57" s="240">
        <v>12</v>
      </c>
      <c r="G57" s="68">
        <f t="shared" si="0"/>
        <v>12</v>
      </c>
      <c r="H57" s="25"/>
    </row>
    <row r="58" spans="1:8" ht="15" customHeight="1" x14ac:dyDescent="0.25">
      <c r="A58" s="15">
        <v>3</v>
      </c>
      <c r="B58" s="127" t="s">
        <v>13</v>
      </c>
      <c r="C58" s="250">
        <v>6</v>
      </c>
      <c r="D58" s="312">
        <v>72.599999999999994</v>
      </c>
      <c r="E58" s="405">
        <v>64.44</v>
      </c>
      <c r="F58" s="240">
        <v>16</v>
      </c>
      <c r="G58" s="68">
        <f t="shared" si="0"/>
        <v>16</v>
      </c>
      <c r="H58" s="25"/>
    </row>
    <row r="59" spans="1:8" ht="15" customHeight="1" x14ac:dyDescent="0.25">
      <c r="A59" s="15">
        <v>4</v>
      </c>
      <c r="B59" s="127" t="s">
        <v>62</v>
      </c>
      <c r="C59" s="250">
        <v>6</v>
      </c>
      <c r="D59" s="312">
        <v>71.2</v>
      </c>
      <c r="E59" s="405">
        <v>64.44</v>
      </c>
      <c r="F59" s="240">
        <v>20</v>
      </c>
      <c r="G59" s="70">
        <f t="shared" ref="G59:G105" si="1">F59</f>
        <v>20</v>
      </c>
      <c r="H59" s="25"/>
    </row>
    <row r="60" spans="1:8" ht="15" customHeight="1" x14ac:dyDescent="0.25">
      <c r="A60" s="15">
        <v>5</v>
      </c>
      <c r="B60" s="127" t="s">
        <v>142</v>
      </c>
      <c r="C60" s="250">
        <v>5</v>
      </c>
      <c r="D60" s="312">
        <v>71</v>
      </c>
      <c r="E60" s="405">
        <v>64.44</v>
      </c>
      <c r="F60" s="240">
        <v>22</v>
      </c>
      <c r="G60" s="68">
        <f t="shared" si="1"/>
        <v>22</v>
      </c>
      <c r="H60" s="25"/>
    </row>
    <row r="61" spans="1:8" ht="15" customHeight="1" x14ac:dyDescent="0.25">
      <c r="A61" s="15">
        <v>6</v>
      </c>
      <c r="B61" s="127" t="s">
        <v>49</v>
      </c>
      <c r="C61" s="250">
        <v>3</v>
      </c>
      <c r="D61" s="312">
        <v>68</v>
      </c>
      <c r="E61" s="405">
        <v>64.44</v>
      </c>
      <c r="F61" s="240">
        <v>30</v>
      </c>
      <c r="G61" s="68">
        <f t="shared" si="1"/>
        <v>30</v>
      </c>
      <c r="H61" s="25"/>
    </row>
    <row r="62" spans="1:8" ht="15" customHeight="1" x14ac:dyDescent="0.25">
      <c r="A62" s="15">
        <v>7</v>
      </c>
      <c r="B62" s="127" t="s">
        <v>61</v>
      </c>
      <c r="C62" s="250">
        <v>2</v>
      </c>
      <c r="D62" s="312">
        <v>60</v>
      </c>
      <c r="E62" s="405">
        <v>64.44</v>
      </c>
      <c r="F62" s="240">
        <v>53</v>
      </c>
      <c r="G62" s="68">
        <f t="shared" si="1"/>
        <v>53</v>
      </c>
      <c r="H62" s="25"/>
    </row>
    <row r="63" spans="1:8" ht="15" customHeight="1" x14ac:dyDescent="0.25">
      <c r="A63" s="15">
        <v>8</v>
      </c>
      <c r="B63" s="127" t="s">
        <v>50</v>
      </c>
      <c r="C63" s="250">
        <v>1</v>
      </c>
      <c r="D63" s="312">
        <v>57</v>
      </c>
      <c r="E63" s="405">
        <v>64.44</v>
      </c>
      <c r="F63" s="240">
        <v>60</v>
      </c>
      <c r="G63" s="68">
        <f t="shared" si="1"/>
        <v>60</v>
      </c>
      <c r="H63" s="25"/>
    </row>
    <row r="64" spans="1:8" ht="15" customHeight="1" x14ac:dyDescent="0.25">
      <c r="A64" s="15">
        <v>9</v>
      </c>
      <c r="B64" s="126" t="s">
        <v>109</v>
      </c>
      <c r="C64" s="250">
        <v>1</v>
      </c>
      <c r="D64" s="312">
        <v>46</v>
      </c>
      <c r="E64" s="405">
        <v>64.44</v>
      </c>
      <c r="F64" s="240">
        <v>81</v>
      </c>
      <c r="G64" s="68">
        <f t="shared" si="1"/>
        <v>81</v>
      </c>
      <c r="H64" s="25"/>
    </row>
    <row r="65" spans="1:8" ht="15" customHeight="1" x14ac:dyDescent="0.25">
      <c r="A65" s="15">
        <v>10</v>
      </c>
      <c r="B65" s="278" t="s">
        <v>51</v>
      </c>
      <c r="C65" s="308">
        <v>1</v>
      </c>
      <c r="D65" s="323">
        <v>44</v>
      </c>
      <c r="E65" s="416">
        <v>64.44</v>
      </c>
      <c r="F65" s="247">
        <v>84</v>
      </c>
      <c r="G65" s="68">
        <f t="shared" si="1"/>
        <v>84</v>
      </c>
      <c r="H65" s="25"/>
    </row>
    <row r="66" spans="1:8" ht="15" customHeight="1" x14ac:dyDescent="0.25">
      <c r="A66" s="15">
        <v>11</v>
      </c>
      <c r="B66" s="126" t="s">
        <v>128</v>
      </c>
      <c r="C66" s="250">
        <v>2</v>
      </c>
      <c r="D66" s="312">
        <v>39</v>
      </c>
      <c r="E66" s="405">
        <v>64.44</v>
      </c>
      <c r="F66" s="240">
        <v>89</v>
      </c>
      <c r="G66" s="68">
        <f t="shared" si="1"/>
        <v>89</v>
      </c>
      <c r="H66" s="25"/>
    </row>
    <row r="67" spans="1:8" ht="15" customHeight="1" thickBot="1" x14ac:dyDescent="0.3">
      <c r="A67" s="15">
        <v>12</v>
      </c>
      <c r="B67" s="127" t="s">
        <v>127</v>
      </c>
      <c r="C67" s="250">
        <v>1</v>
      </c>
      <c r="D67" s="312">
        <v>38</v>
      </c>
      <c r="E67" s="405">
        <v>64.44</v>
      </c>
      <c r="F67" s="240">
        <v>90</v>
      </c>
      <c r="G67" s="68">
        <f t="shared" si="1"/>
        <v>90</v>
      </c>
      <c r="H67" s="25"/>
    </row>
    <row r="68" spans="1:8" ht="15" customHeight="1" thickBot="1" x14ac:dyDescent="0.3">
      <c r="A68" s="104"/>
      <c r="B68" s="168" t="s">
        <v>90</v>
      </c>
      <c r="C68" s="268">
        <f>SUM(C69:C95)</f>
        <v>119</v>
      </c>
      <c r="D68" s="277">
        <f>AVERAGE(D69:D95)</f>
        <v>63.544444444444444</v>
      </c>
      <c r="E68" s="187">
        <v>64.44</v>
      </c>
      <c r="F68" s="171"/>
      <c r="G68" s="144"/>
      <c r="H68" s="25"/>
    </row>
    <row r="69" spans="1:8" ht="15" customHeight="1" x14ac:dyDescent="0.25">
      <c r="A69" s="71">
        <v>1</v>
      </c>
      <c r="B69" s="163" t="s">
        <v>129</v>
      </c>
      <c r="C69" s="299">
        <v>1</v>
      </c>
      <c r="D69" s="118">
        <v>91</v>
      </c>
      <c r="E69" s="406">
        <v>64.44</v>
      </c>
      <c r="F69" s="244">
        <v>1</v>
      </c>
      <c r="G69" s="74">
        <f t="shared" si="1"/>
        <v>1</v>
      </c>
      <c r="H69" s="25"/>
    </row>
    <row r="70" spans="1:8" ht="15" customHeight="1" x14ac:dyDescent="0.25">
      <c r="A70" s="72">
        <v>2</v>
      </c>
      <c r="B70" s="163" t="s">
        <v>3</v>
      </c>
      <c r="C70" s="299">
        <v>1</v>
      </c>
      <c r="D70" s="118">
        <v>87</v>
      </c>
      <c r="E70" s="406">
        <v>64.44</v>
      </c>
      <c r="F70" s="244">
        <v>3</v>
      </c>
      <c r="G70" s="68">
        <f t="shared" si="1"/>
        <v>3</v>
      </c>
      <c r="H70" s="25"/>
    </row>
    <row r="71" spans="1:8" ht="15" customHeight="1" x14ac:dyDescent="0.25">
      <c r="A71" s="72">
        <v>3</v>
      </c>
      <c r="B71" s="126" t="s">
        <v>11</v>
      </c>
      <c r="C71" s="250">
        <v>3</v>
      </c>
      <c r="D71" s="312">
        <v>82</v>
      </c>
      <c r="E71" s="405">
        <v>64.44</v>
      </c>
      <c r="F71" s="240">
        <v>5</v>
      </c>
      <c r="G71" s="68">
        <f t="shared" si="1"/>
        <v>5</v>
      </c>
      <c r="H71" s="25"/>
    </row>
    <row r="72" spans="1:8" ht="15" customHeight="1" x14ac:dyDescent="0.25">
      <c r="A72" s="72">
        <v>4</v>
      </c>
      <c r="B72" s="163" t="s">
        <v>143</v>
      </c>
      <c r="C72" s="299">
        <v>5</v>
      </c>
      <c r="D72" s="118">
        <v>79</v>
      </c>
      <c r="E72" s="406">
        <v>64.44</v>
      </c>
      <c r="F72" s="244">
        <v>7</v>
      </c>
      <c r="G72" s="68">
        <f t="shared" si="1"/>
        <v>7</v>
      </c>
      <c r="H72" s="25"/>
    </row>
    <row r="73" spans="1:8" ht="15" customHeight="1" x14ac:dyDescent="0.25">
      <c r="A73" s="72">
        <v>5</v>
      </c>
      <c r="B73" s="126" t="s">
        <v>4</v>
      </c>
      <c r="C73" s="250">
        <v>4</v>
      </c>
      <c r="D73" s="312">
        <v>76</v>
      </c>
      <c r="E73" s="405">
        <v>64.44</v>
      </c>
      <c r="F73" s="240">
        <v>9</v>
      </c>
      <c r="G73" s="68">
        <f t="shared" si="1"/>
        <v>9</v>
      </c>
      <c r="H73" s="25"/>
    </row>
    <row r="74" spans="1:8" ht="15" customHeight="1" x14ac:dyDescent="0.25">
      <c r="A74" s="72">
        <v>6</v>
      </c>
      <c r="B74" s="163" t="s">
        <v>10</v>
      </c>
      <c r="C74" s="299">
        <v>14</v>
      </c>
      <c r="D74" s="118">
        <v>72</v>
      </c>
      <c r="E74" s="406">
        <v>64.44</v>
      </c>
      <c r="F74" s="244">
        <v>17</v>
      </c>
      <c r="G74" s="70">
        <f t="shared" si="1"/>
        <v>17</v>
      </c>
      <c r="H74" s="25"/>
    </row>
    <row r="75" spans="1:8" ht="15" customHeight="1" x14ac:dyDescent="0.25">
      <c r="A75" s="72">
        <v>7</v>
      </c>
      <c r="B75" s="126" t="s">
        <v>138</v>
      </c>
      <c r="C75" s="250">
        <v>3</v>
      </c>
      <c r="D75" s="312">
        <v>72</v>
      </c>
      <c r="E75" s="405">
        <v>64.44</v>
      </c>
      <c r="F75" s="240">
        <v>18</v>
      </c>
      <c r="G75" s="68">
        <f t="shared" si="1"/>
        <v>18</v>
      </c>
      <c r="H75" s="25"/>
    </row>
    <row r="76" spans="1:8" ht="15" customHeight="1" x14ac:dyDescent="0.25">
      <c r="A76" s="72">
        <v>8</v>
      </c>
      <c r="B76" s="126" t="s">
        <v>9</v>
      </c>
      <c r="C76" s="250">
        <v>1</v>
      </c>
      <c r="D76" s="312">
        <v>69</v>
      </c>
      <c r="E76" s="405">
        <v>64.44</v>
      </c>
      <c r="F76" s="240">
        <v>25</v>
      </c>
      <c r="G76" s="68">
        <f t="shared" si="1"/>
        <v>25</v>
      </c>
      <c r="H76" s="25"/>
    </row>
    <row r="77" spans="1:8" ht="15" customHeight="1" x14ac:dyDescent="0.25">
      <c r="A77" s="72">
        <v>9</v>
      </c>
      <c r="B77" s="126" t="s">
        <v>7</v>
      </c>
      <c r="C77" s="250">
        <v>1</v>
      </c>
      <c r="D77" s="312">
        <v>68</v>
      </c>
      <c r="E77" s="405">
        <v>64.44</v>
      </c>
      <c r="F77" s="240">
        <v>31</v>
      </c>
      <c r="G77" s="68">
        <f t="shared" si="1"/>
        <v>31</v>
      </c>
      <c r="H77" s="25"/>
    </row>
    <row r="78" spans="1:8" ht="15" customHeight="1" x14ac:dyDescent="0.25">
      <c r="A78" s="72">
        <v>10</v>
      </c>
      <c r="B78" s="126" t="s">
        <v>6</v>
      </c>
      <c r="C78" s="250">
        <v>5</v>
      </c>
      <c r="D78" s="312">
        <v>67</v>
      </c>
      <c r="E78" s="405">
        <v>64.44</v>
      </c>
      <c r="F78" s="240">
        <v>35</v>
      </c>
      <c r="G78" s="70">
        <f t="shared" si="1"/>
        <v>35</v>
      </c>
      <c r="H78" s="25"/>
    </row>
    <row r="79" spans="1:8" ht="15" customHeight="1" x14ac:dyDescent="0.25">
      <c r="A79" s="72">
        <v>11</v>
      </c>
      <c r="B79" s="126" t="s">
        <v>96</v>
      </c>
      <c r="C79" s="250">
        <v>10</v>
      </c>
      <c r="D79" s="312">
        <v>64.8</v>
      </c>
      <c r="E79" s="405">
        <v>64.44</v>
      </c>
      <c r="F79" s="240">
        <v>38</v>
      </c>
      <c r="G79" s="68">
        <f t="shared" si="1"/>
        <v>38</v>
      </c>
      <c r="H79" s="25"/>
    </row>
    <row r="80" spans="1:8" ht="15" customHeight="1" x14ac:dyDescent="0.25">
      <c r="A80" s="72">
        <v>12</v>
      </c>
      <c r="B80" s="135" t="s">
        <v>94</v>
      </c>
      <c r="C80" s="324">
        <v>6</v>
      </c>
      <c r="D80" s="325">
        <v>64</v>
      </c>
      <c r="E80" s="417">
        <v>64.44</v>
      </c>
      <c r="F80" s="248">
        <v>41</v>
      </c>
      <c r="G80" s="68">
        <f t="shared" si="1"/>
        <v>41</v>
      </c>
      <c r="H80" s="25"/>
    </row>
    <row r="81" spans="1:8" ht="15" customHeight="1" x14ac:dyDescent="0.25">
      <c r="A81" s="72">
        <v>13</v>
      </c>
      <c r="B81" s="126" t="s">
        <v>92</v>
      </c>
      <c r="C81" s="250">
        <v>15</v>
      </c>
      <c r="D81" s="312">
        <v>64</v>
      </c>
      <c r="E81" s="405">
        <v>64.44</v>
      </c>
      <c r="F81" s="240">
        <v>42</v>
      </c>
      <c r="G81" s="68">
        <f t="shared" si="1"/>
        <v>42</v>
      </c>
      <c r="H81" s="25"/>
    </row>
    <row r="82" spans="1:8" ht="15" customHeight="1" x14ac:dyDescent="0.25">
      <c r="A82" s="72">
        <v>14</v>
      </c>
      <c r="B82" s="126" t="s">
        <v>8</v>
      </c>
      <c r="C82" s="250">
        <v>4</v>
      </c>
      <c r="D82" s="312">
        <v>63.6</v>
      </c>
      <c r="E82" s="405">
        <v>64.44</v>
      </c>
      <c r="F82" s="240">
        <v>43</v>
      </c>
      <c r="G82" s="68">
        <f t="shared" si="1"/>
        <v>43</v>
      </c>
      <c r="H82" s="25"/>
    </row>
    <row r="83" spans="1:8" ht="15" customHeight="1" x14ac:dyDescent="0.25">
      <c r="A83" s="72">
        <v>15</v>
      </c>
      <c r="B83" s="126" t="s">
        <v>105</v>
      </c>
      <c r="C83" s="250">
        <v>3</v>
      </c>
      <c r="D83" s="312">
        <v>62</v>
      </c>
      <c r="E83" s="405">
        <v>64.44</v>
      </c>
      <c r="F83" s="240">
        <v>48</v>
      </c>
      <c r="G83" s="68">
        <f t="shared" si="1"/>
        <v>48</v>
      </c>
      <c r="H83" s="25"/>
    </row>
    <row r="84" spans="1:8" ht="15" customHeight="1" x14ac:dyDescent="0.25">
      <c r="A84" s="72">
        <v>16</v>
      </c>
      <c r="B84" s="126" t="s">
        <v>5</v>
      </c>
      <c r="C84" s="250">
        <v>2</v>
      </c>
      <c r="D84" s="312">
        <v>61.5</v>
      </c>
      <c r="E84" s="405">
        <v>64.44</v>
      </c>
      <c r="F84" s="240">
        <v>49</v>
      </c>
      <c r="G84" s="68">
        <f t="shared" si="1"/>
        <v>49</v>
      </c>
      <c r="H84" s="25"/>
    </row>
    <row r="85" spans="1:8" ht="15" customHeight="1" x14ac:dyDescent="0.25">
      <c r="A85" s="72">
        <v>17</v>
      </c>
      <c r="B85" s="126" t="s">
        <v>130</v>
      </c>
      <c r="C85" s="250">
        <v>3</v>
      </c>
      <c r="D85" s="312">
        <v>60</v>
      </c>
      <c r="E85" s="405">
        <v>64.44</v>
      </c>
      <c r="F85" s="240">
        <v>54</v>
      </c>
      <c r="G85" s="68">
        <f t="shared" si="1"/>
        <v>54</v>
      </c>
      <c r="H85" s="25"/>
    </row>
    <row r="86" spans="1:8" ht="15" customHeight="1" x14ac:dyDescent="0.25">
      <c r="A86" s="72">
        <v>18</v>
      </c>
      <c r="B86" s="126" t="s">
        <v>93</v>
      </c>
      <c r="C86" s="250">
        <v>12</v>
      </c>
      <c r="D86" s="312">
        <v>60</v>
      </c>
      <c r="E86" s="405">
        <v>64.44</v>
      </c>
      <c r="F86" s="240">
        <v>55</v>
      </c>
      <c r="G86" s="68">
        <f t="shared" si="1"/>
        <v>55</v>
      </c>
      <c r="H86" s="25"/>
    </row>
    <row r="87" spans="1:8" ht="15" customHeight="1" x14ac:dyDescent="0.25">
      <c r="A87" s="72">
        <v>19</v>
      </c>
      <c r="B87" s="135" t="s">
        <v>131</v>
      </c>
      <c r="C87" s="324">
        <v>5</v>
      </c>
      <c r="D87" s="325">
        <v>58</v>
      </c>
      <c r="E87" s="417">
        <v>64.44</v>
      </c>
      <c r="F87" s="248">
        <v>58</v>
      </c>
      <c r="G87" s="68">
        <f t="shared" si="1"/>
        <v>58</v>
      </c>
      <c r="H87" s="25"/>
    </row>
    <row r="88" spans="1:8" ht="15" customHeight="1" x14ac:dyDescent="0.25">
      <c r="A88" s="72">
        <v>20</v>
      </c>
      <c r="B88" s="126" t="s">
        <v>132</v>
      </c>
      <c r="C88" s="250">
        <v>1</v>
      </c>
      <c r="D88" s="312">
        <v>58</v>
      </c>
      <c r="E88" s="405">
        <v>64.44</v>
      </c>
      <c r="F88" s="240">
        <v>59</v>
      </c>
      <c r="G88" s="68">
        <f t="shared" si="1"/>
        <v>59</v>
      </c>
      <c r="H88" s="25"/>
    </row>
    <row r="89" spans="1:8" ht="15" customHeight="1" x14ac:dyDescent="0.25">
      <c r="A89" s="72">
        <v>21</v>
      </c>
      <c r="B89" s="126" t="s">
        <v>2</v>
      </c>
      <c r="C89" s="250">
        <v>1</v>
      </c>
      <c r="D89" s="312">
        <v>56</v>
      </c>
      <c r="E89" s="405">
        <v>64.44</v>
      </c>
      <c r="F89" s="240">
        <v>62</v>
      </c>
      <c r="G89" s="68">
        <f t="shared" si="1"/>
        <v>62</v>
      </c>
      <c r="H89" s="25"/>
    </row>
    <row r="90" spans="1:8" ht="15" customHeight="1" x14ac:dyDescent="0.25">
      <c r="A90" s="72">
        <v>22</v>
      </c>
      <c r="B90" s="163" t="s">
        <v>134</v>
      </c>
      <c r="C90" s="299">
        <v>4</v>
      </c>
      <c r="D90" s="118">
        <v>55.8</v>
      </c>
      <c r="E90" s="406">
        <v>64.44</v>
      </c>
      <c r="F90" s="244">
        <v>63</v>
      </c>
      <c r="G90" s="68">
        <f t="shared" si="1"/>
        <v>63</v>
      </c>
      <c r="H90" s="25"/>
    </row>
    <row r="91" spans="1:8" ht="15" customHeight="1" x14ac:dyDescent="0.25">
      <c r="A91" s="72">
        <v>23</v>
      </c>
      <c r="B91" s="126" t="s">
        <v>110</v>
      </c>
      <c r="C91" s="250">
        <v>4</v>
      </c>
      <c r="D91" s="312">
        <v>51.5</v>
      </c>
      <c r="E91" s="405">
        <v>64.44</v>
      </c>
      <c r="F91" s="240">
        <v>72</v>
      </c>
      <c r="G91" s="68">
        <f t="shared" si="1"/>
        <v>72</v>
      </c>
      <c r="H91" s="25"/>
    </row>
    <row r="92" spans="1:8" ht="15" customHeight="1" x14ac:dyDescent="0.25">
      <c r="A92" s="72">
        <v>24</v>
      </c>
      <c r="B92" s="126" t="s">
        <v>112</v>
      </c>
      <c r="C92" s="250">
        <v>7</v>
      </c>
      <c r="D92" s="312">
        <v>47</v>
      </c>
      <c r="E92" s="405">
        <v>64.44</v>
      </c>
      <c r="F92" s="240">
        <v>80</v>
      </c>
      <c r="G92" s="68">
        <f t="shared" si="1"/>
        <v>80</v>
      </c>
      <c r="H92" s="25"/>
    </row>
    <row r="93" spans="1:8" ht="15" customHeight="1" x14ac:dyDescent="0.25">
      <c r="A93" s="72">
        <v>25</v>
      </c>
      <c r="B93" s="135" t="s">
        <v>133</v>
      </c>
      <c r="C93" s="324">
        <v>1</v>
      </c>
      <c r="D93" s="325">
        <v>46</v>
      </c>
      <c r="E93" s="417">
        <v>64.44</v>
      </c>
      <c r="F93" s="248">
        <v>82</v>
      </c>
      <c r="G93" s="70">
        <f t="shared" si="1"/>
        <v>82</v>
      </c>
      <c r="H93" s="25"/>
    </row>
    <row r="94" spans="1:8" ht="15" customHeight="1" x14ac:dyDescent="0.25">
      <c r="A94" s="72">
        <v>26</v>
      </c>
      <c r="B94" s="126" t="s">
        <v>136</v>
      </c>
      <c r="C94" s="250">
        <v>2</v>
      </c>
      <c r="D94" s="312">
        <v>40.5</v>
      </c>
      <c r="E94" s="405">
        <v>64.44</v>
      </c>
      <c r="F94" s="240">
        <v>87</v>
      </c>
      <c r="G94" s="68">
        <f t="shared" si="1"/>
        <v>87</v>
      </c>
      <c r="H94" s="25"/>
    </row>
    <row r="95" spans="1:8" ht="15" customHeight="1" thickBot="1" x14ac:dyDescent="0.3">
      <c r="A95" s="14">
        <v>27</v>
      </c>
      <c r="B95" s="126" t="s">
        <v>137</v>
      </c>
      <c r="C95" s="250">
        <v>1</v>
      </c>
      <c r="D95" s="312">
        <v>40</v>
      </c>
      <c r="E95" s="405">
        <v>64.44</v>
      </c>
      <c r="F95" s="240">
        <v>88</v>
      </c>
      <c r="G95" s="68">
        <f t="shared" si="1"/>
        <v>88</v>
      </c>
      <c r="H95" s="25"/>
    </row>
    <row r="96" spans="1:8" ht="15" customHeight="1" thickBot="1" x14ac:dyDescent="0.3">
      <c r="A96" s="154"/>
      <c r="B96" s="169" t="s">
        <v>91</v>
      </c>
      <c r="C96" s="269">
        <f>SUM(C97:C105)</f>
        <v>63</v>
      </c>
      <c r="D96" s="276">
        <f>AVERAGE(D97:D105)</f>
        <v>66.21787317620651</v>
      </c>
      <c r="E96" s="418">
        <v>64.44</v>
      </c>
      <c r="F96" s="172"/>
      <c r="G96" s="144"/>
      <c r="H96" s="25"/>
    </row>
    <row r="97" spans="1:8" ht="15" customHeight="1" x14ac:dyDescent="0.25">
      <c r="A97" s="71">
        <v>1</v>
      </c>
      <c r="B97" s="589" t="s">
        <v>53</v>
      </c>
      <c r="C97" s="587">
        <v>8</v>
      </c>
      <c r="D97" s="588">
        <v>80.125</v>
      </c>
      <c r="E97" s="590">
        <v>64.44</v>
      </c>
      <c r="F97" s="591">
        <v>6</v>
      </c>
      <c r="G97" s="74">
        <f t="shared" si="1"/>
        <v>6</v>
      </c>
      <c r="H97" s="25"/>
    </row>
    <row r="98" spans="1:8" ht="15" customHeight="1" x14ac:dyDescent="0.25">
      <c r="A98" s="72">
        <v>2</v>
      </c>
      <c r="B98" s="134" t="s">
        <v>58</v>
      </c>
      <c r="C98" s="307">
        <v>12</v>
      </c>
      <c r="D98" s="313">
        <v>76.333333333333329</v>
      </c>
      <c r="E98" s="407">
        <v>64.44</v>
      </c>
      <c r="F98" s="246">
        <v>8</v>
      </c>
      <c r="G98" s="68">
        <f t="shared" si="1"/>
        <v>8</v>
      </c>
      <c r="H98" s="25"/>
    </row>
    <row r="99" spans="1:8" ht="15" customHeight="1" x14ac:dyDescent="0.25">
      <c r="A99" s="72">
        <v>3</v>
      </c>
      <c r="B99" s="128" t="s">
        <v>95</v>
      </c>
      <c r="C99" s="304">
        <v>12</v>
      </c>
      <c r="D99" s="329">
        <v>74.916666666666671</v>
      </c>
      <c r="E99" s="419">
        <v>64.44</v>
      </c>
      <c r="F99" s="241">
        <v>13</v>
      </c>
      <c r="G99" s="70">
        <f t="shared" si="1"/>
        <v>13</v>
      </c>
      <c r="H99" s="25"/>
    </row>
    <row r="100" spans="1:8" ht="15" customHeight="1" x14ac:dyDescent="0.25">
      <c r="A100" s="72">
        <v>4</v>
      </c>
      <c r="B100" s="128" t="s">
        <v>140</v>
      </c>
      <c r="C100" s="304">
        <v>1</v>
      </c>
      <c r="D100" s="329">
        <v>73</v>
      </c>
      <c r="E100" s="419">
        <v>64.44</v>
      </c>
      <c r="F100" s="241">
        <v>15</v>
      </c>
      <c r="G100" s="70">
        <f t="shared" si="1"/>
        <v>15</v>
      </c>
      <c r="H100" s="25"/>
    </row>
    <row r="101" spans="1:8" ht="15" customHeight="1" x14ac:dyDescent="0.25">
      <c r="A101" s="72">
        <v>5</v>
      </c>
      <c r="B101" s="257" t="s">
        <v>35</v>
      </c>
      <c r="C101" s="327">
        <v>5</v>
      </c>
      <c r="D101" s="330">
        <v>69</v>
      </c>
      <c r="E101" s="420">
        <v>64.44</v>
      </c>
      <c r="F101" s="328">
        <v>26</v>
      </c>
      <c r="G101" s="68">
        <f t="shared" si="1"/>
        <v>26</v>
      </c>
      <c r="H101" s="25"/>
    </row>
    <row r="102" spans="1:8" ht="15" customHeight="1" x14ac:dyDescent="0.25">
      <c r="A102" s="72">
        <v>6</v>
      </c>
      <c r="B102" s="134" t="s">
        <v>54</v>
      </c>
      <c r="C102" s="307">
        <v>5</v>
      </c>
      <c r="D102" s="313">
        <v>68</v>
      </c>
      <c r="E102" s="407">
        <v>64.44</v>
      </c>
      <c r="F102" s="246">
        <v>32</v>
      </c>
      <c r="G102" s="68">
        <f t="shared" si="1"/>
        <v>32</v>
      </c>
      <c r="H102" s="25"/>
    </row>
    <row r="103" spans="1:8" ht="15" customHeight="1" x14ac:dyDescent="0.25">
      <c r="A103" s="72">
        <v>7</v>
      </c>
      <c r="B103" s="128" t="s">
        <v>52</v>
      </c>
      <c r="C103" s="304">
        <v>5</v>
      </c>
      <c r="D103" s="329">
        <v>54.222222222222221</v>
      </c>
      <c r="E103" s="419">
        <v>64.44</v>
      </c>
      <c r="F103" s="241">
        <v>64</v>
      </c>
      <c r="G103" s="68">
        <f t="shared" si="1"/>
        <v>64</v>
      </c>
      <c r="H103" s="25"/>
    </row>
    <row r="104" spans="1:8" ht="15" customHeight="1" x14ac:dyDescent="0.25">
      <c r="A104" s="153">
        <v>8</v>
      </c>
      <c r="B104" s="130" t="s">
        <v>108</v>
      </c>
      <c r="C104" s="304">
        <v>11</v>
      </c>
      <c r="D104" s="329">
        <v>52.363636363636367</v>
      </c>
      <c r="E104" s="419">
        <v>64.44</v>
      </c>
      <c r="F104" s="241">
        <v>70</v>
      </c>
      <c r="G104" s="83">
        <f t="shared" si="1"/>
        <v>70</v>
      </c>
      <c r="H104" s="25"/>
    </row>
    <row r="105" spans="1:8" s="191" customFormat="1" ht="15" customHeight="1" thickBot="1" x14ac:dyDescent="0.3">
      <c r="A105" s="73">
        <v>9</v>
      </c>
      <c r="B105" s="592" t="s">
        <v>139</v>
      </c>
      <c r="C105" s="477">
        <v>4</v>
      </c>
      <c r="D105" s="478">
        <v>48</v>
      </c>
      <c r="E105" s="593">
        <v>64.44</v>
      </c>
      <c r="F105" s="462">
        <v>76</v>
      </c>
      <c r="G105" s="69">
        <f t="shared" si="1"/>
        <v>76</v>
      </c>
      <c r="H105" s="25"/>
    </row>
    <row r="106" spans="1:8" ht="15" customHeight="1" x14ac:dyDescent="0.25">
      <c r="A106" s="273" t="s">
        <v>106</v>
      </c>
      <c r="B106" s="173"/>
      <c r="C106" s="173"/>
      <c r="D106" s="271">
        <f>AVERAGE(D6:D13,D15:D24,D26:D37,D39:D54,D56:D67,D69:D95,D97:D105)</f>
        <v>60.599317644530409</v>
      </c>
      <c r="E106" s="173"/>
      <c r="F106" s="173"/>
      <c r="G106" s="75"/>
    </row>
    <row r="107" spans="1:8" ht="15" customHeight="1" x14ac:dyDescent="0.25">
      <c r="A107" s="174" t="s">
        <v>107</v>
      </c>
      <c r="B107" s="174"/>
      <c r="C107" s="174"/>
      <c r="D107" s="331">
        <v>64.44</v>
      </c>
      <c r="E107" s="174"/>
      <c r="F107" s="174"/>
    </row>
    <row r="108" spans="1:8" ht="15" customHeight="1" x14ac:dyDescent="0.25"/>
    <row r="109" spans="1:8" ht="15" customHeight="1" x14ac:dyDescent="0.25"/>
    <row r="110" spans="1:8" ht="15" customHeight="1" x14ac:dyDescent="0.25"/>
    <row r="111" spans="1:8" ht="15" customHeight="1" x14ac:dyDescent="0.25"/>
    <row r="112" spans="1:8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</sheetData>
  <mergeCells count="4">
    <mergeCell ref="G2:G3"/>
    <mergeCell ref="A2:A3"/>
    <mergeCell ref="B2:B3"/>
    <mergeCell ref="C2:F2"/>
  </mergeCells>
  <conditionalFormatting sqref="D4:D107">
    <cfRule type="cellIs" dxfId="31" priority="643" operator="equal">
      <formula>$D$106</formula>
    </cfRule>
    <cfRule type="cellIs" dxfId="30" priority="646" operator="lessThan">
      <formula>50</formula>
    </cfRule>
    <cfRule type="cellIs" dxfId="29" priority="647" operator="between">
      <formula>$D$106</formula>
      <formula>50</formula>
    </cfRule>
    <cfRule type="cellIs" dxfId="28" priority="648" operator="between">
      <formula>74.99</formula>
      <formula>$D$106</formula>
    </cfRule>
    <cfRule type="cellIs" dxfId="27" priority="649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191" customWidth="1"/>
    <col min="3" max="3" width="31.7109375" style="191" customWidth="1"/>
    <col min="4" max="5" width="7.7109375" style="191" customWidth="1"/>
    <col min="6" max="8" width="0" style="7" hidden="1" customWidth="1"/>
    <col min="9" max="9" width="8.85546875" style="7"/>
  </cols>
  <sheetData>
    <row r="1" spans="1:11" x14ac:dyDescent="0.25">
      <c r="J1" s="124"/>
      <c r="K1" s="31" t="s">
        <v>75</v>
      </c>
    </row>
    <row r="2" spans="1:11" ht="15.6" customHeight="1" x14ac:dyDescent="0.25">
      <c r="C2" s="293" t="s">
        <v>70</v>
      </c>
      <c r="D2" s="142"/>
      <c r="E2" s="142"/>
      <c r="J2" s="91"/>
      <c r="K2" s="31" t="s">
        <v>76</v>
      </c>
    </row>
    <row r="3" spans="1:11" s="1" customFormat="1" ht="15.75" thickBot="1" x14ac:dyDescent="0.3">
      <c r="F3" s="10"/>
      <c r="G3" s="10"/>
      <c r="H3" s="10"/>
      <c r="I3" s="10"/>
      <c r="J3" s="92"/>
      <c r="K3" s="31" t="s">
        <v>77</v>
      </c>
    </row>
    <row r="4" spans="1:11" s="1" customFormat="1" ht="16.5" customHeight="1" thickBot="1" x14ac:dyDescent="0.3">
      <c r="A4" s="525" t="s">
        <v>34</v>
      </c>
      <c r="B4" s="523">
        <v>2022</v>
      </c>
      <c r="C4" s="523"/>
      <c r="D4" s="523"/>
      <c r="E4" s="524"/>
      <c r="F4" s="10"/>
      <c r="G4" s="10"/>
      <c r="H4" s="10"/>
      <c r="I4" s="10"/>
      <c r="J4" s="93"/>
      <c r="K4" s="31" t="s">
        <v>78</v>
      </c>
    </row>
    <row r="5" spans="1:11" s="1" customFormat="1" ht="42" customHeight="1" thickBot="1" x14ac:dyDescent="0.3">
      <c r="A5" s="526"/>
      <c r="B5" s="59" t="s">
        <v>33</v>
      </c>
      <c r="C5" s="59" t="s">
        <v>80</v>
      </c>
      <c r="D5" s="60" t="s">
        <v>81</v>
      </c>
      <c r="E5" s="295" t="s">
        <v>82</v>
      </c>
      <c r="F5" s="10"/>
      <c r="G5" s="10"/>
      <c r="H5" s="10"/>
      <c r="I5" s="10"/>
    </row>
    <row r="6" spans="1:11" ht="15" customHeight="1" x14ac:dyDescent="0.25">
      <c r="A6" s="37">
        <v>1</v>
      </c>
      <c r="B6" s="80" t="s">
        <v>1</v>
      </c>
      <c r="C6" s="80" t="s">
        <v>129</v>
      </c>
      <c r="D6" s="355">
        <v>64.44</v>
      </c>
      <c r="E6" s="360">
        <v>91</v>
      </c>
      <c r="F6" s="7" t="e">
        <f>#REF!*#REF!</f>
        <v>#REF!</v>
      </c>
      <c r="G6" s="7" t="e">
        <f>SUM(F6:F13)</f>
        <v>#REF!</v>
      </c>
      <c r="H6" s="7" t="e">
        <f>G6/SUM(#REF!)</f>
        <v>#REF!</v>
      </c>
    </row>
    <row r="7" spans="1:11" ht="15" customHeight="1" x14ac:dyDescent="0.25">
      <c r="A7" s="15">
        <v>2</v>
      </c>
      <c r="B7" s="79" t="s">
        <v>14</v>
      </c>
      <c r="C7" s="79" t="s">
        <v>48</v>
      </c>
      <c r="D7" s="356">
        <v>64.44</v>
      </c>
      <c r="E7" s="361">
        <v>87.4</v>
      </c>
      <c r="F7" s="7" t="e">
        <f>#REF!*#REF!</f>
        <v>#REF!</v>
      </c>
    </row>
    <row r="8" spans="1:11" ht="15" customHeight="1" x14ac:dyDescent="0.25">
      <c r="A8" s="15">
        <v>3</v>
      </c>
      <c r="B8" s="79" t="s">
        <v>1</v>
      </c>
      <c r="C8" s="79" t="s">
        <v>3</v>
      </c>
      <c r="D8" s="356">
        <v>64.44</v>
      </c>
      <c r="E8" s="361">
        <v>87</v>
      </c>
      <c r="F8" s="7" t="e">
        <f>#REF!*#REF!</f>
        <v>#REF!</v>
      </c>
    </row>
    <row r="9" spans="1:11" ht="15" customHeight="1" x14ac:dyDescent="0.25">
      <c r="A9" s="15">
        <v>4</v>
      </c>
      <c r="B9" s="79" t="s">
        <v>12</v>
      </c>
      <c r="C9" s="79" t="s">
        <v>135</v>
      </c>
      <c r="D9" s="356">
        <v>64.44</v>
      </c>
      <c r="E9" s="361">
        <v>82</v>
      </c>
      <c r="F9" s="7" t="e">
        <f>#REF!*#REF!</f>
        <v>#REF!</v>
      </c>
    </row>
    <row r="10" spans="1:11" ht="15" customHeight="1" x14ac:dyDescent="0.25">
      <c r="A10" s="15">
        <v>5</v>
      </c>
      <c r="B10" s="79" t="s">
        <v>1</v>
      </c>
      <c r="C10" s="79" t="s">
        <v>11</v>
      </c>
      <c r="D10" s="356">
        <v>64.44</v>
      </c>
      <c r="E10" s="361">
        <v>82</v>
      </c>
      <c r="F10" s="7" t="e">
        <f>#REF!*#REF!</f>
        <v>#REF!</v>
      </c>
    </row>
    <row r="11" spans="1:11" ht="15" customHeight="1" x14ac:dyDescent="0.25">
      <c r="A11" s="15">
        <v>6</v>
      </c>
      <c r="B11" s="79" t="s">
        <v>0</v>
      </c>
      <c r="C11" s="79" t="s">
        <v>53</v>
      </c>
      <c r="D11" s="356">
        <v>64.44</v>
      </c>
      <c r="E11" s="361">
        <v>80.125</v>
      </c>
      <c r="F11" s="7" t="e">
        <f>#REF!*#REF!</f>
        <v>#REF!</v>
      </c>
    </row>
    <row r="12" spans="1:11" ht="15" customHeight="1" x14ac:dyDescent="0.25">
      <c r="A12" s="15">
        <v>7</v>
      </c>
      <c r="B12" s="79" t="s">
        <v>1</v>
      </c>
      <c r="C12" s="79" t="s">
        <v>143</v>
      </c>
      <c r="D12" s="356">
        <v>64.44</v>
      </c>
      <c r="E12" s="361">
        <v>79</v>
      </c>
      <c r="F12" s="7" t="e">
        <f>#REF!*#REF!</f>
        <v>#REF!</v>
      </c>
    </row>
    <row r="13" spans="1:11" ht="15" customHeight="1" x14ac:dyDescent="0.25">
      <c r="A13" s="15">
        <v>8</v>
      </c>
      <c r="B13" s="79" t="s">
        <v>0</v>
      </c>
      <c r="C13" s="79" t="s">
        <v>58</v>
      </c>
      <c r="D13" s="356">
        <v>64.44</v>
      </c>
      <c r="E13" s="361">
        <v>76.333333333333329</v>
      </c>
      <c r="F13" s="7" t="e">
        <f>#REF!*#REF!</f>
        <v>#REF!</v>
      </c>
    </row>
    <row r="14" spans="1:11" ht="15" customHeight="1" x14ac:dyDescent="0.25">
      <c r="A14" s="15">
        <v>9</v>
      </c>
      <c r="B14" s="79" t="s">
        <v>1</v>
      </c>
      <c r="C14" s="79" t="s">
        <v>4</v>
      </c>
      <c r="D14" s="356">
        <v>64.44</v>
      </c>
      <c r="E14" s="361">
        <v>76</v>
      </c>
    </row>
    <row r="15" spans="1:11" ht="15" customHeight="1" thickBot="1" x14ac:dyDescent="0.3">
      <c r="A15" s="17">
        <v>10</v>
      </c>
      <c r="B15" s="81" t="s">
        <v>25</v>
      </c>
      <c r="C15" s="81" t="s">
        <v>120</v>
      </c>
      <c r="D15" s="357">
        <v>64.44</v>
      </c>
      <c r="E15" s="362">
        <v>75.8</v>
      </c>
      <c r="F15" s="7" t="e">
        <f>#REF!*#REF!</f>
        <v>#REF!</v>
      </c>
      <c r="G15" s="7" t="e">
        <f>SUM(F15:F28)</f>
        <v>#REF!</v>
      </c>
      <c r="H15" s="7" t="e">
        <f>G15/SUM(#REF!)</f>
        <v>#REF!</v>
      </c>
      <c r="I15" s="16"/>
    </row>
    <row r="16" spans="1:11" ht="15" customHeight="1" x14ac:dyDescent="0.25">
      <c r="A16" s="15">
        <v>11</v>
      </c>
      <c r="B16" s="79" t="s">
        <v>14</v>
      </c>
      <c r="C16" s="79" t="s">
        <v>15</v>
      </c>
      <c r="D16" s="356">
        <v>64.44</v>
      </c>
      <c r="E16" s="361">
        <v>75</v>
      </c>
      <c r="F16" s="7" t="e">
        <f>#REF!*#REF!</f>
        <v>#REF!</v>
      </c>
    </row>
    <row r="17" spans="1:9" ht="15" customHeight="1" x14ac:dyDescent="0.25">
      <c r="A17" s="15">
        <v>12</v>
      </c>
      <c r="B17" s="79" t="s">
        <v>12</v>
      </c>
      <c r="C17" s="79" t="s">
        <v>126</v>
      </c>
      <c r="D17" s="356">
        <v>64.44</v>
      </c>
      <c r="E17" s="361">
        <v>75</v>
      </c>
      <c r="F17" s="7" t="e">
        <f>#REF!*#REF!</f>
        <v>#REF!</v>
      </c>
    </row>
    <row r="18" spans="1:9" ht="15" customHeight="1" x14ac:dyDescent="0.25">
      <c r="A18" s="15">
        <v>13</v>
      </c>
      <c r="B18" s="79" t="s">
        <v>0</v>
      </c>
      <c r="C18" s="79" t="s">
        <v>95</v>
      </c>
      <c r="D18" s="356">
        <v>64.44</v>
      </c>
      <c r="E18" s="361">
        <v>74.916666666666671</v>
      </c>
      <c r="F18" s="7" t="e">
        <f>#REF!*#REF!</f>
        <v>#REF!</v>
      </c>
    </row>
    <row r="19" spans="1:9" ht="15" customHeight="1" x14ac:dyDescent="0.25">
      <c r="A19" s="15">
        <v>14</v>
      </c>
      <c r="B19" s="79" t="s">
        <v>25</v>
      </c>
      <c r="C19" s="79" t="s">
        <v>27</v>
      </c>
      <c r="D19" s="356">
        <v>64.44</v>
      </c>
      <c r="E19" s="361">
        <v>73.7</v>
      </c>
      <c r="F19" s="7" t="e">
        <f>#REF!*#REF!</f>
        <v>#REF!</v>
      </c>
    </row>
    <row r="20" spans="1:9" ht="15" customHeight="1" x14ac:dyDescent="0.25">
      <c r="A20" s="15">
        <v>15</v>
      </c>
      <c r="B20" s="79" t="s">
        <v>0</v>
      </c>
      <c r="C20" s="79" t="s">
        <v>140</v>
      </c>
      <c r="D20" s="356">
        <v>64.44</v>
      </c>
      <c r="E20" s="361">
        <v>73</v>
      </c>
      <c r="F20" s="7" t="e">
        <f>#REF!*#REF!</f>
        <v>#REF!</v>
      </c>
    </row>
    <row r="21" spans="1:9" ht="15" customHeight="1" x14ac:dyDescent="0.25">
      <c r="A21" s="15">
        <v>16</v>
      </c>
      <c r="B21" s="79" t="s">
        <v>12</v>
      </c>
      <c r="C21" s="79" t="s">
        <v>13</v>
      </c>
      <c r="D21" s="356">
        <v>64.44</v>
      </c>
      <c r="E21" s="361">
        <v>72.599999999999994</v>
      </c>
      <c r="F21" s="7" t="e">
        <f>#REF!*#REF!</f>
        <v>#REF!</v>
      </c>
    </row>
    <row r="22" spans="1:9" ht="15" customHeight="1" x14ac:dyDescent="0.25">
      <c r="A22" s="15">
        <v>17</v>
      </c>
      <c r="B22" s="79" t="s">
        <v>1</v>
      </c>
      <c r="C22" s="79" t="s">
        <v>10</v>
      </c>
      <c r="D22" s="356">
        <v>64.44</v>
      </c>
      <c r="E22" s="361">
        <v>72</v>
      </c>
      <c r="F22" s="7" t="e">
        <f>#REF!*#REF!</f>
        <v>#REF!</v>
      </c>
    </row>
    <row r="23" spans="1:9" ht="15" customHeight="1" x14ac:dyDescent="0.25">
      <c r="A23" s="15">
        <v>18</v>
      </c>
      <c r="B23" s="79" t="s">
        <v>1</v>
      </c>
      <c r="C23" s="79" t="s">
        <v>138</v>
      </c>
      <c r="D23" s="356">
        <v>64.44</v>
      </c>
      <c r="E23" s="361">
        <v>72</v>
      </c>
      <c r="F23" s="7" t="e">
        <f>#REF!*#REF!</f>
        <v>#REF!</v>
      </c>
    </row>
    <row r="24" spans="1:9" ht="15" customHeight="1" x14ac:dyDescent="0.25">
      <c r="A24" s="15">
        <v>19</v>
      </c>
      <c r="B24" s="79" t="s">
        <v>20</v>
      </c>
      <c r="C24" s="79" t="s">
        <v>44</v>
      </c>
      <c r="D24" s="356">
        <v>64.44</v>
      </c>
      <c r="E24" s="361">
        <v>71.599999999999994</v>
      </c>
      <c r="F24" s="7" t="e">
        <f>#REF!*#REF!</f>
        <v>#REF!</v>
      </c>
    </row>
    <row r="25" spans="1:9" ht="15" customHeight="1" thickBot="1" x14ac:dyDescent="0.3">
      <c r="A25" s="39">
        <v>20</v>
      </c>
      <c r="B25" s="141" t="s">
        <v>12</v>
      </c>
      <c r="C25" s="141" t="s">
        <v>62</v>
      </c>
      <c r="D25" s="358">
        <v>64.44</v>
      </c>
      <c r="E25" s="363">
        <v>71.2</v>
      </c>
      <c r="F25" s="7" t="e">
        <f>#REF!*#REF!</f>
        <v>#REF!</v>
      </c>
    </row>
    <row r="26" spans="1:9" ht="15" customHeight="1" x14ac:dyDescent="0.25">
      <c r="A26" s="37">
        <v>21</v>
      </c>
      <c r="B26" s="80" t="s">
        <v>31</v>
      </c>
      <c r="C26" s="80" t="s">
        <v>116</v>
      </c>
      <c r="D26" s="355">
        <v>64.44</v>
      </c>
      <c r="E26" s="360">
        <v>71.125</v>
      </c>
    </row>
    <row r="27" spans="1:9" ht="15" customHeight="1" x14ac:dyDescent="0.25">
      <c r="A27" s="15">
        <v>22</v>
      </c>
      <c r="B27" s="79" t="s">
        <v>12</v>
      </c>
      <c r="C27" s="79" t="s">
        <v>142</v>
      </c>
      <c r="D27" s="356">
        <v>64.44</v>
      </c>
      <c r="E27" s="361">
        <v>71</v>
      </c>
      <c r="F27" s="7" t="e">
        <f>#REF!*#REF!</f>
        <v>#REF!</v>
      </c>
    </row>
    <row r="28" spans="1:9" ht="15" customHeight="1" x14ac:dyDescent="0.25">
      <c r="A28" s="15">
        <v>23</v>
      </c>
      <c r="B28" s="79" t="s">
        <v>14</v>
      </c>
      <c r="C28" s="79" t="s">
        <v>16</v>
      </c>
      <c r="D28" s="356">
        <v>64.44</v>
      </c>
      <c r="E28" s="361">
        <v>70.5</v>
      </c>
      <c r="F28" s="7" t="e">
        <f>#REF!*#REF!</f>
        <v>#REF!</v>
      </c>
    </row>
    <row r="29" spans="1:9" ht="15" customHeight="1" x14ac:dyDescent="0.25">
      <c r="A29" s="15">
        <v>24</v>
      </c>
      <c r="B29" s="79" t="s">
        <v>31</v>
      </c>
      <c r="C29" s="79" t="s">
        <v>41</v>
      </c>
      <c r="D29" s="356">
        <v>64.44</v>
      </c>
      <c r="E29" s="361">
        <v>69.25</v>
      </c>
      <c r="F29" s="7" t="e">
        <f>#REF!*#REF!</f>
        <v>#REF!</v>
      </c>
      <c r="G29" s="7" t="e">
        <f>SUM(F29:F47)</f>
        <v>#REF!</v>
      </c>
      <c r="H29" s="7" t="e">
        <f>G29/SUM(#REF!)</f>
        <v>#REF!</v>
      </c>
      <c r="I29" s="16"/>
    </row>
    <row r="30" spans="1:9" ht="15" customHeight="1" x14ac:dyDescent="0.25">
      <c r="A30" s="15">
        <v>25</v>
      </c>
      <c r="B30" s="79" t="s">
        <v>1</v>
      </c>
      <c r="C30" s="79" t="s">
        <v>9</v>
      </c>
      <c r="D30" s="356">
        <v>64.44</v>
      </c>
      <c r="E30" s="361">
        <v>69</v>
      </c>
      <c r="F30" s="7" t="e">
        <f>#REF!*#REF!</f>
        <v>#REF!</v>
      </c>
    </row>
    <row r="31" spans="1:9" ht="15" customHeight="1" x14ac:dyDescent="0.25">
      <c r="A31" s="15">
        <v>26</v>
      </c>
      <c r="B31" s="79" t="s">
        <v>0</v>
      </c>
      <c r="C31" s="79" t="s">
        <v>35</v>
      </c>
      <c r="D31" s="356">
        <v>64.44</v>
      </c>
      <c r="E31" s="361">
        <v>69</v>
      </c>
      <c r="F31" s="7" t="e">
        <f>#REF!*#REF!</f>
        <v>#REF!</v>
      </c>
    </row>
    <row r="32" spans="1:9" ht="15" customHeight="1" x14ac:dyDescent="0.25">
      <c r="A32" s="15">
        <v>27</v>
      </c>
      <c r="B32" s="79" t="s">
        <v>31</v>
      </c>
      <c r="C32" s="79" t="s">
        <v>117</v>
      </c>
      <c r="D32" s="356">
        <v>64.44</v>
      </c>
      <c r="E32" s="361">
        <v>68</v>
      </c>
      <c r="F32" s="7" t="e">
        <f>#REF!*#REF!</f>
        <v>#REF!</v>
      </c>
    </row>
    <row r="33" spans="1:9" ht="15" customHeight="1" x14ac:dyDescent="0.25">
      <c r="A33" s="15">
        <v>28</v>
      </c>
      <c r="B33" s="79" t="s">
        <v>20</v>
      </c>
      <c r="C33" s="79" t="s">
        <v>38</v>
      </c>
      <c r="D33" s="356">
        <v>64.44</v>
      </c>
      <c r="E33" s="361">
        <v>68</v>
      </c>
      <c r="F33" s="7" t="e">
        <f>#REF!*#REF!</f>
        <v>#REF!</v>
      </c>
    </row>
    <row r="34" spans="1:9" ht="15" customHeight="1" x14ac:dyDescent="0.25">
      <c r="A34" s="15">
        <v>29</v>
      </c>
      <c r="B34" s="79" t="s">
        <v>14</v>
      </c>
      <c r="C34" s="79" t="s">
        <v>124</v>
      </c>
      <c r="D34" s="356">
        <v>64.44</v>
      </c>
      <c r="E34" s="361">
        <v>68</v>
      </c>
      <c r="F34" s="7" t="e">
        <f>#REF!*#REF!</f>
        <v>#REF!</v>
      </c>
    </row>
    <row r="35" spans="1:9" ht="15" customHeight="1" thickBot="1" x14ac:dyDescent="0.3">
      <c r="A35" s="17">
        <v>30</v>
      </c>
      <c r="B35" s="81" t="s">
        <v>12</v>
      </c>
      <c r="C35" s="81" t="s">
        <v>49</v>
      </c>
      <c r="D35" s="357">
        <v>64.44</v>
      </c>
      <c r="E35" s="362">
        <v>68</v>
      </c>
      <c r="F35" s="7" t="e">
        <f>#REF!*#REF!</f>
        <v>#REF!</v>
      </c>
    </row>
    <row r="36" spans="1:9" ht="15" customHeight="1" x14ac:dyDescent="0.25">
      <c r="A36" s="15">
        <v>31</v>
      </c>
      <c r="B36" s="79" t="s">
        <v>1</v>
      </c>
      <c r="C36" s="79" t="s">
        <v>7</v>
      </c>
      <c r="D36" s="356">
        <v>64.44</v>
      </c>
      <c r="E36" s="361">
        <v>68</v>
      </c>
      <c r="F36" s="7" t="e">
        <f>#REF!*#REF!</f>
        <v>#REF!</v>
      </c>
    </row>
    <row r="37" spans="1:9" ht="15" customHeight="1" x14ac:dyDescent="0.25">
      <c r="A37" s="15">
        <v>32</v>
      </c>
      <c r="B37" s="79" t="s">
        <v>0</v>
      </c>
      <c r="C37" s="79" t="s">
        <v>54</v>
      </c>
      <c r="D37" s="356">
        <v>64.44</v>
      </c>
      <c r="E37" s="361">
        <v>68</v>
      </c>
      <c r="F37" s="7" t="e">
        <f>#REF!*#REF!</f>
        <v>#REF!</v>
      </c>
    </row>
    <row r="38" spans="1:9" ht="15" customHeight="1" x14ac:dyDescent="0.25">
      <c r="A38" s="15">
        <v>33</v>
      </c>
      <c r="B38" s="79" t="s">
        <v>25</v>
      </c>
      <c r="C38" s="79" t="s">
        <v>30</v>
      </c>
      <c r="D38" s="356">
        <v>64.44</v>
      </c>
      <c r="E38" s="361">
        <v>67.3</v>
      </c>
      <c r="F38" s="7" t="e">
        <f>#REF!*#REF!</f>
        <v>#REF!</v>
      </c>
    </row>
    <row r="39" spans="1:9" ht="15" customHeight="1" x14ac:dyDescent="0.25">
      <c r="A39" s="15">
        <v>34</v>
      </c>
      <c r="B39" s="79" t="s">
        <v>14</v>
      </c>
      <c r="C39" s="79" t="s">
        <v>141</v>
      </c>
      <c r="D39" s="356">
        <v>64.44</v>
      </c>
      <c r="E39" s="361">
        <v>67</v>
      </c>
      <c r="F39" s="7" t="e">
        <f>#REF!*#REF!</f>
        <v>#REF!</v>
      </c>
    </row>
    <row r="40" spans="1:9" ht="15" customHeight="1" x14ac:dyDescent="0.25">
      <c r="A40" s="15">
        <v>35</v>
      </c>
      <c r="B40" s="79" t="s">
        <v>1</v>
      </c>
      <c r="C40" s="79" t="s">
        <v>6</v>
      </c>
      <c r="D40" s="356">
        <v>64.44</v>
      </c>
      <c r="E40" s="361">
        <v>67</v>
      </c>
      <c r="F40" s="7" t="e">
        <f>#REF!*#REF!</f>
        <v>#REF!</v>
      </c>
    </row>
    <row r="41" spans="1:9" ht="15" customHeight="1" x14ac:dyDescent="0.25">
      <c r="A41" s="15">
        <v>36</v>
      </c>
      <c r="B41" s="79" t="s">
        <v>14</v>
      </c>
      <c r="C41" s="79" t="s">
        <v>47</v>
      </c>
      <c r="D41" s="356">
        <v>64.44</v>
      </c>
      <c r="E41" s="361">
        <v>66.7</v>
      </c>
      <c r="F41" s="7" t="e">
        <f>#REF!*#REF!</f>
        <v>#REF!</v>
      </c>
    </row>
    <row r="42" spans="1:9" ht="15" customHeight="1" x14ac:dyDescent="0.25">
      <c r="A42" s="15">
        <v>37</v>
      </c>
      <c r="B42" s="79" t="s">
        <v>14</v>
      </c>
      <c r="C42" s="79" t="s">
        <v>60</v>
      </c>
      <c r="D42" s="356">
        <v>64.44</v>
      </c>
      <c r="E42" s="361">
        <v>65</v>
      </c>
      <c r="F42" s="7" t="e">
        <f>#REF!*#REF!</f>
        <v>#REF!</v>
      </c>
    </row>
    <row r="43" spans="1:9" ht="15" customHeight="1" x14ac:dyDescent="0.25">
      <c r="A43" s="15">
        <v>38</v>
      </c>
      <c r="B43" s="79" t="s">
        <v>1</v>
      </c>
      <c r="C43" s="79" t="s">
        <v>96</v>
      </c>
      <c r="D43" s="356">
        <v>64.44</v>
      </c>
      <c r="E43" s="361">
        <v>64.8</v>
      </c>
      <c r="F43" s="7" t="e">
        <f>#REF!*#REF!</f>
        <v>#REF!</v>
      </c>
    </row>
    <row r="44" spans="1:9" ht="15" customHeight="1" x14ac:dyDescent="0.25">
      <c r="A44" s="15">
        <v>39</v>
      </c>
      <c r="B44" s="79" t="s">
        <v>20</v>
      </c>
      <c r="C44" s="79" t="s">
        <v>39</v>
      </c>
      <c r="D44" s="356">
        <v>64.44</v>
      </c>
      <c r="E44" s="361">
        <v>64.3</v>
      </c>
      <c r="F44" s="7" t="e">
        <f>#REF!*#REF!</f>
        <v>#REF!</v>
      </c>
    </row>
    <row r="45" spans="1:9" ht="15" customHeight="1" thickBot="1" x14ac:dyDescent="0.3">
      <c r="A45" s="39">
        <v>40</v>
      </c>
      <c r="B45" s="141" t="s">
        <v>20</v>
      </c>
      <c r="C45" s="141" t="s">
        <v>22</v>
      </c>
      <c r="D45" s="358">
        <v>64.44</v>
      </c>
      <c r="E45" s="363">
        <v>64.3</v>
      </c>
      <c r="F45" s="7" t="e">
        <f>#REF!*#REF!</f>
        <v>#REF!</v>
      </c>
    </row>
    <row r="46" spans="1:9" ht="15" customHeight="1" x14ac:dyDescent="0.25">
      <c r="A46" s="37">
        <v>41</v>
      </c>
      <c r="B46" s="80" t="s">
        <v>1</v>
      </c>
      <c r="C46" s="80" t="s">
        <v>94</v>
      </c>
      <c r="D46" s="355">
        <v>64.44</v>
      </c>
      <c r="E46" s="360">
        <v>64</v>
      </c>
      <c r="F46" s="7" t="e">
        <f>#REF!*#REF!</f>
        <v>#REF!</v>
      </c>
    </row>
    <row r="47" spans="1:9" ht="15" customHeight="1" x14ac:dyDescent="0.25">
      <c r="A47" s="15">
        <v>42</v>
      </c>
      <c r="B47" s="79" t="s">
        <v>1</v>
      </c>
      <c r="C47" s="79" t="s">
        <v>92</v>
      </c>
      <c r="D47" s="356">
        <v>64.44</v>
      </c>
      <c r="E47" s="361">
        <v>64</v>
      </c>
      <c r="F47" s="7" t="e">
        <f>#REF!*#REF!</f>
        <v>#REF!</v>
      </c>
    </row>
    <row r="48" spans="1:9" ht="15" customHeight="1" x14ac:dyDescent="0.25">
      <c r="A48" s="15">
        <v>43</v>
      </c>
      <c r="B48" s="79" t="s">
        <v>1</v>
      </c>
      <c r="C48" s="79" t="s">
        <v>8</v>
      </c>
      <c r="D48" s="356">
        <v>64.44</v>
      </c>
      <c r="E48" s="361">
        <v>63.6</v>
      </c>
      <c r="F48" s="7" t="e">
        <f>#REF!*#REF!</f>
        <v>#REF!</v>
      </c>
      <c r="G48" s="7" t="e">
        <f>SUM(F48:F66)</f>
        <v>#REF!</v>
      </c>
      <c r="H48" s="7" t="e">
        <f>G48/SUM(#REF!)</f>
        <v>#REF!</v>
      </c>
      <c r="I48" s="16"/>
    </row>
    <row r="49" spans="1:6" ht="15" customHeight="1" x14ac:dyDescent="0.25">
      <c r="A49" s="15">
        <v>44</v>
      </c>
      <c r="B49" s="79" t="s">
        <v>14</v>
      </c>
      <c r="C49" s="79" t="s">
        <v>125</v>
      </c>
      <c r="D49" s="356">
        <v>64.44</v>
      </c>
      <c r="E49" s="361">
        <v>63.5</v>
      </c>
      <c r="F49" s="7" t="e">
        <f>#REF!*#REF!</f>
        <v>#REF!</v>
      </c>
    </row>
    <row r="50" spans="1:6" ht="15" customHeight="1" x14ac:dyDescent="0.25">
      <c r="A50" s="15">
        <v>45</v>
      </c>
      <c r="B50" s="79" t="s">
        <v>31</v>
      </c>
      <c r="C50" s="79" t="s">
        <v>42</v>
      </c>
      <c r="D50" s="356">
        <v>64.44</v>
      </c>
      <c r="E50" s="361">
        <v>63</v>
      </c>
      <c r="F50" s="7" t="e">
        <f>#REF!*#REF!</f>
        <v>#REF!</v>
      </c>
    </row>
    <row r="51" spans="1:6" ht="15" customHeight="1" x14ac:dyDescent="0.25">
      <c r="A51" s="15">
        <v>46</v>
      </c>
      <c r="B51" s="79" t="s">
        <v>31</v>
      </c>
      <c r="C51" s="79" t="s">
        <v>97</v>
      </c>
      <c r="D51" s="356">
        <v>64.44</v>
      </c>
      <c r="E51" s="361">
        <v>62</v>
      </c>
      <c r="F51" s="7" t="e">
        <f>#REF!*#REF!</f>
        <v>#REF!</v>
      </c>
    </row>
    <row r="52" spans="1:6" ht="15" customHeight="1" x14ac:dyDescent="0.25">
      <c r="A52" s="15">
        <v>47</v>
      </c>
      <c r="B52" s="79" t="s">
        <v>14</v>
      </c>
      <c r="C52" s="79" t="s">
        <v>18</v>
      </c>
      <c r="D52" s="356">
        <v>64.44</v>
      </c>
      <c r="E52" s="361">
        <v>62</v>
      </c>
      <c r="F52" s="7" t="e">
        <f>#REF!*#REF!</f>
        <v>#REF!</v>
      </c>
    </row>
    <row r="53" spans="1:6" ht="15" customHeight="1" x14ac:dyDescent="0.25">
      <c r="A53" s="15">
        <v>48</v>
      </c>
      <c r="B53" s="79" t="s">
        <v>1</v>
      </c>
      <c r="C53" s="79" t="s">
        <v>105</v>
      </c>
      <c r="D53" s="356">
        <v>64.44</v>
      </c>
      <c r="E53" s="361">
        <v>62</v>
      </c>
      <c r="F53" s="7" t="e">
        <f>#REF!*#REF!</f>
        <v>#REF!</v>
      </c>
    </row>
    <row r="54" spans="1:6" ht="15" customHeight="1" x14ac:dyDescent="0.25">
      <c r="A54" s="15">
        <v>49</v>
      </c>
      <c r="B54" s="79" t="s">
        <v>1</v>
      </c>
      <c r="C54" s="79" t="s">
        <v>5</v>
      </c>
      <c r="D54" s="356">
        <v>64.44</v>
      </c>
      <c r="E54" s="361">
        <v>61.5</v>
      </c>
      <c r="F54" s="7" t="e">
        <f>#REF!*#REF!</f>
        <v>#REF!</v>
      </c>
    </row>
    <row r="55" spans="1:6" ht="15" customHeight="1" thickBot="1" x14ac:dyDescent="0.3">
      <c r="A55" s="17">
        <v>50</v>
      </c>
      <c r="B55" s="81" t="s">
        <v>25</v>
      </c>
      <c r="C55" s="81" t="s">
        <v>26</v>
      </c>
      <c r="D55" s="357">
        <v>64.44</v>
      </c>
      <c r="E55" s="362">
        <v>60.8</v>
      </c>
      <c r="F55" s="7" t="e">
        <f>#REF!*#REF!</f>
        <v>#REF!</v>
      </c>
    </row>
    <row r="56" spans="1:6" ht="15" customHeight="1" x14ac:dyDescent="0.25">
      <c r="A56" s="15">
        <v>51</v>
      </c>
      <c r="B56" s="79" t="s">
        <v>14</v>
      </c>
      <c r="C56" s="79" t="s">
        <v>17</v>
      </c>
      <c r="D56" s="356">
        <v>64.44</v>
      </c>
      <c r="E56" s="361">
        <v>60.3</v>
      </c>
      <c r="F56" s="7" t="e">
        <f>#REF!*#REF!</f>
        <v>#REF!</v>
      </c>
    </row>
    <row r="57" spans="1:6" ht="15" customHeight="1" x14ac:dyDescent="0.25">
      <c r="A57" s="15">
        <v>52</v>
      </c>
      <c r="B57" s="79" t="s">
        <v>14</v>
      </c>
      <c r="C57" s="79" t="s">
        <v>101</v>
      </c>
      <c r="D57" s="356">
        <v>64.44</v>
      </c>
      <c r="E57" s="361">
        <v>60</v>
      </c>
      <c r="F57" s="7" t="e">
        <f>#REF!*#REF!</f>
        <v>#REF!</v>
      </c>
    </row>
    <row r="58" spans="1:6" ht="15" customHeight="1" x14ac:dyDescent="0.25">
      <c r="A58" s="15">
        <v>53</v>
      </c>
      <c r="B58" s="79" t="s">
        <v>12</v>
      </c>
      <c r="C58" s="79" t="s">
        <v>61</v>
      </c>
      <c r="D58" s="356">
        <v>64.44</v>
      </c>
      <c r="E58" s="361">
        <v>60</v>
      </c>
    </row>
    <row r="59" spans="1:6" ht="15" customHeight="1" x14ac:dyDescent="0.25">
      <c r="A59" s="15">
        <v>54</v>
      </c>
      <c r="B59" s="79" t="s">
        <v>1</v>
      </c>
      <c r="C59" s="79" t="s">
        <v>130</v>
      </c>
      <c r="D59" s="356">
        <v>64.44</v>
      </c>
      <c r="E59" s="361">
        <v>60</v>
      </c>
    </row>
    <row r="60" spans="1:6" ht="15" customHeight="1" x14ac:dyDescent="0.25">
      <c r="A60" s="15">
        <v>55</v>
      </c>
      <c r="B60" s="79" t="s">
        <v>1</v>
      </c>
      <c r="C60" s="79" t="s">
        <v>93</v>
      </c>
      <c r="D60" s="356">
        <v>64.44</v>
      </c>
      <c r="E60" s="361">
        <v>60</v>
      </c>
      <c r="F60" s="7" t="e">
        <f>#REF!*#REF!</f>
        <v>#REF!</v>
      </c>
    </row>
    <row r="61" spans="1:6" ht="15" customHeight="1" x14ac:dyDescent="0.25">
      <c r="A61" s="15">
        <v>56</v>
      </c>
      <c r="B61" s="79" t="s">
        <v>14</v>
      </c>
      <c r="C61" s="79" t="s">
        <v>59</v>
      </c>
      <c r="D61" s="356">
        <v>64.44</v>
      </c>
      <c r="E61" s="361">
        <v>59.9</v>
      </c>
      <c r="F61" s="7" t="e">
        <f>#REF!*#REF!</f>
        <v>#REF!</v>
      </c>
    </row>
    <row r="62" spans="1:6" ht="15" customHeight="1" x14ac:dyDescent="0.25">
      <c r="A62" s="15">
        <v>57</v>
      </c>
      <c r="B62" s="79" t="s">
        <v>20</v>
      </c>
      <c r="C62" s="79" t="s">
        <v>19</v>
      </c>
      <c r="D62" s="356">
        <v>64.44</v>
      </c>
      <c r="E62" s="361">
        <v>58.6</v>
      </c>
      <c r="F62" s="7" t="e">
        <f>#REF!*#REF!</f>
        <v>#REF!</v>
      </c>
    </row>
    <row r="63" spans="1:6" ht="15" customHeight="1" x14ac:dyDescent="0.25">
      <c r="A63" s="15">
        <v>58</v>
      </c>
      <c r="B63" s="79" t="s">
        <v>1</v>
      </c>
      <c r="C63" s="79" t="s">
        <v>131</v>
      </c>
      <c r="D63" s="356">
        <v>64.44</v>
      </c>
      <c r="E63" s="361">
        <v>58</v>
      </c>
      <c r="F63" s="7" t="e">
        <f>#REF!*#REF!</f>
        <v>#REF!</v>
      </c>
    </row>
    <row r="64" spans="1:6" ht="15" customHeight="1" x14ac:dyDescent="0.25">
      <c r="A64" s="15">
        <v>59</v>
      </c>
      <c r="B64" s="79" t="s">
        <v>1</v>
      </c>
      <c r="C64" s="79" t="s">
        <v>132</v>
      </c>
      <c r="D64" s="356">
        <v>64.44</v>
      </c>
      <c r="E64" s="361">
        <v>58</v>
      </c>
      <c r="F64" s="7" t="e">
        <f>#REF!*#REF!</f>
        <v>#REF!</v>
      </c>
    </row>
    <row r="65" spans="1:9" ht="15" customHeight="1" thickBot="1" x14ac:dyDescent="0.3">
      <c r="A65" s="39">
        <v>60</v>
      </c>
      <c r="B65" s="141" t="s">
        <v>12</v>
      </c>
      <c r="C65" s="141" t="s">
        <v>50</v>
      </c>
      <c r="D65" s="358">
        <v>64.44</v>
      </c>
      <c r="E65" s="363">
        <v>57</v>
      </c>
      <c r="F65" s="7" t="e">
        <f>#REF!*#REF!</f>
        <v>#REF!</v>
      </c>
    </row>
    <row r="66" spans="1:9" ht="15" customHeight="1" x14ac:dyDescent="0.25">
      <c r="A66" s="37">
        <v>61</v>
      </c>
      <c r="B66" s="80" t="s">
        <v>20</v>
      </c>
      <c r="C66" s="80" t="s">
        <v>98</v>
      </c>
      <c r="D66" s="355">
        <v>64.44</v>
      </c>
      <c r="E66" s="360">
        <v>56</v>
      </c>
      <c r="F66" s="7" t="e">
        <f>#REF!*#REF!</f>
        <v>#REF!</v>
      </c>
      <c r="I66" s="16"/>
    </row>
    <row r="67" spans="1:9" ht="15" customHeight="1" x14ac:dyDescent="0.25">
      <c r="A67" s="15">
        <v>62</v>
      </c>
      <c r="B67" s="79" t="s">
        <v>1</v>
      </c>
      <c r="C67" s="79" t="s">
        <v>2</v>
      </c>
      <c r="D67" s="356">
        <v>64.44</v>
      </c>
      <c r="E67" s="361">
        <v>56</v>
      </c>
      <c r="F67" s="7" t="e">
        <f>#REF!*#REF!</f>
        <v>#REF!</v>
      </c>
      <c r="G67" s="7" t="e">
        <f>SUM(F67:F82)</f>
        <v>#REF!</v>
      </c>
      <c r="H67" s="7" t="e">
        <f>G67/SUM(#REF!)</f>
        <v>#REF!</v>
      </c>
    </row>
    <row r="68" spans="1:9" ht="15" customHeight="1" x14ac:dyDescent="0.25">
      <c r="A68" s="15">
        <v>63</v>
      </c>
      <c r="B68" s="79" t="s">
        <v>1</v>
      </c>
      <c r="C68" s="79" t="s">
        <v>134</v>
      </c>
      <c r="D68" s="356">
        <v>64.44</v>
      </c>
      <c r="E68" s="361">
        <v>55.8</v>
      </c>
      <c r="F68" s="7" t="e">
        <f>#REF!*#REF!</f>
        <v>#REF!</v>
      </c>
    </row>
    <row r="69" spans="1:9" ht="15" customHeight="1" x14ac:dyDescent="0.25">
      <c r="A69" s="15">
        <v>64</v>
      </c>
      <c r="B69" s="79" t="s">
        <v>0</v>
      </c>
      <c r="C69" s="79" t="s">
        <v>52</v>
      </c>
      <c r="D69" s="356">
        <v>64.44</v>
      </c>
      <c r="E69" s="361">
        <v>54.222222222222221</v>
      </c>
      <c r="F69" s="7" t="e">
        <f>#REF!*#REF!</f>
        <v>#REF!</v>
      </c>
    </row>
    <row r="70" spans="1:9" ht="15" customHeight="1" x14ac:dyDescent="0.25">
      <c r="A70" s="15">
        <v>65</v>
      </c>
      <c r="B70" s="79" t="s">
        <v>25</v>
      </c>
      <c r="C70" s="79" t="s">
        <v>119</v>
      </c>
      <c r="D70" s="356">
        <v>64.44</v>
      </c>
      <c r="E70" s="361">
        <v>54</v>
      </c>
      <c r="F70" s="7" t="e">
        <f>#REF!*#REF!</f>
        <v>#REF!</v>
      </c>
    </row>
    <row r="71" spans="1:9" ht="15" customHeight="1" x14ac:dyDescent="0.25">
      <c r="A71" s="15">
        <v>66</v>
      </c>
      <c r="B71" s="79" t="s">
        <v>20</v>
      </c>
      <c r="C71" s="79" t="s">
        <v>122</v>
      </c>
      <c r="D71" s="356">
        <v>64.44</v>
      </c>
      <c r="E71" s="361">
        <v>54</v>
      </c>
      <c r="F71" s="7" t="e">
        <f>#REF!*#REF!</f>
        <v>#REF!</v>
      </c>
    </row>
    <row r="72" spans="1:9" ht="15" customHeight="1" x14ac:dyDescent="0.25">
      <c r="A72" s="15">
        <v>67</v>
      </c>
      <c r="B72" s="79" t="s">
        <v>14</v>
      </c>
      <c r="C72" s="79" t="s">
        <v>46</v>
      </c>
      <c r="D72" s="356">
        <v>64.44</v>
      </c>
      <c r="E72" s="361">
        <v>54</v>
      </c>
      <c r="F72" s="7" t="e">
        <f>#REF!*#REF!</f>
        <v>#REF!</v>
      </c>
    </row>
    <row r="73" spans="1:9" ht="15" customHeight="1" x14ac:dyDescent="0.25">
      <c r="A73" s="15">
        <v>68</v>
      </c>
      <c r="B73" s="79" t="s">
        <v>14</v>
      </c>
      <c r="C73" s="79" t="s">
        <v>45</v>
      </c>
      <c r="D73" s="356">
        <v>64.44</v>
      </c>
      <c r="E73" s="361">
        <v>53.3</v>
      </c>
      <c r="F73" s="7" t="e">
        <f>#REF!*#REF!</f>
        <v>#REF!</v>
      </c>
    </row>
    <row r="74" spans="1:9" ht="15" customHeight="1" x14ac:dyDescent="0.25">
      <c r="A74" s="15">
        <v>69</v>
      </c>
      <c r="B74" s="79" t="s">
        <v>14</v>
      </c>
      <c r="C74" s="79" t="s">
        <v>100</v>
      </c>
      <c r="D74" s="356">
        <v>64.44</v>
      </c>
      <c r="E74" s="361">
        <v>53</v>
      </c>
      <c r="F74" s="7" t="e">
        <f>#REF!*#REF!</f>
        <v>#REF!</v>
      </c>
    </row>
    <row r="75" spans="1:9" ht="15" customHeight="1" thickBot="1" x14ac:dyDescent="0.3">
      <c r="A75" s="17">
        <v>70</v>
      </c>
      <c r="B75" s="81" t="s">
        <v>0</v>
      </c>
      <c r="C75" s="81" t="s">
        <v>108</v>
      </c>
      <c r="D75" s="357">
        <v>64.44</v>
      </c>
      <c r="E75" s="362">
        <v>52.363636363636367</v>
      </c>
      <c r="F75" s="7" t="e">
        <f>#REF!*#REF!</f>
        <v>#REF!</v>
      </c>
    </row>
    <row r="76" spans="1:9" ht="15" customHeight="1" x14ac:dyDescent="0.25">
      <c r="A76" s="37">
        <v>71</v>
      </c>
      <c r="B76" s="80" t="s">
        <v>20</v>
      </c>
      <c r="C76" s="80" t="s">
        <v>121</v>
      </c>
      <c r="D76" s="355">
        <v>64.44</v>
      </c>
      <c r="E76" s="360">
        <v>51.8</v>
      </c>
      <c r="F76" s="7" t="e">
        <f>#REF!*#REF!</f>
        <v>#REF!</v>
      </c>
    </row>
    <row r="77" spans="1:9" ht="15" customHeight="1" x14ac:dyDescent="0.25">
      <c r="A77" s="15">
        <v>72</v>
      </c>
      <c r="B77" s="79" t="s">
        <v>1</v>
      </c>
      <c r="C77" s="79" t="s">
        <v>110</v>
      </c>
      <c r="D77" s="356">
        <v>64.44</v>
      </c>
      <c r="E77" s="361">
        <v>51.5</v>
      </c>
      <c r="F77" s="7" t="e">
        <f>#REF!*#REF!</f>
        <v>#REF!</v>
      </c>
    </row>
    <row r="78" spans="1:9" ht="15" customHeight="1" x14ac:dyDescent="0.25">
      <c r="A78" s="15">
        <v>73</v>
      </c>
      <c r="B78" s="79" t="s">
        <v>31</v>
      </c>
      <c r="C78" s="79" t="s">
        <v>40</v>
      </c>
      <c r="D78" s="356">
        <v>64.44</v>
      </c>
      <c r="E78" s="361">
        <v>50</v>
      </c>
      <c r="F78" s="7" t="e">
        <f>#REF!*#REF!</f>
        <v>#REF!</v>
      </c>
    </row>
    <row r="79" spans="1:9" ht="15" customHeight="1" x14ac:dyDescent="0.25">
      <c r="A79" s="15">
        <v>74</v>
      </c>
      <c r="B79" s="79" t="s">
        <v>25</v>
      </c>
      <c r="C79" s="79" t="s">
        <v>29</v>
      </c>
      <c r="D79" s="356">
        <v>64.44</v>
      </c>
      <c r="E79" s="361">
        <v>50</v>
      </c>
    </row>
    <row r="80" spans="1:9" ht="15" customHeight="1" x14ac:dyDescent="0.25">
      <c r="A80" s="15">
        <v>75</v>
      </c>
      <c r="B80" s="79" t="s">
        <v>20</v>
      </c>
      <c r="C80" s="79" t="s">
        <v>123</v>
      </c>
      <c r="D80" s="356">
        <v>64.44</v>
      </c>
      <c r="E80" s="361">
        <v>49</v>
      </c>
      <c r="F80" s="7" t="e">
        <f>#REF!*#REF!</f>
        <v>#REF!</v>
      </c>
    </row>
    <row r="81" spans="1:9" ht="15" customHeight="1" x14ac:dyDescent="0.25">
      <c r="A81" s="15">
        <v>76</v>
      </c>
      <c r="B81" s="79" t="s">
        <v>0</v>
      </c>
      <c r="C81" s="79" t="s">
        <v>139</v>
      </c>
      <c r="D81" s="356">
        <v>64.44</v>
      </c>
      <c r="E81" s="361">
        <v>48</v>
      </c>
      <c r="F81" s="7" t="e">
        <f>#REF!*#REF!</f>
        <v>#REF!</v>
      </c>
    </row>
    <row r="82" spans="1:9" ht="15" customHeight="1" x14ac:dyDescent="0.25">
      <c r="A82" s="15">
        <v>77</v>
      </c>
      <c r="B82" s="79" t="s">
        <v>31</v>
      </c>
      <c r="C82" s="79" t="s">
        <v>118</v>
      </c>
      <c r="D82" s="356">
        <v>64.44</v>
      </c>
      <c r="E82" s="361">
        <v>47</v>
      </c>
      <c r="F82" s="7" t="e">
        <f>#REF!*#REF!</f>
        <v>#REF!</v>
      </c>
      <c r="I82" s="16"/>
    </row>
    <row r="83" spans="1:9" ht="15" customHeight="1" x14ac:dyDescent="0.25">
      <c r="A83" s="15">
        <v>78</v>
      </c>
      <c r="B83" s="79" t="s">
        <v>25</v>
      </c>
      <c r="C83" s="79" t="s">
        <v>28</v>
      </c>
      <c r="D83" s="356">
        <v>64.44</v>
      </c>
      <c r="E83" s="361">
        <v>47</v>
      </c>
      <c r="F83" s="7" t="e">
        <f>#REF!*#REF!</f>
        <v>#REF!</v>
      </c>
      <c r="G83" s="7" t="e">
        <f>SUM(F83:F99)</f>
        <v>#REF!</v>
      </c>
      <c r="H83" s="7" t="e">
        <f>G83/SUM(#REF!)</f>
        <v>#REF!</v>
      </c>
    </row>
    <row r="84" spans="1:9" ht="15" customHeight="1" x14ac:dyDescent="0.25">
      <c r="A84" s="15">
        <v>79</v>
      </c>
      <c r="B84" s="79" t="s">
        <v>25</v>
      </c>
      <c r="C84" s="79" t="s">
        <v>111</v>
      </c>
      <c r="D84" s="356">
        <v>64.44</v>
      </c>
      <c r="E84" s="361">
        <v>47</v>
      </c>
      <c r="F84" s="7" t="e">
        <f>#REF!*#REF!</f>
        <v>#REF!</v>
      </c>
    </row>
    <row r="85" spans="1:9" ht="15" customHeight="1" thickBot="1" x14ac:dyDescent="0.3">
      <c r="A85" s="17">
        <v>80</v>
      </c>
      <c r="B85" s="81" t="s">
        <v>1</v>
      </c>
      <c r="C85" s="81" t="s">
        <v>112</v>
      </c>
      <c r="D85" s="357">
        <v>64.44</v>
      </c>
      <c r="E85" s="362">
        <v>47</v>
      </c>
    </row>
    <row r="86" spans="1:9" ht="15" customHeight="1" x14ac:dyDescent="0.25">
      <c r="A86" s="15">
        <v>81</v>
      </c>
      <c r="B86" s="79" t="s">
        <v>12</v>
      </c>
      <c r="C86" s="79" t="s">
        <v>109</v>
      </c>
      <c r="D86" s="356">
        <v>64.44</v>
      </c>
      <c r="E86" s="361">
        <v>46</v>
      </c>
      <c r="F86" s="7" t="e">
        <f>#REF!*#REF!</f>
        <v>#REF!</v>
      </c>
    </row>
    <row r="87" spans="1:9" ht="15" customHeight="1" x14ac:dyDescent="0.25">
      <c r="A87" s="15">
        <v>82</v>
      </c>
      <c r="B87" s="79" t="s">
        <v>1</v>
      </c>
      <c r="C87" s="79" t="s">
        <v>133</v>
      </c>
      <c r="D87" s="356">
        <v>64.44</v>
      </c>
      <c r="E87" s="361">
        <v>46</v>
      </c>
      <c r="F87" s="7" t="e">
        <f>#REF!*#REF!</f>
        <v>#REF!</v>
      </c>
    </row>
    <row r="88" spans="1:9" ht="15" customHeight="1" x14ac:dyDescent="0.25">
      <c r="A88" s="15">
        <v>83</v>
      </c>
      <c r="B88" s="79" t="s">
        <v>25</v>
      </c>
      <c r="C88" s="79" t="s">
        <v>24</v>
      </c>
      <c r="D88" s="356">
        <v>64.44</v>
      </c>
      <c r="E88" s="361">
        <v>45</v>
      </c>
      <c r="F88" s="7" t="e">
        <f>#REF!*#REF!</f>
        <v>#REF!</v>
      </c>
    </row>
    <row r="89" spans="1:9" ht="15" customHeight="1" x14ac:dyDescent="0.25">
      <c r="A89" s="15">
        <v>84</v>
      </c>
      <c r="B89" s="79" t="s">
        <v>12</v>
      </c>
      <c r="C89" s="79" t="s">
        <v>51</v>
      </c>
      <c r="D89" s="356">
        <v>64.44</v>
      </c>
      <c r="E89" s="361">
        <v>44</v>
      </c>
      <c r="F89" s="7" t="e">
        <f>#REF!*#REF!</f>
        <v>#REF!</v>
      </c>
    </row>
    <row r="90" spans="1:9" ht="15" customHeight="1" x14ac:dyDescent="0.25">
      <c r="A90" s="15">
        <v>85</v>
      </c>
      <c r="B90" s="79" t="s">
        <v>25</v>
      </c>
      <c r="C90" s="79" t="s">
        <v>32</v>
      </c>
      <c r="D90" s="356">
        <v>64.44</v>
      </c>
      <c r="E90" s="361">
        <v>43</v>
      </c>
      <c r="F90" s="7" t="e">
        <f>#REF!*#REF!</f>
        <v>#REF!</v>
      </c>
    </row>
    <row r="91" spans="1:9" ht="15" customHeight="1" x14ac:dyDescent="0.25">
      <c r="A91" s="15">
        <v>86</v>
      </c>
      <c r="B91" s="79" t="s">
        <v>20</v>
      </c>
      <c r="C91" s="79" t="s">
        <v>37</v>
      </c>
      <c r="D91" s="356">
        <v>64.44</v>
      </c>
      <c r="E91" s="361">
        <v>42</v>
      </c>
      <c r="F91" s="7" t="e">
        <f>#REF!*#REF!</f>
        <v>#REF!</v>
      </c>
    </row>
    <row r="92" spans="1:9" ht="15" customHeight="1" x14ac:dyDescent="0.25">
      <c r="A92" s="15">
        <v>87</v>
      </c>
      <c r="B92" s="79" t="s">
        <v>1</v>
      </c>
      <c r="C92" s="79" t="s">
        <v>136</v>
      </c>
      <c r="D92" s="356">
        <v>64.44</v>
      </c>
      <c r="E92" s="361">
        <v>40.5</v>
      </c>
      <c r="F92" s="7" t="e">
        <f>#REF!*#REF!</f>
        <v>#REF!</v>
      </c>
    </row>
    <row r="93" spans="1:9" ht="15" customHeight="1" x14ac:dyDescent="0.25">
      <c r="A93" s="15">
        <v>88</v>
      </c>
      <c r="B93" s="79" t="s">
        <v>1</v>
      </c>
      <c r="C93" s="79" t="s">
        <v>137</v>
      </c>
      <c r="D93" s="356">
        <v>64.44</v>
      </c>
      <c r="E93" s="361">
        <v>40</v>
      </c>
      <c r="F93" s="7" t="e">
        <f>#REF!*#REF!</f>
        <v>#REF!</v>
      </c>
    </row>
    <row r="94" spans="1:9" ht="15" customHeight="1" x14ac:dyDescent="0.25">
      <c r="A94" s="15">
        <v>89</v>
      </c>
      <c r="B94" s="79" t="s">
        <v>12</v>
      </c>
      <c r="C94" s="33" t="s">
        <v>128</v>
      </c>
      <c r="D94" s="356">
        <v>64.44</v>
      </c>
      <c r="E94" s="361">
        <v>39</v>
      </c>
      <c r="F94" s="7" t="e">
        <f>#REF!*#REF!</f>
        <v>#REF!</v>
      </c>
    </row>
    <row r="95" spans="1:9" ht="15" customHeight="1" thickBot="1" x14ac:dyDescent="0.3">
      <c r="A95" s="18">
        <v>90</v>
      </c>
      <c r="B95" s="125" t="s">
        <v>12</v>
      </c>
      <c r="C95" s="125" t="s">
        <v>127</v>
      </c>
      <c r="D95" s="359">
        <v>64.44</v>
      </c>
      <c r="E95" s="364">
        <v>38</v>
      </c>
      <c r="F95" s="7" t="e">
        <f>#REF!*#REF!</f>
        <v>#REF!</v>
      </c>
    </row>
    <row r="96" spans="1:9" ht="15" customHeight="1" x14ac:dyDescent="0.25">
      <c r="A96" s="37">
        <v>91</v>
      </c>
      <c r="B96" s="80" t="s">
        <v>14</v>
      </c>
      <c r="C96" s="38" t="s">
        <v>36</v>
      </c>
      <c r="D96" s="355">
        <v>64.44</v>
      </c>
      <c r="E96" s="360">
        <v>36</v>
      </c>
      <c r="F96" s="7" t="e">
        <f>#REF!*#REF!</f>
        <v>#REF!</v>
      </c>
    </row>
    <row r="97" spans="1:9" ht="15" customHeight="1" x14ac:dyDescent="0.25">
      <c r="A97" s="15">
        <v>92</v>
      </c>
      <c r="B97" s="79" t="s">
        <v>20</v>
      </c>
      <c r="C97" s="79" t="s">
        <v>23</v>
      </c>
      <c r="D97" s="356">
        <v>64.44</v>
      </c>
      <c r="E97" s="361">
        <v>32.700000000000003</v>
      </c>
      <c r="F97" s="7" t="e">
        <f>#REF!*#REF!</f>
        <v>#REF!</v>
      </c>
    </row>
    <row r="98" spans="1:9" ht="15" customHeight="1" x14ac:dyDescent="0.25">
      <c r="A98" s="15">
        <v>93</v>
      </c>
      <c r="B98" s="79" t="s">
        <v>31</v>
      </c>
      <c r="C98" s="79" t="s">
        <v>43</v>
      </c>
      <c r="D98" s="356">
        <v>64.44</v>
      </c>
      <c r="E98" s="361">
        <v>32</v>
      </c>
      <c r="F98" s="7" t="e">
        <f>#REF!*#REF!</f>
        <v>#REF!</v>
      </c>
    </row>
    <row r="99" spans="1:9" ht="15" customHeight="1" thickBot="1" x14ac:dyDescent="0.3">
      <c r="A99" s="17">
        <v>94</v>
      </c>
      <c r="B99" s="81" t="s">
        <v>20</v>
      </c>
      <c r="C99" s="81" t="s">
        <v>21</v>
      </c>
      <c r="D99" s="357">
        <v>64.44</v>
      </c>
      <c r="E99" s="362">
        <v>21</v>
      </c>
      <c r="F99" s="7" t="e">
        <f>#REF!*#REF!</f>
        <v>#REF!</v>
      </c>
    </row>
    <row r="100" spans="1:9" s="8" customFormat="1" x14ac:dyDescent="0.25">
      <c r="A100" s="12"/>
      <c r="B100" s="12"/>
      <c r="C100" s="354" t="s">
        <v>55</v>
      </c>
      <c r="D100" s="12"/>
      <c r="E100" s="58">
        <f>AVERAGE(E6:E99)</f>
        <v>60.59931764453043</v>
      </c>
      <c r="F100" s="9"/>
      <c r="G100" s="9"/>
      <c r="H100" s="9"/>
      <c r="I100" s="9"/>
    </row>
    <row r="101" spans="1:9" s="8" customFormat="1" x14ac:dyDescent="0.25">
      <c r="A101" s="11"/>
      <c r="B101" s="11"/>
      <c r="C101" s="11"/>
      <c r="D101" s="11"/>
      <c r="E101" s="11"/>
      <c r="F101" s="9"/>
      <c r="G101" s="9"/>
      <c r="H101" s="9"/>
      <c r="I101" s="9"/>
    </row>
    <row r="102" spans="1:9" s="8" customFormat="1" x14ac:dyDescent="0.25">
      <c r="A102" s="11"/>
      <c r="B102" s="11"/>
      <c r="C102" s="11"/>
      <c r="D102" s="11"/>
      <c r="E102" s="11"/>
      <c r="F102" s="9"/>
      <c r="G102" s="9"/>
      <c r="H102" s="9"/>
      <c r="I102" s="9"/>
    </row>
  </sheetData>
  <mergeCells count="2">
    <mergeCell ref="A4:A5"/>
    <mergeCell ref="B4:E4"/>
  </mergeCells>
  <conditionalFormatting sqref="E6:E94">
    <cfRule type="cellIs" dxfId="26" priority="1" operator="equal">
      <formula>75</formula>
    </cfRule>
    <cfRule type="cellIs" dxfId="25" priority="2" operator="lessThan">
      <formula>50</formula>
    </cfRule>
    <cfRule type="cellIs" dxfId="24" priority="3" operator="between">
      <formula>$E$100</formula>
      <formula>50</formula>
    </cfRule>
    <cfRule type="cellIs" dxfId="23" priority="4" operator="between">
      <formula>75</formula>
      <formula>$E$100</formula>
    </cfRule>
    <cfRule type="cellIs" dxfId="22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1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6" sqref="A6"/>
      <selection pane="bottomRight" activeCell="C4" sqref="C4:C5"/>
    </sheetView>
  </sheetViews>
  <sheetFormatPr defaultRowHeight="15" x14ac:dyDescent="0.25"/>
  <cols>
    <col min="1" max="1" width="5.5703125" customWidth="1"/>
    <col min="2" max="2" width="17.7109375" customWidth="1"/>
    <col min="3" max="3" width="31.7109375" customWidth="1"/>
    <col min="4" max="6" width="8.7109375" style="191" customWidth="1"/>
    <col min="7" max="7" width="8.7109375" style="2" customWidth="1"/>
    <col min="8" max="8" width="8.7109375" style="7" customWidth="1"/>
  </cols>
  <sheetData>
    <row r="1" spans="1:12" x14ac:dyDescent="0.25">
      <c r="J1" s="124"/>
      <c r="K1" s="31" t="s">
        <v>75</v>
      </c>
    </row>
    <row r="2" spans="1:12" ht="15.75" x14ac:dyDescent="0.25">
      <c r="C2" s="84" t="s">
        <v>70</v>
      </c>
      <c r="D2" s="296"/>
      <c r="E2" s="296"/>
      <c r="F2" s="296"/>
      <c r="G2" s="30"/>
      <c r="J2" s="91"/>
      <c r="K2" s="31" t="s">
        <v>76</v>
      </c>
    </row>
    <row r="3" spans="1:12" s="1" customFormat="1" ht="15.75" thickBot="1" x14ac:dyDescent="0.3">
      <c r="G3" s="3"/>
      <c r="H3" s="10"/>
      <c r="J3" s="92"/>
      <c r="K3" s="31" t="s">
        <v>77</v>
      </c>
    </row>
    <row r="4" spans="1:12" s="1" customFormat="1" ht="15.75" customHeight="1" thickBot="1" x14ac:dyDescent="0.3">
      <c r="A4" s="531" t="s">
        <v>34</v>
      </c>
      <c r="B4" s="529" t="s">
        <v>33</v>
      </c>
      <c r="C4" s="527" t="s">
        <v>63</v>
      </c>
      <c r="D4" s="537">
        <v>2022</v>
      </c>
      <c r="E4" s="535"/>
      <c r="F4" s="536"/>
      <c r="G4" s="580" t="s">
        <v>66</v>
      </c>
      <c r="H4" s="533" t="s">
        <v>67</v>
      </c>
      <c r="J4" s="93"/>
      <c r="K4" s="31" t="s">
        <v>78</v>
      </c>
    </row>
    <row r="5" spans="1:12" s="1" customFormat="1" ht="48" customHeight="1" thickBot="1" x14ac:dyDescent="0.3">
      <c r="A5" s="532"/>
      <c r="B5" s="530"/>
      <c r="C5" s="528"/>
      <c r="D5" s="239" t="s">
        <v>113</v>
      </c>
      <c r="E5" s="294" t="s">
        <v>104</v>
      </c>
      <c r="F5" s="292" t="s">
        <v>64</v>
      </c>
      <c r="G5" s="571">
        <v>2022</v>
      </c>
      <c r="H5" s="534"/>
    </row>
    <row r="6" spans="1:12" ht="15" customHeight="1" x14ac:dyDescent="0.25">
      <c r="A6" s="37">
        <v>1</v>
      </c>
      <c r="B6" s="62" t="s">
        <v>1</v>
      </c>
      <c r="C6" s="480" t="s">
        <v>129</v>
      </c>
      <c r="D6" s="482">
        <v>1</v>
      </c>
      <c r="E6" s="483">
        <v>91</v>
      </c>
      <c r="F6" s="484">
        <v>64.44</v>
      </c>
      <c r="G6" s="572">
        <v>1</v>
      </c>
      <c r="H6" s="280">
        <f>SUM(G6:G6)</f>
        <v>1</v>
      </c>
      <c r="I6" s="1"/>
      <c r="J6" s="1"/>
      <c r="K6" s="1"/>
      <c r="L6" s="1"/>
    </row>
    <row r="7" spans="1:12" ht="15" customHeight="1" x14ac:dyDescent="0.25">
      <c r="A7" s="15">
        <v>2</v>
      </c>
      <c r="B7" s="13" t="s">
        <v>14</v>
      </c>
      <c r="C7" s="128" t="s">
        <v>48</v>
      </c>
      <c r="D7" s="304">
        <v>9</v>
      </c>
      <c r="E7" s="329">
        <v>87.4</v>
      </c>
      <c r="F7" s="367">
        <v>64.44</v>
      </c>
      <c r="G7" s="573">
        <v>2</v>
      </c>
      <c r="H7" s="255">
        <f>SUM(G7:G7)</f>
        <v>2</v>
      </c>
    </row>
    <row r="8" spans="1:12" ht="15" customHeight="1" x14ac:dyDescent="0.25">
      <c r="A8" s="15">
        <v>3</v>
      </c>
      <c r="B8" s="26" t="s">
        <v>1</v>
      </c>
      <c r="C8" s="428" t="s">
        <v>3</v>
      </c>
      <c r="D8" s="319">
        <v>1</v>
      </c>
      <c r="E8" s="321">
        <v>87</v>
      </c>
      <c r="F8" s="466">
        <v>64.44</v>
      </c>
      <c r="G8" s="573">
        <v>3</v>
      </c>
      <c r="H8" s="255">
        <f>SUM(G8:G8)</f>
        <v>3</v>
      </c>
    </row>
    <row r="9" spans="1:12" ht="15" customHeight="1" x14ac:dyDescent="0.25">
      <c r="A9" s="15">
        <v>4</v>
      </c>
      <c r="B9" s="26" t="s">
        <v>12</v>
      </c>
      <c r="C9" s="127" t="s">
        <v>135</v>
      </c>
      <c r="D9" s="250">
        <v>2</v>
      </c>
      <c r="E9" s="312">
        <v>82</v>
      </c>
      <c r="F9" s="368">
        <v>64.44</v>
      </c>
      <c r="G9" s="573">
        <v>4</v>
      </c>
      <c r="H9" s="255">
        <f>SUM(G9:G9)</f>
        <v>4</v>
      </c>
    </row>
    <row r="10" spans="1:12" ht="15" customHeight="1" x14ac:dyDescent="0.25">
      <c r="A10" s="15">
        <v>5</v>
      </c>
      <c r="B10" s="26" t="s">
        <v>1</v>
      </c>
      <c r="C10" s="163" t="s">
        <v>11</v>
      </c>
      <c r="D10" s="299">
        <v>3</v>
      </c>
      <c r="E10" s="118">
        <v>82</v>
      </c>
      <c r="F10" s="369">
        <v>64.44</v>
      </c>
      <c r="G10" s="573">
        <v>5</v>
      </c>
      <c r="H10" s="255">
        <f>SUM(G10:G10)</f>
        <v>5</v>
      </c>
    </row>
    <row r="11" spans="1:12" ht="15" customHeight="1" x14ac:dyDescent="0.25">
      <c r="A11" s="15">
        <v>6</v>
      </c>
      <c r="B11" s="13" t="s">
        <v>0</v>
      </c>
      <c r="C11" s="130" t="s">
        <v>53</v>
      </c>
      <c r="D11" s="304">
        <v>8</v>
      </c>
      <c r="E11" s="329">
        <v>80.125</v>
      </c>
      <c r="F11" s="367">
        <v>64.44</v>
      </c>
      <c r="G11" s="573">
        <v>6</v>
      </c>
      <c r="H11" s="255">
        <f>SUM(G11:G11)</f>
        <v>6</v>
      </c>
    </row>
    <row r="12" spans="1:12" ht="15" customHeight="1" x14ac:dyDescent="0.25">
      <c r="A12" s="15">
        <v>7</v>
      </c>
      <c r="B12" s="26" t="s">
        <v>1</v>
      </c>
      <c r="C12" s="127" t="s">
        <v>143</v>
      </c>
      <c r="D12" s="250">
        <v>5</v>
      </c>
      <c r="E12" s="312">
        <v>79</v>
      </c>
      <c r="F12" s="368">
        <v>64.44</v>
      </c>
      <c r="G12" s="573">
        <v>7</v>
      </c>
      <c r="H12" s="255">
        <f>SUM(G12:G12)</f>
        <v>7</v>
      </c>
    </row>
    <row r="13" spans="1:12" ht="15" customHeight="1" x14ac:dyDescent="0.25">
      <c r="A13" s="15">
        <v>8</v>
      </c>
      <c r="B13" s="26" t="s">
        <v>0</v>
      </c>
      <c r="C13" s="428" t="s">
        <v>58</v>
      </c>
      <c r="D13" s="250">
        <v>12</v>
      </c>
      <c r="E13" s="312">
        <v>76.333333333333329</v>
      </c>
      <c r="F13" s="368">
        <v>64.44</v>
      </c>
      <c r="G13" s="573">
        <v>8</v>
      </c>
      <c r="H13" s="255">
        <f>SUM(G13:G13)</f>
        <v>8</v>
      </c>
    </row>
    <row r="14" spans="1:12" ht="15" customHeight="1" x14ac:dyDescent="0.25">
      <c r="A14" s="15">
        <v>9</v>
      </c>
      <c r="B14" s="26" t="s">
        <v>1</v>
      </c>
      <c r="C14" s="303" t="s">
        <v>4</v>
      </c>
      <c r="D14" s="383">
        <v>4</v>
      </c>
      <c r="E14" s="389">
        <v>76</v>
      </c>
      <c r="F14" s="372">
        <v>64.44</v>
      </c>
      <c r="G14" s="573">
        <v>9</v>
      </c>
      <c r="H14" s="255">
        <f>SUM(G14:G14)</f>
        <v>9</v>
      </c>
    </row>
    <row r="15" spans="1:12" ht="15" customHeight="1" thickBot="1" x14ac:dyDescent="0.3">
      <c r="A15" s="17">
        <v>10</v>
      </c>
      <c r="B15" s="42" t="s">
        <v>25</v>
      </c>
      <c r="C15" s="470" t="s">
        <v>120</v>
      </c>
      <c r="D15" s="457">
        <v>5</v>
      </c>
      <c r="E15" s="459">
        <v>75.8</v>
      </c>
      <c r="F15" s="461">
        <v>64.44</v>
      </c>
      <c r="G15" s="574">
        <v>10</v>
      </c>
      <c r="H15" s="256">
        <f>SUM(G15:G15)</f>
        <v>10</v>
      </c>
    </row>
    <row r="16" spans="1:12" ht="15" customHeight="1" x14ac:dyDescent="0.25">
      <c r="A16" s="15">
        <v>11</v>
      </c>
      <c r="B16" s="43" t="s">
        <v>14</v>
      </c>
      <c r="C16" s="437" t="s">
        <v>15</v>
      </c>
      <c r="D16" s="439">
        <v>4</v>
      </c>
      <c r="E16" s="442">
        <v>75</v>
      </c>
      <c r="F16" s="445">
        <v>64.44</v>
      </c>
      <c r="G16" s="573">
        <v>11</v>
      </c>
      <c r="H16" s="280">
        <f>SUM(G16:G16)</f>
        <v>11</v>
      </c>
    </row>
    <row r="17" spans="1:8" ht="15" customHeight="1" x14ac:dyDescent="0.25">
      <c r="A17" s="15">
        <v>12</v>
      </c>
      <c r="B17" s="26" t="s">
        <v>12</v>
      </c>
      <c r="C17" s="127" t="s">
        <v>126</v>
      </c>
      <c r="D17" s="250">
        <v>4</v>
      </c>
      <c r="E17" s="312">
        <v>75</v>
      </c>
      <c r="F17" s="368">
        <v>64.44</v>
      </c>
      <c r="G17" s="573">
        <v>12</v>
      </c>
      <c r="H17" s="255">
        <f>SUM(G17:G17)</f>
        <v>12</v>
      </c>
    </row>
    <row r="18" spans="1:8" ht="15" customHeight="1" x14ac:dyDescent="0.25">
      <c r="A18" s="15">
        <v>13</v>
      </c>
      <c r="B18" s="26" t="s">
        <v>0</v>
      </c>
      <c r="C18" s="127" t="s">
        <v>95</v>
      </c>
      <c r="D18" s="250">
        <v>12</v>
      </c>
      <c r="E18" s="312">
        <v>74.916666666666671</v>
      </c>
      <c r="F18" s="368">
        <v>64.44</v>
      </c>
      <c r="G18" s="575">
        <v>13</v>
      </c>
      <c r="H18" s="255">
        <f>SUM(G18:G18)</f>
        <v>13</v>
      </c>
    </row>
    <row r="19" spans="1:8" ht="15" customHeight="1" x14ac:dyDescent="0.25">
      <c r="A19" s="15">
        <v>14</v>
      </c>
      <c r="B19" s="26" t="s">
        <v>25</v>
      </c>
      <c r="C19" s="127" t="s">
        <v>27</v>
      </c>
      <c r="D19" s="250">
        <v>9</v>
      </c>
      <c r="E19" s="312">
        <v>73.7</v>
      </c>
      <c r="F19" s="368">
        <v>64.44</v>
      </c>
      <c r="G19" s="575">
        <v>14</v>
      </c>
      <c r="H19" s="255">
        <f>SUM(G19:G19)</f>
        <v>14</v>
      </c>
    </row>
    <row r="20" spans="1:8" ht="15" customHeight="1" x14ac:dyDescent="0.25">
      <c r="A20" s="15">
        <v>15</v>
      </c>
      <c r="B20" s="26" t="s">
        <v>0</v>
      </c>
      <c r="C20" s="129" t="s">
        <v>140</v>
      </c>
      <c r="D20" s="297">
        <v>1</v>
      </c>
      <c r="E20" s="317">
        <v>73</v>
      </c>
      <c r="F20" s="370">
        <v>64.44</v>
      </c>
      <c r="G20" s="575">
        <v>15</v>
      </c>
      <c r="H20" s="255">
        <f>SUM(G20:G20)</f>
        <v>15</v>
      </c>
    </row>
    <row r="21" spans="1:8" ht="15" customHeight="1" x14ac:dyDescent="0.25">
      <c r="A21" s="15">
        <v>16</v>
      </c>
      <c r="B21" s="26" t="s">
        <v>12</v>
      </c>
      <c r="C21" s="165" t="s">
        <v>13</v>
      </c>
      <c r="D21" s="315">
        <v>6</v>
      </c>
      <c r="E21" s="318">
        <v>72.599999999999994</v>
      </c>
      <c r="F21" s="373">
        <v>64.44</v>
      </c>
      <c r="G21" s="573">
        <v>16</v>
      </c>
      <c r="H21" s="255">
        <f>SUM(G21:G21)</f>
        <v>16</v>
      </c>
    </row>
    <row r="22" spans="1:8" ht="15" customHeight="1" x14ac:dyDescent="0.25">
      <c r="A22" s="15">
        <v>17</v>
      </c>
      <c r="B22" s="26" t="s">
        <v>1</v>
      </c>
      <c r="C22" s="126" t="s">
        <v>10</v>
      </c>
      <c r="D22" s="250">
        <v>14</v>
      </c>
      <c r="E22" s="312">
        <v>72</v>
      </c>
      <c r="F22" s="368">
        <v>64.44</v>
      </c>
      <c r="G22" s="573">
        <v>17</v>
      </c>
      <c r="H22" s="255">
        <f>SUM(G22:G22)</f>
        <v>17</v>
      </c>
    </row>
    <row r="23" spans="1:8" ht="15" customHeight="1" x14ac:dyDescent="0.25">
      <c r="A23" s="15">
        <v>18</v>
      </c>
      <c r="B23" s="26" t="s">
        <v>1</v>
      </c>
      <c r="C23" s="126" t="s">
        <v>138</v>
      </c>
      <c r="D23" s="250">
        <v>3</v>
      </c>
      <c r="E23" s="312">
        <v>72</v>
      </c>
      <c r="F23" s="368">
        <v>64.44</v>
      </c>
      <c r="G23" s="575">
        <v>18</v>
      </c>
      <c r="H23" s="255">
        <f>SUM(G23:G23)</f>
        <v>18</v>
      </c>
    </row>
    <row r="24" spans="1:8" ht="15" customHeight="1" x14ac:dyDescent="0.25">
      <c r="A24" s="15">
        <v>19</v>
      </c>
      <c r="B24" s="26" t="s">
        <v>20</v>
      </c>
      <c r="C24" s="127" t="s">
        <v>44</v>
      </c>
      <c r="D24" s="250">
        <v>7</v>
      </c>
      <c r="E24" s="312">
        <v>71.599999999999994</v>
      </c>
      <c r="F24" s="368">
        <v>64.44</v>
      </c>
      <c r="G24" s="576">
        <v>19</v>
      </c>
      <c r="H24" s="255">
        <f>SUM(G24:G24)</f>
        <v>19</v>
      </c>
    </row>
    <row r="25" spans="1:8" ht="15" customHeight="1" thickBot="1" x14ac:dyDescent="0.3">
      <c r="A25" s="39">
        <v>20</v>
      </c>
      <c r="B25" s="453" t="s">
        <v>12</v>
      </c>
      <c r="C25" s="463" t="s">
        <v>62</v>
      </c>
      <c r="D25" s="477">
        <v>6</v>
      </c>
      <c r="E25" s="478">
        <v>71.2</v>
      </c>
      <c r="F25" s="479">
        <v>64.44</v>
      </c>
      <c r="G25" s="577">
        <v>20</v>
      </c>
      <c r="H25" s="281">
        <f>SUM(G25:G25)</f>
        <v>20</v>
      </c>
    </row>
    <row r="26" spans="1:8" ht="15" customHeight="1" x14ac:dyDescent="0.25">
      <c r="A26" s="37">
        <v>21</v>
      </c>
      <c r="B26" s="41" t="s">
        <v>31</v>
      </c>
      <c r="C26" s="431" t="s">
        <v>116</v>
      </c>
      <c r="D26" s="387">
        <v>8</v>
      </c>
      <c r="E26" s="310">
        <v>71.125</v>
      </c>
      <c r="F26" s="380">
        <v>64.44</v>
      </c>
      <c r="G26" s="573">
        <v>21</v>
      </c>
      <c r="H26" s="280">
        <f>SUM(G26:G26)</f>
        <v>21</v>
      </c>
    </row>
    <row r="27" spans="1:8" ht="15" customHeight="1" x14ac:dyDescent="0.25">
      <c r="A27" s="15">
        <v>22</v>
      </c>
      <c r="B27" s="26" t="s">
        <v>12</v>
      </c>
      <c r="C27" s="428" t="s">
        <v>142</v>
      </c>
      <c r="D27" s="250">
        <v>5</v>
      </c>
      <c r="E27" s="312">
        <v>71</v>
      </c>
      <c r="F27" s="368">
        <v>64.44</v>
      </c>
      <c r="G27" s="573">
        <v>22</v>
      </c>
      <c r="H27" s="255">
        <f>SUM(G27:G27)</f>
        <v>22</v>
      </c>
    </row>
    <row r="28" spans="1:8" ht="15" customHeight="1" x14ac:dyDescent="0.25">
      <c r="A28" s="15">
        <v>23</v>
      </c>
      <c r="B28" s="26" t="s">
        <v>14</v>
      </c>
      <c r="C28" s="127" t="s">
        <v>16</v>
      </c>
      <c r="D28" s="250">
        <v>4</v>
      </c>
      <c r="E28" s="312">
        <v>70.5</v>
      </c>
      <c r="F28" s="368">
        <v>64.44</v>
      </c>
      <c r="G28" s="573">
        <v>23</v>
      </c>
      <c r="H28" s="255">
        <f>SUM(G28:G28)</f>
        <v>23</v>
      </c>
    </row>
    <row r="29" spans="1:8" ht="15" customHeight="1" x14ac:dyDescent="0.25">
      <c r="A29" s="15">
        <v>24</v>
      </c>
      <c r="B29" s="26" t="s">
        <v>31</v>
      </c>
      <c r="C29" s="428" t="s">
        <v>41</v>
      </c>
      <c r="D29" s="251">
        <v>4</v>
      </c>
      <c r="E29" s="326">
        <v>69.25</v>
      </c>
      <c r="F29" s="371">
        <v>64.44</v>
      </c>
      <c r="G29" s="573">
        <v>24</v>
      </c>
      <c r="H29" s="255">
        <f>SUM(G29:G29)</f>
        <v>24</v>
      </c>
    </row>
    <row r="30" spans="1:8" ht="15" customHeight="1" x14ac:dyDescent="0.25">
      <c r="A30" s="15">
        <v>25</v>
      </c>
      <c r="B30" s="26" t="s">
        <v>1</v>
      </c>
      <c r="C30" s="275" t="s">
        <v>9</v>
      </c>
      <c r="D30" s="336">
        <v>1</v>
      </c>
      <c r="E30" s="338">
        <v>69</v>
      </c>
      <c r="F30" s="449">
        <v>64.44</v>
      </c>
      <c r="G30" s="573">
        <v>25</v>
      </c>
      <c r="H30" s="255">
        <f>SUM(G30:G30)</f>
        <v>25</v>
      </c>
    </row>
    <row r="31" spans="1:8" ht="15" customHeight="1" x14ac:dyDescent="0.25">
      <c r="A31" s="15">
        <v>26</v>
      </c>
      <c r="B31" s="26" t="s">
        <v>0</v>
      </c>
      <c r="C31" s="163" t="s">
        <v>35</v>
      </c>
      <c r="D31" s="299">
        <v>5</v>
      </c>
      <c r="E31" s="118">
        <v>69</v>
      </c>
      <c r="F31" s="369">
        <v>64.44</v>
      </c>
      <c r="G31" s="575">
        <v>26</v>
      </c>
      <c r="H31" s="255">
        <f>SUM(G31:G31)</f>
        <v>26</v>
      </c>
    </row>
    <row r="32" spans="1:8" ht="15" customHeight="1" x14ac:dyDescent="0.25">
      <c r="A32" s="15">
        <v>27</v>
      </c>
      <c r="B32" s="26" t="s">
        <v>31</v>
      </c>
      <c r="C32" s="126" t="s">
        <v>117</v>
      </c>
      <c r="D32" s="250">
        <v>2</v>
      </c>
      <c r="E32" s="312">
        <v>68</v>
      </c>
      <c r="F32" s="368">
        <v>64.44</v>
      </c>
      <c r="G32" s="573">
        <v>27</v>
      </c>
      <c r="H32" s="255">
        <f>SUM(G32:G32)</f>
        <v>27</v>
      </c>
    </row>
    <row r="33" spans="1:8" ht="15" customHeight="1" x14ac:dyDescent="0.25">
      <c r="A33" s="15">
        <v>28</v>
      </c>
      <c r="B33" s="26" t="s">
        <v>20</v>
      </c>
      <c r="C33" s="126" t="s">
        <v>38</v>
      </c>
      <c r="D33" s="250">
        <v>1</v>
      </c>
      <c r="E33" s="312">
        <v>68</v>
      </c>
      <c r="F33" s="368">
        <v>64.44</v>
      </c>
      <c r="G33" s="575">
        <v>28</v>
      </c>
      <c r="H33" s="255">
        <f>SUM(G33:G33)</f>
        <v>28</v>
      </c>
    </row>
    <row r="34" spans="1:8" ht="15" customHeight="1" x14ac:dyDescent="0.25">
      <c r="A34" s="15">
        <v>29</v>
      </c>
      <c r="B34" s="26" t="s">
        <v>14</v>
      </c>
      <c r="C34" s="127" t="s">
        <v>124</v>
      </c>
      <c r="D34" s="250">
        <v>4</v>
      </c>
      <c r="E34" s="312">
        <v>68</v>
      </c>
      <c r="F34" s="368">
        <v>64.44</v>
      </c>
      <c r="G34" s="575">
        <v>29</v>
      </c>
      <c r="H34" s="255">
        <f>SUM(G34:G34)</f>
        <v>29</v>
      </c>
    </row>
    <row r="35" spans="1:8" ht="15" customHeight="1" thickBot="1" x14ac:dyDescent="0.3">
      <c r="A35" s="17">
        <v>30</v>
      </c>
      <c r="B35" s="137" t="s">
        <v>12</v>
      </c>
      <c r="C35" s="465" t="s">
        <v>49</v>
      </c>
      <c r="D35" s="309">
        <v>3</v>
      </c>
      <c r="E35" s="392">
        <v>68</v>
      </c>
      <c r="F35" s="376">
        <v>64.44</v>
      </c>
      <c r="G35" s="574">
        <v>30</v>
      </c>
      <c r="H35" s="282">
        <f>SUM(G35:G35)</f>
        <v>30</v>
      </c>
    </row>
    <row r="36" spans="1:8" ht="15" customHeight="1" x14ac:dyDescent="0.25">
      <c r="A36" s="15">
        <v>31</v>
      </c>
      <c r="B36" s="41" t="s">
        <v>1</v>
      </c>
      <c r="C36" s="180" t="s">
        <v>7</v>
      </c>
      <c r="D36" s="385">
        <v>1</v>
      </c>
      <c r="E36" s="391">
        <v>68</v>
      </c>
      <c r="F36" s="375">
        <v>64.44</v>
      </c>
      <c r="G36" s="572">
        <v>31</v>
      </c>
      <c r="H36" s="280">
        <f>SUM(G36:G36)</f>
        <v>31</v>
      </c>
    </row>
    <row r="37" spans="1:8" ht="15" customHeight="1" x14ac:dyDescent="0.25">
      <c r="A37" s="15">
        <v>32</v>
      </c>
      <c r="B37" s="43" t="s">
        <v>0</v>
      </c>
      <c r="C37" s="430" t="s">
        <v>54</v>
      </c>
      <c r="D37" s="250">
        <v>5</v>
      </c>
      <c r="E37" s="312">
        <v>68</v>
      </c>
      <c r="F37" s="368">
        <v>64.44</v>
      </c>
      <c r="G37" s="573">
        <v>32</v>
      </c>
      <c r="H37" s="254">
        <f>SUM(G37:G37)</f>
        <v>32</v>
      </c>
    </row>
    <row r="38" spans="1:8" ht="15" customHeight="1" x14ac:dyDescent="0.25">
      <c r="A38" s="15">
        <v>33</v>
      </c>
      <c r="B38" s="26" t="s">
        <v>25</v>
      </c>
      <c r="C38" s="428" t="s">
        <v>30</v>
      </c>
      <c r="D38" s="250">
        <v>3</v>
      </c>
      <c r="E38" s="312">
        <v>67.3</v>
      </c>
      <c r="F38" s="368">
        <v>64.44</v>
      </c>
      <c r="G38" s="578">
        <v>33</v>
      </c>
      <c r="H38" s="255">
        <f>SUM(G38:G38)</f>
        <v>33</v>
      </c>
    </row>
    <row r="39" spans="1:8" ht="15" customHeight="1" x14ac:dyDescent="0.25">
      <c r="A39" s="15">
        <v>34</v>
      </c>
      <c r="B39" s="26" t="s">
        <v>14</v>
      </c>
      <c r="C39" s="127" t="s">
        <v>141</v>
      </c>
      <c r="D39" s="250">
        <v>2</v>
      </c>
      <c r="E39" s="312">
        <v>67</v>
      </c>
      <c r="F39" s="368">
        <v>64.44</v>
      </c>
      <c r="G39" s="573">
        <v>34</v>
      </c>
      <c r="H39" s="255">
        <f>SUM(G39:G39)</f>
        <v>34</v>
      </c>
    </row>
    <row r="40" spans="1:8" ht="15" customHeight="1" x14ac:dyDescent="0.25">
      <c r="A40" s="15">
        <v>35</v>
      </c>
      <c r="B40" s="26" t="s">
        <v>1</v>
      </c>
      <c r="C40" s="164" t="s">
        <v>6</v>
      </c>
      <c r="D40" s="299">
        <v>5</v>
      </c>
      <c r="E40" s="118">
        <v>67</v>
      </c>
      <c r="F40" s="369">
        <v>64.44</v>
      </c>
      <c r="G40" s="575">
        <v>35</v>
      </c>
      <c r="H40" s="255">
        <f>SUM(G40:G40)</f>
        <v>35</v>
      </c>
    </row>
    <row r="41" spans="1:8" ht="15" customHeight="1" x14ac:dyDescent="0.25">
      <c r="A41" s="15">
        <v>36</v>
      </c>
      <c r="B41" s="26" t="s">
        <v>14</v>
      </c>
      <c r="C41" s="238" t="s">
        <v>47</v>
      </c>
      <c r="D41" s="308">
        <v>19</v>
      </c>
      <c r="E41" s="323">
        <v>66.7</v>
      </c>
      <c r="F41" s="378">
        <v>64.44</v>
      </c>
      <c r="G41" s="573">
        <v>36</v>
      </c>
      <c r="H41" s="255">
        <f>SUM(G41:G41)</f>
        <v>36</v>
      </c>
    </row>
    <row r="42" spans="1:8" ht="15" customHeight="1" x14ac:dyDescent="0.25">
      <c r="A42" s="15">
        <v>37</v>
      </c>
      <c r="B42" s="26" t="s">
        <v>14</v>
      </c>
      <c r="C42" s="127" t="s">
        <v>60</v>
      </c>
      <c r="D42" s="250">
        <v>8</v>
      </c>
      <c r="E42" s="312">
        <v>65</v>
      </c>
      <c r="F42" s="368">
        <v>64.44</v>
      </c>
      <c r="G42" s="573">
        <v>37</v>
      </c>
      <c r="H42" s="255">
        <f>SUM(G42:G42)</f>
        <v>37</v>
      </c>
    </row>
    <row r="43" spans="1:8" ht="15" customHeight="1" x14ac:dyDescent="0.25">
      <c r="A43" s="15">
        <v>38</v>
      </c>
      <c r="B43" s="26" t="s">
        <v>1</v>
      </c>
      <c r="C43" s="126" t="s">
        <v>96</v>
      </c>
      <c r="D43" s="250">
        <v>10</v>
      </c>
      <c r="E43" s="312">
        <v>64.8</v>
      </c>
      <c r="F43" s="368">
        <v>64.44</v>
      </c>
      <c r="G43" s="575">
        <v>38</v>
      </c>
      <c r="H43" s="255">
        <f>SUM(G43:G43)</f>
        <v>38</v>
      </c>
    </row>
    <row r="44" spans="1:8" ht="15" customHeight="1" x14ac:dyDescent="0.25">
      <c r="A44" s="15">
        <v>39</v>
      </c>
      <c r="B44" s="26" t="s">
        <v>20</v>
      </c>
      <c r="C44" s="163" t="s">
        <v>39</v>
      </c>
      <c r="D44" s="311">
        <v>3</v>
      </c>
      <c r="E44" s="252">
        <v>64.3</v>
      </c>
      <c r="F44" s="446">
        <v>64.44</v>
      </c>
      <c r="G44" s="575">
        <v>39</v>
      </c>
      <c r="H44" s="255">
        <f>SUM(G44:G44)</f>
        <v>39</v>
      </c>
    </row>
    <row r="45" spans="1:8" ht="15" customHeight="1" thickBot="1" x14ac:dyDescent="0.3">
      <c r="A45" s="39">
        <v>40</v>
      </c>
      <c r="B45" s="42" t="s">
        <v>20</v>
      </c>
      <c r="C45" s="132" t="s">
        <v>22</v>
      </c>
      <c r="D45" s="384">
        <v>3</v>
      </c>
      <c r="E45" s="390">
        <v>64.3</v>
      </c>
      <c r="F45" s="374">
        <v>64.44</v>
      </c>
      <c r="G45" s="577">
        <v>40</v>
      </c>
      <c r="H45" s="281">
        <f>SUM(G45:G45)</f>
        <v>40</v>
      </c>
    </row>
    <row r="46" spans="1:8" ht="15" customHeight="1" x14ac:dyDescent="0.25">
      <c r="A46" s="37">
        <v>41</v>
      </c>
      <c r="B46" s="41" t="s">
        <v>1</v>
      </c>
      <c r="C46" s="131" t="s">
        <v>94</v>
      </c>
      <c r="D46" s="385">
        <v>6</v>
      </c>
      <c r="E46" s="391">
        <v>64</v>
      </c>
      <c r="F46" s="375">
        <v>64.44</v>
      </c>
      <c r="G46" s="572">
        <v>41</v>
      </c>
      <c r="H46" s="280">
        <f>SUM(G46:G46)</f>
        <v>41</v>
      </c>
    </row>
    <row r="47" spans="1:8" ht="15" customHeight="1" x14ac:dyDescent="0.25">
      <c r="A47" s="15">
        <v>42</v>
      </c>
      <c r="B47" s="43" t="s">
        <v>1</v>
      </c>
      <c r="C47" s="237" t="s">
        <v>92</v>
      </c>
      <c r="D47" s="386">
        <v>15</v>
      </c>
      <c r="E47" s="393">
        <v>64</v>
      </c>
      <c r="F47" s="377">
        <v>64.44</v>
      </c>
      <c r="G47" s="573">
        <v>42</v>
      </c>
      <c r="H47" s="254">
        <f>SUM(G47:G47)</f>
        <v>42</v>
      </c>
    </row>
    <row r="48" spans="1:8" ht="15" customHeight="1" x14ac:dyDescent="0.25">
      <c r="A48" s="15">
        <v>43</v>
      </c>
      <c r="B48" s="26" t="s">
        <v>1</v>
      </c>
      <c r="C48" s="127" t="s">
        <v>8</v>
      </c>
      <c r="D48" s="250">
        <v>4</v>
      </c>
      <c r="E48" s="312">
        <v>63.6</v>
      </c>
      <c r="F48" s="368">
        <v>64.44</v>
      </c>
      <c r="G48" s="576">
        <v>43</v>
      </c>
      <c r="H48" s="255">
        <f>SUM(G48:G48)</f>
        <v>43</v>
      </c>
    </row>
    <row r="49" spans="1:8" ht="15" customHeight="1" x14ac:dyDescent="0.25">
      <c r="A49" s="15">
        <v>44</v>
      </c>
      <c r="B49" s="26" t="s">
        <v>14</v>
      </c>
      <c r="C49" s="430" t="s">
        <v>125</v>
      </c>
      <c r="D49" s="251">
        <v>4</v>
      </c>
      <c r="E49" s="326">
        <v>63.5</v>
      </c>
      <c r="F49" s="371">
        <v>64.44</v>
      </c>
      <c r="G49" s="575">
        <v>44</v>
      </c>
      <c r="H49" s="255">
        <f>SUM(G49:G49)</f>
        <v>44</v>
      </c>
    </row>
    <row r="50" spans="1:8" ht="15" customHeight="1" x14ac:dyDescent="0.25">
      <c r="A50" s="15">
        <v>45</v>
      </c>
      <c r="B50" s="26" t="s">
        <v>31</v>
      </c>
      <c r="C50" s="126" t="s">
        <v>42</v>
      </c>
      <c r="D50" s="250">
        <v>6</v>
      </c>
      <c r="E50" s="312">
        <v>63</v>
      </c>
      <c r="F50" s="368">
        <v>64.44</v>
      </c>
      <c r="G50" s="575">
        <v>45</v>
      </c>
      <c r="H50" s="255">
        <f>SUM(G50:G50)</f>
        <v>45</v>
      </c>
    </row>
    <row r="51" spans="1:8" ht="15" customHeight="1" x14ac:dyDescent="0.25">
      <c r="A51" s="15">
        <v>46</v>
      </c>
      <c r="B51" s="26" t="s">
        <v>31</v>
      </c>
      <c r="C51" s="127" t="s">
        <v>97</v>
      </c>
      <c r="D51" s="250">
        <v>1</v>
      </c>
      <c r="E51" s="312">
        <v>62</v>
      </c>
      <c r="F51" s="368">
        <v>64.44</v>
      </c>
      <c r="G51" s="575">
        <v>46</v>
      </c>
      <c r="H51" s="255">
        <f>SUM(G51:G51)</f>
        <v>46</v>
      </c>
    </row>
    <row r="52" spans="1:8" ht="15" customHeight="1" x14ac:dyDescent="0.25">
      <c r="A52" s="15">
        <v>47</v>
      </c>
      <c r="B52" s="43" t="s">
        <v>14</v>
      </c>
      <c r="C52" s="178" t="s">
        <v>18</v>
      </c>
      <c r="D52" s="251">
        <v>2</v>
      </c>
      <c r="E52" s="326">
        <v>62</v>
      </c>
      <c r="F52" s="371">
        <v>64.44</v>
      </c>
      <c r="G52" s="573">
        <v>47</v>
      </c>
      <c r="H52" s="254">
        <f>SUM(G52:G52)</f>
        <v>47</v>
      </c>
    </row>
    <row r="53" spans="1:8" ht="15" customHeight="1" x14ac:dyDescent="0.25">
      <c r="A53" s="15">
        <v>48</v>
      </c>
      <c r="B53" s="26" t="s">
        <v>1</v>
      </c>
      <c r="C53" s="126" t="s">
        <v>105</v>
      </c>
      <c r="D53" s="250">
        <v>3</v>
      </c>
      <c r="E53" s="312">
        <v>62</v>
      </c>
      <c r="F53" s="368">
        <v>64.44</v>
      </c>
      <c r="G53" s="575">
        <v>48</v>
      </c>
      <c r="H53" s="255">
        <f>SUM(G53:G53)</f>
        <v>48</v>
      </c>
    </row>
    <row r="54" spans="1:8" ht="15" customHeight="1" x14ac:dyDescent="0.25">
      <c r="A54" s="15">
        <v>49</v>
      </c>
      <c r="B54" s="26" t="s">
        <v>1</v>
      </c>
      <c r="C54" s="126" t="s">
        <v>5</v>
      </c>
      <c r="D54" s="250">
        <v>2</v>
      </c>
      <c r="E54" s="312">
        <v>61.5</v>
      </c>
      <c r="F54" s="368">
        <v>64.44</v>
      </c>
      <c r="G54" s="575">
        <v>49</v>
      </c>
      <c r="H54" s="255">
        <f>SUM(G54:G54)</f>
        <v>49</v>
      </c>
    </row>
    <row r="55" spans="1:8" ht="15" customHeight="1" thickBot="1" x14ac:dyDescent="0.3">
      <c r="A55" s="17">
        <v>50</v>
      </c>
      <c r="B55" s="42" t="s">
        <v>25</v>
      </c>
      <c r="C55" s="481" t="s">
        <v>26</v>
      </c>
      <c r="D55" s="450">
        <v>5</v>
      </c>
      <c r="E55" s="451">
        <v>60.8</v>
      </c>
      <c r="F55" s="452">
        <v>64.44</v>
      </c>
      <c r="G55" s="577">
        <v>50</v>
      </c>
      <c r="H55" s="281">
        <f>SUM(G55:G55)</f>
        <v>50</v>
      </c>
    </row>
    <row r="56" spans="1:8" ht="15" customHeight="1" x14ac:dyDescent="0.25">
      <c r="A56" s="37">
        <v>51</v>
      </c>
      <c r="B56" s="41" t="s">
        <v>14</v>
      </c>
      <c r="C56" s="180" t="s">
        <v>17</v>
      </c>
      <c r="D56" s="385">
        <v>4</v>
      </c>
      <c r="E56" s="391">
        <v>60.3</v>
      </c>
      <c r="F56" s="375">
        <v>64.44</v>
      </c>
      <c r="G56" s="572">
        <v>51</v>
      </c>
      <c r="H56" s="280">
        <f>SUM(G56:G56)</f>
        <v>51</v>
      </c>
    </row>
    <row r="57" spans="1:8" ht="15" customHeight="1" x14ac:dyDescent="0.25">
      <c r="A57" s="15">
        <v>52</v>
      </c>
      <c r="B57" s="26" t="s">
        <v>14</v>
      </c>
      <c r="C57" s="430" t="s">
        <v>101</v>
      </c>
      <c r="D57" s="250">
        <v>1</v>
      </c>
      <c r="E57" s="312">
        <v>60</v>
      </c>
      <c r="F57" s="368">
        <v>64.44</v>
      </c>
      <c r="G57" s="575">
        <v>52</v>
      </c>
      <c r="H57" s="255">
        <f>SUM(G57:G57)</f>
        <v>52</v>
      </c>
    </row>
    <row r="58" spans="1:8" ht="15" customHeight="1" x14ac:dyDescent="0.25">
      <c r="A58" s="15">
        <v>53</v>
      </c>
      <c r="B58" s="43" t="s">
        <v>12</v>
      </c>
      <c r="C58" s="434" t="s">
        <v>61</v>
      </c>
      <c r="D58" s="251">
        <v>2</v>
      </c>
      <c r="E58" s="326">
        <v>60</v>
      </c>
      <c r="F58" s="371">
        <v>64.44</v>
      </c>
      <c r="G58" s="573">
        <v>53</v>
      </c>
      <c r="H58" s="254">
        <f>SUM(G58:G58)</f>
        <v>53</v>
      </c>
    </row>
    <row r="59" spans="1:8" ht="15" customHeight="1" x14ac:dyDescent="0.25">
      <c r="A59" s="15">
        <v>54</v>
      </c>
      <c r="B59" s="26" t="s">
        <v>1</v>
      </c>
      <c r="C59" s="163" t="s">
        <v>130</v>
      </c>
      <c r="D59" s="467">
        <v>3</v>
      </c>
      <c r="E59" s="468">
        <v>60</v>
      </c>
      <c r="F59" s="469">
        <v>64.44</v>
      </c>
      <c r="G59" s="575">
        <v>54</v>
      </c>
      <c r="H59" s="255">
        <f>SUM(G59:G59)</f>
        <v>54</v>
      </c>
    </row>
    <row r="60" spans="1:8" ht="15" customHeight="1" x14ac:dyDescent="0.25">
      <c r="A60" s="15">
        <v>55</v>
      </c>
      <c r="B60" s="26" t="s">
        <v>1</v>
      </c>
      <c r="C60" s="129" t="s">
        <v>93</v>
      </c>
      <c r="D60" s="297">
        <v>12</v>
      </c>
      <c r="E60" s="317">
        <v>60</v>
      </c>
      <c r="F60" s="370">
        <v>64.44</v>
      </c>
      <c r="G60" s="575">
        <v>55</v>
      </c>
      <c r="H60" s="255">
        <f>SUM(G60:G60)</f>
        <v>55</v>
      </c>
    </row>
    <row r="61" spans="1:8" ht="15" customHeight="1" x14ac:dyDescent="0.25">
      <c r="A61" s="15">
        <v>56</v>
      </c>
      <c r="B61" s="26" t="s">
        <v>14</v>
      </c>
      <c r="C61" s="126" t="s">
        <v>59</v>
      </c>
      <c r="D61" s="250">
        <v>14</v>
      </c>
      <c r="E61" s="312">
        <v>59.9</v>
      </c>
      <c r="F61" s="368">
        <v>64.44</v>
      </c>
      <c r="G61" s="575">
        <v>56</v>
      </c>
      <c r="H61" s="255">
        <f>SUM(G61:G61)</f>
        <v>56</v>
      </c>
    </row>
    <row r="62" spans="1:8" ht="15" customHeight="1" x14ac:dyDescent="0.25">
      <c r="A62" s="15">
        <v>57</v>
      </c>
      <c r="B62" s="26" t="s">
        <v>20</v>
      </c>
      <c r="C62" s="163" t="s">
        <v>19</v>
      </c>
      <c r="D62" s="299">
        <v>7</v>
      </c>
      <c r="E62" s="118">
        <v>58.6</v>
      </c>
      <c r="F62" s="369">
        <v>64.44</v>
      </c>
      <c r="G62" s="575">
        <v>57</v>
      </c>
      <c r="H62" s="255">
        <f>SUM(G62:G62)</f>
        <v>57</v>
      </c>
    </row>
    <row r="63" spans="1:8" ht="15" customHeight="1" x14ac:dyDescent="0.25">
      <c r="A63" s="15">
        <v>58</v>
      </c>
      <c r="B63" s="43" t="s">
        <v>1</v>
      </c>
      <c r="C63" s="399" t="s">
        <v>131</v>
      </c>
      <c r="D63" s="400">
        <v>5</v>
      </c>
      <c r="E63" s="401">
        <v>58</v>
      </c>
      <c r="F63" s="402">
        <v>64.44</v>
      </c>
      <c r="G63" s="573">
        <v>58</v>
      </c>
      <c r="H63" s="254">
        <f>SUM(G63:G63)</f>
        <v>58</v>
      </c>
    </row>
    <row r="64" spans="1:8" ht="15" customHeight="1" x14ac:dyDescent="0.25">
      <c r="A64" s="15">
        <v>59</v>
      </c>
      <c r="B64" s="26" t="s">
        <v>1</v>
      </c>
      <c r="C64" s="164" t="s">
        <v>132</v>
      </c>
      <c r="D64" s="299">
        <v>1</v>
      </c>
      <c r="E64" s="118">
        <v>58</v>
      </c>
      <c r="F64" s="369">
        <v>64.44</v>
      </c>
      <c r="G64" s="575">
        <v>59</v>
      </c>
      <c r="H64" s="255">
        <f>SUM(G64:G64)</f>
        <v>59</v>
      </c>
    </row>
    <row r="65" spans="1:8" ht="15" customHeight="1" thickBot="1" x14ac:dyDescent="0.3">
      <c r="A65" s="17">
        <v>60</v>
      </c>
      <c r="B65" s="137" t="s">
        <v>12</v>
      </c>
      <c r="C65" s="258" t="s">
        <v>50</v>
      </c>
      <c r="D65" s="388">
        <v>1</v>
      </c>
      <c r="E65" s="394">
        <v>57</v>
      </c>
      <c r="F65" s="382">
        <v>64.44</v>
      </c>
      <c r="G65" s="574">
        <v>60</v>
      </c>
      <c r="H65" s="282">
        <f>SUM(G65:G65)</f>
        <v>60</v>
      </c>
    </row>
    <row r="66" spans="1:8" ht="15" customHeight="1" x14ac:dyDescent="0.25">
      <c r="A66" s="15">
        <v>61</v>
      </c>
      <c r="B66" s="43" t="s">
        <v>20</v>
      </c>
      <c r="C66" s="438" t="s">
        <v>98</v>
      </c>
      <c r="D66" s="440">
        <v>1</v>
      </c>
      <c r="E66" s="443">
        <v>56</v>
      </c>
      <c r="F66" s="447">
        <v>64.44</v>
      </c>
      <c r="G66" s="573">
        <v>61</v>
      </c>
      <c r="H66" s="254">
        <f>SUM(G66:G66)</f>
        <v>61</v>
      </c>
    </row>
    <row r="67" spans="1:8" ht="15" customHeight="1" x14ac:dyDescent="0.25">
      <c r="A67" s="15">
        <v>62</v>
      </c>
      <c r="B67" s="26" t="s">
        <v>1</v>
      </c>
      <c r="C67" s="126" t="s">
        <v>2</v>
      </c>
      <c r="D67" s="250">
        <v>1</v>
      </c>
      <c r="E67" s="312">
        <v>56</v>
      </c>
      <c r="F67" s="368">
        <v>64.44</v>
      </c>
      <c r="G67" s="575">
        <v>62</v>
      </c>
      <c r="H67" s="255">
        <f>SUM(G67:G67)</f>
        <v>62</v>
      </c>
    </row>
    <row r="68" spans="1:8" ht="15" customHeight="1" x14ac:dyDescent="0.25">
      <c r="A68" s="15">
        <v>63</v>
      </c>
      <c r="B68" s="43" t="s">
        <v>1</v>
      </c>
      <c r="C68" s="434" t="s">
        <v>134</v>
      </c>
      <c r="D68" s="251">
        <v>4</v>
      </c>
      <c r="E68" s="326">
        <v>55.8</v>
      </c>
      <c r="F68" s="371">
        <v>64.44</v>
      </c>
      <c r="G68" s="573">
        <v>63</v>
      </c>
      <c r="H68" s="254">
        <f>SUM(G68:G68)</f>
        <v>63</v>
      </c>
    </row>
    <row r="69" spans="1:8" ht="15" customHeight="1" x14ac:dyDescent="0.25">
      <c r="A69" s="15">
        <v>64</v>
      </c>
      <c r="B69" s="26" t="s">
        <v>0</v>
      </c>
      <c r="C69" s="163" t="s">
        <v>52</v>
      </c>
      <c r="D69" s="299">
        <v>5</v>
      </c>
      <c r="E69" s="118">
        <v>54.222222222222221</v>
      </c>
      <c r="F69" s="369">
        <v>64.44</v>
      </c>
      <c r="G69" s="575">
        <v>64</v>
      </c>
      <c r="H69" s="255">
        <f>SUM(G69:G69)</f>
        <v>64</v>
      </c>
    </row>
    <row r="70" spans="1:8" ht="15" customHeight="1" x14ac:dyDescent="0.25">
      <c r="A70" s="15">
        <v>65</v>
      </c>
      <c r="B70" s="19" t="s">
        <v>25</v>
      </c>
      <c r="C70" s="133" t="s">
        <v>119</v>
      </c>
      <c r="D70" s="320">
        <v>3</v>
      </c>
      <c r="E70" s="322">
        <v>54</v>
      </c>
      <c r="F70" s="381">
        <v>64.44</v>
      </c>
      <c r="G70" s="575">
        <v>65</v>
      </c>
      <c r="H70" s="255">
        <f>SUM(G70:G70)</f>
        <v>65</v>
      </c>
    </row>
    <row r="71" spans="1:8" ht="15" customHeight="1" x14ac:dyDescent="0.25">
      <c r="A71" s="15">
        <v>66</v>
      </c>
      <c r="B71" s="26" t="s">
        <v>20</v>
      </c>
      <c r="C71" s="134" t="s">
        <v>122</v>
      </c>
      <c r="D71" s="307">
        <v>2</v>
      </c>
      <c r="E71" s="313">
        <v>54</v>
      </c>
      <c r="F71" s="379">
        <v>64.44</v>
      </c>
      <c r="G71" s="575">
        <v>66</v>
      </c>
      <c r="H71" s="255">
        <f>SUM(G71:G71)</f>
        <v>66</v>
      </c>
    </row>
    <row r="72" spans="1:8" ht="15" customHeight="1" x14ac:dyDescent="0.25">
      <c r="A72" s="15">
        <v>67</v>
      </c>
      <c r="B72" s="43" t="s">
        <v>14</v>
      </c>
      <c r="C72" s="434" t="s">
        <v>46</v>
      </c>
      <c r="D72" s="251">
        <v>2</v>
      </c>
      <c r="E72" s="326">
        <v>54</v>
      </c>
      <c r="F72" s="371">
        <v>64.44</v>
      </c>
      <c r="G72" s="573">
        <v>67</v>
      </c>
      <c r="H72" s="254">
        <f>SUM(G72:G72)</f>
        <v>67</v>
      </c>
    </row>
    <row r="73" spans="1:8" ht="15" customHeight="1" x14ac:dyDescent="0.25">
      <c r="A73" s="15">
        <v>68</v>
      </c>
      <c r="B73" s="26" t="s">
        <v>14</v>
      </c>
      <c r="C73" s="430" t="s">
        <v>45</v>
      </c>
      <c r="D73" s="250">
        <v>3</v>
      </c>
      <c r="E73" s="312">
        <v>53.3</v>
      </c>
      <c r="F73" s="368">
        <v>64.44</v>
      </c>
      <c r="G73" s="575">
        <v>68</v>
      </c>
      <c r="H73" s="255">
        <f>SUM(G73:G73)</f>
        <v>68</v>
      </c>
    </row>
    <row r="74" spans="1:8" ht="15" customHeight="1" x14ac:dyDescent="0.25">
      <c r="A74" s="15">
        <v>69</v>
      </c>
      <c r="B74" s="26" t="s">
        <v>14</v>
      </c>
      <c r="C74" s="429" t="s">
        <v>100</v>
      </c>
      <c r="D74" s="386">
        <v>3</v>
      </c>
      <c r="E74" s="393">
        <v>53</v>
      </c>
      <c r="F74" s="377">
        <v>64.44</v>
      </c>
      <c r="G74" s="575">
        <v>69</v>
      </c>
      <c r="H74" s="255">
        <f>SUM(G74:G74)</f>
        <v>69</v>
      </c>
    </row>
    <row r="75" spans="1:8" ht="15" customHeight="1" thickBot="1" x14ac:dyDescent="0.3">
      <c r="A75" s="39">
        <v>70</v>
      </c>
      <c r="B75" s="253" t="s">
        <v>0</v>
      </c>
      <c r="C75" s="464" t="s">
        <v>108</v>
      </c>
      <c r="D75" s="309">
        <v>11</v>
      </c>
      <c r="E75" s="392">
        <v>52.363636363636367</v>
      </c>
      <c r="F75" s="376">
        <v>64.44</v>
      </c>
      <c r="G75" s="579">
        <v>70</v>
      </c>
      <c r="H75" s="283">
        <f>SUM(G75:G75)</f>
        <v>70</v>
      </c>
    </row>
    <row r="76" spans="1:8" ht="15" customHeight="1" x14ac:dyDescent="0.25">
      <c r="A76" s="37">
        <v>71</v>
      </c>
      <c r="B76" s="138" t="s">
        <v>20</v>
      </c>
      <c r="C76" s="454" t="s">
        <v>121</v>
      </c>
      <c r="D76" s="456">
        <v>4</v>
      </c>
      <c r="E76" s="458">
        <v>51.8</v>
      </c>
      <c r="F76" s="460">
        <v>64.44</v>
      </c>
      <c r="G76" s="572">
        <v>71</v>
      </c>
      <c r="H76" s="280">
        <f>SUM(G76:G76)</f>
        <v>71</v>
      </c>
    </row>
    <row r="77" spans="1:8" ht="15" customHeight="1" x14ac:dyDescent="0.25">
      <c r="A77" s="15">
        <v>72</v>
      </c>
      <c r="B77" s="26" t="s">
        <v>1</v>
      </c>
      <c r="C77" s="126" t="s">
        <v>110</v>
      </c>
      <c r="D77" s="250">
        <v>4</v>
      </c>
      <c r="E77" s="312">
        <v>51.5</v>
      </c>
      <c r="F77" s="368">
        <v>64.44</v>
      </c>
      <c r="G77" s="575">
        <v>72</v>
      </c>
      <c r="H77" s="255">
        <f>SUM(G77:G77)</f>
        <v>72</v>
      </c>
    </row>
    <row r="78" spans="1:8" ht="15" customHeight="1" x14ac:dyDescent="0.25">
      <c r="A78" s="15">
        <v>73</v>
      </c>
      <c r="B78" s="55" t="s">
        <v>31</v>
      </c>
      <c r="C78" s="178" t="s">
        <v>40</v>
      </c>
      <c r="D78" s="251">
        <v>4</v>
      </c>
      <c r="E78" s="326">
        <v>50</v>
      </c>
      <c r="F78" s="371">
        <v>64.44</v>
      </c>
      <c r="G78" s="573">
        <v>73</v>
      </c>
      <c r="H78" s="254">
        <f>SUM(G78:G78)</f>
        <v>73</v>
      </c>
    </row>
    <row r="79" spans="1:8" ht="15" customHeight="1" x14ac:dyDescent="0.25">
      <c r="A79" s="15">
        <v>74</v>
      </c>
      <c r="B79" s="26" t="s">
        <v>25</v>
      </c>
      <c r="C79" s="126" t="s">
        <v>29</v>
      </c>
      <c r="D79" s="250">
        <v>3</v>
      </c>
      <c r="E79" s="312">
        <v>50</v>
      </c>
      <c r="F79" s="368">
        <v>64.44</v>
      </c>
      <c r="G79" s="575">
        <v>74</v>
      </c>
      <c r="H79" s="255">
        <f>SUM(G79:G79)</f>
        <v>74</v>
      </c>
    </row>
    <row r="80" spans="1:8" ht="15" customHeight="1" x14ac:dyDescent="0.25">
      <c r="A80" s="15">
        <v>75</v>
      </c>
      <c r="B80" s="13" t="s">
        <v>20</v>
      </c>
      <c r="C80" s="130" t="s">
        <v>123</v>
      </c>
      <c r="D80" s="304">
        <v>2</v>
      </c>
      <c r="E80" s="329">
        <v>49</v>
      </c>
      <c r="F80" s="367">
        <v>64.44</v>
      </c>
      <c r="G80" s="575">
        <v>75</v>
      </c>
      <c r="H80" s="255">
        <f>SUM(G80:G80)</f>
        <v>75</v>
      </c>
    </row>
    <row r="81" spans="1:8" ht="15" customHeight="1" x14ac:dyDescent="0.25">
      <c r="A81" s="15">
        <v>76</v>
      </c>
      <c r="B81" s="43" t="s">
        <v>0</v>
      </c>
      <c r="C81" s="236" t="s">
        <v>139</v>
      </c>
      <c r="D81" s="251">
        <v>4</v>
      </c>
      <c r="E81" s="326">
        <v>48</v>
      </c>
      <c r="F81" s="371">
        <v>64.44</v>
      </c>
      <c r="G81" s="573">
        <v>76</v>
      </c>
      <c r="H81" s="254">
        <f>SUM(G81:G81)</f>
        <v>76</v>
      </c>
    </row>
    <row r="82" spans="1:8" ht="15" customHeight="1" x14ac:dyDescent="0.25">
      <c r="A82" s="15">
        <v>77</v>
      </c>
      <c r="B82" s="26" t="s">
        <v>31</v>
      </c>
      <c r="C82" s="126" t="s">
        <v>118</v>
      </c>
      <c r="D82" s="250">
        <v>1</v>
      </c>
      <c r="E82" s="312">
        <v>47</v>
      </c>
      <c r="F82" s="368">
        <v>64.44</v>
      </c>
      <c r="G82" s="575">
        <v>77</v>
      </c>
      <c r="H82" s="255">
        <f>SUM(G82:G82)</f>
        <v>77</v>
      </c>
    </row>
    <row r="83" spans="1:8" ht="15" customHeight="1" x14ac:dyDescent="0.25">
      <c r="A83" s="15">
        <v>78</v>
      </c>
      <c r="B83" s="26" t="s">
        <v>25</v>
      </c>
      <c r="C83" s="134" t="s">
        <v>28</v>
      </c>
      <c r="D83" s="307">
        <v>2</v>
      </c>
      <c r="E83" s="313">
        <v>47</v>
      </c>
      <c r="F83" s="379">
        <v>64.44</v>
      </c>
      <c r="G83" s="575">
        <v>78</v>
      </c>
      <c r="H83" s="255">
        <f>SUM(G83:G83)</f>
        <v>78</v>
      </c>
    </row>
    <row r="84" spans="1:8" ht="15" customHeight="1" x14ac:dyDescent="0.25">
      <c r="A84" s="15">
        <v>79</v>
      </c>
      <c r="B84" s="26" t="s">
        <v>25</v>
      </c>
      <c r="C84" s="134" t="s">
        <v>111</v>
      </c>
      <c r="D84" s="307">
        <v>1</v>
      </c>
      <c r="E84" s="313">
        <v>47</v>
      </c>
      <c r="F84" s="379">
        <v>64.44</v>
      </c>
      <c r="G84" s="575">
        <v>79</v>
      </c>
      <c r="H84" s="255">
        <f>SUM(G84:G84)</f>
        <v>79</v>
      </c>
    </row>
    <row r="85" spans="1:8" ht="15" customHeight="1" thickBot="1" x14ac:dyDescent="0.3">
      <c r="A85" s="17">
        <v>80</v>
      </c>
      <c r="B85" s="353" t="s">
        <v>1</v>
      </c>
      <c r="C85" s="476" t="s">
        <v>112</v>
      </c>
      <c r="D85" s="441">
        <v>7</v>
      </c>
      <c r="E85" s="444">
        <v>47</v>
      </c>
      <c r="F85" s="448">
        <v>64.44</v>
      </c>
      <c r="G85" s="574">
        <v>80</v>
      </c>
      <c r="H85" s="282">
        <f>SUM(G85:G85)</f>
        <v>80</v>
      </c>
    </row>
    <row r="86" spans="1:8" ht="15" customHeight="1" x14ac:dyDescent="0.25">
      <c r="A86" s="37">
        <v>81</v>
      </c>
      <c r="B86" s="41" t="s">
        <v>12</v>
      </c>
      <c r="C86" s="436" t="s">
        <v>109</v>
      </c>
      <c r="D86" s="385">
        <v>1</v>
      </c>
      <c r="E86" s="391">
        <v>46</v>
      </c>
      <c r="F86" s="375">
        <v>64.44</v>
      </c>
      <c r="G86" s="572">
        <v>81</v>
      </c>
      <c r="H86" s="280">
        <f>SUM(G86:G86)</f>
        <v>81</v>
      </c>
    </row>
    <row r="87" spans="1:8" ht="15" customHeight="1" x14ac:dyDescent="0.25">
      <c r="A87" s="15">
        <v>82</v>
      </c>
      <c r="B87" s="26" t="s">
        <v>1</v>
      </c>
      <c r="C87" s="127" t="s">
        <v>133</v>
      </c>
      <c r="D87" s="250">
        <v>1</v>
      </c>
      <c r="E87" s="312">
        <v>46</v>
      </c>
      <c r="F87" s="368">
        <v>64.44</v>
      </c>
      <c r="G87" s="575">
        <v>82</v>
      </c>
      <c r="H87" s="255">
        <f>SUM(G87:G87)</f>
        <v>82</v>
      </c>
    </row>
    <row r="88" spans="1:8" ht="15" customHeight="1" x14ac:dyDescent="0.25">
      <c r="A88" s="15">
        <v>83</v>
      </c>
      <c r="B88" s="43" t="s">
        <v>25</v>
      </c>
      <c r="C88" s="432" t="s">
        <v>24</v>
      </c>
      <c r="D88" s="251">
        <v>1</v>
      </c>
      <c r="E88" s="326">
        <v>45</v>
      </c>
      <c r="F88" s="371">
        <v>64.44</v>
      </c>
      <c r="G88" s="573">
        <v>83</v>
      </c>
      <c r="H88" s="254">
        <f>SUM(G88:G88)</f>
        <v>83</v>
      </c>
    </row>
    <row r="89" spans="1:8" ht="15" customHeight="1" x14ac:dyDescent="0.25">
      <c r="A89" s="15">
        <v>84</v>
      </c>
      <c r="B89" s="26" t="s">
        <v>12</v>
      </c>
      <c r="C89" s="430" t="s">
        <v>51</v>
      </c>
      <c r="D89" s="251">
        <v>1</v>
      </c>
      <c r="E89" s="326">
        <v>44</v>
      </c>
      <c r="F89" s="371">
        <v>64.44</v>
      </c>
      <c r="G89" s="575">
        <v>84</v>
      </c>
      <c r="H89" s="255">
        <f>SUM(G89:G89)</f>
        <v>84</v>
      </c>
    </row>
    <row r="90" spans="1:8" ht="15" customHeight="1" x14ac:dyDescent="0.25">
      <c r="A90" s="15">
        <v>85</v>
      </c>
      <c r="B90" s="26" t="s">
        <v>25</v>
      </c>
      <c r="C90" s="129" t="s">
        <v>32</v>
      </c>
      <c r="D90" s="297">
        <v>1</v>
      </c>
      <c r="E90" s="317">
        <v>43</v>
      </c>
      <c r="F90" s="370">
        <v>64.44</v>
      </c>
      <c r="G90" s="575">
        <v>85</v>
      </c>
      <c r="H90" s="255">
        <f>SUM(G90:G90)</f>
        <v>85</v>
      </c>
    </row>
    <row r="91" spans="1:8" ht="15" customHeight="1" x14ac:dyDescent="0.25">
      <c r="A91" s="15">
        <v>86</v>
      </c>
      <c r="B91" s="43" t="s">
        <v>20</v>
      </c>
      <c r="C91" s="437" t="s">
        <v>37</v>
      </c>
      <c r="D91" s="439">
        <v>1</v>
      </c>
      <c r="E91" s="442">
        <v>42</v>
      </c>
      <c r="F91" s="445">
        <v>64.44</v>
      </c>
      <c r="G91" s="573">
        <v>86</v>
      </c>
      <c r="H91" s="254">
        <f>SUM(G91:G91)</f>
        <v>86</v>
      </c>
    </row>
    <row r="92" spans="1:8" ht="15" customHeight="1" x14ac:dyDescent="0.25">
      <c r="A92" s="15">
        <v>87</v>
      </c>
      <c r="B92" s="26" t="s">
        <v>1</v>
      </c>
      <c r="C92" s="429" t="s">
        <v>136</v>
      </c>
      <c r="D92" s="307">
        <v>2</v>
      </c>
      <c r="E92" s="313">
        <v>40.5</v>
      </c>
      <c r="F92" s="379">
        <v>64.44</v>
      </c>
      <c r="G92" s="575">
        <v>87</v>
      </c>
      <c r="H92" s="255">
        <f>SUM(G92:G92)</f>
        <v>87</v>
      </c>
    </row>
    <row r="93" spans="1:8" ht="15" customHeight="1" x14ac:dyDescent="0.25">
      <c r="A93" s="15">
        <v>88</v>
      </c>
      <c r="B93" s="26" t="s">
        <v>1</v>
      </c>
      <c r="C93" s="126" t="s">
        <v>137</v>
      </c>
      <c r="D93" s="250">
        <v>1</v>
      </c>
      <c r="E93" s="312">
        <v>40</v>
      </c>
      <c r="F93" s="368">
        <v>64.44</v>
      </c>
      <c r="G93" s="575">
        <v>88</v>
      </c>
      <c r="H93" s="255">
        <f>SUM(G93:G93)</f>
        <v>88</v>
      </c>
    </row>
    <row r="94" spans="1:8" ht="15" customHeight="1" x14ac:dyDescent="0.25">
      <c r="A94" s="15">
        <v>89</v>
      </c>
      <c r="B94" s="26" t="s">
        <v>12</v>
      </c>
      <c r="C94" s="126" t="s">
        <v>128</v>
      </c>
      <c r="D94" s="250">
        <v>2</v>
      </c>
      <c r="E94" s="312">
        <v>39</v>
      </c>
      <c r="F94" s="368">
        <v>64.44</v>
      </c>
      <c r="G94" s="575">
        <v>89</v>
      </c>
      <c r="H94" s="255">
        <f>SUM(G94:G94)</f>
        <v>89</v>
      </c>
    </row>
    <row r="95" spans="1:8" ht="15" customHeight="1" thickBot="1" x14ac:dyDescent="0.3">
      <c r="A95" s="17">
        <v>90</v>
      </c>
      <c r="B95" s="137" t="s">
        <v>12</v>
      </c>
      <c r="C95" s="471" t="s">
        <v>127</v>
      </c>
      <c r="D95" s="472">
        <v>1</v>
      </c>
      <c r="E95" s="473">
        <v>38</v>
      </c>
      <c r="F95" s="474">
        <v>64.44</v>
      </c>
      <c r="G95" s="574">
        <v>90</v>
      </c>
      <c r="H95" s="282">
        <f>SUM(G95:G95)</f>
        <v>90</v>
      </c>
    </row>
    <row r="96" spans="1:8" ht="15" customHeight="1" x14ac:dyDescent="0.25">
      <c r="A96" s="37">
        <v>91</v>
      </c>
      <c r="B96" s="41" t="s">
        <v>14</v>
      </c>
      <c r="C96" s="395" t="s">
        <v>36</v>
      </c>
      <c r="D96" s="396">
        <v>1</v>
      </c>
      <c r="E96" s="397">
        <v>36</v>
      </c>
      <c r="F96" s="398">
        <v>64.44</v>
      </c>
      <c r="G96" s="572">
        <v>91</v>
      </c>
      <c r="H96" s="280">
        <f>SUM(G96:G96)</f>
        <v>91</v>
      </c>
    </row>
    <row r="97" spans="1:8" ht="15" customHeight="1" x14ac:dyDescent="0.25">
      <c r="A97" s="15">
        <v>92</v>
      </c>
      <c r="B97" s="26" t="s">
        <v>20</v>
      </c>
      <c r="C97" s="126" t="s">
        <v>23</v>
      </c>
      <c r="D97" s="250">
        <v>3</v>
      </c>
      <c r="E97" s="312">
        <v>32.700000000000003</v>
      </c>
      <c r="F97" s="368">
        <v>64.44</v>
      </c>
      <c r="G97" s="575">
        <v>92</v>
      </c>
      <c r="H97" s="255">
        <f>SUM(G97:G97)</f>
        <v>92</v>
      </c>
    </row>
    <row r="98" spans="1:8" ht="15" customHeight="1" x14ac:dyDescent="0.25">
      <c r="A98" s="15">
        <v>93</v>
      </c>
      <c r="B98" s="43" t="s">
        <v>31</v>
      </c>
      <c r="C98" s="455" t="s">
        <v>43</v>
      </c>
      <c r="D98" s="386">
        <v>1</v>
      </c>
      <c r="E98" s="393">
        <v>32</v>
      </c>
      <c r="F98" s="377">
        <v>64.44</v>
      </c>
      <c r="G98" s="573">
        <v>93</v>
      </c>
      <c r="H98" s="254">
        <f>SUM(G98:G98)</f>
        <v>93</v>
      </c>
    </row>
    <row r="99" spans="1:8" ht="15" customHeight="1" thickBot="1" x14ac:dyDescent="0.3">
      <c r="A99" s="17">
        <v>94</v>
      </c>
      <c r="B99" s="42" t="s">
        <v>20</v>
      </c>
      <c r="C99" s="581" t="s">
        <v>21</v>
      </c>
      <c r="D99" s="582">
        <v>1</v>
      </c>
      <c r="E99" s="583">
        <v>21</v>
      </c>
      <c r="F99" s="584">
        <v>64.44</v>
      </c>
      <c r="G99" s="577">
        <v>94</v>
      </c>
      <c r="H99" s="281">
        <f>SUM(G99:G99)</f>
        <v>94</v>
      </c>
    </row>
    <row r="100" spans="1:8" ht="15" customHeight="1" x14ac:dyDescent="0.25">
      <c r="C100" s="34" t="s">
        <v>55</v>
      </c>
      <c r="D100" s="34"/>
      <c r="E100" s="140">
        <f>AVERAGE(E6:E99)</f>
        <v>60.59931764453043</v>
      </c>
      <c r="F100" s="34"/>
    </row>
    <row r="101" spans="1:8" x14ac:dyDescent="0.25">
      <c r="C101" s="35" t="s">
        <v>79</v>
      </c>
      <c r="D101" s="35"/>
      <c r="E101" s="365">
        <v>64.44</v>
      </c>
      <c r="F101" s="35"/>
      <c r="G101" s="36"/>
    </row>
  </sheetData>
  <sortState ref="A7:AF122">
    <sortCondition ref="H6"/>
  </sortState>
  <mergeCells count="5">
    <mergeCell ref="C4:C5"/>
    <mergeCell ref="B4:B5"/>
    <mergeCell ref="A4:A5"/>
    <mergeCell ref="H4:H5"/>
    <mergeCell ref="D4:F4"/>
  </mergeCells>
  <conditionalFormatting sqref="E6:E101">
    <cfRule type="cellIs" dxfId="21" priority="587" operator="equal">
      <formula>75</formula>
    </cfRule>
    <cfRule type="cellIs" dxfId="20" priority="588" operator="equal">
      <formula>$E$100</formula>
    </cfRule>
    <cfRule type="containsBlanks" dxfId="19" priority="589">
      <formula>LEN(TRIM(E6))=0</formula>
    </cfRule>
    <cfRule type="cellIs" dxfId="18" priority="590" operator="lessThan">
      <formula>50</formula>
    </cfRule>
    <cfRule type="cellIs" dxfId="17" priority="591" operator="between">
      <formula>$E$100</formula>
      <formula>50</formula>
    </cfRule>
    <cfRule type="cellIs" dxfId="16" priority="592" operator="between">
      <formula>75</formula>
      <formula>$E$100</formula>
    </cfRule>
    <cfRule type="cellIs" dxfId="15" priority="593" operator="greaterThanOrEqual">
      <formula>75</formula>
    </cfRule>
  </conditionalFormatting>
  <pageMargins left="0.62992125984251968" right="0.11811023622047244" top="0.15748031496062992" bottom="0.15748031496062992" header="0.31496062992125984" footer="0.31496062992125984"/>
  <pageSetup paperSize="9" scale="5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2"/>
  <sheetViews>
    <sheetView zoomScale="90" zoomScaleNormal="9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style="4" customWidth="1"/>
    <col min="3" max="3" width="31.7109375" style="4" customWidth="1"/>
    <col min="4" max="5" width="8.7109375" style="4" customWidth="1"/>
    <col min="6" max="6" width="0" hidden="1" customWidth="1"/>
    <col min="7" max="7" width="6.7109375" customWidth="1"/>
    <col min="8" max="8" width="9.7109375" customWidth="1"/>
  </cols>
  <sheetData>
    <row r="1" spans="1:9" x14ac:dyDescent="0.25">
      <c r="H1" s="90"/>
      <c r="I1" s="31" t="s">
        <v>75</v>
      </c>
    </row>
    <row r="2" spans="1:9" ht="15.75" x14ac:dyDescent="0.25">
      <c r="A2" s="27"/>
      <c r="B2" s="28"/>
      <c r="C2" s="540" t="s">
        <v>70</v>
      </c>
      <c r="D2" s="540"/>
      <c r="E2" s="29">
        <v>2022</v>
      </c>
      <c r="F2" s="27"/>
      <c r="G2" s="27"/>
      <c r="H2" s="91"/>
      <c r="I2" s="31" t="s">
        <v>76</v>
      </c>
    </row>
    <row r="3" spans="1:9" x14ac:dyDescent="0.25">
      <c r="A3" s="27"/>
      <c r="B3" s="28"/>
      <c r="C3" s="28"/>
      <c r="D3" s="28"/>
      <c r="E3" s="28"/>
      <c r="F3" s="27"/>
      <c r="G3" s="27"/>
      <c r="H3" s="92"/>
      <c r="I3" s="31" t="s">
        <v>77</v>
      </c>
    </row>
    <row r="4" spans="1:9" ht="15.6" customHeight="1" thickBot="1" x14ac:dyDescent="0.3">
      <c r="F4" s="27"/>
      <c r="G4" s="27"/>
      <c r="H4" s="93"/>
      <c r="I4" s="31" t="s">
        <v>78</v>
      </c>
    </row>
    <row r="5" spans="1:9" ht="30" customHeight="1" thickBot="1" x14ac:dyDescent="0.3">
      <c r="A5" s="32" t="s">
        <v>34</v>
      </c>
      <c r="B5" s="88" t="s">
        <v>33</v>
      </c>
      <c r="C5" s="88" t="s">
        <v>63</v>
      </c>
      <c r="D5" s="61" t="s">
        <v>56</v>
      </c>
      <c r="E5" s="89" t="s">
        <v>102</v>
      </c>
      <c r="F5" s="27"/>
      <c r="G5" s="27"/>
      <c r="H5" s="27"/>
      <c r="I5" s="5"/>
    </row>
    <row r="6" spans="1:9" ht="15" customHeight="1" thickBot="1" x14ac:dyDescent="0.3">
      <c r="A6" s="87"/>
      <c r="B6" s="538" t="s">
        <v>99</v>
      </c>
      <c r="C6" s="539"/>
      <c r="D6" s="107">
        <f>SUM(D7:D100)</f>
        <v>395</v>
      </c>
      <c r="E6" s="122">
        <f>AVERAGE(E7:E100)</f>
        <v>60.59931764453043</v>
      </c>
      <c r="F6" s="27"/>
      <c r="G6" s="27"/>
      <c r="H6" s="27"/>
      <c r="I6" s="5"/>
    </row>
    <row r="7" spans="1:9" ht="15" customHeight="1" x14ac:dyDescent="0.25">
      <c r="A7" s="37">
        <v>1</v>
      </c>
      <c r="B7" s="291" t="s">
        <v>1</v>
      </c>
      <c r="C7" s="551" t="s">
        <v>129</v>
      </c>
      <c r="D7" s="559">
        <v>1</v>
      </c>
      <c r="E7" s="567">
        <v>91</v>
      </c>
      <c r="F7" s="27"/>
      <c r="G7" s="27"/>
      <c r="H7" s="27"/>
      <c r="I7" s="5"/>
    </row>
    <row r="8" spans="1:9" ht="15" customHeight="1" x14ac:dyDescent="0.25">
      <c r="A8" s="15">
        <v>2</v>
      </c>
      <c r="B8" s="47" t="s">
        <v>14</v>
      </c>
      <c r="C8" s="106" t="s">
        <v>48</v>
      </c>
      <c r="D8" s="214">
        <v>9</v>
      </c>
      <c r="E8" s="215">
        <v>87.4</v>
      </c>
      <c r="F8" s="27">
        <f t="shared" ref="F8:F24" si="0">E8*D8</f>
        <v>786.6</v>
      </c>
      <c r="G8" s="27"/>
      <c r="H8" s="27"/>
      <c r="I8" s="5"/>
    </row>
    <row r="9" spans="1:9" ht="15" customHeight="1" x14ac:dyDescent="0.25">
      <c r="A9" s="15">
        <v>3</v>
      </c>
      <c r="B9" s="47" t="s">
        <v>1</v>
      </c>
      <c r="C9" s="230" t="s">
        <v>3</v>
      </c>
      <c r="D9" s="214">
        <v>1</v>
      </c>
      <c r="E9" s="215">
        <v>87</v>
      </c>
      <c r="F9" s="27">
        <f t="shared" si="0"/>
        <v>87</v>
      </c>
      <c r="G9" s="27"/>
      <c r="H9" s="27"/>
      <c r="I9" s="5"/>
    </row>
    <row r="10" spans="1:9" ht="15" customHeight="1" x14ac:dyDescent="0.25">
      <c r="A10" s="15">
        <v>4</v>
      </c>
      <c r="B10" s="47" t="s">
        <v>12</v>
      </c>
      <c r="C10" s="20" t="s">
        <v>135</v>
      </c>
      <c r="D10" s="214">
        <v>2</v>
      </c>
      <c r="E10" s="215">
        <v>82</v>
      </c>
      <c r="F10" s="27">
        <f t="shared" si="0"/>
        <v>164</v>
      </c>
      <c r="G10" s="27"/>
      <c r="H10" s="27"/>
      <c r="I10" s="5"/>
    </row>
    <row r="11" spans="1:9" ht="15" customHeight="1" x14ac:dyDescent="0.25">
      <c r="A11" s="15">
        <v>5</v>
      </c>
      <c r="B11" s="106" t="s">
        <v>1</v>
      </c>
      <c r="C11" s="20" t="s">
        <v>11</v>
      </c>
      <c r="D11" s="214">
        <v>3</v>
      </c>
      <c r="E11" s="215">
        <v>82</v>
      </c>
      <c r="F11" s="27">
        <f t="shared" si="0"/>
        <v>246</v>
      </c>
      <c r="G11" s="27"/>
      <c r="H11" s="27"/>
      <c r="I11" s="5"/>
    </row>
    <row r="12" spans="1:9" ht="15" customHeight="1" x14ac:dyDescent="0.25">
      <c r="A12" s="15">
        <v>6</v>
      </c>
      <c r="B12" s="47" t="s">
        <v>0</v>
      </c>
      <c r="C12" s="19" t="s">
        <v>53</v>
      </c>
      <c r="D12" s="214">
        <v>8</v>
      </c>
      <c r="E12" s="49">
        <v>80.125</v>
      </c>
      <c r="F12" s="27">
        <f t="shared" si="0"/>
        <v>641</v>
      </c>
      <c r="G12" s="27"/>
      <c r="H12" s="27"/>
      <c r="I12" s="5"/>
    </row>
    <row r="13" spans="1:9" s="191" customFormat="1" ht="15" customHeight="1" x14ac:dyDescent="0.25">
      <c r="A13" s="15">
        <v>7</v>
      </c>
      <c r="B13" s="47" t="s">
        <v>0</v>
      </c>
      <c r="C13" s="19" t="s">
        <v>143</v>
      </c>
      <c r="D13" s="214">
        <v>5</v>
      </c>
      <c r="E13" s="49">
        <v>79</v>
      </c>
      <c r="F13" s="27"/>
      <c r="G13" s="27"/>
      <c r="H13" s="27"/>
      <c r="I13" s="5"/>
    </row>
    <row r="14" spans="1:9" ht="15" customHeight="1" x14ac:dyDescent="0.25">
      <c r="A14" s="15">
        <v>8</v>
      </c>
      <c r="B14" s="47" t="s">
        <v>0</v>
      </c>
      <c r="C14" s="19" t="s">
        <v>58</v>
      </c>
      <c r="D14" s="214">
        <v>12</v>
      </c>
      <c r="E14" s="49">
        <v>76.333333333333329</v>
      </c>
      <c r="F14" s="27">
        <f t="shared" si="0"/>
        <v>916</v>
      </c>
      <c r="G14" s="27"/>
      <c r="H14" s="27"/>
      <c r="I14" s="5"/>
    </row>
    <row r="15" spans="1:9" ht="15" customHeight="1" x14ac:dyDescent="0.25">
      <c r="A15" s="15">
        <v>9</v>
      </c>
      <c r="B15" s="47" t="s">
        <v>1</v>
      </c>
      <c r="C15" s="105" t="s">
        <v>4</v>
      </c>
      <c r="D15" s="199">
        <v>4</v>
      </c>
      <c r="E15" s="215">
        <v>76</v>
      </c>
      <c r="F15" s="27">
        <f t="shared" si="0"/>
        <v>304</v>
      </c>
      <c r="G15" s="27"/>
      <c r="H15" s="27"/>
      <c r="I15" s="5"/>
    </row>
    <row r="16" spans="1:9" ht="15" customHeight="1" thickBot="1" x14ac:dyDescent="0.3">
      <c r="A16" s="18">
        <v>10</v>
      </c>
      <c r="B16" s="64" t="s">
        <v>25</v>
      </c>
      <c r="C16" s="558" t="s">
        <v>120</v>
      </c>
      <c r="D16" s="563">
        <v>5</v>
      </c>
      <c r="E16" s="570">
        <v>75.8</v>
      </c>
      <c r="F16" s="27">
        <f t="shared" si="0"/>
        <v>379</v>
      </c>
      <c r="G16" s="27"/>
      <c r="H16" s="27"/>
      <c r="I16" s="5"/>
    </row>
    <row r="17" spans="1:9" ht="15" customHeight="1" x14ac:dyDescent="0.25">
      <c r="A17" s="37">
        <v>11</v>
      </c>
      <c r="B17" s="63" t="s">
        <v>14</v>
      </c>
      <c r="C17" s="53" t="s">
        <v>15</v>
      </c>
      <c r="D17" s="216">
        <v>4</v>
      </c>
      <c r="E17" s="217">
        <v>75</v>
      </c>
      <c r="F17" s="27">
        <f t="shared" si="0"/>
        <v>300</v>
      </c>
      <c r="G17" s="27"/>
      <c r="H17" s="27"/>
      <c r="I17" s="5"/>
    </row>
    <row r="18" spans="1:9" ht="15" customHeight="1" x14ac:dyDescent="0.25">
      <c r="A18" s="14">
        <v>12</v>
      </c>
      <c r="B18" s="47" t="s">
        <v>12</v>
      </c>
      <c r="C18" s="20" t="s">
        <v>126</v>
      </c>
      <c r="D18" s="214">
        <v>4</v>
      </c>
      <c r="E18" s="215">
        <v>75</v>
      </c>
      <c r="F18" s="27">
        <f t="shared" si="0"/>
        <v>300</v>
      </c>
      <c r="G18" s="27"/>
      <c r="H18" s="27"/>
      <c r="I18" s="5"/>
    </row>
    <row r="19" spans="1:9" ht="15" customHeight="1" x14ac:dyDescent="0.25">
      <c r="A19" s="14">
        <v>13</v>
      </c>
      <c r="B19" s="47" t="s">
        <v>0</v>
      </c>
      <c r="C19" s="19" t="s">
        <v>95</v>
      </c>
      <c r="D19" s="214">
        <v>12</v>
      </c>
      <c r="E19" s="49">
        <v>74.916666666666671</v>
      </c>
      <c r="F19" s="27">
        <f t="shared" si="0"/>
        <v>899</v>
      </c>
      <c r="G19" s="27"/>
      <c r="H19" s="27"/>
      <c r="I19" s="5"/>
    </row>
    <row r="20" spans="1:9" ht="15" customHeight="1" x14ac:dyDescent="0.25">
      <c r="A20" s="14">
        <v>14</v>
      </c>
      <c r="B20" s="47" t="s">
        <v>25</v>
      </c>
      <c r="C20" s="113" t="s">
        <v>27</v>
      </c>
      <c r="D20" s="220">
        <v>9</v>
      </c>
      <c r="E20" s="49">
        <v>73.7</v>
      </c>
      <c r="F20" s="27">
        <f t="shared" si="0"/>
        <v>663.30000000000007</v>
      </c>
      <c r="G20" s="27"/>
      <c r="H20" s="27"/>
      <c r="I20" s="5"/>
    </row>
    <row r="21" spans="1:9" ht="15" customHeight="1" x14ac:dyDescent="0.25">
      <c r="A21" s="14">
        <v>15</v>
      </c>
      <c r="B21" s="47" t="s">
        <v>0</v>
      </c>
      <c r="C21" s="19" t="s">
        <v>140</v>
      </c>
      <c r="D21" s="214">
        <v>1</v>
      </c>
      <c r="E21" s="49">
        <v>73</v>
      </c>
      <c r="F21" s="27">
        <f t="shared" si="0"/>
        <v>73</v>
      </c>
      <c r="G21" s="27"/>
      <c r="H21" s="27"/>
      <c r="I21" s="5"/>
    </row>
    <row r="22" spans="1:9" s="191" customFormat="1" ht="15" customHeight="1" x14ac:dyDescent="0.25">
      <c r="A22" s="14">
        <v>16</v>
      </c>
      <c r="B22" s="47" t="s">
        <v>12</v>
      </c>
      <c r="C22" s="20" t="s">
        <v>13</v>
      </c>
      <c r="D22" s="214">
        <v>6</v>
      </c>
      <c r="E22" s="215">
        <v>72.599999999999994</v>
      </c>
      <c r="F22" s="27"/>
      <c r="G22" s="27"/>
      <c r="H22" s="27"/>
      <c r="I22" s="5"/>
    </row>
    <row r="23" spans="1:9" s="191" customFormat="1" ht="15" customHeight="1" x14ac:dyDescent="0.25">
      <c r="A23" s="14">
        <v>17</v>
      </c>
      <c r="B23" s="47" t="s">
        <v>1</v>
      </c>
      <c r="C23" s="435" t="s">
        <v>10</v>
      </c>
      <c r="D23" s="214">
        <v>14</v>
      </c>
      <c r="E23" s="215">
        <v>72</v>
      </c>
      <c r="F23" s="27"/>
      <c r="G23" s="27"/>
      <c r="H23" s="27"/>
      <c r="I23" s="5"/>
    </row>
    <row r="24" spans="1:9" ht="15" customHeight="1" x14ac:dyDescent="0.25">
      <c r="A24" s="14">
        <v>18</v>
      </c>
      <c r="B24" s="47" t="s">
        <v>0</v>
      </c>
      <c r="C24" s="105" t="s">
        <v>138</v>
      </c>
      <c r="D24" s="214">
        <v>3</v>
      </c>
      <c r="E24" s="215">
        <v>72</v>
      </c>
      <c r="F24" s="27">
        <f t="shared" si="0"/>
        <v>216</v>
      </c>
      <c r="G24" s="27"/>
      <c r="H24" s="27"/>
      <c r="I24" s="5"/>
    </row>
    <row r="25" spans="1:9" ht="15" customHeight="1" x14ac:dyDescent="0.25">
      <c r="A25" s="14">
        <v>19</v>
      </c>
      <c r="B25" s="47" t="s">
        <v>20</v>
      </c>
      <c r="C25" s="222" t="s">
        <v>44</v>
      </c>
      <c r="D25" s="220">
        <v>7</v>
      </c>
      <c r="E25" s="49">
        <v>71.599999999999994</v>
      </c>
      <c r="F25" s="27"/>
      <c r="G25" s="27"/>
      <c r="H25" s="27"/>
      <c r="I25" s="5"/>
    </row>
    <row r="26" spans="1:9" ht="15" customHeight="1" thickBot="1" x14ac:dyDescent="0.3">
      <c r="A26" s="18">
        <v>20</v>
      </c>
      <c r="B26" s="64" t="s">
        <v>12</v>
      </c>
      <c r="C26" s="54" t="s">
        <v>62</v>
      </c>
      <c r="D26" s="210">
        <v>6</v>
      </c>
      <c r="E26" s="211">
        <v>71.2</v>
      </c>
      <c r="F26" s="27">
        <f>E26*D26</f>
        <v>427.20000000000005</v>
      </c>
      <c r="G26" s="27"/>
      <c r="H26" s="27"/>
      <c r="I26" s="5"/>
    </row>
    <row r="27" spans="1:9" ht="15" customHeight="1" x14ac:dyDescent="0.25">
      <c r="A27" s="37">
        <v>21</v>
      </c>
      <c r="B27" s="63" t="s">
        <v>31</v>
      </c>
      <c r="C27" s="53" t="s">
        <v>116</v>
      </c>
      <c r="D27" s="560">
        <v>8</v>
      </c>
      <c r="E27" s="195">
        <v>71.125</v>
      </c>
      <c r="F27" s="27">
        <f>E27*D27</f>
        <v>569</v>
      </c>
      <c r="G27" s="27"/>
      <c r="H27" s="27"/>
      <c r="I27" s="5"/>
    </row>
    <row r="28" spans="1:9" ht="15" customHeight="1" x14ac:dyDescent="0.25">
      <c r="A28" s="14">
        <v>22</v>
      </c>
      <c r="B28" s="47" t="s">
        <v>12</v>
      </c>
      <c r="C28" s="557" t="s">
        <v>142</v>
      </c>
      <c r="D28" s="231">
        <v>5</v>
      </c>
      <c r="E28" s="232">
        <v>71</v>
      </c>
      <c r="F28" s="27">
        <f>E29*D29</f>
        <v>282</v>
      </c>
      <c r="G28" s="27"/>
      <c r="H28" s="27"/>
      <c r="I28" s="5"/>
    </row>
    <row r="29" spans="1:9" ht="15" customHeight="1" x14ac:dyDescent="0.25">
      <c r="A29" s="14">
        <v>23</v>
      </c>
      <c r="B29" s="47" t="s">
        <v>14</v>
      </c>
      <c r="C29" s="20" t="s">
        <v>16</v>
      </c>
      <c r="D29" s="214">
        <v>4</v>
      </c>
      <c r="E29" s="215">
        <v>70.5</v>
      </c>
      <c r="F29" s="27"/>
      <c r="G29" s="27"/>
      <c r="H29" s="27"/>
      <c r="I29" s="5"/>
    </row>
    <row r="30" spans="1:9" ht="15" customHeight="1" x14ac:dyDescent="0.25">
      <c r="A30" s="14">
        <v>24</v>
      </c>
      <c r="B30" s="47" t="s">
        <v>31</v>
      </c>
      <c r="C30" s="22" t="s">
        <v>41</v>
      </c>
      <c r="D30" s="220">
        <v>4</v>
      </c>
      <c r="E30" s="49">
        <v>69.25</v>
      </c>
      <c r="F30" s="27">
        <f>E30*D30</f>
        <v>277</v>
      </c>
      <c r="G30" s="27"/>
      <c r="H30" s="27"/>
      <c r="I30" s="5"/>
    </row>
    <row r="31" spans="1:9" ht="15" customHeight="1" x14ac:dyDescent="0.25">
      <c r="A31" s="14">
        <v>25</v>
      </c>
      <c r="B31" s="47" t="s">
        <v>1</v>
      </c>
      <c r="C31" s="105" t="s">
        <v>9</v>
      </c>
      <c r="D31" s="214">
        <v>1</v>
      </c>
      <c r="E31" s="215">
        <v>69</v>
      </c>
      <c r="F31" s="27"/>
      <c r="G31" s="27"/>
      <c r="H31" s="27"/>
      <c r="I31" s="5"/>
    </row>
    <row r="32" spans="1:9" ht="15" customHeight="1" x14ac:dyDescent="0.25">
      <c r="A32" s="14">
        <v>26</v>
      </c>
      <c r="B32" s="47" t="s">
        <v>0</v>
      </c>
      <c r="C32" s="19" t="s">
        <v>35</v>
      </c>
      <c r="D32" s="214">
        <v>5</v>
      </c>
      <c r="E32" s="49">
        <v>69</v>
      </c>
      <c r="F32" s="27">
        <f>E32*D32</f>
        <v>345</v>
      </c>
      <c r="G32" s="27"/>
      <c r="H32" s="27"/>
      <c r="I32" s="5"/>
    </row>
    <row r="33" spans="1:9" ht="15" customHeight="1" x14ac:dyDescent="0.25">
      <c r="A33" s="14">
        <v>27</v>
      </c>
      <c r="B33" s="47" t="s">
        <v>31</v>
      </c>
      <c r="C33" s="105" t="s">
        <v>117</v>
      </c>
      <c r="D33" s="220">
        <v>2</v>
      </c>
      <c r="E33" s="111">
        <v>68</v>
      </c>
      <c r="F33" s="27">
        <f>E33*D33</f>
        <v>136</v>
      </c>
      <c r="G33" s="27"/>
      <c r="H33" s="27"/>
      <c r="I33" s="5"/>
    </row>
    <row r="34" spans="1:9" ht="15" customHeight="1" x14ac:dyDescent="0.25">
      <c r="A34" s="14">
        <v>28</v>
      </c>
      <c r="B34" s="47" t="s">
        <v>20</v>
      </c>
      <c r="C34" s="226" t="s">
        <v>38</v>
      </c>
      <c r="D34" s="513">
        <v>1</v>
      </c>
      <c r="E34" s="229">
        <v>68</v>
      </c>
      <c r="F34" s="27">
        <f>E34*D34</f>
        <v>68</v>
      </c>
      <c r="G34" s="27"/>
      <c r="H34" s="27"/>
      <c r="I34" s="5"/>
    </row>
    <row r="35" spans="1:9" ht="15" customHeight="1" x14ac:dyDescent="0.25">
      <c r="A35" s="14">
        <v>29</v>
      </c>
      <c r="B35" s="47" t="s">
        <v>14</v>
      </c>
      <c r="C35" s="106" t="s">
        <v>124</v>
      </c>
      <c r="D35" s="214">
        <v>4</v>
      </c>
      <c r="E35" s="215">
        <v>68</v>
      </c>
      <c r="F35" s="27"/>
      <c r="G35" s="27"/>
      <c r="H35" s="27"/>
      <c r="I35" s="5"/>
    </row>
    <row r="36" spans="1:9" ht="15" customHeight="1" thickBot="1" x14ac:dyDescent="0.3">
      <c r="A36" s="17">
        <v>30</v>
      </c>
      <c r="B36" s="46" t="s">
        <v>12</v>
      </c>
      <c r="C36" s="55" t="s">
        <v>49</v>
      </c>
      <c r="D36" s="212">
        <v>3</v>
      </c>
      <c r="E36" s="213">
        <v>68</v>
      </c>
      <c r="F36" s="27">
        <f>E35*D35</f>
        <v>272</v>
      </c>
      <c r="G36" s="27"/>
      <c r="H36" s="27"/>
      <c r="I36" s="5"/>
    </row>
    <row r="37" spans="1:9" ht="15" customHeight="1" x14ac:dyDescent="0.25">
      <c r="A37" s="37">
        <v>31</v>
      </c>
      <c r="B37" s="63" t="s">
        <v>1</v>
      </c>
      <c r="C37" s="44" t="s">
        <v>7</v>
      </c>
      <c r="D37" s="216">
        <v>1</v>
      </c>
      <c r="E37" s="217">
        <v>68</v>
      </c>
      <c r="F37" s="27">
        <f t="shared" ref="F37:F42" si="1">E37*D37</f>
        <v>68</v>
      </c>
      <c r="G37" s="27"/>
      <c r="H37" s="27"/>
      <c r="I37" s="5"/>
    </row>
    <row r="38" spans="1:9" ht="15" customHeight="1" x14ac:dyDescent="0.25">
      <c r="A38" s="14">
        <v>32</v>
      </c>
      <c r="B38" s="47" t="s">
        <v>0</v>
      </c>
      <c r="C38" s="19" t="s">
        <v>54</v>
      </c>
      <c r="D38" s="214">
        <v>5</v>
      </c>
      <c r="E38" s="49">
        <v>68</v>
      </c>
      <c r="F38" s="27">
        <f t="shared" si="1"/>
        <v>340</v>
      </c>
      <c r="G38" s="27"/>
      <c r="H38" s="27"/>
      <c r="I38" s="5"/>
    </row>
    <row r="39" spans="1:9" ht="15" customHeight="1" x14ac:dyDescent="0.25">
      <c r="A39" s="14">
        <v>33</v>
      </c>
      <c r="B39" s="47" t="s">
        <v>25</v>
      </c>
      <c r="C39" s="20" t="s">
        <v>30</v>
      </c>
      <c r="D39" s="19">
        <v>3</v>
      </c>
      <c r="E39" s="49">
        <v>67.3</v>
      </c>
      <c r="F39" s="27">
        <f t="shared" si="1"/>
        <v>201.89999999999998</v>
      </c>
      <c r="G39" s="27"/>
      <c r="H39" s="27"/>
      <c r="I39" s="5"/>
    </row>
    <row r="40" spans="1:9" ht="15" customHeight="1" x14ac:dyDescent="0.25">
      <c r="A40" s="14">
        <v>34</v>
      </c>
      <c r="B40" s="47" t="s">
        <v>14</v>
      </c>
      <c r="C40" s="20" t="s">
        <v>141</v>
      </c>
      <c r="D40" s="214">
        <v>2</v>
      </c>
      <c r="E40" s="215">
        <v>67</v>
      </c>
      <c r="F40" s="27">
        <f t="shared" si="1"/>
        <v>134</v>
      </c>
      <c r="G40" s="27"/>
      <c r="H40" s="27"/>
      <c r="I40" s="5"/>
    </row>
    <row r="41" spans="1:9" s="191" customFormat="1" ht="15" customHeight="1" x14ac:dyDescent="0.25">
      <c r="A41" s="14">
        <v>35</v>
      </c>
      <c r="B41" s="47" t="s">
        <v>1</v>
      </c>
      <c r="C41" s="20" t="s">
        <v>6</v>
      </c>
      <c r="D41" s="214">
        <v>5</v>
      </c>
      <c r="E41" s="215">
        <v>67</v>
      </c>
      <c r="F41" s="27"/>
      <c r="G41" s="27"/>
      <c r="H41" s="27"/>
      <c r="I41" s="5"/>
    </row>
    <row r="42" spans="1:9" ht="15" customHeight="1" x14ac:dyDescent="0.25">
      <c r="A42" s="14">
        <v>36</v>
      </c>
      <c r="B42" s="47" t="s">
        <v>14</v>
      </c>
      <c r="C42" s="19" t="s">
        <v>47</v>
      </c>
      <c r="D42" s="55">
        <v>19</v>
      </c>
      <c r="E42" s="77">
        <v>66.7</v>
      </c>
      <c r="F42" s="27">
        <f t="shared" si="1"/>
        <v>1267.3</v>
      </c>
      <c r="G42" s="27"/>
      <c r="H42" s="27"/>
      <c r="I42" s="5"/>
    </row>
    <row r="43" spans="1:9" ht="15" customHeight="1" x14ac:dyDescent="0.25">
      <c r="A43" s="14">
        <v>37</v>
      </c>
      <c r="B43" s="47" t="s">
        <v>14</v>
      </c>
      <c r="C43" s="20" t="s">
        <v>60</v>
      </c>
      <c r="D43" s="214">
        <v>8</v>
      </c>
      <c r="E43" s="215">
        <v>65</v>
      </c>
      <c r="F43" s="27"/>
      <c r="G43" s="27"/>
      <c r="H43" s="27"/>
      <c r="I43" s="5"/>
    </row>
    <row r="44" spans="1:9" ht="15" customHeight="1" x14ac:dyDescent="0.25">
      <c r="A44" s="14">
        <v>38</v>
      </c>
      <c r="B44" s="47" t="s">
        <v>1</v>
      </c>
      <c r="C44" s="19" t="s">
        <v>96</v>
      </c>
      <c r="D44" s="214">
        <v>10</v>
      </c>
      <c r="E44" s="215">
        <v>64.8</v>
      </c>
      <c r="F44" s="27">
        <f t="shared" ref="F44:F51" si="2">E44*D44</f>
        <v>648</v>
      </c>
      <c r="G44" s="27"/>
      <c r="H44" s="27"/>
      <c r="I44" s="5"/>
    </row>
    <row r="45" spans="1:9" s="191" customFormat="1" ht="15" customHeight="1" x14ac:dyDescent="0.25">
      <c r="A45" s="14">
        <v>39</v>
      </c>
      <c r="B45" s="47" t="s">
        <v>20</v>
      </c>
      <c r="C45" s="106" t="s">
        <v>39</v>
      </c>
      <c r="D45" s="214">
        <v>3</v>
      </c>
      <c r="E45" s="215">
        <v>64.3</v>
      </c>
      <c r="F45" s="27"/>
      <c r="G45" s="27"/>
      <c r="H45" s="27"/>
      <c r="I45" s="5"/>
    </row>
    <row r="46" spans="1:9" ht="15" customHeight="1" thickBot="1" x14ac:dyDescent="0.3">
      <c r="A46" s="18">
        <v>40</v>
      </c>
      <c r="B46" s="64" t="s">
        <v>20</v>
      </c>
      <c r="C46" s="45" t="s">
        <v>22</v>
      </c>
      <c r="D46" s="120">
        <v>3</v>
      </c>
      <c r="E46" s="569">
        <v>64.3</v>
      </c>
      <c r="F46" s="27">
        <f t="shared" si="2"/>
        <v>192.89999999999998</v>
      </c>
      <c r="G46" s="27"/>
      <c r="H46" s="27"/>
      <c r="I46" s="5"/>
    </row>
    <row r="47" spans="1:9" ht="15" customHeight="1" x14ac:dyDescent="0.25">
      <c r="A47" s="37">
        <v>41</v>
      </c>
      <c r="B47" s="63" t="s">
        <v>1</v>
      </c>
      <c r="C47" s="44" t="s">
        <v>94</v>
      </c>
      <c r="D47" s="216">
        <v>6</v>
      </c>
      <c r="E47" s="217">
        <v>64</v>
      </c>
      <c r="F47" s="27">
        <f t="shared" si="2"/>
        <v>384</v>
      </c>
      <c r="G47" s="27"/>
      <c r="H47" s="27"/>
      <c r="I47" s="5"/>
    </row>
    <row r="48" spans="1:9" ht="15" customHeight="1" x14ac:dyDescent="0.25">
      <c r="A48" s="14">
        <v>42</v>
      </c>
      <c r="B48" s="47" t="s">
        <v>1</v>
      </c>
      <c r="C48" s="230" t="s">
        <v>92</v>
      </c>
      <c r="D48" s="214">
        <v>15</v>
      </c>
      <c r="E48" s="215">
        <v>64</v>
      </c>
      <c r="F48" s="27">
        <f t="shared" si="2"/>
        <v>960</v>
      </c>
      <c r="G48" s="27"/>
      <c r="H48" s="27"/>
      <c r="I48" s="5"/>
    </row>
    <row r="49" spans="1:9" ht="15" customHeight="1" x14ac:dyDescent="0.25">
      <c r="A49" s="14">
        <v>43</v>
      </c>
      <c r="B49" s="47" t="s">
        <v>1</v>
      </c>
      <c r="C49" s="105" t="s">
        <v>8</v>
      </c>
      <c r="D49" s="199">
        <v>4</v>
      </c>
      <c r="E49" s="215">
        <v>63.6</v>
      </c>
      <c r="F49" s="27">
        <f t="shared" si="2"/>
        <v>254.4</v>
      </c>
      <c r="G49" s="27"/>
      <c r="H49" s="27"/>
      <c r="I49" s="5"/>
    </row>
    <row r="50" spans="1:9" ht="15" customHeight="1" x14ac:dyDescent="0.25">
      <c r="A50" s="14">
        <v>44</v>
      </c>
      <c r="B50" s="47" t="s">
        <v>14</v>
      </c>
      <c r="C50" s="106" t="s">
        <v>125</v>
      </c>
      <c r="D50" s="208">
        <v>4</v>
      </c>
      <c r="E50" s="209">
        <v>63.5</v>
      </c>
      <c r="F50" s="27">
        <f t="shared" si="2"/>
        <v>254</v>
      </c>
      <c r="G50" s="27"/>
      <c r="H50" s="27"/>
      <c r="I50" s="5"/>
    </row>
    <row r="51" spans="1:9" ht="15" customHeight="1" x14ac:dyDescent="0.25">
      <c r="A51" s="14">
        <v>45</v>
      </c>
      <c r="B51" s="47" t="s">
        <v>31</v>
      </c>
      <c r="C51" s="20" t="s">
        <v>42</v>
      </c>
      <c r="D51" s="220">
        <v>6</v>
      </c>
      <c r="E51" s="110">
        <v>63</v>
      </c>
      <c r="F51" s="27">
        <f t="shared" si="2"/>
        <v>378</v>
      </c>
      <c r="G51" s="27"/>
      <c r="H51" s="27"/>
      <c r="I51" s="5"/>
    </row>
    <row r="52" spans="1:9" ht="15" customHeight="1" x14ac:dyDescent="0.25">
      <c r="A52" s="14">
        <v>46</v>
      </c>
      <c r="B52" s="47" t="s">
        <v>31</v>
      </c>
      <c r="C52" s="106" t="s">
        <v>97</v>
      </c>
      <c r="D52" s="220">
        <v>1</v>
      </c>
      <c r="E52" s="111">
        <v>62</v>
      </c>
      <c r="F52" s="27"/>
      <c r="G52" s="27"/>
      <c r="H52" s="27"/>
      <c r="I52" s="5"/>
    </row>
    <row r="53" spans="1:9" ht="15" customHeight="1" x14ac:dyDescent="0.25">
      <c r="A53" s="14">
        <v>47</v>
      </c>
      <c r="B53" s="47" t="s">
        <v>14</v>
      </c>
      <c r="C53" s="20" t="s">
        <v>18</v>
      </c>
      <c r="D53" s="214">
        <v>2</v>
      </c>
      <c r="E53" s="215">
        <v>62</v>
      </c>
      <c r="F53" s="27">
        <f>E53*D53</f>
        <v>124</v>
      </c>
      <c r="G53" s="27"/>
      <c r="H53" s="27"/>
      <c r="I53" s="5"/>
    </row>
    <row r="54" spans="1:9" ht="15" customHeight="1" x14ac:dyDescent="0.25">
      <c r="A54" s="14">
        <v>48</v>
      </c>
      <c r="B54" s="47" t="s">
        <v>0</v>
      </c>
      <c r="C54" s="19" t="s">
        <v>105</v>
      </c>
      <c r="D54" s="214">
        <v>3</v>
      </c>
      <c r="E54" s="49">
        <v>62</v>
      </c>
      <c r="F54" s="27"/>
      <c r="G54" s="27"/>
      <c r="H54" s="27"/>
      <c r="I54" s="5"/>
    </row>
    <row r="55" spans="1:9" ht="15" customHeight="1" x14ac:dyDescent="0.25">
      <c r="A55" s="14">
        <v>49</v>
      </c>
      <c r="B55" s="47" t="s">
        <v>1</v>
      </c>
      <c r="C55" s="19" t="s">
        <v>5</v>
      </c>
      <c r="D55" s="214">
        <v>2</v>
      </c>
      <c r="E55" s="215">
        <v>61.5</v>
      </c>
      <c r="F55" s="27">
        <f t="shared" ref="F55:F63" si="3">E55*D55</f>
        <v>123</v>
      </c>
      <c r="G55" s="27"/>
      <c r="H55" s="27"/>
      <c r="I55" s="5"/>
    </row>
    <row r="56" spans="1:9" ht="15" customHeight="1" thickBot="1" x14ac:dyDescent="0.3">
      <c r="A56" s="18">
        <v>50</v>
      </c>
      <c r="B56" s="64" t="s">
        <v>25</v>
      </c>
      <c r="C56" s="54" t="s">
        <v>26</v>
      </c>
      <c r="D56" s="45">
        <v>5</v>
      </c>
      <c r="E56" s="51">
        <v>60.8</v>
      </c>
      <c r="F56" s="27">
        <f t="shared" si="3"/>
        <v>304</v>
      </c>
      <c r="G56" s="27"/>
      <c r="H56" s="27"/>
      <c r="I56" s="5"/>
    </row>
    <row r="57" spans="1:9" ht="15" customHeight="1" x14ac:dyDescent="0.25">
      <c r="A57" s="37">
        <v>51</v>
      </c>
      <c r="B57" s="63" t="s">
        <v>14</v>
      </c>
      <c r="C57" s="556" t="s">
        <v>17</v>
      </c>
      <c r="D57" s="196">
        <v>4</v>
      </c>
      <c r="E57" s="217">
        <v>60.3</v>
      </c>
      <c r="F57" s="27">
        <f t="shared" si="3"/>
        <v>241.2</v>
      </c>
      <c r="G57" s="27"/>
      <c r="H57" s="27"/>
      <c r="I57" s="5"/>
    </row>
    <row r="58" spans="1:9" ht="15" customHeight="1" x14ac:dyDescent="0.25">
      <c r="A58" s="14">
        <v>52</v>
      </c>
      <c r="B58" s="47" t="s">
        <v>14</v>
      </c>
      <c r="C58" s="20" t="s">
        <v>101</v>
      </c>
      <c r="D58" s="214">
        <v>1</v>
      </c>
      <c r="E58" s="215">
        <v>60</v>
      </c>
      <c r="F58" s="27">
        <f t="shared" si="3"/>
        <v>60</v>
      </c>
      <c r="G58" s="27"/>
      <c r="H58" s="27"/>
      <c r="I58" s="5"/>
    </row>
    <row r="59" spans="1:9" ht="15" customHeight="1" x14ac:dyDescent="0.25">
      <c r="A59" s="14">
        <v>53</v>
      </c>
      <c r="B59" s="47" t="s">
        <v>12</v>
      </c>
      <c r="C59" s="6" t="s">
        <v>61</v>
      </c>
      <c r="D59" s="231">
        <v>2</v>
      </c>
      <c r="E59" s="232">
        <v>60</v>
      </c>
      <c r="F59" s="27">
        <f t="shared" si="3"/>
        <v>120</v>
      </c>
      <c r="G59" s="27"/>
      <c r="H59" s="27"/>
      <c r="I59" s="5"/>
    </row>
    <row r="60" spans="1:9" ht="15" customHeight="1" x14ac:dyDescent="0.25">
      <c r="A60" s="14">
        <v>54</v>
      </c>
      <c r="B60" s="47" t="s">
        <v>1</v>
      </c>
      <c r="C60" s="105" t="s">
        <v>130</v>
      </c>
      <c r="D60" s="214">
        <v>3</v>
      </c>
      <c r="E60" s="215">
        <v>60</v>
      </c>
      <c r="F60" s="27">
        <f t="shared" si="3"/>
        <v>180</v>
      </c>
      <c r="G60" s="27"/>
      <c r="H60" s="27"/>
      <c r="I60" s="5"/>
    </row>
    <row r="61" spans="1:9" ht="15" customHeight="1" x14ac:dyDescent="0.25">
      <c r="A61" s="14">
        <v>55</v>
      </c>
      <c r="B61" s="47" t="s">
        <v>1</v>
      </c>
      <c r="C61" s="557" t="s">
        <v>93</v>
      </c>
      <c r="D61" s="564">
        <v>12</v>
      </c>
      <c r="E61" s="232">
        <v>60</v>
      </c>
      <c r="F61" s="27">
        <f t="shared" si="3"/>
        <v>720</v>
      </c>
      <c r="G61" s="27"/>
      <c r="H61" s="27"/>
      <c r="I61" s="5"/>
    </row>
    <row r="62" spans="1:9" ht="15" customHeight="1" x14ac:dyDescent="0.25">
      <c r="A62" s="14">
        <v>56</v>
      </c>
      <c r="B62" s="47" t="s">
        <v>14</v>
      </c>
      <c r="C62" s="106" t="s">
        <v>59</v>
      </c>
      <c r="D62" s="214">
        <v>14</v>
      </c>
      <c r="E62" s="215">
        <v>59.9</v>
      </c>
      <c r="F62" s="27">
        <f t="shared" si="3"/>
        <v>838.6</v>
      </c>
      <c r="G62" s="27"/>
      <c r="H62" s="27"/>
      <c r="I62" s="5"/>
    </row>
    <row r="63" spans="1:9" ht="15" customHeight="1" x14ac:dyDescent="0.25">
      <c r="A63" s="14">
        <v>57</v>
      </c>
      <c r="B63" s="47" t="s">
        <v>20</v>
      </c>
      <c r="C63" s="19" t="s">
        <v>19</v>
      </c>
      <c r="D63" s="214">
        <v>7</v>
      </c>
      <c r="E63" s="215">
        <v>58.6</v>
      </c>
      <c r="F63" s="27">
        <f t="shared" si="3"/>
        <v>410.2</v>
      </c>
      <c r="G63" s="27"/>
      <c r="H63" s="27"/>
      <c r="I63" s="5"/>
    </row>
    <row r="64" spans="1:9" ht="15" customHeight="1" x14ac:dyDescent="0.25">
      <c r="A64" s="14">
        <v>58</v>
      </c>
      <c r="B64" s="47" t="s">
        <v>1</v>
      </c>
      <c r="C64" s="55" t="s">
        <v>131</v>
      </c>
      <c r="D64" s="562">
        <v>5</v>
      </c>
      <c r="E64" s="213">
        <v>58</v>
      </c>
      <c r="F64" s="27"/>
      <c r="G64" s="27"/>
      <c r="H64" s="27"/>
      <c r="I64" s="5"/>
    </row>
    <row r="65" spans="1:9" ht="15" customHeight="1" x14ac:dyDescent="0.25">
      <c r="A65" s="14">
        <v>59</v>
      </c>
      <c r="B65" s="47" t="s">
        <v>1</v>
      </c>
      <c r="C65" s="105" t="s">
        <v>132</v>
      </c>
      <c r="D65" s="199">
        <v>1</v>
      </c>
      <c r="E65" s="215">
        <v>58</v>
      </c>
      <c r="F65" s="27">
        <f>E65*D65</f>
        <v>58</v>
      </c>
      <c r="G65" s="27"/>
      <c r="H65" s="27"/>
      <c r="I65" s="5"/>
    </row>
    <row r="66" spans="1:9" ht="15" customHeight="1" thickBot="1" x14ac:dyDescent="0.3">
      <c r="A66" s="18">
        <v>60</v>
      </c>
      <c r="B66" s="64" t="s">
        <v>12</v>
      </c>
      <c r="C66" s="54" t="s">
        <v>50</v>
      </c>
      <c r="D66" s="210">
        <v>1</v>
      </c>
      <c r="E66" s="211">
        <v>57</v>
      </c>
      <c r="F66" s="27">
        <f>E66*D66</f>
        <v>57</v>
      </c>
      <c r="G66" s="27"/>
      <c r="H66" s="27"/>
      <c r="I66" s="5"/>
    </row>
    <row r="67" spans="1:9" ht="15" customHeight="1" x14ac:dyDescent="0.25">
      <c r="A67" s="37">
        <v>61</v>
      </c>
      <c r="B67" s="63" t="s">
        <v>20</v>
      </c>
      <c r="C67" s="138" t="s">
        <v>98</v>
      </c>
      <c r="D67" s="216">
        <v>1</v>
      </c>
      <c r="E67" s="217">
        <v>56</v>
      </c>
      <c r="F67" s="27"/>
      <c r="G67" s="27"/>
      <c r="H67" s="27"/>
      <c r="I67" s="5"/>
    </row>
    <row r="68" spans="1:9" ht="15" customHeight="1" x14ac:dyDescent="0.25">
      <c r="A68" s="14">
        <v>62</v>
      </c>
      <c r="B68" s="47" t="s">
        <v>1</v>
      </c>
      <c r="C68" s="19" t="s">
        <v>2</v>
      </c>
      <c r="D68" s="214">
        <v>1</v>
      </c>
      <c r="E68" s="215">
        <v>56</v>
      </c>
      <c r="F68" s="27">
        <f t="shared" ref="F68:F74" si="4">E68*D68</f>
        <v>56</v>
      </c>
      <c r="G68" s="27"/>
      <c r="H68" s="27"/>
      <c r="I68" s="5"/>
    </row>
    <row r="69" spans="1:9" ht="15" customHeight="1" x14ac:dyDescent="0.25">
      <c r="A69" s="14">
        <v>63</v>
      </c>
      <c r="B69" s="47" t="s">
        <v>0</v>
      </c>
      <c r="C69" s="105" t="s">
        <v>134</v>
      </c>
      <c r="D69" s="214">
        <v>4</v>
      </c>
      <c r="E69" s="215">
        <v>55.8</v>
      </c>
      <c r="F69" s="27">
        <f t="shared" si="4"/>
        <v>223.2</v>
      </c>
      <c r="G69" s="27"/>
      <c r="H69" s="27"/>
      <c r="I69" s="5"/>
    </row>
    <row r="70" spans="1:9" ht="15" customHeight="1" x14ac:dyDescent="0.25">
      <c r="A70" s="14">
        <v>64</v>
      </c>
      <c r="B70" s="47" t="s">
        <v>0</v>
      </c>
      <c r="C70" s="19" t="s">
        <v>52</v>
      </c>
      <c r="D70" s="214">
        <v>5</v>
      </c>
      <c r="E70" s="49">
        <v>54.222222222222221</v>
      </c>
      <c r="F70" s="27">
        <f t="shared" si="4"/>
        <v>271.11111111111109</v>
      </c>
      <c r="G70" s="27"/>
      <c r="H70" s="27"/>
      <c r="I70" s="5"/>
    </row>
    <row r="71" spans="1:9" ht="15" customHeight="1" x14ac:dyDescent="0.25">
      <c r="A71" s="14">
        <v>65</v>
      </c>
      <c r="B71" s="47" t="s">
        <v>25</v>
      </c>
      <c r="C71" s="105" t="s">
        <v>119</v>
      </c>
      <c r="D71" s="220">
        <v>3</v>
      </c>
      <c r="E71" s="111">
        <v>54</v>
      </c>
      <c r="F71" s="27">
        <f t="shared" si="4"/>
        <v>162</v>
      </c>
      <c r="G71" s="27"/>
      <c r="H71" s="27"/>
      <c r="I71" s="5"/>
    </row>
    <row r="72" spans="1:9" ht="15" customHeight="1" x14ac:dyDescent="0.25">
      <c r="A72" s="14">
        <v>66</v>
      </c>
      <c r="B72" s="47" t="s">
        <v>20</v>
      </c>
      <c r="C72" s="19" t="s">
        <v>122</v>
      </c>
      <c r="D72" s="19">
        <v>2</v>
      </c>
      <c r="E72" s="213">
        <v>54</v>
      </c>
      <c r="F72" s="27">
        <f t="shared" si="4"/>
        <v>108</v>
      </c>
      <c r="G72" s="27"/>
      <c r="H72" s="27"/>
      <c r="I72" s="5"/>
    </row>
    <row r="73" spans="1:9" s="191" customFormat="1" ht="15" customHeight="1" x14ac:dyDescent="0.25">
      <c r="A73" s="14">
        <v>67</v>
      </c>
      <c r="B73" s="47" t="s">
        <v>14</v>
      </c>
      <c r="C73" s="20" t="s">
        <v>46</v>
      </c>
      <c r="D73" s="214">
        <v>2</v>
      </c>
      <c r="E73" s="215">
        <v>54</v>
      </c>
      <c r="F73" s="27"/>
      <c r="G73" s="27"/>
      <c r="H73" s="27"/>
      <c r="I73" s="5"/>
    </row>
    <row r="74" spans="1:9" ht="15" customHeight="1" x14ac:dyDescent="0.25">
      <c r="A74" s="14">
        <v>68</v>
      </c>
      <c r="B74" s="106" t="s">
        <v>14</v>
      </c>
      <c r="C74" s="20" t="s">
        <v>45</v>
      </c>
      <c r="D74" s="214">
        <v>3</v>
      </c>
      <c r="E74" s="215">
        <v>53.3</v>
      </c>
      <c r="F74" s="27">
        <f t="shared" si="4"/>
        <v>159.89999999999998</v>
      </c>
      <c r="G74" s="27"/>
      <c r="H74" s="27"/>
      <c r="I74" s="5"/>
    </row>
    <row r="75" spans="1:9" ht="15" customHeight="1" x14ac:dyDescent="0.25">
      <c r="A75" s="14">
        <v>69</v>
      </c>
      <c r="B75" s="47" t="s">
        <v>14</v>
      </c>
      <c r="C75" s="6" t="s">
        <v>100</v>
      </c>
      <c r="D75" s="214">
        <v>3</v>
      </c>
      <c r="E75" s="215">
        <v>53</v>
      </c>
      <c r="F75" s="27"/>
      <c r="G75" s="27"/>
      <c r="H75" s="27"/>
      <c r="I75" s="5"/>
    </row>
    <row r="76" spans="1:9" ht="15" customHeight="1" thickBot="1" x14ac:dyDescent="0.3">
      <c r="A76" s="18">
        <v>70</v>
      </c>
      <c r="B76" s="64" t="s">
        <v>0</v>
      </c>
      <c r="C76" s="45" t="s">
        <v>108</v>
      </c>
      <c r="D76" s="204">
        <v>11</v>
      </c>
      <c r="E76" s="211">
        <v>52.363636363636367</v>
      </c>
      <c r="F76" s="27">
        <f>E76*D76</f>
        <v>576</v>
      </c>
      <c r="G76" s="27"/>
      <c r="H76" s="27"/>
      <c r="I76" s="5"/>
    </row>
    <row r="77" spans="1:9" ht="15" customHeight="1" x14ac:dyDescent="0.25">
      <c r="A77" s="37">
        <v>71</v>
      </c>
      <c r="B77" s="550" t="s">
        <v>20</v>
      </c>
      <c r="C77" s="556" t="s">
        <v>121</v>
      </c>
      <c r="D77" s="561">
        <v>4</v>
      </c>
      <c r="E77" s="234">
        <v>51.8</v>
      </c>
      <c r="F77" s="27">
        <f>E77*D77</f>
        <v>207.2</v>
      </c>
      <c r="G77" s="27"/>
      <c r="H77" s="27"/>
      <c r="I77" s="5"/>
    </row>
    <row r="78" spans="1:9" ht="15" customHeight="1" x14ac:dyDescent="0.25">
      <c r="A78" s="14">
        <v>72</v>
      </c>
      <c r="B78" s="47" t="s">
        <v>1</v>
      </c>
      <c r="C78" s="19" t="s">
        <v>110</v>
      </c>
      <c r="D78" s="214">
        <v>4</v>
      </c>
      <c r="E78" s="215">
        <v>51.5</v>
      </c>
      <c r="F78" s="27">
        <f>E78*D78</f>
        <v>206</v>
      </c>
      <c r="G78" s="27"/>
      <c r="H78" s="27"/>
      <c r="I78" s="5"/>
    </row>
    <row r="79" spans="1:9" ht="15" customHeight="1" x14ac:dyDescent="0.25">
      <c r="A79" s="14">
        <v>73</v>
      </c>
      <c r="B79" s="47" t="s">
        <v>31</v>
      </c>
      <c r="C79" s="20" t="s">
        <v>40</v>
      </c>
      <c r="D79" s="220">
        <v>4</v>
      </c>
      <c r="E79" s="110">
        <v>50</v>
      </c>
      <c r="F79" s="27">
        <f>E79*D79</f>
        <v>200</v>
      </c>
      <c r="G79" s="27"/>
      <c r="H79" s="27"/>
      <c r="I79" s="5"/>
    </row>
    <row r="80" spans="1:9" ht="15" customHeight="1" x14ac:dyDescent="0.25">
      <c r="A80" s="14">
        <v>74</v>
      </c>
      <c r="B80" s="47" t="s">
        <v>25</v>
      </c>
      <c r="C80" s="22" t="s">
        <v>29</v>
      </c>
      <c r="D80" s="220">
        <v>3</v>
      </c>
      <c r="E80" s="49">
        <v>50</v>
      </c>
      <c r="F80" s="27">
        <f>E80*D80</f>
        <v>150</v>
      </c>
      <c r="G80" s="27"/>
      <c r="H80" s="27"/>
      <c r="I80" s="5"/>
    </row>
    <row r="81" spans="1:9" ht="15" customHeight="1" x14ac:dyDescent="0.25">
      <c r="A81" s="14">
        <v>75</v>
      </c>
      <c r="B81" s="47" t="s">
        <v>20</v>
      </c>
      <c r="C81" s="106" t="s">
        <v>123</v>
      </c>
      <c r="D81" s="220">
        <v>2</v>
      </c>
      <c r="E81" s="49">
        <v>49</v>
      </c>
      <c r="F81" s="27"/>
      <c r="G81" s="27"/>
      <c r="H81" s="27"/>
      <c r="I81" s="5"/>
    </row>
    <row r="82" spans="1:9" ht="15" customHeight="1" x14ac:dyDescent="0.25">
      <c r="A82" s="14">
        <v>76</v>
      </c>
      <c r="B82" s="47" t="s">
        <v>0</v>
      </c>
      <c r="C82" s="435" t="s">
        <v>139</v>
      </c>
      <c r="D82" s="214">
        <v>4</v>
      </c>
      <c r="E82" s="49">
        <v>48</v>
      </c>
      <c r="F82" s="27">
        <f t="shared" ref="F82:F91" si="5">E82*D82</f>
        <v>192</v>
      </c>
      <c r="G82" s="27"/>
      <c r="H82" s="27"/>
      <c r="I82" s="5"/>
    </row>
    <row r="83" spans="1:9" ht="15" customHeight="1" x14ac:dyDescent="0.25">
      <c r="A83" s="14">
        <v>77</v>
      </c>
      <c r="B83" s="106" t="s">
        <v>31</v>
      </c>
      <c r="C83" s="20" t="s">
        <v>118</v>
      </c>
      <c r="D83" s="220">
        <v>1</v>
      </c>
      <c r="E83" s="110">
        <v>47</v>
      </c>
      <c r="F83" s="27">
        <f t="shared" si="5"/>
        <v>47</v>
      </c>
      <c r="G83" s="27"/>
      <c r="H83" s="27"/>
      <c r="I83" s="5"/>
    </row>
    <row r="84" spans="1:9" ht="15" customHeight="1" x14ac:dyDescent="0.25">
      <c r="A84" s="14">
        <v>78</v>
      </c>
      <c r="B84" s="106" t="s">
        <v>25</v>
      </c>
      <c r="C84" s="22" t="s">
        <v>28</v>
      </c>
      <c r="D84" s="19">
        <v>2</v>
      </c>
      <c r="E84" s="49">
        <v>47</v>
      </c>
      <c r="F84" s="27">
        <f t="shared" si="5"/>
        <v>94</v>
      </c>
      <c r="G84" s="27"/>
      <c r="H84" s="27"/>
      <c r="I84" s="5"/>
    </row>
    <row r="85" spans="1:9" ht="15" customHeight="1" x14ac:dyDescent="0.25">
      <c r="A85" s="14">
        <v>79</v>
      </c>
      <c r="B85" s="47" t="s">
        <v>25</v>
      </c>
      <c r="C85" s="20" t="s">
        <v>111</v>
      </c>
      <c r="D85" s="19">
        <v>1</v>
      </c>
      <c r="E85" s="49">
        <v>47</v>
      </c>
      <c r="F85" s="27">
        <f t="shared" si="5"/>
        <v>47</v>
      </c>
      <c r="G85" s="27"/>
      <c r="H85" s="27"/>
      <c r="I85" s="5"/>
    </row>
    <row r="86" spans="1:9" ht="15" customHeight="1" thickBot="1" x14ac:dyDescent="0.3">
      <c r="A86" s="18">
        <v>80</v>
      </c>
      <c r="B86" s="64" t="s">
        <v>1</v>
      </c>
      <c r="C86" s="45" t="s">
        <v>112</v>
      </c>
      <c r="D86" s="210">
        <v>7</v>
      </c>
      <c r="E86" s="233">
        <v>47</v>
      </c>
      <c r="F86" s="27">
        <f t="shared" si="5"/>
        <v>329</v>
      </c>
      <c r="G86" s="27"/>
      <c r="H86" s="27"/>
      <c r="I86" s="5"/>
    </row>
    <row r="87" spans="1:9" ht="15" customHeight="1" x14ac:dyDescent="0.25">
      <c r="A87" s="37">
        <v>81</v>
      </c>
      <c r="B87" s="63" t="s">
        <v>12</v>
      </c>
      <c r="C87" s="235" t="s">
        <v>109</v>
      </c>
      <c r="D87" s="561">
        <v>1</v>
      </c>
      <c r="E87" s="234">
        <v>46</v>
      </c>
      <c r="F87" s="27">
        <f t="shared" si="5"/>
        <v>46</v>
      </c>
      <c r="G87" s="27"/>
      <c r="H87" s="27"/>
      <c r="I87" s="5"/>
    </row>
    <row r="88" spans="1:9" ht="15" customHeight="1" x14ac:dyDescent="0.25">
      <c r="A88" s="14">
        <v>82</v>
      </c>
      <c r="B88" s="47" t="s">
        <v>1</v>
      </c>
      <c r="C88" s="435" t="s">
        <v>133</v>
      </c>
      <c r="D88" s="214">
        <v>1</v>
      </c>
      <c r="E88" s="215">
        <v>46</v>
      </c>
      <c r="F88" s="27">
        <f t="shared" si="5"/>
        <v>46</v>
      </c>
      <c r="G88" s="27"/>
      <c r="H88" s="27"/>
      <c r="I88" s="5"/>
    </row>
    <row r="89" spans="1:9" ht="15" customHeight="1" x14ac:dyDescent="0.25">
      <c r="A89" s="14">
        <v>83</v>
      </c>
      <c r="B89" s="47" t="s">
        <v>25</v>
      </c>
      <c r="C89" s="19" t="s">
        <v>24</v>
      </c>
      <c r="D89" s="19">
        <v>1</v>
      </c>
      <c r="E89" s="49">
        <v>45</v>
      </c>
      <c r="F89" s="27">
        <f t="shared" si="5"/>
        <v>45</v>
      </c>
      <c r="G89" s="27"/>
      <c r="H89" s="27"/>
      <c r="I89" s="5"/>
    </row>
    <row r="90" spans="1:9" ht="15" customHeight="1" x14ac:dyDescent="0.25">
      <c r="A90" s="14">
        <v>84</v>
      </c>
      <c r="B90" s="47" t="s">
        <v>12</v>
      </c>
      <c r="C90" s="19" t="s">
        <v>51</v>
      </c>
      <c r="D90" s="214">
        <v>1</v>
      </c>
      <c r="E90" s="215">
        <v>44</v>
      </c>
      <c r="F90" s="27">
        <f t="shared" si="5"/>
        <v>44</v>
      </c>
      <c r="G90" s="27"/>
      <c r="H90" s="27"/>
      <c r="I90" s="5"/>
    </row>
    <row r="91" spans="1:9" ht="15" customHeight="1" x14ac:dyDescent="0.25">
      <c r="A91" s="40">
        <v>85</v>
      </c>
      <c r="B91" s="352" t="s">
        <v>25</v>
      </c>
      <c r="C91" s="554" t="s">
        <v>32</v>
      </c>
      <c r="D91" s="224">
        <v>1</v>
      </c>
      <c r="E91" s="78">
        <v>43</v>
      </c>
      <c r="F91" s="27">
        <f t="shared" si="5"/>
        <v>43</v>
      </c>
      <c r="G91" s="27"/>
      <c r="H91" s="27"/>
      <c r="I91" s="5"/>
    </row>
    <row r="92" spans="1:9" s="191" customFormat="1" ht="15" customHeight="1" x14ac:dyDescent="0.25">
      <c r="A92" s="40">
        <v>86</v>
      </c>
      <c r="B92" s="116" t="s">
        <v>20</v>
      </c>
      <c r="C92" s="224" t="s">
        <v>37</v>
      </c>
      <c r="D92" s="566">
        <v>1</v>
      </c>
      <c r="E92" s="209">
        <v>42</v>
      </c>
      <c r="F92" s="27"/>
      <c r="G92" s="27"/>
      <c r="H92" s="27"/>
      <c r="I92" s="5"/>
    </row>
    <row r="93" spans="1:9" s="191" customFormat="1" ht="15" customHeight="1" x14ac:dyDescent="0.25">
      <c r="A93" s="40">
        <v>87</v>
      </c>
      <c r="B93" s="116" t="s">
        <v>1</v>
      </c>
      <c r="C93" s="224" t="s">
        <v>136</v>
      </c>
      <c r="D93" s="208">
        <v>2</v>
      </c>
      <c r="E93" s="209">
        <v>40.5</v>
      </c>
      <c r="F93" s="27"/>
      <c r="G93" s="27"/>
      <c r="H93" s="27"/>
      <c r="I93" s="5"/>
    </row>
    <row r="94" spans="1:9" s="191" customFormat="1" ht="15" customHeight="1" x14ac:dyDescent="0.25">
      <c r="A94" s="40">
        <v>88</v>
      </c>
      <c r="B94" s="352" t="s">
        <v>1</v>
      </c>
      <c r="C94" s="553" t="s">
        <v>137</v>
      </c>
      <c r="D94" s="208">
        <v>1</v>
      </c>
      <c r="E94" s="568">
        <v>40</v>
      </c>
      <c r="F94" s="27"/>
      <c r="G94" s="27"/>
      <c r="H94" s="27"/>
      <c r="I94" s="5"/>
    </row>
    <row r="95" spans="1:9" s="191" customFormat="1" ht="15" customHeight="1" x14ac:dyDescent="0.25">
      <c r="A95" s="40">
        <v>89</v>
      </c>
      <c r="B95" s="352" t="s">
        <v>12</v>
      </c>
      <c r="C95" s="224" t="s">
        <v>128</v>
      </c>
      <c r="D95" s="208">
        <v>2</v>
      </c>
      <c r="E95" s="209">
        <v>39</v>
      </c>
      <c r="F95" s="27"/>
      <c r="G95" s="27"/>
      <c r="H95" s="27"/>
      <c r="I95" s="5"/>
    </row>
    <row r="96" spans="1:9" s="191" customFormat="1" ht="15" customHeight="1" thickBot="1" x14ac:dyDescent="0.3">
      <c r="A96" s="18">
        <v>90</v>
      </c>
      <c r="B96" s="64" t="s">
        <v>12</v>
      </c>
      <c r="C96" s="139" t="s">
        <v>127</v>
      </c>
      <c r="D96" s="210">
        <v>1</v>
      </c>
      <c r="E96" s="211">
        <v>38</v>
      </c>
      <c r="F96" s="27"/>
      <c r="G96" s="27"/>
      <c r="H96" s="27"/>
      <c r="I96" s="5"/>
    </row>
    <row r="97" spans="1:9" s="191" customFormat="1" ht="15" customHeight="1" x14ac:dyDescent="0.25">
      <c r="A97" s="15">
        <v>91</v>
      </c>
      <c r="B97" s="46" t="s">
        <v>14</v>
      </c>
      <c r="C97" s="552" t="s">
        <v>36</v>
      </c>
      <c r="D97" s="212">
        <v>1</v>
      </c>
      <c r="E97" s="213">
        <v>36</v>
      </c>
      <c r="F97" s="27"/>
      <c r="G97" s="27"/>
      <c r="H97" s="27"/>
      <c r="I97" s="5"/>
    </row>
    <row r="98" spans="1:9" s="191" customFormat="1" ht="15" customHeight="1" x14ac:dyDescent="0.25">
      <c r="A98" s="14">
        <v>92</v>
      </c>
      <c r="B98" s="47" t="s">
        <v>20</v>
      </c>
      <c r="C98" s="555" t="s">
        <v>23</v>
      </c>
      <c r="D98" s="214">
        <v>3</v>
      </c>
      <c r="E98" s="215">
        <v>32.700000000000003</v>
      </c>
      <c r="F98" s="27"/>
      <c r="G98" s="27"/>
      <c r="H98" s="27"/>
      <c r="I98" s="5"/>
    </row>
    <row r="99" spans="1:9" s="191" customFormat="1" ht="15" customHeight="1" x14ac:dyDescent="0.25">
      <c r="A99" s="14">
        <v>93</v>
      </c>
      <c r="B99" s="47" t="s">
        <v>31</v>
      </c>
      <c r="C99" s="20" t="s">
        <v>43</v>
      </c>
      <c r="D99" s="220">
        <v>1</v>
      </c>
      <c r="E99" s="110">
        <v>32</v>
      </c>
      <c r="F99" s="27"/>
      <c r="G99" s="27"/>
      <c r="H99" s="27"/>
      <c r="I99" s="5"/>
    </row>
    <row r="100" spans="1:9" s="191" customFormat="1" ht="15" customHeight="1" thickBot="1" x14ac:dyDescent="0.3">
      <c r="A100" s="18">
        <v>94</v>
      </c>
      <c r="B100" s="64" t="s">
        <v>20</v>
      </c>
      <c r="C100" s="45" t="s">
        <v>21</v>
      </c>
      <c r="D100" s="565">
        <v>1</v>
      </c>
      <c r="E100" s="51">
        <v>21</v>
      </c>
      <c r="F100" s="27"/>
      <c r="G100" s="27"/>
      <c r="H100" s="27"/>
      <c r="I100" s="5"/>
    </row>
    <row r="101" spans="1:9" x14ac:dyDescent="0.25">
      <c r="A101" s="76"/>
      <c r="B101" s="24"/>
      <c r="C101" s="24"/>
      <c r="D101" s="121" t="s">
        <v>103</v>
      </c>
      <c r="E101" s="52">
        <f>AVERAGE(E7:E100)</f>
        <v>60.59931764453043</v>
      </c>
      <c r="F101" s="27"/>
      <c r="G101" s="27"/>
      <c r="H101" s="27"/>
      <c r="I101" s="5"/>
    </row>
    <row r="102" spans="1:9" x14ac:dyDescent="0.25">
      <c r="A102" s="76"/>
      <c r="B102" s="28"/>
      <c r="C102" s="28"/>
      <c r="D102" s="123" t="s">
        <v>74</v>
      </c>
      <c r="E102" s="351">
        <v>64.44</v>
      </c>
      <c r="F102" s="23"/>
      <c r="G102" s="23"/>
      <c r="H102" s="27"/>
      <c r="I102" s="5"/>
    </row>
  </sheetData>
  <sortState ref="A34:F38">
    <sortCondition descending="1" ref="D33"/>
  </sortState>
  <mergeCells count="2">
    <mergeCell ref="B6:C6"/>
    <mergeCell ref="C2:D2"/>
  </mergeCells>
  <conditionalFormatting sqref="E6:E102">
    <cfRule type="cellIs" dxfId="14" priority="582" stopIfTrue="1" operator="equal">
      <formula>$E$101</formula>
    </cfRule>
    <cfRule type="cellIs" dxfId="13" priority="583" stopIfTrue="1" operator="lessThan">
      <formula>50</formula>
    </cfRule>
    <cfRule type="cellIs" dxfId="12" priority="584" stopIfTrue="1" operator="between">
      <formula>$E$101</formula>
      <formula>50</formula>
    </cfRule>
    <cfRule type="cellIs" dxfId="11" priority="585" stopIfTrue="1" operator="between">
      <formula>74.99</formula>
      <formula>$E$101</formula>
    </cfRule>
    <cfRule type="cellIs" dxfId="10" priority="586" stopIfTrue="1" operator="greaterThanOrEqual">
      <formula>75</formula>
    </cfRule>
  </conditionalFormatting>
  <pageMargins left="0" right="0" top="0" bottom="0" header="0.31496062992125984" footer="0.31496062992125984"/>
  <pageSetup paperSize="9" scale="54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0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9.85546875" style="4" customWidth="1"/>
    <col min="3" max="3" width="31.42578125" style="4" customWidth="1"/>
    <col min="4" max="4" width="8.7109375" style="4" customWidth="1"/>
    <col min="5" max="9" width="7.7109375" style="4" customWidth="1"/>
    <col min="10" max="10" width="4.5703125" style="4" customWidth="1"/>
    <col min="11" max="11" width="8.7109375" style="4" customWidth="1"/>
    <col min="12" max="12" width="0" hidden="1" customWidth="1"/>
    <col min="13" max="13" width="6.5703125" customWidth="1"/>
    <col min="14" max="14" width="9.7109375" customWidth="1"/>
  </cols>
  <sheetData>
    <row r="1" spans="1:15" x14ac:dyDescent="0.25">
      <c r="N1" s="90"/>
      <c r="O1" s="31" t="s">
        <v>75</v>
      </c>
    </row>
    <row r="2" spans="1:15" ht="15.75" x14ac:dyDescent="0.25">
      <c r="A2" s="27"/>
      <c r="B2" s="28"/>
      <c r="C2" s="190" t="s">
        <v>70</v>
      </c>
      <c r="D2" s="30"/>
      <c r="E2" s="30"/>
      <c r="F2" s="30"/>
      <c r="G2" s="30"/>
      <c r="H2" s="30"/>
      <c r="I2" s="30"/>
      <c r="J2" s="30"/>
      <c r="K2" s="29">
        <v>2022</v>
      </c>
      <c r="L2" s="27"/>
      <c r="M2" s="27"/>
      <c r="N2" s="91"/>
      <c r="O2" s="31" t="s">
        <v>76</v>
      </c>
    </row>
    <row r="3" spans="1:15" ht="15.75" thickBot="1" x14ac:dyDescent="0.3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7"/>
      <c r="M3" s="27"/>
      <c r="N3" s="92"/>
      <c r="O3" s="31" t="s">
        <v>77</v>
      </c>
    </row>
    <row r="4" spans="1:15" ht="15.6" customHeight="1" x14ac:dyDescent="0.25">
      <c r="A4" s="525" t="s">
        <v>34</v>
      </c>
      <c r="B4" s="529" t="s">
        <v>68</v>
      </c>
      <c r="C4" s="529" t="s">
        <v>63</v>
      </c>
      <c r="D4" s="548" t="s">
        <v>56</v>
      </c>
      <c r="E4" s="544" t="s">
        <v>72</v>
      </c>
      <c r="F4" s="545"/>
      <c r="G4" s="545"/>
      <c r="H4" s="545"/>
      <c r="I4" s="545"/>
      <c r="J4" s="486"/>
      <c r="K4" s="546" t="s">
        <v>84</v>
      </c>
      <c r="L4" s="27"/>
      <c r="M4" s="27"/>
      <c r="N4" s="93"/>
      <c r="O4" s="31" t="s">
        <v>78</v>
      </c>
    </row>
    <row r="5" spans="1:15" ht="27" customHeight="1" thickBot="1" x14ac:dyDescent="0.3">
      <c r="A5" s="526"/>
      <c r="B5" s="530"/>
      <c r="C5" s="530"/>
      <c r="D5" s="549"/>
      <c r="E5" s="189" t="s">
        <v>71</v>
      </c>
      <c r="F5" s="192" t="s">
        <v>114</v>
      </c>
      <c r="G5" s="192" t="s">
        <v>115</v>
      </c>
      <c r="H5" s="57" t="s">
        <v>57</v>
      </c>
      <c r="I5" s="57">
        <v>100</v>
      </c>
      <c r="J5" s="487"/>
      <c r="K5" s="547"/>
      <c r="L5" s="27"/>
      <c r="M5" s="27"/>
      <c r="N5" s="27"/>
      <c r="O5" s="5"/>
    </row>
    <row r="6" spans="1:15" ht="15" customHeight="1" thickBot="1" x14ac:dyDescent="0.3">
      <c r="A6" s="87"/>
      <c r="B6" s="542" t="s">
        <v>99</v>
      </c>
      <c r="C6" s="543"/>
      <c r="D6" s="107">
        <f t="shared" ref="D6:I6" si="0">D7+D16+D27+D40+D57+D70+D98</f>
        <v>395</v>
      </c>
      <c r="E6" s="108">
        <f t="shared" si="0"/>
        <v>13</v>
      </c>
      <c r="F6" s="107">
        <f t="shared" si="0"/>
        <v>219</v>
      </c>
      <c r="G6" s="107">
        <f t="shared" si="0"/>
        <v>47</v>
      </c>
      <c r="H6" s="107">
        <f t="shared" si="0"/>
        <v>109</v>
      </c>
      <c r="I6" s="109">
        <f t="shared" si="0"/>
        <v>7</v>
      </c>
      <c r="J6" s="488"/>
      <c r="K6" s="122">
        <v>64.44</v>
      </c>
      <c r="L6" s="27"/>
      <c r="M6" s="27"/>
      <c r="N6" s="27"/>
      <c r="O6" s="5"/>
    </row>
    <row r="7" spans="1:15" ht="15" customHeight="1" thickBot="1" x14ac:dyDescent="0.3">
      <c r="A7" s="32"/>
      <c r="B7" s="95" t="s">
        <v>85</v>
      </c>
      <c r="C7" s="97"/>
      <c r="D7" s="96">
        <f t="shared" ref="D7:I7" si="1">SUM(D8:D15)</f>
        <v>27</v>
      </c>
      <c r="E7" s="94">
        <f t="shared" si="1"/>
        <v>0</v>
      </c>
      <c r="F7" s="95">
        <f t="shared" si="1"/>
        <v>19</v>
      </c>
      <c r="G7" s="95">
        <f t="shared" si="1"/>
        <v>0</v>
      </c>
      <c r="H7" s="95">
        <f t="shared" si="1"/>
        <v>7</v>
      </c>
      <c r="I7" s="96">
        <f t="shared" si="1"/>
        <v>1</v>
      </c>
      <c r="J7" s="489"/>
      <c r="K7" s="112">
        <f>AVERAGE(K8:K15)</f>
        <v>57.796875</v>
      </c>
      <c r="L7" s="27"/>
      <c r="M7" s="27"/>
      <c r="N7" s="27"/>
      <c r="O7" s="5"/>
    </row>
    <row r="8" spans="1:15" ht="15" customHeight="1" x14ac:dyDescent="0.25">
      <c r="A8" s="37">
        <v>1</v>
      </c>
      <c r="B8" s="48">
        <v>10002</v>
      </c>
      <c r="C8" s="340" t="s">
        <v>116</v>
      </c>
      <c r="D8" s="285">
        <v>8</v>
      </c>
      <c r="E8" s="196"/>
      <c r="F8" s="196">
        <v>5</v>
      </c>
      <c r="G8" s="196"/>
      <c r="H8" s="197">
        <v>2</v>
      </c>
      <c r="I8" s="196">
        <v>1</v>
      </c>
      <c r="J8" s="490">
        <v>100</v>
      </c>
      <c r="K8" s="198">
        <v>71.125</v>
      </c>
      <c r="L8" s="27">
        <f>K11*D11</f>
        <v>277</v>
      </c>
      <c r="M8" s="27"/>
      <c r="N8" s="27"/>
      <c r="O8" s="5"/>
    </row>
    <row r="9" spans="1:15" ht="15" customHeight="1" x14ac:dyDescent="0.25">
      <c r="A9" s="14">
        <v>2</v>
      </c>
      <c r="B9" s="21">
        <v>10090</v>
      </c>
      <c r="C9" s="20" t="s">
        <v>42</v>
      </c>
      <c r="D9" s="285">
        <v>6</v>
      </c>
      <c r="E9" s="199"/>
      <c r="F9" s="199">
        <v>4</v>
      </c>
      <c r="G9" s="199"/>
      <c r="H9" s="200">
        <v>2</v>
      </c>
      <c r="I9" s="200"/>
      <c r="J9" s="491">
        <v>91</v>
      </c>
      <c r="K9" s="119">
        <v>63</v>
      </c>
      <c r="L9" s="27">
        <f>K8*D8</f>
        <v>569</v>
      </c>
      <c r="M9" s="27"/>
      <c r="N9" s="27"/>
      <c r="O9" s="5"/>
    </row>
    <row r="10" spans="1:15" ht="15" customHeight="1" x14ac:dyDescent="0.25">
      <c r="A10" s="14">
        <v>3</v>
      </c>
      <c r="B10" s="21">
        <v>10004</v>
      </c>
      <c r="C10" s="20" t="s">
        <v>40</v>
      </c>
      <c r="D10" s="286">
        <v>4</v>
      </c>
      <c r="E10" s="199"/>
      <c r="F10" s="199">
        <v>4</v>
      </c>
      <c r="G10" s="199"/>
      <c r="H10" s="200"/>
      <c r="I10" s="199"/>
      <c r="J10" s="492">
        <v>68</v>
      </c>
      <c r="K10" s="119">
        <v>50</v>
      </c>
      <c r="L10" s="27">
        <f>K10*D10</f>
        <v>200</v>
      </c>
      <c r="M10" s="27"/>
      <c r="N10" s="27"/>
      <c r="O10" s="5"/>
    </row>
    <row r="11" spans="1:15" ht="15" customHeight="1" x14ac:dyDescent="0.25">
      <c r="A11" s="14">
        <v>4</v>
      </c>
      <c r="B11" s="86">
        <v>10001</v>
      </c>
      <c r="C11" s="56" t="s">
        <v>41</v>
      </c>
      <c r="D11" s="286">
        <v>4</v>
      </c>
      <c r="E11" s="199"/>
      <c r="F11" s="199">
        <v>2</v>
      </c>
      <c r="G11" s="199"/>
      <c r="H11" s="201">
        <v>2</v>
      </c>
      <c r="I11" s="199"/>
      <c r="J11" s="493">
        <v>96</v>
      </c>
      <c r="K11" s="114">
        <v>69.25</v>
      </c>
      <c r="L11" s="27">
        <f>K9*D9</f>
        <v>378</v>
      </c>
      <c r="M11" s="27"/>
      <c r="N11" s="27"/>
      <c r="O11" s="5"/>
    </row>
    <row r="12" spans="1:15" s="191" customFormat="1" ht="15" customHeight="1" x14ac:dyDescent="0.25">
      <c r="A12" s="14">
        <v>5</v>
      </c>
      <c r="B12" s="86">
        <v>10120</v>
      </c>
      <c r="C12" s="342" t="s">
        <v>118</v>
      </c>
      <c r="D12" s="286">
        <v>1</v>
      </c>
      <c r="E12" s="199"/>
      <c r="F12" s="199">
        <v>1</v>
      </c>
      <c r="G12" s="199"/>
      <c r="H12" s="201"/>
      <c r="I12" s="199"/>
      <c r="J12" s="493">
        <v>47</v>
      </c>
      <c r="K12" s="114">
        <v>47</v>
      </c>
      <c r="L12" s="27"/>
      <c r="M12" s="27"/>
      <c r="N12" s="27"/>
      <c r="O12" s="5"/>
    </row>
    <row r="13" spans="1:15" s="191" customFormat="1" ht="15" customHeight="1" x14ac:dyDescent="0.25">
      <c r="A13" s="14">
        <v>6</v>
      </c>
      <c r="B13" s="21">
        <v>10190</v>
      </c>
      <c r="C13" s="341" t="s">
        <v>117</v>
      </c>
      <c r="D13" s="286">
        <v>2</v>
      </c>
      <c r="E13" s="199"/>
      <c r="F13" s="199">
        <v>1</v>
      </c>
      <c r="G13" s="199"/>
      <c r="H13" s="199">
        <v>1</v>
      </c>
      <c r="I13" s="200"/>
      <c r="J13" s="491">
        <v>87</v>
      </c>
      <c r="K13" s="202">
        <v>68</v>
      </c>
      <c r="L13" s="27"/>
      <c r="M13" s="27"/>
      <c r="N13" s="27"/>
      <c r="O13" s="5"/>
    </row>
    <row r="14" spans="1:15" ht="15" customHeight="1" x14ac:dyDescent="0.25">
      <c r="A14" s="14">
        <v>7</v>
      </c>
      <c r="B14" s="21">
        <v>10320</v>
      </c>
      <c r="C14" s="194" t="s">
        <v>43</v>
      </c>
      <c r="D14" s="287">
        <v>1</v>
      </c>
      <c r="E14" s="203"/>
      <c r="F14" s="203">
        <v>1</v>
      </c>
      <c r="G14" s="203"/>
      <c r="H14" s="203"/>
      <c r="I14" s="203"/>
      <c r="J14" s="494">
        <v>32</v>
      </c>
      <c r="K14" s="207">
        <v>32</v>
      </c>
      <c r="L14" s="27" t="e">
        <f>#REF!*#REF!</f>
        <v>#REF!</v>
      </c>
      <c r="M14" s="27"/>
      <c r="N14" s="27"/>
      <c r="O14" s="5"/>
    </row>
    <row r="15" spans="1:15" ht="15" customHeight="1" thickBot="1" x14ac:dyDescent="0.3">
      <c r="A15" s="18">
        <v>8</v>
      </c>
      <c r="B15" s="50">
        <v>10860</v>
      </c>
      <c r="C15" s="139" t="s">
        <v>97</v>
      </c>
      <c r="D15" s="288">
        <v>1</v>
      </c>
      <c r="E15" s="204"/>
      <c r="F15" s="204">
        <v>1</v>
      </c>
      <c r="G15" s="204"/>
      <c r="H15" s="205"/>
      <c r="I15" s="205"/>
      <c r="J15" s="495">
        <v>62</v>
      </c>
      <c r="K15" s="206">
        <v>62</v>
      </c>
      <c r="L15" s="27">
        <f>K15*D15</f>
        <v>62</v>
      </c>
      <c r="M15" s="27"/>
      <c r="N15" s="27"/>
      <c r="O15" s="5"/>
    </row>
    <row r="16" spans="1:15" ht="15" customHeight="1" thickBot="1" x14ac:dyDescent="0.3">
      <c r="A16" s="98"/>
      <c r="B16" s="99" t="s">
        <v>86</v>
      </c>
      <c r="C16" s="100"/>
      <c r="D16" s="99">
        <f t="shared" ref="D16:I16" si="2">SUM(D17:D26)</f>
        <v>33</v>
      </c>
      <c r="E16" s="99">
        <f t="shared" si="2"/>
        <v>0</v>
      </c>
      <c r="F16" s="99">
        <f t="shared" si="2"/>
        <v>19</v>
      </c>
      <c r="G16" s="99">
        <f t="shared" si="2"/>
        <v>4</v>
      </c>
      <c r="H16" s="99">
        <f t="shared" si="2"/>
        <v>10</v>
      </c>
      <c r="I16" s="99">
        <f t="shared" si="2"/>
        <v>0</v>
      </c>
      <c r="J16" s="496"/>
      <c r="K16" s="101">
        <f>AVERAGE(K17:K26)</f>
        <v>56.36</v>
      </c>
      <c r="L16" s="27"/>
      <c r="M16" s="27"/>
      <c r="N16" s="27"/>
      <c r="O16" s="5"/>
    </row>
    <row r="17" spans="1:15" ht="15" customHeight="1" x14ac:dyDescent="0.25">
      <c r="A17" s="37">
        <v>1</v>
      </c>
      <c r="B17" s="48">
        <v>20040</v>
      </c>
      <c r="C17" s="53" t="s">
        <v>27</v>
      </c>
      <c r="D17" s="216">
        <v>9</v>
      </c>
      <c r="E17" s="216"/>
      <c r="F17" s="216">
        <v>4</v>
      </c>
      <c r="G17" s="216">
        <v>2</v>
      </c>
      <c r="H17" s="216">
        <v>3</v>
      </c>
      <c r="I17" s="216"/>
      <c r="J17" s="497">
        <v>96</v>
      </c>
      <c r="K17" s="217">
        <v>73.7</v>
      </c>
      <c r="L17" s="27">
        <f>K17*D17</f>
        <v>663.30000000000007</v>
      </c>
      <c r="M17" s="27"/>
      <c r="N17" s="27"/>
      <c r="O17" s="5"/>
    </row>
    <row r="18" spans="1:15" ht="15" customHeight="1" x14ac:dyDescent="0.25">
      <c r="A18" s="14">
        <v>2</v>
      </c>
      <c r="B18" s="21">
        <v>20061</v>
      </c>
      <c r="C18" s="20" t="s">
        <v>26</v>
      </c>
      <c r="D18" s="214">
        <v>5</v>
      </c>
      <c r="E18" s="214"/>
      <c r="F18" s="214">
        <v>3</v>
      </c>
      <c r="G18" s="214">
        <v>1</v>
      </c>
      <c r="H18" s="214">
        <v>1</v>
      </c>
      <c r="I18" s="214"/>
      <c r="J18" s="498">
        <v>96</v>
      </c>
      <c r="K18" s="215">
        <v>60.8</v>
      </c>
      <c r="L18" s="27">
        <f>K18*D18</f>
        <v>304</v>
      </c>
      <c r="M18" s="27"/>
      <c r="N18" s="27"/>
      <c r="O18" s="5"/>
    </row>
    <row r="19" spans="1:15" s="191" customFormat="1" ht="15" customHeight="1" x14ac:dyDescent="0.25">
      <c r="A19" s="14">
        <v>3</v>
      </c>
      <c r="B19" s="21">
        <v>21020</v>
      </c>
      <c r="C19" s="20" t="s">
        <v>28</v>
      </c>
      <c r="D19" s="214">
        <v>2</v>
      </c>
      <c r="E19" s="214"/>
      <c r="F19" s="214">
        <v>1</v>
      </c>
      <c r="G19" s="214"/>
      <c r="H19" s="214">
        <v>1</v>
      </c>
      <c r="I19" s="214"/>
      <c r="J19" s="498">
        <v>96</v>
      </c>
      <c r="K19" s="215">
        <v>47</v>
      </c>
      <c r="L19" s="27"/>
      <c r="M19" s="27"/>
      <c r="N19" s="27"/>
      <c r="O19" s="5"/>
    </row>
    <row r="20" spans="1:15" s="191" customFormat="1" ht="15" customHeight="1" x14ac:dyDescent="0.25">
      <c r="A20" s="14">
        <v>4</v>
      </c>
      <c r="B20" s="21">
        <v>20060</v>
      </c>
      <c r="C20" s="22" t="s">
        <v>29</v>
      </c>
      <c r="D20" s="214">
        <v>3</v>
      </c>
      <c r="E20" s="214"/>
      <c r="F20" s="214">
        <v>3</v>
      </c>
      <c r="G20" s="214"/>
      <c r="H20" s="214"/>
      <c r="I20" s="214"/>
      <c r="J20" s="498">
        <v>59</v>
      </c>
      <c r="K20" s="215">
        <v>50</v>
      </c>
      <c r="L20" s="27"/>
      <c r="M20" s="27"/>
      <c r="N20" s="27"/>
      <c r="O20" s="5"/>
    </row>
    <row r="21" spans="1:15" ht="15" customHeight="1" x14ac:dyDescent="0.25">
      <c r="A21" s="14">
        <v>5</v>
      </c>
      <c r="B21" s="21">
        <v>20400</v>
      </c>
      <c r="C21" s="22" t="s">
        <v>30</v>
      </c>
      <c r="D21" s="199">
        <v>3</v>
      </c>
      <c r="E21" s="199"/>
      <c r="F21" s="199">
        <v>1</v>
      </c>
      <c r="G21" s="214">
        <v>1</v>
      </c>
      <c r="H21" s="214">
        <v>1</v>
      </c>
      <c r="I21" s="214"/>
      <c r="J21" s="498">
        <v>87</v>
      </c>
      <c r="K21" s="215">
        <v>67.3</v>
      </c>
      <c r="L21" s="27">
        <f>K21*D21</f>
        <v>201.89999999999998</v>
      </c>
      <c r="M21" s="27"/>
      <c r="N21" s="27"/>
      <c r="O21" s="5"/>
    </row>
    <row r="22" spans="1:15" s="191" customFormat="1" ht="15" customHeight="1" x14ac:dyDescent="0.25">
      <c r="A22" s="14">
        <v>6</v>
      </c>
      <c r="B22" s="21">
        <v>20080</v>
      </c>
      <c r="C22" s="346" t="s">
        <v>119</v>
      </c>
      <c r="D22" s="199">
        <v>3</v>
      </c>
      <c r="E22" s="199"/>
      <c r="F22" s="199">
        <v>2</v>
      </c>
      <c r="G22" s="214"/>
      <c r="H22" s="214">
        <v>1</v>
      </c>
      <c r="I22" s="214"/>
      <c r="J22" s="498">
        <v>82</v>
      </c>
      <c r="K22" s="215">
        <v>54</v>
      </c>
      <c r="L22" s="27"/>
      <c r="M22" s="27"/>
      <c r="N22" s="27"/>
      <c r="O22" s="5"/>
    </row>
    <row r="23" spans="1:15" s="191" customFormat="1" ht="15" customHeight="1" x14ac:dyDescent="0.25">
      <c r="A23" s="40">
        <v>7</v>
      </c>
      <c r="B23" s="85">
        <v>20460</v>
      </c>
      <c r="C23" s="347" t="s">
        <v>32</v>
      </c>
      <c r="D23" s="208">
        <v>1</v>
      </c>
      <c r="E23" s="208"/>
      <c r="F23" s="208">
        <v>1</v>
      </c>
      <c r="G23" s="208"/>
      <c r="H23" s="208"/>
      <c r="I23" s="208"/>
      <c r="J23" s="499">
        <v>43</v>
      </c>
      <c r="K23" s="209">
        <v>43</v>
      </c>
      <c r="L23" s="27"/>
      <c r="M23" s="27"/>
      <c r="N23" s="27"/>
      <c r="O23" s="5"/>
    </row>
    <row r="24" spans="1:15" s="191" customFormat="1" ht="15" customHeight="1" x14ac:dyDescent="0.25">
      <c r="A24" s="40">
        <v>8</v>
      </c>
      <c r="B24" s="85">
        <v>20810</v>
      </c>
      <c r="C24" s="509" t="s">
        <v>111</v>
      </c>
      <c r="D24" s="208">
        <v>1</v>
      </c>
      <c r="E24" s="208"/>
      <c r="F24" s="208">
        <v>1</v>
      </c>
      <c r="G24" s="208"/>
      <c r="H24" s="208"/>
      <c r="I24" s="208"/>
      <c r="J24" s="499">
        <v>47</v>
      </c>
      <c r="K24" s="209">
        <v>47</v>
      </c>
      <c r="L24" s="27"/>
      <c r="M24" s="27"/>
      <c r="N24" s="27"/>
      <c r="O24" s="5"/>
    </row>
    <row r="25" spans="1:15" s="191" customFormat="1" ht="15" customHeight="1" x14ac:dyDescent="0.25">
      <c r="A25" s="40">
        <v>9</v>
      </c>
      <c r="B25" s="85">
        <v>20900</v>
      </c>
      <c r="C25" s="347" t="s">
        <v>120</v>
      </c>
      <c r="D25" s="208">
        <v>5</v>
      </c>
      <c r="E25" s="208"/>
      <c r="F25" s="208">
        <v>2</v>
      </c>
      <c r="G25" s="208"/>
      <c r="H25" s="208">
        <v>3</v>
      </c>
      <c r="I25" s="208"/>
      <c r="J25" s="499">
        <v>96</v>
      </c>
      <c r="K25" s="209">
        <v>75.8</v>
      </c>
      <c r="L25" s="27"/>
      <c r="M25" s="27"/>
      <c r="N25" s="27"/>
      <c r="O25" s="5"/>
    </row>
    <row r="26" spans="1:15" ht="15" customHeight="1" thickBot="1" x14ac:dyDescent="0.3">
      <c r="A26" s="18">
        <v>10</v>
      </c>
      <c r="B26" s="50">
        <v>21350</v>
      </c>
      <c r="C26" s="348" t="s">
        <v>24</v>
      </c>
      <c r="D26" s="210">
        <v>1</v>
      </c>
      <c r="E26" s="210"/>
      <c r="F26" s="210">
        <v>1</v>
      </c>
      <c r="G26" s="210"/>
      <c r="H26" s="210"/>
      <c r="I26" s="210"/>
      <c r="J26" s="500">
        <v>45</v>
      </c>
      <c r="K26" s="211">
        <v>45</v>
      </c>
      <c r="L26" s="27">
        <f>K26*D26</f>
        <v>45</v>
      </c>
      <c r="M26" s="27"/>
      <c r="N26" s="27"/>
      <c r="O26" s="5"/>
    </row>
    <row r="27" spans="1:15" ht="15" customHeight="1" thickBot="1" x14ac:dyDescent="0.3">
      <c r="A27" s="98"/>
      <c r="B27" s="99" t="s">
        <v>87</v>
      </c>
      <c r="C27" s="99"/>
      <c r="D27" s="99">
        <f t="shared" ref="D27:I27" si="3">SUM(D28:D39)</f>
        <v>35</v>
      </c>
      <c r="E27" s="99">
        <f t="shared" si="3"/>
        <v>2</v>
      </c>
      <c r="F27" s="99">
        <f t="shared" si="3"/>
        <v>25</v>
      </c>
      <c r="G27" s="99">
        <f t="shared" si="3"/>
        <v>1</v>
      </c>
      <c r="H27" s="99">
        <f t="shared" si="3"/>
        <v>6</v>
      </c>
      <c r="I27" s="99">
        <f t="shared" si="3"/>
        <v>1</v>
      </c>
      <c r="J27" s="496"/>
      <c r="K27" s="101">
        <f>AVERAGE(K28:K39)</f>
        <v>52.775000000000006</v>
      </c>
      <c r="L27" s="27"/>
      <c r="M27" s="27"/>
      <c r="N27" s="27"/>
      <c r="O27" s="5"/>
    </row>
    <row r="28" spans="1:15" ht="15" customHeight="1" x14ac:dyDescent="0.25">
      <c r="A28" s="37">
        <v>1</v>
      </c>
      <c r="B28" s="86">
        <v>30070</v>
      </c>
      <c r="C28" s="55" t="s">
        <v>44</v>
      </c>
      <c r="D28" s="201">
        <v>7</v>
      </c>
      <c r="E28" s="201"/>
      <c r="F28" s="201">
        <v>3</v>
      </c>
      <c r="G28" s="201"/>
      <c r="H28" s="212">
        <v>4</v>
      </c>
      <c r="I28" s="212"/>
      <c r="J28" s="501">
        <v>96</v>
      </c>
      <c r="K28" s="114">
        <v>71.599999999999994</v>
      </c>
      <c r="L28" s="27"/>
      <c r="M28" s="27"/>
      <c r="N28" s="27"/>
      <c r="O28" s="5"/>
    </row>
    <row r="29" spans="1:15" ht="15" customHeight="1" x14ac:dyDescent="0.25">
      <c r="A29" s="15">
        <v>2</v>
      </c>
      <c r="B29" s="21">
        <v>30480</v>
      </c>
      <c r="C29" s="106" t="s">
        <v>98</v>
      </c>
      <c r="D29" s="199">
        <v>1</v>
      </c>
      <c r="E29" s="199"/>
      <c r="F29" s="199">
        <v>1</v>
      </c>
      <c r="G29" s="199"/>
      <c r="H29" s="214"/>
      <c r="I29" s="214"/>
      <c r="J29" s="498">
        <v>56</v>
      </c>
      <c r="K29" s="215">
        <v>56</v>
      </c>
      <c r="L29" s="27">
        <f>K28*D28</f>
        <v>501.19999999999993</v>
      </c>
      <c r="M29" s="27"/>
      <c r="N29" s="27"/>
      <c r="O29" s="5"/>
    </row>
    <row r="30" spans="1:15" ht="15" customHeight="1" x14ac:dyDescent="0.25">
      <c r="A30" s="14">
        <v>3</v>
      </c>
      <c r="B30" s="85">
        <v>30460</v>
      </c>
      <c r="C30" s="224" t="s">
        <v>39</v>
      </c>
      <c r="D30" s="225">
        <v>3</v>
      </c>
      <c r="E30" s="225"/>
      <c r="F30" s="225">
        <v>2</v>
      </c>
      <c r="G30" s="225"/>
      <c r="H30" s="208">
        <v>1</v>
      </c>
      <c r="I30" s="208"/>
      <c r="J30" s="499">
        <v>91</v>
      </c>
      <c r="K30" s="209">
        <v>64.3</v>
      </c>
      <c r="L30" s="27" t="e">
        <f>#REF!*#REF!</f>
        <v>#REF!</v>
      </c>
      <c r="M30" s="27"/>
      <c r="N30" s="27"/>
      <c r="O30" s="5"/>
    </row>
    <row r="31" spans="1:15" ht="15" customHeight="1" x14ac:dyDescent="0.25">
      <c r="A31" s="14">
        <v>4</v>
      </c>
      <c r="B31" s="117">
        <v>30030</v>
      </c>
      <c r="C31" s="349" t="s">
        <v>121</v>
      </c>
      <c r="D31" s="227">
        <v>4</v>
      </c>
      <c r="E31" s="227"/>
      <c r="F31" s="227">
        <v>3</v>
      </c>
      <c r="G31" s="227">
        <v>1</v>
      </c>
      <c r="H31" s="228"/>
      <c r="I31" s="228"/>
      <c r="J31" s="502">
        <v>77</v>
      </c>
      <c r="K31" s="229">
        <v>51.8</v>
      </c>
      <c r="L31" s="27" t="e">
        <f>#REF!*#REF!</f>
        <v>#REF!</v>
      </c>
      <c r="M31" s="27"/>
      <c r="N31" s="27"/>
      <c r="O31" s="5"/>
    </row>
    <row r="32" spans="1:15" ht="15" customHeight="1" x14ac:dyDescent="0.25">
      <c r="A32" s="14">
        <v>5</v>
      </c>
      <c r="B32" s="21">
        <v>31000</v>
      </c>
      <c r="C32" s="19" t="s">
        <v>38</v>
      </c>
      <c r="D32" s="214">
        <v>1</v>
      </c>
      <c r="E32" s="214"/>
      <c r="F32" s="214">
        <v>1</v>
      </c>
      <c r="G32" s="214"/>
      <c r="H32" s="214"/>
      <c r="I32" s="214"/>
      <c r="J32" s="498">
        <v>68</v>
      </c>
      <c r="K32" s="215">
        <v>68</v>
      </c>
      <c r="L32" s="27">
        <f>K30*D30</f>
        <v>192.89999999999998</v>
      </c>
      <c r="M32" s="27"/>
      <c r="N32" s="27"/>
      <c r="O32" s="5"/>
    </row>
    <row r="33" spans="1:15" ht="15" customHeight="1" x14ac:dyDescent="0.25">
      <c r="A33" s="14">
        <v>6</v>
      </c>
      <c r="B33" s="21">
        <v>30310</v>
      </c>
      <c r="C33" s="510" t="s">
        <v>21</v>
      </c>
      <c r="D33" s="199">
        <v>1</v>
      </c>
      <c r="E33" s="199">
        <v>1</v>
      </c>
      <c r="F33" s="199"/>
      <c r="G33" s="199"/>
      <c r="H33" s="214"/>
      <c r="I33" s="214"/>
      <c r="J33" s="498">
        <v>21</v>
      </c>
      <c r="K33" s="215">
        <v>21</v>
      </c>
      <c r="L33" s="27"/>
      <c r="M33" s="27"/>
      <c r="N33" s="27"/>
      <c r="O33" s="5"/>
    </row>
    <row r="34" spans="1:15" ht="15" customHeight="1" x14ac:dyDescent="0.25">
      <c r="A34" s="14">
        <v>7</v>
      </c>
      <c r="B34" s="21">
        <v>30440</v>
      </c>
      <c r="C34" s="19" t="s">
        <v>22</v>
      </c>
      <c r="D34" s="214">
        <v>3</v>
      </c>
      <c r="E34" s="214"/>
      <c r="F34" s="214">
        <v>2</v>
      </c>
      <c r="G34" s="214"/>
      <c r="H34" s="214"/>
      <c r="I34" s="214">
        <v>1</v>
      </c>
      <c r="J34" s="498">
        <v>100</v>
      </c>
      <c r="K34" s="215">
        <v>64.3</v>
      </c>
      <c r="L34" s="27">
        <f>K29*D29</f>
        <v>56</v>
      </c>
      <c r="M34" s="27"/>
      <c r="N34" s="27"/>
      <c r="O34" s="5"/>
    </row>
    <row r="35" spans="1:15" s="191" customFormat="1" ht="15" customHeight="1" x14ac:dyDescent="0.25">
      <c r="A35" s="14">
        <v>8</v>
      </c>
      <c r="B35" s="21">
        <v>30530</v>
      </c>
      <c r="C35" s="19" t="s">
        <v>122</v>
      </c>
      <c r="D35" s="214">
        <v>2</v>
      </c>
      <c r="E35" s="214"/>
      <c r="F35" s="214">
        <v>2</v>
      </c>
      <c r="G35" s="214"/>
      <c r="H35" s="214"/>
      <c r="I35" s="214"/>
      <c r="J35" s="498">
        <v>61</v>
      </c>
      <c r="K35" s="215">
        <v>54</v>
      </c>
      <c r="L35" s="27"/>
      <c r="M35" s="27"/>
      <c r="N35" s="27"/>
      <c r="O35" s="5"/>
    </row>
    <row r="36" spans="1:15" s="191" customFormat="1" ht="15" customHeight="1" x14ac:dyDescent="0.25">
      <c r="A36" s="14">
        <v>9</v>
      </c>
      <c r="B36" s="21">
        <v>30790</v>
      </c>
      <c r="C36" s="19" t="s">
        <v>37</v>
      </c>
      <c r="D36" s="214">
        <v>1</v>
      </c>
      <c r="E36" s="214"/>
      <c r="F36" s="214">
        <v>1</v>
      </c>
      <c r="G36" s="214"/>
      <c r="H36" s="214"/>
      <c r="I36" s="214"/>
      <c r="J36" s="498">
        <v>42</v>
      </c>
      <c r="K36" s="215">
        <v>42</v>
      </c>
      <c r="L36" s="27"/>
      <c r="M36" s="27"/>
      <c r="N36" s="27"/>
      <c r="O36" s="5"/>
    </row>
    <row r="37" spans="1:15" ht="15" customHeight="1" x14ac:dyDescent="0.25">
      <c r="A37" s="14">
        <v>10</v>
      </c>
      <c r="B37" s="21">
        <v>30890</v>
      </c>
      <c r="C37" s="105" t="s">
        <v>123</v>
      </c>
      <c r="D37" s="214">
        <v>2</v>
      </c>
      <c r="E37" s="214"/>
      <c r="F37" s="214">
        <v>2</v>
      </c>
      <c r="G37" s="214"/>
      <c r="H37" s="214"/>
      <c r="I37" s="214"/>
      <c r="J37" s="498">
        <v>55</v>
      </c>
      <c r="K37" s="215">
        <v>49</v>
      </c>
      <c r="L37" s="27"/>
      <c r="M37" s="27"/>
      <c r="N37" s="27"/>
      <c r="O37" s="5"/>
    </row>
    <row r="38" spans="1:15" s="191" customFormat="1" ht="15" customHeight="1" x14ac:dyDescent="0.25">
      <c r="A38" s="14">
        <v>11</v>
      </c>
      <c r="B38" s="21">
        <v>30940</v>
      </c>
      <c r="C38" s="341" t="s">
        <v>19</v>
      </c>
      <c r="D38" s="214">
        <v>7</v>
      </c>
      <c r="E38" s="214"/>
      <c r="F38" s="214">
        <v>6</v>
      </c>
      <c r="G38" s="214"/>
      <c r="H38" s="214">
        <v>1</v>
      </c>
      <c r="I38" s="214"/>
      <c r="J38" s="498">
        <v>87</v>
      </c>
      <c r="K38" s="215">
        <v>58.6</v>
      </c>
      <c r="L38" s="27"/>
      <c r="M38" s="27"/>
      <c r="N38" s="27"/>
      <c r="O38" s="5"/>
    </row>
    <row r="39" spans="1:15" ht="15" customHeight="1" thickBot="1" x14ac:dyDescent="0.3">
      <c r="A39" s="14">
        <v>12</v>
      </c>
      <c r="B39" s="21">
        <v>31480</v>
      </c>
      <c r="C39" s="341" t="s">
        <v>23</v>
      </c>
      <c r="D39" s="214">
        <v>3</v>
      </c>
      <c r="E39" s="214">
        <v>1</v>
      </c>
      <c r="F39" s="214">
        <v>2</v>
      </c>
      <c r="G39" s="214"/>
      <c r="H39" s="214"/>
      <c r="I39" s="214"/>
      <c r="J39" s="498">
        <v>34</v>
      </c>
      <c r="K39" s="215">
        <v>32.700000000000003</v>
      </c>
      <c r="L39" s="27">
        <f>K34*D34</f>
        <v>192.89999999999998</v>
      </c>
      <c r="M39" s="27"/>
      <c r="N39" s="27"/>
      <c r="O39" s="5"/>
    </row>
    <row r="40" spans="1:15" ht="15" customHeight="1" thickBot="1" x14ac:dyDescent="0.3">
      <c r="A40" s="104"/>
      <c r="B40" s="99" t="s">
        <v>88</v>
      </c>
      <c r="C40" s="99"/>
      <c r="D40" s="99">
        <f t="shared" ref="D40:I40" si="4">SUM(D41:D56)</f>
        <v>84</v>
      </c>
      <c r="E40" s="99">
        <f t="shared" si="4"/>
        <v>3</v>
      </c>
      <c r="F40" s="99">
        <f t="shared" si="4"/>
        <v>46</v>
      </c>
      <c r="G40" s="99">
        <f t="shared" si="4"/>
        <v>11</v>
      </c>
      <c r="H40" s="99">
        <f t="shared" si="4"/>
        <v>24</v>
      </c>
      <c r="I40" s="99">
        <f t="shared" si="4"/>
        <v>0</v>
      </c>
      <c r="J40" s="496"/>
      <c r="K40" s="101">
        <f>AVERAGE(K41:K56)</f>
        <v>62.599999999999994</v>
      </c>
      <c r="L40" s="27"/>
      <c r="M40" s="27"/>
      <c r="N40" s="27"/>
      <c r="O40" s="5"/>
    </row>
    <row r="41" spans="1:15" ht="15" customHeight="1" x14ac:dyDescent="0.25">
      <c r="A41" s="15">
        <v>1</v>
      </c>
      <c r="B41" s="86">
        <v>40010</v>
      </c>
      <c r="C41" s="56" t="s">
        <v>47</v>
      </c>
      <c r="D41" s="212">
        <v>19</v>
      </c>
      <c r="E41" s="212">
        <v>1</v>
      </c>
      <c r="F41" s="212">
        <v>10</v>
      </c>
      <c r="G41" s="212">
        <v>2</v>
      </c>
      <c r="H41" s="212">
        <v>6</v>
      </c>
      <c r="I41" s="212"/>
      <c r="J41" s="501">
        <v>96</v>
      </c>
      <c r="K41" s="213">
        <v>66.7</v>
      </c>
      <c r="L41" s="27">
        <f>K41*D41</f>
        <v>1267.3</v>
      </c>
      <c r="M41" s="27"/>
      <c r="N41" s="27"/>
      <c r="O41" s="5"/>
    </row>
    <row r="42" spans="1:15" s="191" customFormat="1" ht="15" customHeight="1" x14ac:dyDescent="0.25">
      <c r="A42" s="15">
        <v>2</v>
      </c>
      <c r="B42" s="21">
        <v>40030</v>
      </c>
      <c r="C42" s="302" t="s">
        <v>60</v>
      </c>
      <c r="D42" s="214">
        <v>8</v>
      </c>
      <c r="E42" s="214"/>
      <c r="F42" s="214">
        <v>4</v>
      </c>
      <c r="G42" s="214">
        <v>2</v>
      </c>
      <c r="H42" s="214">
        <v>2</v>
      </c>
      <c r="I42" s="214"/>
      <c r="J42" s="498">
        <v>96</v>
      </c>
      <c r="K42" s="215">
        <v>65</v>
      </c>
      <c r="L42" s="27"/>
      <c r="M42" s="27"/>
      <c r="N42" s="27"/>
      <c r="O42" s="5"/>
    </row>
    <row r="43" spans="1:15" s="191" customFormat="1" ht="15" customHeight="1" x14ac:dyDescent="0.25">
      <c r="A43" s="15">
        <v>3</v>
      </c>
      <c r="B43" s="21">
        <v>40410</v>
      </c>
      <c r="C43" s="20" t="s">
        <v>48</v>
      </c>
      <c r="D43" s="214">
        <v>9</v>
      </c>
      <c r="E43" s="214"/>
      <c r="F43" s="214">
        <v>1</v>
      </c>
      <c r="G43" s="214"/>
      <c r="H43" s="214">
        <v>8</v>
      </c>
      <c r="I43" s="214"/>
      <c r="J43" s="498">
        <v>96</v>
      </c>
      <c r="K43" s="215">
        <v>87.4</v>
      </c>
      <c r="L43" s="27"/>
      <c r="M43" s="27"/>
      <c r="N43" s="27"/>
      <c r="O43" s="5"/>
    </row>
    <row r="44" spans="1:15" ht="15" customHeight="1" x14ac:dyDescent="0.25">
      <c r="A44" s="14">
        <v>4</v>
      </c>
      <c r="B44" s="21">
        <v>40011</v>
      </c>
      <c r="C44" s="20" t="s">
        <v>59</v>
      </c>
      <c r="D44" s="214">
        <v>14</v>
      </c>
      <c r="E44" s="214">
        <v>2</v>
      </c>
      <c r="F44" s="214">
        <v>7</v>
      </c>
      <c r="G44" s="214">
        <v>2</v>
      </c>
      <c r="H44" s="214">
        <v>3</v>
      </c>
      <c r="I44" s="214"/>
      <c r="J44" s="498">
        <v>96</v>
      </c>
      <c r="K44" s="215">
        <v>59.9</v>
      </c>
      <c r="L44" s="27">
        <f>K44*D44</f>
        <v>838.6</v>
      </c>
      <c r="M44" s="27"/>
      <c r="N44" s="27"/>
      <c r="O44" s="5"/>
    </row>
    <row r="45" spans="1:15" ht="15" customHeight="1" x14ac:dyDescent="0.25">
      <c r="A45" s="14">
        <v>5</v>
      </c>
      <c r="B45" s="21">
        <v>40080</v>
      </c>
      <c r="C45" s="20" t="s">
        <v>16</v>
      </c>
      <c r="D45" s="214">
        <v>4</v>
      </c>
      <c r="E45" s="214"/>
      <c r="F45" s="214">
        <v>1</v>
      </c>
      <c r="G45" s="214">
        <v>2</v>
      </c>
      <c r="H45" s="214">
        <v>1</v>
      </c>
      <c r="I45" s="214"/>
      <c r="J45" s="498">
        <v>87</v>
      </c>
      <c r="K45" s="215">
        <v>70.5</v>
      </c>
      <c r="L45" s="27">
        <f>K47*D47</f>
        <v>254</v>
      </c>
      <c r="M45" s="27"/>
      <c r="N45" s="27"/>
      <c r="O45" s="5"/>
    </row>
    <row r="46" spans="1:15" s="191" customFormat="1" ht="15" customHeight="1" x14ac:dyDescent="0.25">
      <c r="A46" s="14">
        <v>6</v>
      </c>
      <c r="B46" s="21">
        <v>40100</v>
      </c>
      <c r="C46" s="223" t="s">
        <v>15</v>
      </c>
      <c r="D46" s="214">
        <v>4</v>
      </c>
      <c r="E46" s="214"/>
      <c r="F46" s="214">
        <v>2</v>
      </c>
      <c r="G46" s="214"/>
      <c r="H46" s="214">
        <v>2</v>
      </c>
      <c r="I46" s="214"/>
      <c r="J46" s="498">
        <v>96</v>
      </c>
      <c r="K46" s="215">
        <v>75</v>
      </c>
      <c r="L46" s="27"/>
      <c r="M46" s="27"/>
      <c r="N46" s="27"/>
      <c r="O46" s="5"/>
    </row>
    <row r="47" spans="1:15" ht="15" customHeight="1" x14ac:dyDescent="0.25">
      <c r="A47" s="14">
        <v>7</v>
      </c>
      <c r="B47" s="21">
        <v>40020</v>
      </c>
      <c r="C47" s="350" t="s">
        <v>125</v>
      </c>
      <c r="D47" s="214">
        <v>4</v>
      </c>
      <c r="E47" s="214"/>
      <c r="F47" s="214">
        <v>3</v>
      </c>
      <c r="G47" s="214">
        <v>1</v>
      </c>
      <c r="H47" s="214"/>
      <c r="I47" s="214"/>
      <c r="J47" s="498">
        <v>77</v>
      </c>
      <c r="K47" s="215">
        <v>63.5</v>
      </c>
      <c r="L47" s="27">
        <f>K42*D42</f>
        <v>520</v>
      </c>
      <c r="M47" s="27"/>
      <c r="N47" s="27"/>
      <c r="O47" s="5"/>
    </row>
    <row r="48" spans="1:15" ht="15" customHeight="1" x14ac:dyDescent="0.25">
      <c r="A48" s="14">
        <v>8</v>
      </c>
      <c r="B48" s="21">
        <v>40031</v>
      </c>
      <c r="C48" s="20" t="s">
        <v>18</v>
      </c>
      <c r="D48" s="214">
        <v>2</v>
      </c>
      <c r="E48" s="214"/>
      <c r="F48" s="214">
        <v>2</v>
      </c>
      <c r="G48" s="214"/>
      <c r="H48" s="214"/>
      <c r="I48" s="214"/>
      <c r="J48" s="498">
        <v>62</v>
      </c>
      <c r="K48" s="215">
        <v>62</v>
      </c>
      <c r="L48" s="27">
        <f>K48*D48</f>
        <v>124</v>
      </c>
      <c r="M48" s="27"/>
      <c r="N48" s="27"/>
      <c r="O48" s="5"/>
    </row>
    <row r="49" spans="1:15" ht="15" customHeight="1" x14ac:dyDescent="0.25">
      <c r="A49" s="14">
        <v>8</v>
      </c>
      <c r="B49" s="21">
        <v>40360</v>
      </c>
      <c r="C49" s="511" t="s">
        <v>36</v>
      </c>
      <c r="D49" s="214">
        <v>1</v>
      </c>
      <c r="E49" s="214"/>
      <c r="F49" s="214">
        <v>1</v>
      </c>
      <c r="G49" s="214"/>
      <c r="H49" s="214"/>
      <c r="I49" s="214"/>
      <c r="J49" s="498">
        <v>36</v>
      </c>
      <c r="K49" s="215">
        <v>36</v>
      </c>
      <c r="L49" s="27">
        <f>K49*D49</f>
        <v>36</v>
      </c>
      <c r="M49" s="27"/>
      <c r="N49" s="27"/>
      <c r="O49" s="5"/>
    </row>
    <row r="50" spans="1:15" ht="15" customHeight="1" x14ac:dyDescent="0.25">
      <c r="A50" s="14">
        <v>9</v>
      </c>
      <c r="B50" s="21">
        <v>40720</v>
      </c>
      <c r="C50" s="115" t="s">
        <v>101</v>
      </c>
      <c r="D50" s="214">
        <v>1</v>
      </c>
      <c r="E50" s="214"/>
      <c r="F50" s="214">
        <v>1</v>
      </c>
      <c r="G50" s="214"/>
      <c r="H50" s="214"/>
      <c r="I50" s="214"/>
      <c r="J50" s="498">
        <v>60</v>
      </c>
      <c r="K50" s="215">
        <v>60</v>
      </c>
      <c r="L50" s="27">
        <f>K43*D43</f>
        <v>786.6</v>
      </c>
      <c r="M50" s="27"/>
      <c r="N50" s="27"/>
      <c r="O50" s="5"/>
    </row>
    <row r="51" spans="1:15" s="191" customFormat="1" ht="15" customHeight="1" x14ac:dyDescent="0.25">
      <c r="A51" s="14">
        <v>10</v>
      </c>
      <c r="B51" s="21">
        <v>40730</v>
      </c>
      <c r="C51" s="512" t="s">
        <v>45</v>
      </c>
      <c r="D51" s="214">
        <v>3</v>
      </c>
      <c r="E51" s="214"/>
      <c r="F51" s="214">
        <v>3</v>
      </c>
      <c r="G51" s="214"/>
      <c r="H51" s="214"/>
      <c r="I51" s="214"/>
      <c r="J51" s="498">
        <v>62</v>
      </c>
      <c r="K51" s="215">
        <v>53.3</v>
      </c>
      <c r="L51" s="27"/>
      <c r="M51" s="27"/>
      <c r="N51" s="27"/>
      <c r="O51" s="5"/>
    </row>
    <row r="52" spans="1:15" ht="15" customHeight="1" x14ac:dyDescent="0.25">
      <c r="A52" s="14">
        <v>11</v>
      </c>
      <c r="B52" s="21">
        <v>40820</v>
      </c>
      <c r="C52" s="350" t="s">
        <v>124</v>
      </c>
      <c r="D52" s="214">
        <v>4</v>
      </c>
      <c r="E52" s="214"/>
      <c r="F52" s="214">
        <v>2</v>
      </c>
      <c r="G52" s="214">
        <v>2</v>
      </c>
      <c r="H52" s="214"/>
      <c r="I52" s="214"/>
      <c r="J52" s="498">
        <v>77</v>
      </c>
      <c r="K52" s="215">
        <v>68</v>
      </c>
      <c r="L52" s="27">
        <f>K50*D50</f>
        <v>60</v>
      </c>
      <c r="M52" s="27"/>
      <c r="N52" s="27"/>
      <c r="O52" s="5"/>
    </row>
    <row r="53" spans="1:15" s="191" customFormat="1" ht="15" customHeight="1" x14ac:dyDescent="0.25">
      <c r="A53" s="14">
        <v>12</v>
      </c>
      <c r="B53" s="21">
        <v>40840</v>
      </c>
      <c r="C53" s="511" t="s">
        <v>141</v>
      </c>
      <c r="D53" s="214">
        <v>2</v>
      </c>
      <c r="E53" s="214"/>
      <c r="F53" s="214">
        <v>1</v>
      </c>
      <c r="G53" s="214"/>
      <c r="H53" s="214">
        <v>1</v>
      </c>
      <c r="I53" s="214"/>
      <c r="J53" s="498">
        <v>87</v>
      </c>
      <c r="K53" s="215">
        <v>67</v>
      </c>
      <c r="L53" s="27"/>
      <c r="M53" s="27"/>
      <c r="N53" s="27"/>
      <c r="O53" s="5"/>
    </row>
    <row r="54" spans="1:15" s="191" customFormat="1" ht="15" customHeight="1" x14ac:dyDescent="0.25">
      <c r="A54" s="14">
        <v>13</v>
      </c>
      <c r="B54" s="21">
        <v>40950</v>
      </c>
      <c r="C54" s="511" t="s">
        <v>46</v>
      </c>
      <c r="D54" s="214">
        <v>2</v>
      </c>
      <c r="E54" s="214"/>
      <c r="F54" s="214">
        <v>2</v>
      </c>
      <c r="G54" s="214"/>
      <c r="H54" s="214"/>
      <c r="I54" s="214"/>
      <c r="J54" s="498">
        <v>56</v>
      </c>
      <c r="K54" s="215">
        <v>54</v>
      </c>
      <c r="L54" s="27"/>
      <c r="M54" s="27"/>
      <c r="N54" s="27"/>
      <c r="O54" s="5"/>
    </row>
    <row r="55" spans="1:15" ht="15" customHeight="1" x14ac:dyDescent="0.25">
      <c r="A55" s="14">
        <v>14</v>
      </c>
      <c r="B55" s="21">
        <v>40990</v>
      </c>
      <c r="C55" s="20" t="s">
        <v>17</v>
      </c>
      <c r="D55" s="214">
        <v>4</v>
      </c>
      <c r="E55" s="214"/>
      <c r="F55" s="214">
        <v>3</v>
      </c>
      <c r="G55" s="214"/>
      <c r="H55" s="214">
        <v>1</v>
      </c>
      <c r="I55" s="214"/>
      <c r="J55" s="498">
        <v>82</v>
      </c>
      <c r="K55" s="215">
        <v>60.3</v>
      </c>
      <c r="L55" s="27"/>
      <c r="M55" s="27"/>
      <c r="N55" s="27"/>
      <c r="O55" s="5"/>
    </row>
    <row r="56" spans="1:15" ht="15" customHeight="1" thickBot="1" x14ac:dyDescent="0.3">
      <c r="A56" s="40">
        <v>15</v>
      </c>
      <c r="B56" s="86">
        <v>40133</v>
      </c>
      <c r="C56" s="284" t="s">
        <v>100</v>
      </c>
      <c r="D56" s="212">
        <v>3</v>
      </c>
      <c r="E56" s="212"/>
      <c r="F56" s="212">
        <v>3</v>
      </c>
      <c r="G56" s="212"/>
      <c r="H56" s="212"/>
      <c r="I56" s="212"/>
      <c r="J56" s="501">
        <v>61</v>
      </c>
      <c r="K56" s="213">
        <v>53</v>
      </c>
      <c r="L56" s="27">
        <f>K55*D55</f>
        <v>241.2</v>
      </c>
      <c r="M56" s="27"/>
      <c r="N56" s="27"/>
      <c r="O56" s="5"/>
    </row>
    <row r="57" spans="1:15" ht="15" customHeight="1" thickBot="1" x14ac:dyDescent="0.3">
      <c r="A57" s="98"/>
      <c r="B57" s="99" t="s">
        <v>89</v>
      </c>
      <c r="C57" s="99"/>
      <c r="D57" s="99">
        <f t="shared" ref="D57:I57" si="5">SUM(D58:D69)</f>
        <v>34</v>
      </c>
      <c r="E57" s="99">
        <f t="shared" si="5"/>
        <v>0</v>
      </c>
      <c r="F57" s="99">
        <f t="shared" si="5"/>
        <v>18</v>
      </c>
      <c r="G57" s="99">
        <f t="shared" si="5"/>
        <v>5</v>
      </c>
      <c r="H57" s="99">
        <f t="shared" si="5"/>
        <v>11</v>
      </c>
      <c r="I57" s="99">
        <f t="shared" si="5"/>
        <v>0</v>
      </c>
      <c r="J57" s="496"/>
      <c r="K57" s="101">
        <f>AVERAGE(K58:K69)</f>
        <v>60.316666666666663</v>
      </c>
      <c r="L57" s="27"/>
      <c r="M57" s="27"/>
      <c r="N57" s="27"/>
      <c r="O57" s="5"/>
    </row>
    <row r="58" spans="1:15" ht="15" customHeight="1" x14ac:dyDescent="0.25">
      <c r="A58" s="15">
        <v>1</v>
      </c>
      <c r="B58" s="21">
        <v>50040</v>
      </c>
      <c r="C58" s="20" t="s">
        <v>49</v>
      </c>
      <c r="D58" s="214">
        <v>3</v>
      </c>
      <c r="E58" s="214"/>
      <c r="F58" s="214">
        <v>2</v>
      </c>
      <c r="G58" s="214"/>
      <c r="H58" s="214">
        <v>1</v>
      </c>
      <c r="I58" s="214"/>
      <c r="J58" s="498">
        <v>82</v>
      </c>
      <c r="K58" s="215">
        <v>68</v>
      </c>
      <c r="L58" s="27" t="e">
        <f>#REF!*#REF!</f>
        <v>#REF!</v>
      </c>
      <c r="M58" s="27"/>
      <c r="N58" s="27"/>
      <c r="O58" s="5"/>
    </row>
    <row r="59" spans="1:15" ht="15" customHeight="1" x14ac:dyDescent="0.25">
      <c r="A59" s="14">
        <v>2</v>
      </c>
      <c r="B59" s="21">
        <v>50003</v>
      </c>
      <c r="C59" s="20" t="s">
        <v>61</v>
      </c>
      <c r="D59" s="214">
        <v>2</v>
      </c>
      <c r="E59" s="214"/>
      <c r="F59" s="214">
        <v>2</v>
      </c>
      <c r="G59" s="214"/>
      <c r="H59" s="214"/>
      <c r="I59" s="214"/>
      <c r="J59" s="498">
        <v>61</v>
      </c>
      <c r="K59" s="215">
        <v>60</v>
      </c>
      <c r="L59" s="27">
        <f t="shared" ref="L59:L65" si="6">K59*D59</f>
        <v>120</v>
      </c>
      <c r="M59" s="27"/>
      <c r="N59" s="27"/>
      <c r="O59" s="5"/>
    </row>
    <row r="60" spans="1:15" ht="15" customHeight="1" x14ac:dyDescent="0.25">
      <c r="A60" s="14">
        <v>3</v>
      </c>
      <c r="B60" s="21">
        <v>50060</v>
      </c>
      <c r="C60" s="20" t="s">
        <v>13</v>
      </c>
      <c r="D60" s="214">
        <v>6</v>
      </c>
      <c r="E60" s="214"/>
      <c r="F60" s="214">
        <v>2</v>
      </c>
      <c r="G60" s="214">
        <v>2</v>
      </c>
      <c r="H60" s="214">
        <v>2</v>
      </c>
      <c r="I60" s="214"/>
      <c r="J60" s="498">
        <v>96</v>
      </c>
      <c r="K60" s="215">
        <v>72.599999999999994</v>
      </c>
      <c r="L60" s="27">
        <f t="shared" si="6"/>
        <v>435.59999999999997</v>
      </c>
      <c r="M60" s="27"/>
      <c r="N60" s="27"/>
      <c r="O60" s="5"/>
    </row>
    <row r="61" spans="1:15" ht="15" customHeight="1" x14ac:dyDescent="0.25">
      <c r="A61" s="14">
        <v>4</v>
      </c>
      <c r="B61" s="21">
        <v>50230</v>
      </c>
      <c r="C61" s="290" t="s">
        <v>62</v>
      </c>
      <c r="D61" s="214">
        <v>6</v>
      </c>
      <c r="E61" s="214"/>
      <c r="F61" s="214">
        <v>2</v>
      </c>
      <c r="G61" s="214">
        <v>2</v>
      </c>
      <c r="H61" s="214">
        <v>2</v>
      </c>
      <c r="I61" s="214"/>
      <c r="J61" s="498">
        <v>87</v>
      </c>
      <c r="K61" s="215">
        <v>71.2</v>
      </c>
      <c r="L61" s="27">
        <f t="shared" si="6"/>
        <v>427.20000000000005</v>
      </c>
      <c r="M61" s="27"/>
      <c r="N61" s="27"/>
      <c r="O61" s="5"/>
    </row>
    <row r="62" spans="1:15" ht="15" customHeight="1" x14ac:dyDescent="0.25">
      <c r="A62" s="14">
        <v>5</v>
      </c>
      <c r="B62" s="21">
        <v>50340</v>
      </c>
      <c r="C62" s="20" t="s">
        <v>51</v>
      </c>
      <c r="D62" s="214">
        <v>1</v>
      </c>
      <c r="E62" s="214"/>
      <c r="F62" s="214"/>
      <c r="G62" s="214">
        <v>1</v>
      </c>
      <c r="H62" s="214"/>
      <c r="I62" s="214"/>
      <c r="J62" s="498">
        <v>44</v>
      </c>
      <c r="K62" s="215">
        <v>44</v>
      </c>
      <c r="L62" s="27">
        <f t="shared" si="6"/>
        <v>44</v>
      </c>
      <c r="M62" s="27"/>
      <c r="N62" s="27"/>
      <c r="O62" s="5"/>
    </row>
    <row r="63" spans="1:15" ht="15" customHeight="1" x14ac:dyDescent="0.25">
      <c r="A63" s="14">
        <v>6</v>
      </c>
      <c r="B63" s="21">
        <v>50420</v>
      </c>
      <c r="C63" s="433" t="s">
        <v>135</v>
      </c>
      <c r="D63" s="214">
        <v>2</v>
      </c>
      <c r="E63" s="214"/>
      <c r="F63" s="214">
        <v>1</v>
      </c>
      <c r="G63" s="214"/>
      <c r="H63" s="214">
        <v>1</v>
      </c>
      <c r="I63" s="214"/>
      <c r="J63" s="498">
        <v>96</v>
      </c>
      <c r="K63" s="215">
        <v>82</v>
      </c>
      <c r="L63" s="27">
        <f t="shared" si="6"/>
        <v>164</v>
      </c>
      <c r="M63" s="27"/>
      <c r="N63" s="27"/>
      <c r="O63" s="5"/>
    </row>
    <row r="64" spans="1:15" ht="15" customHeight="1" x14ac:dyDescent="0.25">
      <c r="A64" s="14">
        <v>7</v>
      </c>
      <c r="B64" s="21">
        <v>50450</v>
      </c>
      <c r="C64" s="350" t="s">
        <v>50</v>
      </c>
      <c r="D64" s="214">
        <v>1</v>
      </c>
      <c r="E64" s="214"/>
      <c r="F64" s="214">
        <v>1</v>
      </c>
      <c r="G64" s="214"/>
      <c r="H64" s="214"/>
      <c r="I64" s="214"/>
      <c r="J64" s="498">
        <v>57</v>
      </c>
      <c r="K64" s="215">
        <v>57</v>
      </c>
      <c r="L64" s="27">
        <f t="shared" si="6"/>
        <v>57</v>
      </c>
      <c r="M64" s="27"/>
      <c r="N64" s="27"/>
      <c r="O64" s="5"/>
    </row>
    <row r="65" spans="1:15" ht="15" customHeight="1" x14ac:dyDescent="0.25">
      <c r="A65" s="14">
        <v>8</v>
      </c>
      <c r="B65" s="21">
        <v>50760</v>
      </c>
      <c r="C65" s="20" t="s">
        <v>126</v>
      </c>
      <c r="D65" s="214">
        <v>4</v>
      </c>
      <c r="E65" s="214"/>
      <c r="F65" s="214">
        <v>2</v>
      </c>
      <c r="G65" s="214"/>
      <c r="H65" s="214">
        <v>2</v>
      </c>
      <c r="I65" s="214"/>
      <c r="J65" s="498">
        <v>91</v>
      </c>
      <c r="K65" s="215">
        <v>75</v>
      </c>
      <c r="L65" s="27">
        <f t="shared" si="6"/>
        <v>300</v>
      </c>
      <c r="M65" s="27"/>
      <c r="N65" s="27"/>
      <c r="O65" s="5"/>
    </row>
    <row r="66" spans="1:15" s="191" customFormat="1" ht="15" customHeight="1" x14ac:dyDescent="0.25">
      <c r="A66" s="14">
        <v>9</v>
      </c>
      <c r="B66" s="21">
        <v>50780</v>
      </c>
      <c r="C66" s="511" t="s">
        <v>109</v>
      </c>
      <c r="D66" s="214">
        <v>1</v>
      </c>
      <c r="E66" s="214"/>
      <c r="F66" s="214">
        <v>1</v>
      </c>
      <c r="G66" s="214"/>
      <c r="H66" s="214"/>
      <c r="I66" s="214"/>
      <c r="J66" s="498">
        <v>46</v>
      </c>
      <c r="K66" s="215">
        <v>46</v>
      </c>
      <c r="L66" s="27"/>
      <c r="M66" s="27"/>
      <c r="N66" s="27"/>
      <c r="O66" s="5"/>
    </row>
    <row r="67" spans="1:15" ht="15" customHeight="1" x14ac:dyDescent="0.25">
      <c r="A67" s="14">
        <v>10</v>
      </c>
      <c r="B67" s="21">
        <v>50930</v>
      </c>
      <c r="C67" s="350" t="s">
        <v>127</v>
      </c>
      <c r="D67" s="214">
        <v>1</v>
      </c>
      <c r="E67" s="214"/>
      <c r="F67" s="214">
        <v>1</v>
      </c>
      <c r="G67" s="214"/>
      <c r="H67" s="214"/>
      <c r="I67" s="214"/>
      <c r="J67" s="498">
        <v>38</v>
      </c>
      <c r="K67" s="215">
        <v>38</v>
      </c>
      <c r="L67" s="27"/>
      <c r="M67" s="27"/>
      <c r="N67" s="27"/>
      <c r="O67" s="5"/>
    </row>
    <row r="68" spans="1:15" s="191" customFormat="1" ht="15" customHeight="1" x14ac:dyDescent="0.25">
      <c r="A68" s="14">
        <v>11</v>
      </c>
      <c r="B68" s="21">
        <v>51370</v>
      </c>
      <c r="C68" s="350" t="s">
        <v>128</v>
      </c>
      <c r="D68" s="214">
        <v>2</v>
      </c>
      <c r="E68" s="214"/>
      <c r="F68" s="214">
        <v>2</v>
      </c>
      <c r="G68" s="214"/>
      <c r="H68" s="214"/>
      <c r="I68" s="214"/>
      <c r="J68" s="498">
        <v>40</v>
      </c>
      <c r="K68" s="215">
        <v>39</v>
      </c>
      <c r="L68" s="27"/>
      <c r="M68" s="27"/>
      <c r="N68" s="27"/>
      <c r="O68" s="5"/>
    </row>
    <row r="69" spans="1:15" ht="15" customHeight="1" thickBot="1" x14ac:dyDescent="0.3">
      <c r="A69" s="14">
        <v>12</v>
      </c>
      <c r="B69" s="21">
        <v>52580</v>
      </c>
      <c r="C69" s="510" t="s">
        <v>142</v>
      </c>
      <c r="D69" s="214">
        <v>5</v>
      </c>
      <c r="E69" s="214"/>
      <c r="F69" s="214">
        <v>2</v>
      </c>
      <c r="G69" s="214"/>
      <c r="H69" s="214">
        <v>3</v>
      </c>
      <c r="I69" s="214"/>
      <c r="J69" s="498">
        <v>82</v>
      </c>
      <c r="K69" s="215">
        <v>71</v>
      </c>
      <c r="L69" s="27">
        <f>K69*D69</f>
        <v>355</v>
      </c>
      <c r="M69" s="27"/>
      <c r="N69" s="27"/>
      <c r="O69" s="5"/>
    </row>
    <row r="70" spans="1:15" ht="15" customHeight="1" thickBot="1" x14ac:dyDescent="0.3">
      <c r="A70" s="98"/>
      <c r="B70" s="99" t="s">
        <v>90</v>
      </c>
      <c r="C70" s="99"/>
      <c r="D70" s="99">
        <f t="shared" ref="D70:I70" si="7">SUM(D71:D97)</f>
        <v>119</v>
      </c>
      <c r="E70" s="99">
        <f t="shared" si="7"/>
        <v>4</v>
      </c>
      <c r="F70" s="99">
        <f t="shared" si="7"/>
        <v>69</v>
      </c>
      <c r="G70" s="99">
        <f t="shared" si="7"/>
        <v>16</v>
      </c>
      <c r="H70" s="99">
        <f t="shared" si="7"/>
        <v>28</v>
      </c>
      <c r="I70" s="99">
        <f t="shared" si="7"/>
        <v>2</v>
      </c>
      <c r="J70" s="496"/>
      <c r="K70" s="101">
        <f>AVERAGE(K71:K97)</f>
        <v>63.544444444444444</v>
      </c>
      <c r="L70" s="27"/>
      <c r="M70" s="27"/>
      <c r="N70" s="27"/>
      <c r="O70" s="5"/>
    </row>
    <row r="71" spans="1:15" ht="15" customHeight="1" x14ac:dyDescent="0.25">
      <c r="A71" s="14">
        <v>1</v>
      </c>
      <c r="B71" s="21">
        <v>60010</v>
      </c>
      <c r="C71" s="341" t="s">
        <v>129</v>
      </c>
      <c r="D71" s="199">
        <v>1</v>
      </c>
      <c r="E71" s="199"/>
      <c r="F71" s="199"/>
      <c r="G71" s="214"/>
      <c r="H71" s="214">
        <v>1</v>
      </c>
      <c r="I71" s="214"/>
      <c r="J71" s="498">
        <v>91</v>
      </c>
      <c r="K71" s="215">
        <v>91</v>
      </c>
      <c r="L71" s="27">
        <f>K71*D71</f>
        <v>91</v>
      </c>
      <c r="M71" s="27"/>
      <c r="N71" s="27"/>
      <c r="O71" s="5"/>
    </row>
    <row r="72" spans="1:15" ht="15" customHeight="1" x14ac:dyDescent="0.25">
      <c r="A72" s="14">
        <v>2</v>
      </c>
      <c r="B72" s="21">
        <v>60050</v>
      </c>
      <c r="C72" s="19" t="s">
        <v>6</v>
      </c>
      <c r="D72" s="214">
        <v>5</v>
      </c>
      <c r="E72" s="214"/>
      <c r="F72" s="214">
        <v>3</v>
      </c>
      <c r="G72" s="214"/>
      <c r="H72" s="214">
        <v>2</v>
      </c>
      <c r="I72" s="214"/>
      <c r="J72" s="498">
        <v>87</v>
      </c>
      <c r="K72" s="215">
        <v>67</v>
      </c>
      <c r="L72" s="27">
        <f>K72*D72</f>
        <v>335</v>
      </c>
      <c r="M72" s="27"/>
      <c r="N72" s="27"/>
      <c r="O72" s="5"/>
    </row>
    <row r="73" spans="1:15" ht="15" customHeight="1" x14ac:dyDescent="0.25">
      <c r="A73" s="14">
        <v>3</v>
      </c>
      <c r="B73" s="21">
        <v>60070</v>
      </c>
      <c r="C73" s="341" t="s">
        <v>130</v>
      </c>
      <c r="D73" s="214">
        <v>3</v>
      </c>
      <c r="E73" s="214"/>
      <c r="F73" s="214">
        <v>2</v>
      </c>
      <c r="G73" s="214">
        <v>1</v>
      </c>
      <c r="H73" s="214"/>
      <c r="I73" s="214"/>
      <c r="J73" s="498">
        <v>77</v>
      </c>
      <c r="K73" s="215">
        <v>60</v>
      </c>
      <c r="L73" s="27">
        <f>K73*D73</f>
        <v>180</v>
      </c>
      <c r="M73" s="27"/>
      <c r="N73" s="27"/>
      <c r="O73" s="5"/>
    </row>
    <row r="74" spans="1:15" ht="15" customHeight="1" x14ac:dyDescent="0.25">
      <c r="A74" s="14">
        <v>4</v>
      </c>
      <c r="B74" s="21">
        <v>60180</v>
      </c>
      <c r="C74" s="105" t="s">
        <v>8</v>
      </c>
      <c r="D74" s="214">
        <v>4</v>
      </c>
      <c r="E74" s="214"/>
      <c r="F74" s="214">
        <v>2</v>
      </c>
      <c r="G74" s="214">
        <v>1</v>
      </c>
      <c r="H74" s="214">
        <v>1</v>
      </c>
      <c r="I74" s="214"/>
      <c r="J74" s="498">
        <v>96</v>
      </c>
      <c r="K74" s="215">
        <v>63.6</v>
      </c>
      <c r="L74" s="27"/>
      <c r="M74" s="27"/>
      <c r="N74" s="27"/>
      <c r="O74" s="5"/>
    </row>
    <row r="75" spans="1:15" ht="15" customHeight="1" x14ac:dyDescent="0.25">
      <c r="A75" s="14">
        <v>5</v>
      </c>
      <c r="B75" s="21">
        <v>60240</v>
      </c>
      <c r="C75" s="341" t="s">
        <v>131</v>
      </c>
      <c r="D75" s="214">
        <v>5</v>
      </c>
      <c r="E75" s="214">
        <v>1</v>
      </c>
      <c r="F75" s="214">
        <v>2</v>
      </c>
      <c r="G75" s="214"/>
      <c r="H75" s="214">
        <v>2</v>
      </c>
      <c r="I75" s="214"/>
      <c r="J75" s="498">
        <v>96</v>
      </c>
      <c r="K75" s="215">
        <v>58</v>
      </c>
      <c r="L75" s="27">
        <f>K75*D75</f>
        <v>290</v>
      </c>
      <c r="M75" s="27"/>
      <c r="N75" s="27"/>
      <c r="O75" s="5"/>
    </row>
    <row r="76" spans="1:15" s="191" customFormat="1" ht="15" customHeight="1" x14ac:dyDescent="0.25">
      <c r="A76" s="14">
        <v>6</v>
      </c>
      <c r="B76" s="21">
        <v>60560</v>
      </c>
      <c r="C76" s="341" t="s">
        <v>11</v>
      </c>
      <c r="D76" s="214">
        <v>3</v>
      </c>
      <c r="E76" s="214"/>
      <c r="F76" s="214"/>
      <c r="G76" s="214">
        <v>1</v>
      </c>
      <c r="H76" s="214">
        <v>2</v>
      </c>
      <c r="I76" s="214"/>
      <c r="J76" s="498">
        <v>91</v>
      </c>
      <c r="K76" s="215">
        <v>82</v>
      </c>
      <c r="L76" s="27"/>
      <c r="M76" s="27"/>
      <c r="N76" s="27"/>
      <c r="O76" s="5"/>
    </row>
    <row r="77" spans="1:15" s="191" customFormat="1" ht="15" customHeight="1" x14ac:dyDescent="0.25">
      <c r="A77" s="14">
        <v>7</v>
      </c>
      <c r="B77" s="21">
        <v>60660</v>
      </c>
      <c r="C77" s="341" t="s">
        <v>2</v>
      </c>
      <c r="D77" s="214">
        <v>1</v>
      </c>
      <c r="E77" s="214"/>
      <c r="F77" s="214">
        <v>1</v>
      </c>
      <c r="G77" s="214"/>
      <c r="H77" s="214"/>
      <c r="I77" s="214"/>
      <c r="J77" s="498">
        <v>56</v>
      </c>
      <c r="K77" s="215">
        <v>56</v>
      </c>
      <c r="L77" s="27"/>
      <c r="M77" s="27"/>
      <c r="N77" s="27"/>
      <c r="O77" s="5"/>
    </row>
    <row r="78" spans="1:15" ht="15" customHeight="1" x14ac:dyDescent="0.25">
      <c r="A78" s="14">
        <v>8</v>
      </c>
      <c r="B78" s="21">
        <v>60001</v>
      </c>
      <c r="C78" s="19" t="s">
        <v>4</v>
      </c>
      <c r="D78" s="214">
        <v>4</v>
      </c>
      <c r="E78" s="214"/>
      <c r="F78" s="214">
        <v>1</v>
      </c>
      <c r="G78" s="214">
        <v>1</v>
      </c>
      <c r="H78" s="214">
        <v>2</v>
      </c>
      <c r="I78" s="214"/>
      <c r="J78" s="498">
        <v>91</v>
      </c>
      <c r="K78" s="215">
        <v>76</v>
      </c>
      <c r="L78" s="27">
        <f>K78*D78</f>
        <v>304</v>
      </c>
      <c r="M78" s="27"/>
      <c r="N78" s="27"/>
      <c r="O78" s="5"/>
    </row>
    <row r="79" spans="1:15" ht="15" customHeight="1" x14ac:dyDescent="0.25">
      <c r="A79" s="14">
        <v>9</v>
      </c>
      <c r="B79" s="21">
        <v>60850</v>
      </c>
      <c r="C79" s="341" t="s">
        <v>132</v>
      </c>
      <c r="D79" s="214">
        <v>1</v>
      </c>
      <c r="E79" s="214"/>
      <c r="F79" s="214">
        <v>1</v>
      </c>
      <c r="G79" s="214"/>
      <c r="H79" s="214"/>
      <c r="I79" s="214"/>
      <c r="J79" s="498">
        <v>58</v>
      </c>
      <c r="K79" s="215">
        <v>58</v>
      </c>
      <c r="L79" s="27" t="e">
        <f>#REF!*#REF!</f>
        <v>#REF!</v>
      </c>
      <c r="M79" s="27"/>
      <c r="N79" s="27"/>
      <c r="O79" s="5"/>
    </row>
    <row r="80" spans="1:15" ht="15" customHeight="1" x14ac:dyDescent="0.25">
      <c r="A80" s="14">
        <v>10</v>
      </c>
      <c r="B80" s="86">
        <v>60980</v>
      </c>
      <c r="C80" s="55" t="s">
        <v>5</v>
      </c>
      <c r="D80" s="199">
        <v>2</v>
      </c>
      <c r="E80" s="199"/>
      <c r="F80" s="199">
        <v>2</v>
      </c>
      <c r="G80" s="212"/>
      <c r="H80" s="212"/>
      <c r="I80" s="212"/>
      <c r="J80" s="501">
        <v>68</v>
      </c>
      <c r="K80" s="213">
        <v>61.5</v>
      </c>
      <c r="L80" s="27">
        <f>K79*D79</f>
        <v>58</v>
      </c>
      <c r="M80" s="27"/>
      <c r="N80" s="27"/>
      <c r="O80" s="5"/>
    </row>
    <row r="81" spans="1:15" ht="15" customHeight="1" x14ac:dyDescent="0.25">
      <c r="A81" s="14">
        <v>11</v>
      </c>
      <c r="B81" s="21">
        <v>61080</v>
      </c>
      <c r="C81" s="19" t="s">
        <v>133</v>
      </c>
      <c r="D81" s="214">
        <v>1</v>
      </c>
      <c r="E81" s="214"/>
      <c r="F81" s="214">
        <v>1</v>
      </c>
      <c r="G81" s="214"/>
      <c r="H81" s="214"/>
      <c r="I81" s="214"/>
      <c r="J81" s="498">
        <v>46</v>
      </c>
      <c r="K81" s="215">
        <v>46</v>
      </c>
      <c r="L81" s="27">
        <f>K81*D81</f>
        <v>46</v>
      </c>
      <c r="M81" s="27"/>
      <c r="N81" s="27"/>
      <c r="O81" s="5"/>
    </row>
    <row r="82" spans="1:15" ht="15" customHeight="1" x14ac:dyDescent="0.25">
      <c r="A82" s="14">
        <v>12</v>
      </c>
      <c r="B82" s="21">
        <v>61150</v>
      </c>
      <c r="C82" s="341" t="s">
        <v>7</v>
      </c>
      <c r="D82" s="214">
        <v>1</v>
      </c>
      <c r="E82" s="214"/>
      <c r="F82" s="214">
        <v>1</v>
      </c>
      <c r="G82" s="214"/>
      <c r="H82" s="214"/>
      <c r="I82" s="214"/>
      <c r="J82" s="498">
        <v>68</v>
      </c>
      <c r="K82" s="215">
        <v>68</v>
      </c>
      <c r="L82" s="27"/>
      <c r="M82" s="27"/>
      <c r="N82" s="27"/>
      <c r="O82" s="5"/>
    </row>
    <row r="83" spans="1:15" s="191" customFormat="1" ht="15" customHeight="1" x14ac:dyDescent="0.25">
      <c r="A83" s="14">
        <v>13</v>
      </c>
      <c r="B83" s="21">
        <v>61210</v>
      </c>
      <c r="C83" s="510" t="s">
        <v>136</v>
      </c>
      <c r="D83" s="214">
        <v>2</v>
      </c>
      <c r="E83" s="214">
        <v>1</v>
      </c>
      <c r="F83" s="214">
        <v>1</v>
      </c>
      <c r="G83" s="214"/>
      <c r="H83" s="214"/>
      <c r="I83" s="214"/>
      <c r="J83" s="498">
        <v>51</v>
      </c>
      <c r="K83" s="215">
        <v>40.5</v>
      </c>
      <c r="L83" s="27"/>
      <c r="M83" s="27"/>
      <c r="N83" s="27"/>
      <c r="O83" s="5"/>
    </row>
    <row r="84" spans="1:15" ht="15" customHeight="1" x14ac:dyDescent="0.25">
      <c r="A84" s="14">
        <v>14</v>
      </c>
      <c r="B84" s="21">
        <v>61290</v>
      </c>
      <c r="C84" s="435" t="s">
        <v>9</v>
      </c>
      <c r="D84" s="214">
        <v>1</v>
      </c>
      <c r="E84" s="214"/>
      <c r="F84" s="214">
        <v>1</v>
      </c>
      <c r="G84" s="214"/>
      <c r="H84" s="214"/>
      <c r="I84" s="214"/>
      <c r="J84" s="498">
        <v>69</v>
      </c>
      <c r="K84" s="215">
        <v>69</v>
      </c>
      <c r="L84" s="27">
        <f t="shared" ref="L84:L96" si="8">K84*D84</f>
        <v>69</v>
      </c>
      <c r="M84" s="27"/>
      <c r="N84" s="27"/>
      <c r="O84" s="5"/>
    </row>
    <row r="85" spans="1:15" ht="15" customHeight="1" x14ac:dyDescent="0.25">
      <c r="A85" s="14">
        <v>15</v>
      </c>
      <c r="B85" s="21">
        <v>61390</v>
      </c>
      <c r="C85" s="19" t="s">
        <v>137</v>
      </c>
      <c r="D85" s="214">
        <v>1</v>
      </c>
      <c r="E85" s="214"/>
      <c r="F85" s="214">
        <v>1</v>
      </c>
      <c r="G85" s="214"/>
      <c r="H85" s="214"/>
      <c r="I85" s="214"/>
      <c r="J85" s="498">
        <v>40</v>
      </c>
      <c r="K85" s="215">
        <v>40</v>
      </c>
      <c r="L85" s="27">
        <f t="shared" si="8"/>
        <v>40</v>
      </c>
      <c r="M85" s="27"/>
      <c r="N85" s="27"/>
      <c r="O85" s="5"/>
    </row>
    <row r="86" spans="1:15" ht="15" customHeight="1" x14ac:dyDescent="0.25">
      <c r="A86" s="14">
        <v>16</v>
      </c>
      <c r="B86" s="21">
        <v>61430</v>
      </c>
      <c r="C86" s="435" t="s">
        <v>110</v>
      </c>
      <c r="D86" s="214">
        <v>4</v>
      </c>
      <c r="E86" s="214"/>
      <c r="F86" s="214">
        <v>4</v>
      </c>
      <c r="G86" s="214"/>
      <c r="H86" s="214"/>
      <c r="I86" s="214"/>
      <c r="J86" s="498">
        <v>62</v>
      </c>
      <c r="K86" s="215">
        <v>51.5</v>
      </c>
      <c r="L86" s="27">
        <f t="shared" si="8"/>
        <v>206</v>
      </c>
      <c r="M86" s="27"/>
      <c r="N86" s="27"/>
      <c r="O86" s="5"/>
    </row>
    <row r="87" spans="1:15" ht="15" customHeight="1" x14ac:dyDescent="0.25">
      <c r="A87" s="14">
        <v>17</v>
      </c>
      <c r="B87" s="21">
        <v>61410</v>
      </c>
      <c r="C87" s="105" t="s">
        <v>96</v>
      </c>
      <c r="D87" s="214">
        <v>10</v>
      </c>
      <c r="E87" s="214"/>
      <c r="F87" s="214">
        <v>6</v>
      </c>
      <c r="G87" s="214">
        <v>2</v>
      </c>
      <c r="H87" s="214">
        <v>1</v>
      </c>
      <c r="I87" s="214">
        <v>1</v>
      </c>
      <c r="J87" s="498">
        <v>100</v>
      </c>
      <c r="K87" s="215">
        <v>64.8</v>
      </c>
      <c r="L87" s="27">
        <f t="shared" si="8"/>
        <v>648</v>
      </c>
      <c r="M87" s="27"/>
      <c r="N87" s="27"/>
      <c r="O87" s="5"/>
    </row>
    <row r="88" spans="1:15" ht="15" customHeight="1" x14ac:dyDescent="0.25">
      <c r="A88" s="14">
        <v>18</v>
      </c>
      <c r="B88" s="21">
        <v>61440</v>
      </c>
      <c r="C88" s="105" t="s">
        <v>112</v>
      </c>
      <c r="D88" s="214">
        <v>7</v>
      </c>
      <c r="E88" s="214"/>
      <c r="F88" s="214">
        <v>6</v>
      </c>
      <c r="G88" s="214">
        <v>1</v>
      </c>
      <c r="H88" s="214"/>
      <c r="I88" s="214"/>
      <c r="J88" s="498">
        <v>77</v>
      </c>
      <c r="K88" s="221">
        <v>47</v>
      </c>
      <c r="L88" s="27">
        <f t="shared" si="8"/>
        <v>329</v>
      </c>
      <c r="M88" s="27"/>
      <c r="N88" s="27"/>
      <c r="O88" s="5"/>
    </row>
    <row r="89" spans="1:15" ht="15" customHeight="1" x14ac:dyDescent="0.25">
      <c r="A89" s="14">
        <v>19</v>
      </c>
      <c r="B89" s="21">
        <v>61450</v>
      </c>
      <c r="C89" s="230" t="s">
        <v>94</v>
      </c>
      <c r="D89" s="214">
        <v>6</v>
      </c>
      <c r="E89" s="214"/>
      <c r="F89" s="214">
        <v>4</v>
      </c>
      <c r="G89" s="214">
        <v>1</v>
      </c>
      <c r="H89" s="214">
        <v>1</v>
      </c>
      <c r="I89" s="214"/>
      <c r="J89" s="498">
        <v>91</v>
      </c>
      <c r="K89" s="215">
        <v>64</v>
      </c>
      <c r="L89" s="27">
        <f t="shared" si="8"/>
        <v>384</v>
      </c>
      <c r="M89" s="27"/>
      <c r="N89" s="27"/>
      <c r="O89" s="5"/>
    </row>
    <row r="90" spans="1:15" ht="15" customHeight="1" x14ac:dyDescent="0.25">
      <c r="A90" s="14">
        <v>20</v>
      </c>
      <c r="B90" s="21">
        <v>61470</v>
      </c>
      <c r="C90" s="105" t="s">
        <v>3</v>
      </c>
      <c r="D90" s="214">
        <v>1</v>
      </c>
      <c r="E90" s="214"/>
      <c r="F90" s="214"/>
      <c r="G90" s="214"/>
      <c r="H90" s="214">
        <v>1</v>
      </c>
      <c r="I90" s="214"/>
      <c r="J90" s="498">
        <v>87</v>
      </c>
      <c r="K90" s="215">
        <v>87</v>
      </c>
      <c r="L90" s="27">
        <f t="shared" si="8"/>
        <v>87</v>
      </c>
      <c r="M90" s="27"/>
      <c r="N90" s="27"/>
      <c r="O90" s="5"/>
    </row>
    <row r="91" spans="1:15" ht="15" customHeight="1" x14ac:dyDescent="0.25">
      <c r="A91" s="14">
        <v>21</v>
      </c>
      <c r="B91" s="21">
        <v>61490</v>
      </c>
      <c r="C91" s="289" t="s">
        <v>92</v>
      </c>
      <c r="D91" s="214">
        <v>15</v>
      </c>
      <c r="E91" s="214">
        <v>1</v>
      </c>
      <c r="F91" s="214">
        <v>9</v>
      </c>
      <c r="G91" s="214">
        <v>1</v>
      </c>
      <c r="H91" s="214">
        <v>4</v>
      </c>
      <c r="I91" s="214"/>
      <c r="J91" s="498">
        <v>96</v>
      </c>
      <c r="K91" s="215">
        <v>64</v>
      </c>
      <c r="L91" s="27">
        <f t="shared" si="8"/>
        <v>960</v>
      </c>
      <c r="M91" s="27"/>
      <c r="N91" s="27"/>
      <c r="O91" s="5"/>
    </row>
    <row r="92" spans="1:15" ht="15" customHeight="1" x14ac:dyDescent="0.25">
      <c r="A92" s="14">
        <v>22</v>
      </c>
      <c r="B92" s="21">
        <v>61500</v>
      </c>
      <c r="C92" s="105" t="s">
        <v>93</v>
      </c>
      <c r="D92" s="214">
        <v>12</v>
      </c>
      <c r="E92" s="214">
        <v>1</v>
      </c>
      <c r="F92" s="214">
        <v>6</v>
      </c>
      <c r="G92" s="214">
        <v>4</v>
      </c>
      <c r="H92" s="214">
        <v>1</v>
      </c>
      <c r="I92" s="214"/>
      <c r="J92" s="498">
        <v>87</v>
      </c>
      <c r="K92" s="215">
        <v>60</v>
      </c>
      <c r="L92" s="27">
        <f t="shared" si="8"/>
        <v>720</v>
      </c>
      <c r="M92" s="27"/>
      <c r="N92" s="27"/>
      <c r="O92" s="5"/>
    </row>
    <row r="93" spans="1:15" ht="15" customHeight="1" x14ac:dyDescent="0.25">
      <c r="A93" s="14">
        <v>23</v>
      </c>
      <c r="B93" s="21">
        <v>61510</v>
      </c>
      <c r="C93" s="19" t="s">
        <v>10</v>
      </c>
      <c r="D93" s="214">
        <v>14</v>
      </c>
      <c r="E93" s="214"/>
      <c r="F93" s="214">
        <v>8</v>
      </c>
      <c r="G93" s="214"/>
      <c r="H93" s="214">
        <v>5</v>
      </c>
      <c r="I93" s="214">
        <v>1</v>
      </c>
      <c r="J93" s="498">
        <v>100</v>
      </c>
      <c r="K93" s="215">
        <v>72</v>
      </c>
      <c r="L93" s="27">
        <f t="shared" si="8"/>
        <v>1008</v>
      </c>
      <c r="M93" s="27"/>
      <c r="N93" s="27"/>
      <c r="O93" s="5"/>
    </row>
    <row r="94" spans="1:15" ht="15" customHeight="1" x14ac:dyDescent="0.25">
      <c r="A94" s="14">
        <v>24</v>
      </c>
      <c r="B94" s="21">
        <v>61520</v>
      </c>
      <c r="C94" s="105" t="s">
        <v>105</v>
      </c>
      <c r="D94" s="199">
        <v>3</v>
      </c>
      <c r="E94" s="199"/>
      <c r="F94" s="199">
        <v>2</v>
      </c>
      <c r="G94" s="199"/>
      <c r="H94" s="214">
        <v>1</v>
      </c>
      <c r="I94" s="214"/>
      <c r="J94" s="498">
        <v>96</v>
      </c>
      <c r="K94" s="215">
        <v>62</v>
      </c>
      <c r="L94" s="27">
        <f t="shared" si="8"/>
        <v>186</v>
      </c>
      <c r="M94" s="27"/>
      <c r="N94" s="27"/>
      <c r="O94" s="5"/>
    </row>
    <row r="95" spans="1:15" ht="15" customHeight="1" x14ac:dyDescent="0.25">
      <c r="A95" s="14">
        <v>25</v>
      </c>
      <c r="B95" s="21">
        <v>61540</v>
      </c>
      <c r="C95" s="435" t="s">
        <v>138</v>
      </c>
      <c r="D95" s="199">
        <v>3</v>
      </c>
      <c r="E95" s="199"/>
      <c r="F95" s="199"/>
      <c r="G95" s="199">
        <v>2</v>
      </c>
      <c r="H95" s="214">
        <v>1</v>
      </c>
      <c r="I95" s="214"/>
      <c r="J95" s="498">
        <v>87</v>
      </c>
      <c r="K95" s="215">
        <v>72</v>
      </c>
      <c r="L95" s="27">
        <f t="shared" si="8"/>
        <v>216</v>
      </c>
      <c r="M95" s="27"/>
      <c r="N95" s="27"/>
      <c r="O95" s="5"/>
    </row>
    <row r="96" spans="1:15" ht="15" customHeight="1" x14ac:dyDescent="0.25">
      <c r="A96" s="14">
        <v>26</v>
      </c>
      <c r="B96" s="21">
        <v>61560</v>
      </c>
      <c r="C96" s="435" t="s">
        <v>134</v>
      </c>
      <c r="D96" s="199">
        <v>4</v>
      </c>
      <c r="E96" s="199"/>
      <c r="F96" s="199">
        <v>3</v>
      </c>
      <c r="G96" s="199">
        <v>1</v>
      </c>
      <c r="H96" s="214"/>
      <c r="I96" s="214"/>
      <c r="J96" s="498">
        <v>73</v>
      </c>
      <c r="K96" s="215">
        <v>55.8</v>
      </c>
      <c r="L96" s="27">
        <f t="shared" si="8"/>
        <v>223.2</v>
      </c>
      <c r="M96" s="27"/>
      <c r="N96" s="27"/>
      <c r="O96" s="5"/>
    </row>
    <row r="97" spans="1:15" s="191" customFormat="1" ht="15" customHeight="1" thickBot="1" x14ac:dyDescent="0.3">
      <c r="A97" s="14">
        <v>27</v>
      </c>
      <c r="B97" s="21">
        <v>61570</v>
      </c>
      <c r="C97" s="435" t="s">
        <v>143</v>
      </c>
      <c r="D97" s="199">
        <v>5</v>
      </c>
      <c r="E97" s="199"/>
      <c r="F97" s="199">
        <v>2</v>
      </c>
      <c r="G97" s="199"/>
      <c r="H97" s="208">
        <v>3</v>
      </c>
      <c r="I97" s="208"/>
      <c r="J97" s="499">
        <v>96</v>
      </c>
      <c r="K97" s="209">
        <v>79</v>
      </c>
      <c r="L97" s="27"/>
      <c r="M97" s="27"/>
      <c r="N97" s="27"/>
      <c r="O97" s="5"/>
    </row>
    <row r="98" spans="1:15" ht="15" customHeight="1" thickBot="1" x14ac:dyDescent="0.3">
      <c r="A98" s="104"/>
      <c r="B98" s="99" t="s">
        <v>91</v>
      </c>
      <c r="C98" s="102"/>
      <c r="D98" s="102">
        <f t="shared" ref="D98:I98" si="9">SUM(D99:D107)</f>
        <v>63</v>
      </c>
      <c r="E98" s="102">
        <f t="shared" si="9"/>
        <v>4</v>
      </c>
      <c r="F98" s="102">
        <f t="shared" si="9"/>
        <v>23</v>
      </c>
      <c r="G98" s="102">
        <f t="shared" si="9"/>
        <v>10</v>
      </c>
      <c r="H98" s="102">
        <f t="shared" si="9"/>
        <v>23</v>
      </c>
      <c r="I98" s="102">
        <f t="shared" si="9"/>
        <v>3</v>
      </c>
      <c r="J98" s="503"/>
      <c r="K98" s="103">
        <f>AVERAGE(K99:K107)</f>
        <v>66.21787317620651</v>
      </c>
      <c r="L98" s="27"/>
      <c r="M98" s="27"/>
      <c r="N98" s="27"/>
      <c r="O98" s="5"/>
    </row>
    <row r="99" spans="1:15" ht="15" customHeight="1" x14ac:dyDescent="0.25">
      <c r="A99" s="37">
        <v>1</v>
      </c>
      <c r="B99" s="48">
        <v>70020</v>
      </c>
      <c r="C99" s="44" t="s">
        <v>53</v>
      </c>
      <c r="D99" s="216">
        <v>8</v>
      </c>
      <c r="E99" s="216"/>
      <c r="F99" s="216">
        <v>1</v>
      </c>
      <c r="G99" s="216">
        <v>2</v>
      </c>
      <c r="H99" s="216">
        <v>4</v>
      </c>
      <c r="I99" s="216">
        <v>1</v>
      </c>
      <c r="J99" s="497">
        <v>100</v>
      </c>
      <c r="K99" s="217">
        <v>80.125</v>
      </c>
      <c r="L99" s="27">
        <f>K99*D99</f>
        <v>641</v>
      </c>
      <c r="M99" s="27"/>
      <c r="N99" s="27"/>
      <c r="O99" s="5"/>
    </row>
    <row r="100" spans="1:15" ht="15" customHeight="1" x14ac:dyDescent="0.25">
      <c r="A100" s="14">
        <v>2</v>
      </c>
      <c r="B100" s="21">
        <v>70110</v>
      </c>
      <c r="C100" s="19" t="s">
        <v>58</v>
      </c>
      <c r="D100" s="214">
        <v>12</v>
      </c>
      <c r="E100" s="214">
        <v>1</v>
      </c>
      <c r="F100" s="214">
        <v>2</v>
      </c>
      <c r="G100" s="214"/>
      <c r="H100" s="214">
        <v>9</v>
      </c>
      <c r="I100" s="214"/>
      <c r="J100" s="498">
        <v>96</v>
      </c>
      <c r="K100" s="215">
        <v>76.333333333333329</v>
      </c>
      <c r="L100" s="27">
        <f>K101*D101</f>
        <v>271.11111111111109</v>
      </c>
      <c r="M100" s="27"/>
      <c r="N100" s="27"/>
      <c r="O100" s="5"/>
    </row>
    <row r="101" spans="1:15" ht="15" customHeight="1" x14ac:dyDescent="0.25">
      <c r="A101" s="14">
        <v>3</v>
      </c>
      <c r="B101" s="21">
        <v>70021</v>
      </c>
      <c r="C101" s="19" t="s">
        <v>52</v>
      </c>
      <c r="D101" s="214">
        <v>5</v>
      </c>
      <c r="E101" s="214"/>
      <c r="F101" s="214">
        <v>1</v>
      </c>
      <c r="G101" s="214">
        <v>1</v>
      </c>
      <c r="H101" s="214">
        <v>3</v>
      </c>
      <c r="I101" s="214"/>
      <c r="J101" s="498">
        <v>89</v>
      </c>
      <c r="K101" s="215">
        <v>54.222222222222221</v>
      </c>
      <c r="L101" s="27">
        <f>K102*D102</f>
        <v>345</v>
      </c>
      <c r="M101" s="27"/>
      <c r="N101" s="27"/>
      <c r="O101" s="5"/>
    </row>
    <row r="102" spans="1:15" ht="15" customHeight="1" x14ac:dyDescent="0.25">
      <c r="A102" s="14">
        <v>4</v>
      </c>
      <c r="B102" s="21">
        <v>70040</v>
      </c>
      <c r="C102" s="19" t="s">
        <v>35</v>
      </c>
      <c r="D102" s="214">
        <v>5</v>
      </c>
      <c r="E102" s="214"/>
      <c r="F102" s="214">
        <v>3</v>
      </c>
      <c r="G102" s="214"/>
      <c r="H102" s="214">
        <v>2</v>
      </c>
      <c r="I102" s="214"/>
      <c r="J102" s="498">
        <v>96</v>
      </c>
      <c r="K102" s="215">
        <v>69</v>
      </c>
      <c r="L102" s="27" t="e">
        <f>#REF!*#REF!</f>
        <v>#REF!</v>
      </c>
      <c r="M102" s="27"/>
      <c r="N102" s="27"/>
      <c r="O102" s="5"/>
    </row>
    <row r="103" spans="1:15" ht="15" customHeight="1" x14ac:dyDescent="0.25">
      <c r="A103" s="14">
        <v>5</v>
      </c>
      <c r="B103" s="21">
        <v>70100</v>
      </c>
      <c r="C103" s="106" t="s">
        <v>95</v>
      </c>
      <c r="D103" s="214">
        <v>12</v>
      </c>
      <c r="E103" s="214"/>
      <c r="F103" s="214">
        <v>4</v>
      </c>
      <c r="G103" s="214">
        <v>3</v>
      </c>
      <c r="H103" s="214">
        <v>3</v>
      </c>
      <c r="I103" s="214">
        <v>2</v>
      </c>
      <c r="J103" s="498">
        <v>100</v>
      </c>
      <c r="K103" s="215">
        <v>74.916666666666671</v>
      </c>
      <c r="L103" s="27">
        <f>K103*D103</f>
        <v>899</v>
      </c>
      <c r="M103" s="27"/>
      <c r="N103" s="27"/>
      <c r="O103" s="5"/>
    </row>
    <row r="104" spans="1:15" ht="15" customHeight="1" x14ac:dyDescent="0.25">
      <c r="A104" s="14">
        <v>6</v>
      </c>
      <c r="B104" s="345">
        <v>70270</v>
      </c>
      <c r="C104" s="194" t="s">
        <v>54</v>
      </c>
      <c r="D104" s="194">
        <v>5</v>
      </c>
      <c r="E104" s="194"/>
      <c r="F104" s="194">
        <v>2</v>
      </c>
      <c r="G104" s="194">
        <v>1</v>
      </c>
      <c r="H104" s="194">
        <v>2</v>
      </c>
      <c r="I104" s="194"/>
      <c r="J104" s="504">
        <v>91</v>
      </c>
      <c r="K104" s="219">
        <v>68</v>
      </c>
      <c r="L104" s="27">
        <f>K100*D100</f>
        <v>916</v>
      </c>
      <c r="M104" s="27"/>
      <c r="N104" s="27"/>
      <c r="O104" s="5"/>
    </row>
    <row r="105" spans="1:15" s="191" customFormat="1" ht="15" customHeight="1" x14ac:dyDescent="0.25">
      <c r="A105" s="14">
        <v>7</v>
      </c>
      <c r="B105" s="507">
        <v>70510</v>
      </c>
      <c r="C105" s="508" t="s">
        <v>140</v>
      </c>
      <c r="D105" s="343">
        <v>1</v>
      </c>
      <c r="E105" s="343"/>
      <c r="F105" s="343"/>
      <c r="G105" s="343">
        <v>1</v>
      </c>
      <c r="H105" s="343"/>
      <c r="I105" s="343"/>
      <c r="J105" s="505">
        <v>73</v>
      </c>
      <c r="K105" s="344">
        <v>73</v>
      </c>
      <c r="L105" s="27"/>
      <c r="M105" s="27"/>
      <c r="N105" s="27"/>
      <c r="O105" s="5"/>
    </row>
    <row r="106" spans="1:15" s="191" customFormat="1" ht="15" customHeight="1" x14ac:dyDescent="0.25">
      <c r="A106" s="39">
        <v>8</v>
      </c>
      <c r="B106" s="218">
        <v>10880</v>
      </c>
      <c r="C106" s="506" t="s">
        <v>108</v>
      </c>
      <c r="D106" s="343">
        <v>11</v>
      </c>
      <c r="E106" s="343">
        <v>1</v>
      </c>
      <c r="F106" s="343">
        <v>8</v>
      </c>
      <c r="G106" s="343">
        <v>2</v>
      </c>
      <c r="H106" s="343"/>
      <c r="I106" s="343"/>
      <c r="J106" s="505">
        <v>73</v>
      </c>
      <c r="K106" s="344">
        <v>52.363636363636367</v>
      </c>
      <c r="L106" s="27"/>
      <c r="M106" s="27"/>
      <c r="N106" s="27"/>
      <c r="O106" s="5"/>
    </row>
    <row r="107" spans="1:15" ht="15" customHeight="1" thickBot="1" x14ac:dyDescent="0.3">
      <c r="A107" s="18">
        <v>9</v>
      </c>
      <c r="B107" s="50">
        <v>10890</v>
      </c>
      <c r="C107" s="475" t="s">
        <v>139</v>
      </c>
      <c r="D107" s="204">
        <v>4</v>
      </c>
      <c r="E107" s="204">
        <v>2</v>
      </c>
      <c r="F107" s="204">
        <v>2</v>
      </c>
      <c r="G107" s="210"/>
      <c r="H107" s="210"/>
      <c r="I107" s="210"/>
      <c r="J107" s="500">
        <v>62</v>
      </c>
      <c r="K107" s="211">
        <v>48</v>
      </c>
      <c r="L107" s="27"/>
      <c r="M107" s="27"/>
      <c r="N107" s="27"/>
      <c r="O107" s="5"/>
    </row>
    <row r="108" spans="1:15" x14ac:dyDescent="0.25">
      <c r="A108" s="76"/>
      <c r="B108" s="28"/>
      <c r="C108" s="28"/>
      <c r="D108" s="541" t="s">
        <v>73</v>
      </c>
      <c r="E108" s="541"/>
      <c r="F108" s="541"/>
      <c r="G108" s="541"/>
      <c r="H108" s="541"/>
      <c r="I108" s="541"/>
      <c r="J108" s="485"/>
      <c r="K108" s="52">
        <f>AVERAGE(K8:K15,K17:K26,K28:K39,K41:K56,K58:K69,K71:K97,K99:K107)</f>
        <v>60.599317644530409</v>
      </c>
      <c r="L108" s="27"/>
      <c r="M108" s="27"/>
      <c r="N108" s="27"/>
      <c r="O108" s="5"/>
    </row>
    <row r="109" spans="1:15" x14ac:dyDescent="0.25">
      <c r="A109" s="76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7"/>
      <c r="M109" s="27"/>
      <c r="N109" s="27"/>
      <c r="O109" s="5"/>
    </row>
    <row r="110" spans="1:15" x14ac:dyDescent="0.25">
      <c r="A110" s="76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3"/>
      <c r="M110" s="23"/>
      <c r="N110" s="27"/>
      <c r="O110" s="5"/>
    </row>
  </sheetData>
  <mergeCells count="8">
    <mergeCell ref="D108:I108"/>
    <mergeCell ref="B6:C6"/>
    <mergeCell ref="E4:I4"/>
    <mergeCell ref="A4:A5"/>
    <mergeCell ref="K4:K5"/>
    <mergeCell ref="B4:B5"/>
    <mergeCell ref="C4:C5"/>
    <mergeCell ref="D4:D5"/>
  </mergeCells>
  <conditionalFormatting sqref="K6:K108">
    <cfRule type="cellIs" dxfId="9" priority="570" stopIfTrue="1" operator="equal">
      <formula>$K$108</formula>
    </cfRule>
    <cfRule type="cellIs" dxfId="8" priority="571" stopIfTrue="1" operator="lessThan">
      <formula>50</formula>
    </cfRule>
    <cfRule type="cellIs" dxfId="7" priority="572" stopIfTrue="1" operator="between">
      <formula>$K$108</formula>
      <formula>50</formula>
    </cfRule>
    <cfRule type="cellIs" dxfId="6" priority="573" stopIfTrue="1" operator="between">
      <formula>74.99</formula>
      <formula>$K$108</formula>
    </cfRule>
    <cfRule type="cellIs" dxfId="5" priority="574" stopIfTrue="1" operator="greaterThanOrEqual">
      <formula>75</formula>
    </cfRule>
  </conditionalFormatting>
  <pageMargins left="0.7" right="0.7" top="0.75" bottom="0.75" header="0.3" footer="0.3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Литерат-11 диаграмма по районам</vt:lpstr>
      <vt:lpstr>Литература -11 диаграмма</vt:lpstr>
      <vt:lpstr>Рейтинги 2022</vt:lpstr>
      <vt:lpstr>Рейтинг по сумме мест</vt:lpstr>
      <vt:lpstr>Литература-11 2022 Итоги</vt:lpstr>
      <vt:lpstr>Литература-11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2022-10-07T09:30:34Z</dcterms:modified>
</cp:coreProperties>
</file>