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0160" windowHeight="7905" tabRatio="529"/>
  </bookViews>
  <sheets>
    <sheet name="Матем база диаграмма по районам" sheetId="13" r:id="rId1"/>
    <sheet name="Матем-11 база диаграмма" sheetId="12" r:id="rId2"/>
    <sheet name="Рейтинги 2022" sheetId="11" r:id="rId3"/>
    <sheet name="Рейтинг по сумме мест" sheetId="9" r:id="rId4"/>
    <sheet name="Матем база-11 2022 Итоги" sheetId="10" r:id="rId5"/>
    <sheet name="Матем база-11 2022 расклад" sheetId="7" r:id="rId6"/>
  </sheets>
  <definedNames>
    <definedName name="_xlnm._FilterDatabase" localSheetId="5" hidden="1">'Матем база-11 2022 расклад'!$B$5:$K$115</definedName>
    <definedName name="_xlnm._FilterDatabase" localSheetId="2" hidden="1">'Рейтинги 2022'!#REF!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" i="13" l="1"/>
  <c r="G113" i="13"/>
  <c r="G112" i="13"/>
  <c r="G111" i="13"/>
  <c r="G110" i="13"/>
  <c r="G109" i="13"/>
  <c r="G108" i="13"/>
  <c r="G107" i="13"/>
  <c r="G106" i="13"/>
  <c r="G105" i="13"/>
  <c r="G103" i="13"/>
  <c r="G102" i="13"/>
  <c r="G101" i="13"/>
  <c r="G100" i="13"/>
  <c r="G99" i="13"/>
  <c r="G98" i="13"/>
  <c r="G97" i="13"/>
  <c r="G96" i="13"/>
  <c r="G95" i="13"/>
  <c r="G94" i="13"/>
  <c r="G93" i="13"/>
  <c r="G92" i="13"/>
  <c r="G91" i="13"/>
  <c r="G90" i="13"/>
  <c r="G89" i="13"/>
  <c r="G88" i="13"/>
  <c r="G87" i="13"/>
  <c r="G86" i="13"/>
  <c r="G85" i="13"/>
  <c r="G84" i="13"/>
  <c r="G83" i="13"/>
  <c r="G82" i="13"/>
  <c r="G81" i="13"/>
  <c r="G80" i="13"/>
  <c r="G79" i="13"/>
  <c r="G78" i="13"/>
  <c r="G77" i="13"/>
  <c r="G76" i="13"/>
  <c r="G75" i="13"/>
  <c r="G73" i="13"/>
  <c r="G72" i="13"/>
  <c r="G71" i="13"/>
  <c r="G70" i="13"/>
  <c r="G69" i="13"/>
  <c r="G68" i="13"/>
  <c r="G67" i="13"/>
  <c r="G66" i="13"/>
  <c r="G65" i="13"/>
  <c r="G64" i="13"/>
  <c r="G63" i="13"/>
  <c r="G62" i="13"/>
  <c r="G61" i="13"/>
  <c r="G60" i="13"/>
  <c r="G58" i="13"/>
  <c r="G57" i="13"/>
  <c r="G56" i="13"/>
  <c r="G55" i="13"/>
  <c r="G54" i="13"/>
  <c r="G53" i="13"/>
  <c r="G52" i="13"/>
  <c r="G51" i="13"/>
  <c r="G50" i="13"/>
  <c r="G49" i="13"/>
  <c r="G48" i="13"/>
  <c r="G47" i="13"/>
  <c r="G46" i="13"/>
  <c r="G45" i="13"/>
  <c r="G44" i="13"/>
  <c r="G43" i="13"/>
  <c r="G42" i="13"/>
  <c r="G40" i="13"/>
  <c r="G39" i="13"/>
  <c r="G38" i="13"/>
  <c r="G37" i="13"/>
  <c r="G36" i="13"/>
  <c r="G35" i="13"/>
  <c r="G34" i="13"/>
  <c r="G33" i="13"/>
  <c r="G32" i="13"/>
  <c r="G31" i="13"/>
  <c r="G30" i="13"/>
  <c r="G29" i="13"/>
  <c r="G28" i="13"/>
  <c r="G27" i="13"/>
  <c r="G26" i="13"/>
  <c r="G24" i="13"/>
  <c r="G23" i="13"/>
  <c r="G22" i="13"/>
  <c r="G21" i="13"/>
  <c r="G20" i="13"/>
  <c r="G19" i="13"/>
  <c r="G18" i="13"/>
  <c r="G17" i="13"/>
  <c r="G16" i="13"/>
  <c r="G15" i="13"/>
  <c r="G13" i="13"/>
  <c r="G12" i="13"/>
  <c r="G11" i="13"/>
  <c r="G10" i="13"/>
  <c r="G9" i="13"/>
  <c r="G8" i="13"/>
  <c r="G7" i="13"/>
  <c r="G6" i="13"/>
  <c r="E4" i="12" l="1"/>
  <c r="E5" i="12"/>
  <c r="E14" i="12"/>
  <c r="E25" i="12"/>
  <c r="E41" i="12"/>
  <c r="E59" i="12"/>
  <c r="E74" i="12"/>
  <c r="E104" i="12"/>
  <c r="E104" i="13"/>
  <c r="C104" i="13"/>
  <c r="E74" i="13"/>
  <c r="C74" i="13"/>
  <c r="E59" i="13"/>
  <c r="C59" i="13"/>
  <c r="E41" i="13"/>
  <c r="C41" i="13"/>
  <c r="E25" i="13"/>
  <c r="C25" i="13"/>
  <c r="E5" i="13"/>
  <c r="C5" i="13"/>
  <c r="E14" i="13"/>
  <c r="C14" i="13"/>
  <c r="E114" i="13"/>
  <c r="C74" i="12"/>
  <c r="C59" i="12"/>
  <c r="C41" i="12"/>
  <c r="C25" i="12"/>
  <c r="C14" i="12"/>
  <c r="C5" i="12"/>
  <c r="C104" i="12"/>
  <c r="G113" i="12"/>
  <c r="G112" i="12"/>
  <c r="G111" i="12"/>
  <c r="G110" i="12"/>
  <c r="G109" i="12"/>
  <c r="G108" i="12"/>
  <c r="G107" i="12"/>
  <c r="G106" i="12"/>
  <c r="G105" i="12"/>
  <c r="G103" i="12"/>
  <c r="G102" i="12"/>
  <c r="G101" i="12"/>
  <c r="G100" i="12"/>
  <c r="G99" i="12"/>
  <c r="G98" i="12"/>
  <c r="G97" i="12"/>
  <c r="G96" i="12"/>
  <c r="G95" i="12"/>
  <c r="G94" i="12"/>
  <c r="G93" i="12"/>
  <c r="G92" i="12"/>
  <c r="G91" i="12"/>
  <c r="G90" i="12"/>
  <c r="G89" i="12"/>
  <c r="G88" i="12"/>
  <c r="G87" i="12"/>
  <c r="G86" i="12"/>
  <c r="G85" i="12"/>
  <c r="G84" i="12"/>
  <c r="G83" i="12"/>
  <c r="G82" i="12"/>
  <c r="G81" i="12"/>
  <c r="G80" i="12"/>
  <c r="G79" i="12"/>
  <c r="G78" i="12"/>
  <c r="G77" i="12"/>
  <c r="G76" i="12"/>
  <c r="G75" i="12"/>
  <c r="G73" i="12"/>
  <c r="G72" i="12"/>
  <c r="G71" i="12"/>
  <c r="G70" i="12"/>
  <c r="G69" i="12"/>
  <c r="G68" i="12"/>
  <c r="G67" i="12"/>
  <c r="G66" i="12"/>
  <c r="G65" i="12"/>
  <c r="G64" i="12"/>
  <c r="G63" i="12"/>
  <c r="G62" i="12"/>
  <c r="G61" i="12"/>
  <c r="G60" i="12"/>
  <c r="G58" i="12"/>
  <c r="G57" i="12"/>
  <c r="G56" i="12"/>
  <c r="G55" i="12"/>
  <c r="G54" i="12"/>
  <c r="G53" i="12"/>
  <c r="G52" i="12"/>
  <c r="G51" i="12"/>
  <c r="G50" i="12"/>
  <c r="G49" i="12"/>
  <c r="G48" i="12"/>
  <c r="G47" i="12"/>
  <c r="G46" i="12"/>
  <c r="G45" i="12"/>
  <c r="G44" i="12"/>
  <c r="G43" i="12"/>
  <c r="G42" i="12"/>
  <c r="G40" i="12"/>
  <c r="G39" i="12"/>
  <c r="G38" i="12"/>
  <c r="G37" i="12"/>
  <c r="G36" i="12"/>
  <c r="G35" i="12"/>
  <c r="G34" i="12"/>
  <c r="G33" i="12"/>
  <c r="G32" i="12"/>
  <c r="G31" i="12"/>
  <c r="G30" i="12"/>
  <c r="G29" i="12"/>
  <c r="G28" i="12"/>
  <c r="G27" i="12"/>
  <c r="G26" i="12"/>
  <c r="G24" i="12"/>
  <c r="G23" i="12"/>
  <c r="G22" i="12"/>
  <c r="G21" i="12"/>
  <c r="G20" i="12"/>
  <c r="G19" i="12"/>
  <c r="G18" i="12"/>
  <c r="G17" i="12"/>
  <c r="G16" i="12"/>
  <c r="G15" i="12"/>
  <c r="G13" i="12"/>
  <c r="G12" i="12"/>
  <c r="G11" i="12"/>
  <c r="G10" i="12"/>
  <c r="G9" i="12"/>
  <c r="G8" i="12"/>
  <c r="G7" i="12"/>
  <c r="G6" i="12"/>
  <c r="E108" i="11"/>
  <c r="F108" i="9"/>
  <c r="I104" i="7"/>
  <c r="I18" i="7"/>
  <c r="I114" i="7"/>
  <c r="C4" i="13" l="1"/>
  <c r="C4" i="12"/>
  <c r="H107" i="9"/>
  <c r="H106" i="9"/>
  <c r="H105" i="9"/>
  <c r="H104" i="9"/>
  <c r="H103" i="9"/>
  <c r="H102" i="9"/>
  <c r="H101" i="9"/>
  <c r="H100" i="9"/>
  <c r="H99" i="9"/>
  <c r="H98" i="9"/>
  <c r="H97" i="9"/>
  <c r="H96" i="9"/>
  <c r="H95" i="9"/>
  <c r="H94" i="9"/>
  <c r="H93" i="9"/>
  <c r="H92" i="9"/>
  <c r="H91" i="9"/>
  <c r="H90" i="9"/>
  <c r="H89" i="9"/>
  <c r="H88" i="9"/>
  <c r="H87" i="9"/>
  <c r="H86" i="9"/>
  <c r="H85" i="9"/>
  <c r="H84" i="9"/>
  <c r="H83" i="9"/>
  <c r="H82" i="9"/>
  <c r="H81" i="9"/>
  <c r="H80" i="9"/>
  <c r="H79" i="9"/>
  <c r="H78" i="9"/>
  <c r="H77" i="9"/>
  <c r="H76" i="9"/>
  <c r="H75" i="9"/>
  <c r="H74" i="9"/>
  <c r="H73" i="9"/>
  <c r="H72" i="9"/>
  <c r="H71" i="9"/>
  <c r="H70" i="9"/>
  <c r="H69" i="9"/>
  <c r="H68" i="9"/>
  <c r="H67" i="9"/>
  <c r="H66" i="9"/>
  <c r="H65" i="9"/>
  <c r="H64" i="9"/>
  <c r="H63" i="9"/>
  <c r="H62" i="9"/>
  <c r="H61" i="9"/>
  <c r="H60" i="9"/>
  <c r="H59" i="9"/>
  <c r="H58" i="9"/>
  <c r="H57" i="9"/>
  <c r="H56" i="9"/>
  <c r="H55" i="9"/>
  <c r="H54" i="9"/>
  <c r="H53" i="9"/>
  <c r="H52" i="9"/>
  <c r="H51" i="9"/>
  <c r="H50" i="9"/>
  <c r="H49" i="9"/>
  <c r="H48" i="9"/>
  <c r="H47" i="9"/>
  <c r="H46" i="9"/>
  <c r="H45" i="9"/>
  <c r="H44" i="9"/>
  <c r="H43" i="9"/>
  <c r="H42" i="9"/>
  <c r="H41" i="9"/>
  <c r="H40" i="9"/>
  <c r="H39" i="9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H13" i="9"/>
  <c r="H12" i="9"/>
  <c r="H11" i="9"/>
  <c r="H10" i="9"/>
  <c r="H9" i="9"/>
  <c r="H8" i="9"/>
  <c r="H7" i="9"/>
  <c r="H6" i="9"/>
  <c r="I38" i="7" l="1"/>
  <c r="I25" i="7"/>
  <c r="I72" i="7"/>
  <c r="I115" i="7"/>
  <c r="I113" i="7"/>
  <c r="I112" i="7"/>
  <c r="I111" i="7"/>
  <c r="I110" i="7"/>
  <c r="I109" i="7"/>
  <c r="I108" i="7"/>
  <c r="I107" i="7"/>
  <c r="I105" i="7"/>
  <c r="I103" i="7"/>
  <c r="I102" i="7"/>
  <c r="I101" i="7"/>
  <c r="I100" i="7"/>
  <c r="I98" i="7"/>
  <c r="I97" i="7"/>
  <c r="I96" i="7"/>
  <c r="I94" i="7"/>
  <c r="I93" i="7"/>
  <c r="I92" i="7"/>
  <c r="I90" i="7"/>
  <c r="I89" i="7"/>
  <c r="I88" i="7"/>
  <c r="I86" i="7"/>
  <c r="I85" i="7"/>
  <c r="I84" i="7"/>
  <c r="I83" i="7"/>
  <c r="I81" i="7"/>
  <c r="I80" i="7"/>
  <c r="I79" i="7"/>
  <c r="I78" i="7"/>
  <c r="I77" i="7"/>
  <c r="I99" i="7"/>
  <c r="I95" i="7"/>
  <c r="I91" i="7"/>
  <c r="I87" i="7"/>
  <c r="I82" i="7"/>
  <c r="I75" i="7"/>
  <c r="I74" i="7"/>
  <c r="I73" i="7"/>
  <c r="I71" i="7"/>
  <c r="I70" i="7"/>
  <c r="I69" i="7"/>
  <c r="I68" i="7"/>
  <c r="I67" i="7"/>
  <c r="I66" i="7"/>
  <c r="I65" i="7"/>
  <c r="I64" i="7"/>
  <c r="I63" i="7"/>
  <c r="I62" i="7"/>
  <c r="I60" i="7"/>
  <c r="I59" i="7"/>
  <c r="I58" i="7"/>
  <c r="I57" i="7"/>
  <c r="I56" i="7"/>
  <c r="I55" i="7"/>
  <c r="I54" i="7"/>
  <c r="I53" i="7"/>
  <c r="I52" i="7"/>
  <c r="I51" i="7"/>
  <c r="I50" i="7"/>
  <c r="I49" i="7"/>
  <c r="I48" i="7"/>
  <c r="I44" i="7"/>
  <c r="I47" i="7"/>
  <c r="I46" i="7"/>
  <c r="I45" i="7"/>
  <c r="I42" i="7"/>
  <c r="I41" i="7"/>
  <c r="I40" i="7"/>
  <c r="I39" i="7"/>
  <c r="I37" i="7"/>
  <c r="I36" i="7"/>
  <c r="I35" i="7"/>
  <c r="I34" i="7"/>
  <c r="I33" i="7"/>
  <c r="I32" i="7"/>
  <c r="I31" i="7"/>
  <c r="I30" i="7"/>
  <c r="I29" i="7"/>
  <c r="I28" i="7"/>
  <c r="I26" i="7"/>
  <c r="I24" i="7"/>
  <c r="I23" i="7"/>
  <c r="I22" i="7"/>
  <c r="I21" i="7"/>
  <c r="I20" i="7"/>
  <c r="I19" i="7"/>
  <c r="I17" i="7"/>
  <c r="I15" i="7"/>
  <c r="I14" i="7"/>
  <c r="I13" i="7"/>
  <c r="I12" i="7"/>
  <c r="I11" i="7"/>
  <c r="I10" i="7"/>
  <c r="I9" i="7"/>
  <c r="I8" i="7"/>
  <c r="I116" i="7" s="1"/>
  <c r="E109" i="10" l="1"/>
  <c r="E6" i="10" l="1"/>
  <c r="D6" i="10"/>
  <c r="I106" i="7"/>
  <c r="H106" i="7"/>
  <c r="G106" i="7"/>
  <c r="F106" i="7"/>
  <c r="E106" i="7"/>
  <c r="D106" i="7"/>
  <c r="I76" i="7"/>
  <c r="H76" i="7"/>
  <c r="G76" i="7"/>
  <c r="F76" i="7"/>
  <c r="E76" i="7"/>
  <c r="E6" i="7" s="1"/>
  <c r="D76" i="7"/>
  <c r="I61" i="7"/>
  <c r="H61" i="7"/>
  <c r="G61" i="7"/>
  <c r="F61" i="7"/>
  <c r="E61" i="7"/>
  <c r="D61" i="7"/>
  <c r="I43" i="7"/>
  <c r="H43" i="7"/>
  <c r="G43" i="7"/>
  <c r="F43" i="7"/>
  <c r="E43" i="7"/>
  <c r="D43" i="7"/>
  <c r="I27" i="7"/>
  <c r="H27" i="7"/>
  <c r="G27" i="7"/>
  <c r="F27" i="7"/>
  <c r="E27" i="7"/>
  <c r="D27" i="7"/>
  <c r="I16" i="7"/>
  <c r="H16" i="7"/>
  <c r="G16" i="7"/>
  <c r="F16" i="7"/>
  <c r="E16" i="7"/>
  <c r="D16" i="7"/>
  <c r="I7" i="7"/>
  <c r="H7" i="7"/>
  <c r="H6" i="7" s="1"/>
  <c r="G7" i="7"/>
  <c r="G6" i="7" s="1"/>
  <c r="F7" i="7"/>
  <c r="F6" i="7" s="1"/>
  <c r="E7" i="7"/>
  <c r="D7" i="7"/>
  <c r="D6" i="7" s="1"/>
  <c r="E114" i="12"/>
</calcChain>
</file>

<file path=xl/sharedStrings.xml><?xml version="1.0" encoding="utf-8"?>
<sst xmlns="http://schemas.openxmlformats.org/spreadsheetml/2006/main" count="1021" uniqueCount="150">
  <si>
    <t>Центральный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</si>
  <si>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</si>
  <si>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</si>
  <si>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</si>
  <si>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</si>
  <si>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</si>
  <si>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</si>
  <si>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</si>
  <si>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</si>
  <si>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</si>
  <si>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</si>
  <si>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</si>
  <si>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</si>
  <si>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</si>
  <si>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</si>
  <si>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</si>
  <si>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</si>
  <si>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</si>
  <si>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</si>
  <si>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</si>
  <si>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</si>
  <si>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</si>
  <si>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</si>
  <si>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</si>
  <si>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</si>
  <si>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МБОУ СШ № 17</t>
  </si>
  <si>
    <t>МБОУ СШ № 6</t>
  </si>
  <si>
    <t xml:space="preserve">МБОУ СШ № 133 </t>
  </si>
  <si>
    <t>Октябрьский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</si>
  <si>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</si>
  <si>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</si>
  <si>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</si>
  <si>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</si>
  <si>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</si>
  <si>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</si>
  <si>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</si>
  <si>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</si>
  <si>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89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</si>
  <si>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</si>
  <si>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</si>
  <si>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</si>
  <si>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</si>
  <si>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</si>
  <si>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</si>
  <si>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</si>
  <si>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</si>
  <si>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81</t>
  </si>
  <si>
    <t>МАОУ Гимназия № 6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</si>
  <si>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</si>
  <si>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</si>
  <si>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</si>
  <si>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</si>
  <si>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</si>
  <si>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</si>
  <si>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</si>
  <si>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</si>
  <si>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</si>
  <si>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</si>
  <si>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36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</si>
  <si>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</si>
  <si>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</si>
  <si>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</si>
  <si>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</si>
  <si>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</si>
  <si>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</si>
  <si>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</si>
  <si>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</si>
  <si>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</si>
  <si>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МАОУ Гимназия № 9</t>
  </si>
  <si>
    <t>МАОУ СШ № 32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</si>
  <si>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</si>
  <si>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</si>
  <si>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</si>
  <si>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</si>
  <si>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</si>
  <si>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</si>
  <si>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</si>
  <si>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</si>
  <si>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</si>
  <si>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</si>
  <si>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</si>
  <si>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</si>
  <si>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</si>
  <si>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</si>
  <si>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Сумма мест</t>
  </si>
  <si>
    <t>Расчётное среднее значение</t>
  </si>
  <si>
    <t>Среднее значение по городу принято:</t>
  </si>
  <si>
    <t>Среднее значение по городу принято</t>
  </si>
  <si>
    <t>места</t>
  </si>
  <si>
    <t>Наименование ОУ (кратко)</t>
  </si>
  <si>
    <t>Человек</t>
  </si>
  <si>
    <t>отметки по 5 -балльной шкале</t>
  </si>
  <si>
    <t>средний балл</t>
  </si>
  <si>
    <t>Код ОУ            (по КИАСУО)</t>
  </si>
  <si>
    <t>Код ОУ по КИАСУО</t>
  </si>
  <si>
    <t>Математика базовый уровень 11 класс</t>
  </si>
  <si>
    <t>МБОУ СШ № 8 "Созидание"</t>
  </si>
  <si>
    <t>МАОУ Лицей № 1</t>
  </si>
  <si>
    <t>МАОУ Лицей № 9 "Лидер"</t>
  </si>
  <si>
    <t>МБОУ СШ № 76</t>
  </si>
  <si>
    <t>МАОУ СШ № 137</t>
  </si>
  <si>
    <t>МАОУ СШ № 23</t>
  </si>
  <si>
    <t>МАОУ СШ № 152</t>
  </si>
  <si>
    <t>МБОУ Гимназия  № 16</t>
  </si>
  <si>
    <t>отлично - более 4,5 баллов</t>
  </si>
  <si>
    <t>критично - меньше 3,5 баллов</t>
  </si>
  <si>
    <t>ср. балл по городу</t>
  </si>
  <si>
    <t>Чел.</t>
  </si>
  <si>
    <t>хорошо - между расчётным средним баллом и 4,5</t>
  </si>
  <si>
    <t>нормально - между расчётным средним баллом и 3,5</t>
  </si>
  <si>
    <t xml:space="preserve">МБОУ СШ № 86 </t>
  </si>
  <si>
    <t xml:space="preserve">МАОУ Гимназия № 11 </t>
  </si>
  <si>
    <t xml:space="preserve">МБОУ СШ № 72 </t>
  </si>
  <si>
    <t xml:space="preserve">МБОУ СШ № 10 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</si>
  <si>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</si>
  <si>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</si>
  <si>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</si>
  <si>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</si>
  <si>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</si>
  <si>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</si>
  <si>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</si>
  <si>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</si>
  <si>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Расчётное среднее значение:</t>
  </si>
  <si>
    <t>средний балл принят</t>
  </si>
  <si>
    <t>МАОУ Гимназия № 3</t>
  </si>
  <si>
    <t>МАОУ СШ "Комплекс Покровский"</t>
  </si>
  <si>
    <t>МБОУ СШ № 78</t>
  </si>
  <si>
    <t>Наименование ОУ (кратно)</t>
  </si>
  <si>
    <t>ср.балл по городу</t>
  </si>
  <si>
    <t>ср.балл ОУ</t>
  </si>
  <si>
    <t>Образовательная организация</t>
  </si>
  <si>
    <t>чел.</t>
  </si>
  <si>
    <t>ср. балл ОУ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</si>
  <si>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</si>
  <si>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</si>
  <si>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</si>
  <si>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МАОУ СШ № 145</t>
  </si>
  <si>
    <t>МАОУ СШ № 149</t>
  </si>
  <si>
    <t>МАОУ СШ № 150</t>
  </si>
  <si>
    <t>МАОУ СШ № 143</t>
  </si>
  <si>
    <t>МАОУ СШ № 154</t>
  </si>
  <si>
    <t>МАОУ СШ № 12</t>
  </si>
  <si>
    <t>МАОУ СШ № 19</t>
  </si>
  <si>
    <t>МБОУ СШ № 155</t>
  </si>
  <si>
    <t>МАОУ СШ № 158</t>
  </si>
  <si>
    <t>МАОУ СШ № 156</t>
  </si>
  <si>
    <t>МАОУ СШ № 157</t>
  </si>
  <si>
    <t>средний балл ОУ</t>
  </si>
  <si>
    <t>МАОУ Школа-интернат № 1</t>
  </si>
  <si>
    <t>МАБОУ Школа-интернат №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</si>
</sst>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DD0CB"/>
        <bgColor rgb="FF000000"/>
      </patternFill>
    </fill>
    <fill>
      <patternFill patternType="solid">
        <fgColor rgb="FFFFFF00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">
    <xf numFmtId="0" fontId="0" fillId="0" borderId="0"/>
    <xf numFmtId="0" fontId="7" fillId="0" borderId="0"/>
    <xf numFmtId="0" fontId="7" fillId="0" borderId="0"/>
    <xf numFmtId="0" fontId="3" fillId="0" borderId="0"/>
    <xf numFmtId="0" fontId="3" fillId="0" borderId="0"/>
  </cellStyleXfs>
  <cellXfs count="288">
    <xf numFmtId="0" fontId="0" fillId="0" borderId="0" xfId="0"/>
    <xf numFmtId="0" fontId="0" fillId="0" borderId="0" xfId="0" applyBorder="1"/>
    <xf numFmtId="0" fontId="0" fillId="0" borderId="5" xfId="0" applyBorder="1"/>
    <xf numFmtId="0" fontId="0" fillId="0" borderId="5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0" borderId="3" xfId="0" applyBorder="1"/>
    <xf numFmtId="0" fontId="0" fillId="0" borderId="13" xfId="0" applyBorder="1"/>
    <xf numFmtId="0" fontId="0" fillId="0" borderId="7" xfId="0" applyBorder="1"/>
    <xf numFmtId="0" fontId="0" fillId="0" borderId="14" xfId="0" applyBorder="1"/>
    <xf numFmtId="0" fontId="0" fillId="0" borderId="15" xfId="0" applyBorder="1"/>
    <xf numFmtId="0" fontId="0" fillId="0" borderId="3" xfId="0" applyBorder="1" applyAlignment="1">
      <alignment wrapText="1"/>
    </xf>
    <xf numFmtId="0" fontId="0" fillId="0" borderId="16" xfId="0" applyBorder="1"/>
    <xf numFmtId="0" fontId="0" fillId="0" borderId="9" xfId="0" applyBorder="1"/>
    <xf numFmtId="0" fontId="0" fillId="0" borderId="17" xfId="0" applyBorder="1"/>
    <xf numFmtId="0" fontId="0" fillId="0" borderId="11" xfId="0" applyBorder="1"/>
    <xf numFmtId="0" fontId="6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0" fontId="0" fillId="2" borderId="5" xfId="0" applyFill="1" applyBorder="1"/>
    <xf numFmtId="0" fontId="0" fillId="2" borderId="0" xfId="0" applyFill="1"/>
    <xf numFmtId="0" fontId="0" fillId="0" borderId="0" xfId="0" applyAlignment="1">
      <alignment wrapText="1"/>
    </xf>
    <xf numFmtId="0" fontId="4" fillId="0" borderId="0" xfId="0" applyFont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11" fillId="0" borderId="0" xfId="0" applyFont="1"/>
    <xf numFmtId="2" fontId="0" fillId="0" borderId="0" xfId="0" applyNumberFormat="1"/>
    <xf numFmtId="2" fontId="13" fillId="0" borderId="0" xfId="0" applyNumberFormat="1" applyFont="1" applyBorder="1"/>
    <xf numFmtId="0" fontId="0" fillId="0" borderId="0" xfId="0" applyAlignment="1">
      <alignment horizontal="center"/>
    </xf>
    <xf numFmtId="0" fontId="0" fillId="0" borderId="29" xfId="0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8" xfId="0" applyBorder="1"/>
    <xf numFmtId="0" fontId="0" fillId="0" borderId="11" xfId="0" applyBorder="1" applyAlignment="1">
      <alignment wrapText="1"/>
    </xf>
    <xf numFmtId="0" fontId="0" fillId="0" borderId="31" xfId="0" applyBorder="1" applyAlignment="1">
      <alignment horizontal="center"/>
    </xf>
    <xf numFmtId="0" fontId="0" fillId="0" borderId="7" xfId="0" applyBorder="1" applyAlignment="1">
      <alignment wrapText="1"/>
    </xf>
    <xf numFmtId="0" fontId="0" fillId="0" borderId="30" xfId="0" applyBorder="1" applyAlignment="1">
      <alignment horizontal="center"/>
    </xf>
    <xf numFmtId="0" fontId="0" fillId="0" borderId="9" xfId="0" applyBorder="1" applyAlignment="1">
      <alignment wrapText="1"/>
    </xf>
    <xf numFmtId="0" fontId="0" fillId="0" borderId="1" xfId="0" applyBorder="1"/>
    <xf numFmtId="0" fontId="4" fillId="0" borderId="38" xfId="0" applyFont="1" applyBorder="1" applyAlignment="1">
      <alignment horizontal="center" vertical="center"/>
    </xf>
    <xf numFmtId="2" fontId="0" fillId="2" borderId="4" xfId="0" applyNumberFormat="1" applyFill="1" applyBorder="1"/>
    <xf numFmtId="2" fontId="0" fillId="2" borderId="2" xfId="0" applyNumberFormat="1" applyFill="1" applyBorder="1"/>
    <xf numFmtId="2" fontId="0" fillId="2" borderId="0" xfId="0" applyNumberFormat="1" applyFill="1" applyBorder="1"/>
    <xf numFmtId="0" fontId="11" fillId="3" borderId="0" xfId="0" applyFont="1" applyFill="1"/>
    <xf numFmtId="0" fontId="11" fillId="4" borderId="0" xfId="0" applyFont="1" applyFill="1"/>
    <xf numFmtId="0" fontId="11" fillId="5" borderId="0" xfId="0" applyFont="1" applyFill="1"/>
    <xf numFmtId="0" fontId="11" fillId="6" borderId="0" xfId="0" applyFont="1" applyFill="1"/>
    <xf numFmtId="2" fontId="0" fillId="2" borderId="6" xfId="0" applyNumberFormat="1" applyFill="1" applyBorder="1"/>
    <xf numFmtId="0" fontId="11" fillId="0" borderId="13" xfId="0" applyFont="1" applyBorder="1"/>
    <xf numFmtId="0" fontId="11" fillId="0" borderId="17" xfId="0" applyFont="1" applyBorder="1"/>
    <xf numFmtId="0" fontId="11" fillId="0" borderId="25" xfId="0" applyFont="1" applyBorder="1"/>
    <xf numFmtId="0" fontId="11" fillId="0" borderId="36" xfId="0" applyFont="1" applyBorder="1"/>
    <xf numFmtId="0" fontId="11" fillId="0" borderId="5" xfId="0" applyFont="1" applyBorder="1"/>
    <xf numFmtId="0" fontId="11" fillId="0" borderId="14" xfId="0" applyFont="1" applyBorder="1"/>
    <xf numFmtId="0" fontId="5" fillId="0" borderId="0" xfId="0" applyFont="1" applyBorder="1"/>
    <xf numFmtId="2" fontId="0" fillId="2" borderId="10" xfId="0" applyNumberFormat="1" applyFill="1" applyBorder="1"/>
    <xf numFmtId="2" fontId="0" fillId="2" borderId="8" xfId="0" applyNumberFormat="1" applyFill="1" applyBorder="1"/>
    <xf numFmtId="0" fontId="0" fillId="0" borderId="37" xfId="0" applyBorder="1" applyAlignment="1">
      <alignment horizontal="center"/>
    </xf>
    <xf numFmtId="0" fontId="0" fillId="0" borderId="5" xfId="0" applyBorder="1" applyAlignment="1">
      <alignment horizontal="center"/>
    </xf>
    <xf numFmtId="0" fontId="14" fillId="2" borderId="5" xfId="0" applyFont="1" applyFill="1" applyBorder="1" applyAlignment="1">
      <alignment horizontal="right" vertical="center" wrapText="1"/>
    </xf>
    <xf numFmtId="0" fontId="14" fillId="2" borderId="11" xfId="0" applyFont="1" applyFill="1" applyBorder="1" applyAlignment="1">
      <alignment horizontal="right" vertical="center" wrapText="1"/>
    </xf>
    <xf numFmtId="0" fontId="14" fillId="7" borderId="11" xfId="0" applyFont="1" applyFill="1" applyBorder="1" applyAlignment="1">
      <alignment horizontal="right" vertical="center" wrapText="1"/>
    </xf>
    <xf numFmtId="0" fontId="14" fillId="7" borderId="11" xfId="0" applyFont="1" applyFill="1" applyBorder="1" applyAlignment="1">
      <alignment horizontal="right" vertical="center"/>
    </xf>
    <xf numFmtId="0" fontId="0" fillId="0" borderId="0" xfId="0" applyBorder="1" applyAlignment="1">
      <alignment wrapText="1"/>
    </xf>
    <xf numFmtId="0" fontId="14" fillId="2" borderId="1" xfId="0" applyFont="1" applyFill="1" applyBorder="1" applyAlignment="1">
      <alignment horizontal="right" vertical="center" wrapText="1"/>
    </xf>
    <xf numFmtId="0" fontId="14" fillId="2" borderId="7" xfId="0" applyFont="1" applyFill="1" applyBorder="1" applyAlignment="1">
      <alignment horizontal="right" vertical="center" wrapText="1"/>
    </xf>
    <xf numFmtId="0" fontId="11" fillId="0" borderId="38" xfId="0" applyFont="1" applyBorder="1"/>
    <xf numFmtId="2" fontId="0" fillId="2" borderId="39" xfId="0" applyNumberFormat="1" applyFill="1" applyBorder="1"/>
    <xf numFmtId="2" fontId="0" fillId="2" borderId="40" xfId="0" applyNumberFormat="1" applyFill="1" applyBorder="1"/>
    <xf numFmtId="2" fontId="0" fillId="2" borderId="42" xfId="0" applyNumberFormat="1" applyFill="1" applyBorder="1"/>
    <xf numFmtId="2" fontId="5" fillId="0" borderId="0" xfId="0" applyNumberFormat="1" applyFont="1" applyFill="1" applyBorder="1" applyAlignment="1">
      <alignment horizontal="right" vertical="center"/>
    </xf>
    <xf numFmtId="2" fontId="0" fillId="0" borderId="7" xfId="0" applyNumberFormat="1" applyBorder="1" applyAlignment="1">
      <alignment wrapText="1"/>
    </xf>
    <xf numFmtId="2" fontId="0" fillId="0" borderId="5" xfId="0" applyNumberFormat="1" applyBorder="1" applyAlignment="1">
      <alignment wrapText="1"/>
    </xf>
    <xf numFmtId="2" fontId="0" fillId="0" borderId="11" xfId="0" applyNumberFormat="1" applyBorder="1" applyAlignment="1">
      <alignment wrapText="1"/>
    </xf>
    <xf numFmtId="2" fontId="0" fillId="0" borderId="9" xfId="0" applyNumberFormat="1" applyBorder="1" applyAlignment="1">
      <alignment wrapText="1"/>
    </xf>
    <xf numFmtId="2" fontId="0" fillId="0" borderId="3" xfId="0" applyNumberFormat="1" applyBorder="1" applyAlignment="1">
      <alignment wrapText="1"/>
    </xf>
    <xf numFmtId="2" fontId="11" fillId="0" borderId="5" xfId="0" applyNumberFormat="1" applyFont="1" applyBorder="1" applyAlignment="1">
      <alignment wrapText="1"/>
    </xf>
    <xf numFmtId="1" fontId="0" fillId="2" borderId="41" xfId="0" applyNumberFormat="1" applyFill="1" applyBorder="1"/>
    <xf numFmtId="1" fontId="0" fillId="2" borderId="40" xfId="0" applyNumberFormat="1" applyFill="1" applyBorder="1"/>
    <xf numFmtId="1" fontId="0" fillId="2" borderId="42" xfId="0" applyNumberFormat="1" applyFill="1" applyBorder="1"/>
    <xf numFmtId="1" fontId="0" fillId="2" borderId="39" xfId="0" applyNumberFormat="1" applyFill="1" applyBorder="1"/>
    <xf numFmtId="1" fontId="0" fillId="2" borderId="44" xfId="0" applyNumberFormat="1" applyFill="1" applyBorder="1"/>
    <xf numFmtId="0" fontId="4" fillId="0" borderId="2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/>
    </xf>
    <xf numFmtId="0" fontId="0" fillId="0" borderId="1" xfId="0" applyBorder="1" applyAlignment="1">
      <alignment wrapText="1"/>
    </xf>
    <xf numFmtId="2" fontId="0" fillId="2" borderId="48" xfId="0" applyNumberFormat="1" applyFill="1" applyBorder="1"/>
    <xf numFmtId="0" fontId="14" fillId="7" borderId="5" xfId="0" applyFont="1" applyFill="1" applyBorder="1" applyAlignment="1">
      <alignment horizontal="right" vertical="center" wrapText="1"/>
    </xf>
    <xf numFmtId="0" fontId="14" fillId="7" borderId="5" xfId="0" applyFont="1" applyFill="1" applyBorder="1" applyAlignment="1">
      <alignment horizontal="right" vertical="center"/>
    </xf>
    <xf numFmtId="0" fontId="11" fillId="0" borderId="0" xfId="0" applyFont="1" applyBorder="1"/>
    <xf numFmtId="2" fontId="4" fillId="2" borderId="11" xfId="0" applyNumberFormat="1" applyFont="1" applyFill="1" applyBorder="1"/>
    <xf numFmtId="0" fontId="8" fillId="0" borderId="0" xfId="0" applyFont="1" applyBorder="1" applyAlignment="1">
      <alignment horizontal="right" wrapText="1"/>
    </xf>
    <xf numFmtId="0" fontId="8" fillId="0" borderId="0" xfId="0" applyFont="1" applyBorder="1" applyAlignment="1">
      <alignment horizontal="right"/>
    </xf>
    <xf numFmtId="0" fontId="5" fillId="0" borderId="24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2" fontId="13" fillId="0" borderId="0" xfId="0" applyNumberFormat="1" applyFont="1" applyFill="1" applyBorder="1"/>
    <xf numFmtId="0" fontId="5" fillId="0" borderId="0" xfId="0" applyFont="1" applyFill="1" applyBorder="1"/>
    <xf numFmtId="2" fontId="8" fillId="0" borderId="11" xfId="0" applyNumberFormat="1" applyFont="1" applyBorder="1"/>
    <xf numFmtId="0" fontId="14" fillId="2" borderId="3" xfId="0" applyFont="1" applyFill="1" applyBorder="1" applyAlignment="1">
      <alignment horizontal="right" vertical="center" wrapText="1"/>
    </xf>
    <xf numFmtId="2" fontId="0" fillId="0" borderId="1" xfId="0" applyNumberFormat="1" applyBorder="1" applyAlignment="1">
      <alignment wrapText="1"/>
    </xf>
    <xf numFmtId="1" fontId="0" fillId="2" borderId="48" xfId="0" applyNumberFormat="1" applyFill="1" applyBorder="1"/>
    <xf numFmtId="0" fontId="11" fillId="0" borderId="28" xfId="0" applyFont="1" applyBorder="1"/>
    <xf numFmtId="0" fontId="11" fillId="0" borderId="32" xfId="0" applyFont="1" applyBorder="1"/>
    <xf numFmtId="0" fontId="11" fillId="0" borderId="31" xfId="0" applyFont="1" applyBorder="1"/>
    <xf numFmtId="0" fontId="4" fillId="0" borderId="47" xfId="0" applyFont="1" applyBorder="1" applyAlignment="1"/>
    <xf numFmtId="0" fontId="17" fillId="0" borderId="50" xfId="0" applyFont="1" applyBorder="1"/>
    <xf numFmtId="0" fontId="15" fillId="0" borderId="47" xfId="0" applyFont="1" applyBorder="1" applyAlignment="1"/>
    <xf numFmtId="0" fontId="18" fillId="0" borderId="50" xfId="0" applyFont="1" applyBorder="1"/>
    <xf numFmtId="0" fontId="15" fillId="0" borderId="47" xfId="0" applyFont="1" applyFill="1" applyBorder="1" applyAlignment="1"/>
    <xf numFmtId="0" fontId="16" fillId="0" borderId="24" xfId="0" applyFont="1" applyBorder="1" applyAlignment="1">
      <alignment horizontal="center" vertical="center"/>
    </xf>
    <xf numFmtId="2" fontId="16" fillId="0" borderId="23" xfId="0" applyNumberFormat="1" applyFont="1" applyBorder="1" applyAlignment="1">
      <alignment horizontal="center" vertical="center" wrapText="1"/>
    </xf>
    <xf numFmtId="2" fontId="16" fillId="0" borderId="24" xfId="0" applyNumberFormat="1" applyFont="1" applyBorder="1" applyAlignment="1">
      <alignment horizontal="center" vertical="center" wrapText="1"/>
    </xf>
    <xf numFmtId="0" fontId="4" fillId="0" borderId="47" xfId="0" applyFont="1" applyBorder="1" applyAlignment="1">
      <alignment horizontal="left"/>
    </xf>
    <xf numFmtId="0" fontId="4" fillId="0" borderId="24" xfId="0" applyFont="1" applyBorder="1" applyAlignment="1">
      <alignment horizontal="left"/>
    </xf>
    <xf numFmtId="2" fontId="4" fillId="2" borderId="23" xfId="0" applyNumberFormat="1" applyFont="1" applyFill="1" applyBorder="1" applyAlignment="1">
      <alignment horizontal="left"/>
    </xf>
    <xf numFmtId="2" fontId="4" fillId="2" borderId="34" xfId="0" applyNumberFormat="1" applyFont="1" applyFill="1" applyBorder="1" applyAlignment="1">
      <alignment horizontal="left"/>
    </xf>
    <xf numFmtId="0" fontId="12" fillId="2" borderId="47" xfId="0" applyFont="1" applyFill="1" applyBorder="1" applyAlignment="1">
      <alignment horizontal="left" vertical="center" wrapText="1"/>
    </xf>
    <xf numFmtId="0" fontId="4" fillId="0" borderId="49" xfId="0" applyFont="1" applyBorder="1" applyAlignment="1">
      <alignment horizontal="left"/>
    </xf>
    <xf numFmtId="2" fontId="4" fillId="2" borderId="43" xfId="0" applyNumberFormat="1" applyFont="1" applyFill="1" applyBorder="1" applyAlignment="1">
      <alignment horizontal="left"/>
    </xf>
    <xf numFmtId="0" fontId="12" fillId="2" borderId="24" xfId="0" applyFont="1" applyFill="1" applyBorder="1" applyAlignment="1">
      <alignment horizontal="left" vertical="center" wrapText="1"/>
    </xf>
    <xf numFmtId="2" fontId="0" fillId="2" borderId="4" xfId="0" applyNumberFormat="1" applyFont="1" applyFill="1" applyBorder="1"/>
    <xf numFmtId="2" fontId="0" fillId="2" borderId="2" xfId="0" applyNumberFormat="1" applyFont="1" applyFill="1" applyBorder="1"/>
    <xf numFmtId="2" fontId="0" fillId="2" borderId="6" xfId="0" applyNumberFormat="1" applyFont="1" applyFill="1" applyBorder="1"/>
    <xf numFmtId="0" fontId="5" fillId="2" borderId="34" xfId="0" applyFont="1" applyFill="1" applyBorder="1" applyAlignment="1">
      <alignment horizontal="center" vertical="center" wrapText="1"/>
    </xf>
    <xf numFmtId="0" fontId="11" fillId="0" borderId="29" xfId="0" applyFont="1" applyBorder="1"/>
    <xf numFmtId="0" fontId="0" fillId="0" borderId="54" xfId="0" applyBorder="1" applyAlignment="1">
      <alignment wrapText="1"/>
    </xf>
    <xf numFmtId="0" fontId="0" fillId="0" borderId="55" xfId="0" applyBorder="1" applyAlignment="1">
      <alignment wrapText="1"/>
    </xf>
    <xf numFmtId="0" fontId="0" fillId="0" borderId="56" xfId="0" applyBorder="1" applyAlignment="1">
      <alignment wrapText="1"/>
    </xf>
    <xf numFmtId="0" fontId="0" fillId="0" borderId="57" xfId="0" applyBorder="1" applyAlignment="1">
      <alignment wrapText="1"/>
    </xf>
    <xf numFmtId="0" fontId="0" fillId="0" borderId="41" xfId="0" applyBorder="1" applyAlignment="1">
      <alignment wrapText="1"/>
    </xf>
    <xf numFmtId="0" fontId="11" fillId="0" borderId="55" xfId="0" applyFont="1" applyBorder="1" applyAlignment="1">
      <alignment wrapText="1"/>
    </xf>
    <xf numFmtId="0" fontId="0" fillId="0" borderId="58" xfId="0" applyBorder="1" applyAlignment="1">
      <alignment wrapText="1"/>
    </xf>
    <xf numFmtId="0" fontId="0" fillId="2" borderId="55" xfId="0" applyFill="1" applyBorder="1" applyAlignment="1">
      <alignment wrapText="1"/>
    </xf>
    <xf numFmtId="0" fontId="0" fillId="0" borderId="53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0" xfId="0" applyBorder="1" applyAlignment="1">
      <alignment wrapText="1"/>
    </xf>
    <xf numFmtId="0" fontId="11" fillId="0" borderId="4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43" xfId="0" applyBorder="1" applyAlignment="1">
      <alignment wrapText="1"/>
    </xf>
    <xf numFmtId="2" fontId="0" fillId="2" borderId="10" xfId="0" applyNumberFormat="1" applyFont="1" applyFill="1" applyBorder="1"/>
    <xf numFmtId="2" fontId="0" fillId="2" borderId="8" xfId="0" applyNumberFormat="1" applyFont="1" applyFill="1" applyBorder="1"/>
    <xf numFmtId="2" fontId="0" fillId="2" borderId="40" xfId="0" applyNumberFormat="1" applyFont="1" applyFill="1" applyBorder="1"/>
    <xf numFmtId="0" fontId="4" fillId="0" borderId="34" xfId="0" applyFont="1" applyBorder="1" applyAlignment="1">
      <alignment horizontal="center" vertical="center" wrapText="1"/>
    </xf>
    <xf numFmtId="0" fontId="4" fillId="0" borderId="59" xfId="0" applyFont="1" applyBorder="1" applyAlignment="1">
      <alignment horizontal="center"/>
    </xf>
    <xf numFmtId="0" fontId="11" fillId="8" borderId="0" xfId="0" applyFont="1" applyFill="1"/>
    <xf numFmtId="0" fontId="4" fillId="0" borderId="0" xfId="0" applyFont="1" applyBorder="1" applyAlignment="1">
      <alignment horizontal="center"/>
    </xf>
    <xf numFmtId="0" fontId="11" fillId="9" borderId="0" xfId="0" applyFont="1" applyFill="1"/>
    <xf numFmtId="0" fontId="4" fillId="0" borderId="2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1" fillId="0" borderId="15" xfId="0" applyFont="1" applyBorder="1"/>
    <xf numFmtId="0" fontId="11" fillId="0" borderId="16" xfId="0" applyFont="1" applyBorder="1"/>
    <xf numFmtId="2" fontId="19" fillId="2" borderId="0" xfId="0" applyNumberFormat="1" applyFont="1" applyFill="1" applyBorder="1"/>
    <xf numFmtId="0" fontId="13" fillId="0" borderId="0" xfId="0" applyFont="1" applyFill="1" applyBorder="1" applyAlignment="1">
      <alignment horizontal="right" vertical="center"/>
    </xf>
    <xf numFmtId="2" fontId="13" fillId="2" borderId="0" xfId="0" applyNumberFormat="1" applyFont="1" applyFill="1"/>
    <xf numFmtId="0" fontId="4" fillId="0" borderId="26" xfId="0" applyFont="1" applyBorder="1" applyAlignment="1">
      <alignment horizontal="center" vertical="center" wrapText="1"/>
    </xf>
    <xf numFmtId="0" fontId="20" fillId="0" borderId="50" xfId="0" applyFont="1" applyBorder="1" applyAlignment="1">
      <alignment horizontal="center" vertical="center" wrapText="1"/>
    </xf>
    <xf numFmtId="0" fontId="1" fillId="2" borderId="39" xfId="0" applyFont="1" applyFill="1" applyBorder="1" applyAlignment="1">
      <alignment horizontal="right"/>
    </xf>
    <xf numFmtId="0" fontId="17" fillId="0" borderId="50" xfId="0" applyFont="1" applyBorder="1" applyAlignment="1"/>
    <xf numFmtId="0" fontId="4" fillId="0" borderId="34" xfId="0" applyFont="1" applyBorder="1" applyAlignment="1">
      <alignment horizontal="left" vertical="center" wrapText="1"/>
    </xf>
    <xf numFmtId="0" fontId="0" fillId="0" borderId="18" xfId="0" applyBorder="1" applyAlignment="1">
      <alignment wrapText="1"/>
    </xf>
    <xf numFmtId="0" fontId="1" fillId="2" borderId="40" xfId="0" applyFont="1" applyFill="1" applyBorder="1" applyAlignment="1">
      <alignment horizontal="right"/>
    </xf>
    <xf numFmtId="2" fontId="0" fillId="2" borderId="0" xfId="0" applyNumberFormat="1" applyFill="1"/>
    <xf numFmtId="0" fontId="1" fillId="2" borderId="44" xfId="0" applyFont="1" applyFill="1" applyBorder="1" applyAlignment="1">
      <alignment horizontal="right"/>
    </xf>
    <xf numFmtId="0" fontId="0" fillId="0" borderId="38" xfId="0" applyBorder="1"/>
    <xf numFmtId="0" fontId="18" fillId="0" borderId="50" xfId="0" applyFont="1" applyBorder="1" applyAlignment="1"/>
    <xf numFmtId="0" fontId="1" fillId="2" borderId="34" xfId="0" applyFont="1" applyFill="1" applyBorder="1" applyAlignment="1">
      <alignment horizontal="right"/>
    </xf>
    <xf numFmtId="0" fontId="1" fillId="2" borderId="41" xfId="0" applyFont="1" applyFill="1" applyBorder="1" applyAlignment="1">
      <alignment horizontal="right"/>
    </xf>
    <xf numFmtId="0" fontId="11" fillId="0" borderId="18" xfId="0" applyFont="1" applyBorder="1" applyAlignment="1">
      <alignment wrapText="1"/>
    </xf>
    <xf numFmtId="0" fontId="0" fillId="2" borderId="18" xfId="0" applyFill="1" applyBorder="1" applyAlignment="1">
      <alignment wrapText="1"/>
    </xf>
    <xf numFmtId="0" fontId="1" fillId="2" borderId="42" xfId="0" applyFont="1" applyFill="1" applyBorder="1" applyAlignment="1">
      <alignment horizontal="right"/>
    </xf>
    <xf numFmtId="0" fontId="0" fillId="0" borderId="48" xfId="0" applyBorder="1"/>
    <xf numFmtId="0" fontId="1" fillId="2" borderId="48" xfId="0" applyFont="1" applyFill="1" applyBorder="1" applyAlignment="1">
      <alignment horizontal="right"/>
    </xf>
    <xf numFmtId="2" fontId="0" fillId="2" borderId="5" xfId="0" applyNumberFormat="1" applyFill="1" applyBorder="1" applyAlignment="1">
      <alignment wrapText="1"/>
    </xf>
    <xf numFmtId="0" fontId="0" fillId="0" borderId="20" xfId="0" applyBorder="1" applyAlignment="1">
      <alignment wrapText="1"/>
    </xf>
    <xf numFmtId="0" fontId="8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1" fillId="0" borderId="13" xfId="0" applyFont="1" applyBorder="1" applyAlignment="1">
      <alignment vertical="center"/>
    </xf>
    <xf numFmtId="0" fontId="0" fillId="0" borderId="40" xfId="0" applyBorder="1"/>
    <xf numFmtId="0" fontId="11" fillId="0" borderId="30" xfId="0" applyFont="1" applyBorder="1"/>
    <xf numFmtId="0" fontId="20" fillId="0" borderId="22" xfId="0" applyFont="1" applyBorder="1" applyAlignment="1">
      <alignment horizontal="center" vertical="center" wrapText="1"/>
    </xf>
    <xf numFmtId="0" fontId="20" fillId="0" borderId="34" xfId="0" applyFont="1" applyBorder="1" applyAlignment="1">
      <alignment horizontal="center" vertical="center" wrapText="1"/>
    </xf>
    <xf numFmtId="1" fontId="1" fillId="2" borderId="39" xfId="0" applyNumberFormat="1" applyFont="1" applyFill="1" applyBorder="1" applyAlignment="1">
      <alignment horizontal="right"/>
    </xf>
    <xf numFmtId="2" fontId="6" fillId="0" borderId="0" xfId="0" applyNumberFormat="1" applyFont="1" applyFill="1" applyBorder="1" applyAlignment="1">
      <alignment horizontal="right" vertical="center"/>
    </xf>
    <xf numFmtId="0" fontId="1" fillId="2" borderId="65" xfId="0" applyFont="1" applyFill="1" applyBorder="1" applyAlignment="1">
      <alignment horizontal="right"/>
    </xf>
    <xf numFmtId="0" fontId="0" fillId="2" borderId="3" xfId="0" applyFill="1" applyBorder="1" applyAlignment="1">
      <alignment wrapText="1"/>
    </xf>
    <xf numFmtId="0" fontId="0" fillId="0" borderId="18" xfId="0" applyBorder="1" applyAlignment="1">
      <alignment vertical="top" wrapText="1"/>
    </xf>
    <xf numFmtId="0" fontId="0" fillId="2" borderId="34" xfId="0" applyFont="1" applyFill="1" applyBorder="1" applyAlignment="1">
      <alignment horizontal="right"/>
    </xf>
    <xf numFmtId="0" fontId="4" fillId="0" borderId="64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/>
    </xf>
    <xf numFmtId="0" fontId="12" fillId="0" borderId="4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7" fillId="0" borderId="34" xfId="0" applyFont="1" applyBorder="1" applyAlignment="1"/>
    <xf numFmtId="0" fontId="0" fillId="0" borderId="40" xfId="0" applyBorder="1" applyAlignment="1">
      <alignment wrapText="1"/>
    </xf>
    <xf numFmtId="0" fontId="18" fillId="0" borderId="34" xfId="0" applyFont="1" applyBorder="1" applyAlignment="1"/>
    <xf numFmtId="0" fontId="11" fillId="0" borderId="40" xfId="0" applyFont="1" applyBorder="1" applyAlignment="1">
      <alignment wrapText="1"/>
    </xf>
    <xf numFmtId="0" fontId="0" fillId="0" borderId="55" xfId="0" applyBorder="1" applyAlignment="1">
      <alignment vertical="top" wrapText="1"/>
    </xf>
    <xf numFmtId="0" fontId="0" fillId="0" borderId="40" xfId="0" applyBorder="1" applyAlignment="1">
      <alignment vertical="top" wrapText="1"/>
    </xf>
    <xf numFmtId="0" fontId="0" fillId="2" borderId="40" xfId="0" applyFill="1" applyBorder="1" applyAlignment="1">
      <alignment wrapText="1"/>
    </xf>
    <xf numFmtId="0" fontId="0" fillId="0" borderId="19" xfId="0" applyBorder="1" applyAlignment="1">
      <alignment wrapText="1"/>
    </xf>
    <xf numFmtId="0" fontId="0" fillId="0" borderId="39" xfId="0" applyBorder="1" applyAlignment="1">
      <alignment wrapText="1"/>
    </xf>
    <xf numFmtId="0" fontId="0" fillId="0" borderId="42" xfId="0" applyBorder="1" applyAlignment="1">
      <alignment wrapText="1"/>
    </xf>
    <xf numFmtId="0" fontId="4" fillId="0" borderId="24" xfId="0" applyFont="1" applyBorder="1" applyAlignment="1">
      <alignment horizontal="center" vertical="center"/>
    </xf>
    <xf numFmtId="0" fontId="4" fillId="0" borderId="0" xfId="0" applyFont="1" applyBorder="1" applyAlignment="1"/>
    <xf numFmtId="0" fontId="10" fillId="0" borderId="0" xfId="0" applyFont="1" applyAlignment="1"/>
    <xf numFmtId="0" fontId="0" fillId="0" borderId="49" xfId="0" applyBorder="1" applyAlignment="1">
      <alignment horizontal="center"/>
    </xf>
    <xf numFmtId="2" fontId="0" fillId="10" borderId="40" xfId="0" applyNumberFormat="1" applyFill="1" applyBorder="1"/>
    <xf numFmtId="164" fontId="0" fillId="0" borderId="0" xfId="0" applyNumberFormat="1"/>
    <xf numFmtId="2" fontId="8" fillId="2" borderId="11" xfId="0" applyNumberFormat="1" applyFont="1" applyFill="1" applyBorder="1"/>
    <xf numFmtId="2" fontId="0" fillId="2" borderId="4" xfId="0" applyNumberFormat="1" applyFill="1" applyBorder="1" applyAlignment="1">
      <alignment wrapText="1"/>
    </xf>
    <xf numFmtId="2" fontId="0" fillId="2" borderId="10" xfId="0" applyNumberFormat="1" applyFill="1" applyBorder="1" applyAlignment="1">
      <alignment wrapText="1"/>
    </xf>
    <xf numFmtId="0" fontId="5" fillId="0" borderId="66" xfId="0" applyFont="1" applyBorder="1" applyAlignment="1">
      <alignment horizontal="center" vertical="center" wrapText="1"/>
    </xf>
    <xf numFmtId="0" fontId="0" fillId="0" borderId="67" xfId="0" applyNumberFormat="1" applyFill="1" applyBorder="1"/>
    <xf numFmtId="0" fontId="0" fillId="0" borderId="68" xfId="0" applyNumberFormat="1" applyFill="1" applyBorder="1"/>
    <xf numFmtId="0" fontId="0" fillId="0" borderId="52" xfId="0" applyNumberFormat="1" applyFill="1" applyBorder="1"/>
    <xf numFmtId="0" fontId="0" fillId="0" borderId="69" xfId="0" applyNumberFormat="1" applyFill="1" applyBorder="1"/>
    <xf numFmtId="0" fontId="0" fillId="0" borderId="65" xfId="0" applyNumberFormat="1" applyFill="1" applyBorder="1"/>
    <xf numFmtId="0" fontId="0" fillId="0" borderId="70" xfId="0" applyNumberFormat="1" applyFill="1" applyBorder="1"/>
    <xf numFmtId="0" fontId="11" fillId="0" borderId="65" xfId="0" applyNumberFormat="1" applyFont="1" applyFill="1" applyBorder="1"/>
    <xf numFmtId="0" fontId="0" fillId="0" borderId="71" xfId="0" applyNumberFormat="1" applyFill="1" applyBorder="1"/>
    <xf numFmtId="2" fontId="11" fillId="0" borderId="28" xfId="0" applyNumberFormat="1" applyFont="1" applyBorder="1"/>
    <xf numFmtId="2" fontId="11" fillId="0" borderId="41" xfId="0" applyNumberFormat="1" applyFont="1" applyBorder="1"/>
    <xf numFmtId="2" fontId="11" fillId="0" borderId="29" xfId="0" applyNumberFormat="1" applyFont="1" applyBorder="1"/>
    <xf numFmtId="2" fontId="11" fillId="0" borderId="40" xfId="0" applyNumberFormat="1" applyFont="1" applyBorder="1"/>
    <xf numFmtId="2" fontId="11" fillId="0" borderId="32" xfId="0" applyNumberFormat="1" applyFont="1" applyBorder="1"/>
    <xf numFmtId="2" fontId="11" fillId="0" borderId="42" xfId="0" applyNumberFormat="1" applyFont="1" applyBorder="1"/>
    <xf numFmtId="2" fontId="11" fillId="0" borderId="30" xfId="0" applyNumberFormat="1" applyFont="1" applyBorder="1"/>
    <xf numFmtId="2" fontId="11" fillId="0" borderId="44" xfId="0" applyNumberFormat="1" applyFont="1" applyBorder="1"/>
    <xf numFmtId="2" fontId="11" fillId="0" borderId="31" xfId="0" applyNumberFormat="1" applyFont="1" applyBorder="1"/>
    <xf numFmtId="2" fontId="11" fillId="0" borderId="39" xfId="0" applyNumberFormat="1" applyFont="1" applyBorder="1"/>
    <xf numFmtId="0" fontId="17" fillId="0" borderId="22" xfId="0" applyFont="1" applyBorder="1" applyAlignment="1">
      <alignment horizontal="left"/>
    </xf>
    <xf numFmtId="0" fontId="17" fillId="0" borderId="34" xfId="0" applyFont="1" applyBorder="1" applyAlignment="1">
      <alignment horizontal="left"/>
    </xf>
    <xf numFmtId="0" fontId="18" fillId="0" borderId="22" xfId="0" applyFont="1" applyBorder="1" applyAlignment="1">
      <alignment horizontal="left"/>
    </xf>
    <xf numFmtId="0" fontId="18" fillId="0" borderId="34" xfId="0" applyFont="1" applyBorder="1" applyAlignment="1">
      <alignment horizontal="left"/>
    </xf>
    <xf numFmtId="0" fontId="1" fillId="2" borderId="34" xfId="0" applyFont="1" applyFill="1" applyBorder="1" applyAlignment="1">
      <alignment horizontal="left"/>
    </xf>
    <xf numFmtId="2" fontId="4" fillId="0" borderId="0" xfId="0" applyNumberFormat="1" applyFont="1" applyFill="1" applyBorder="1" applyAlignment="1">
      <alignment horizontal="center" vertical="center"/>
    </xf>
    <xf numFmtId="2" fontId="20" fillId="0" borderId="24" xfId="0" applyNumberFormat="1" applyFont="1" applyBorder="1" applyAlignment="1">
      <alignment horizontal="center" vertical="center" wrapText="1"/>
    </xf>
    <xf numFmtId="2" fontId="17" fillId="0" borderId="24" xfId="0" applyNumberFormat="1" applyFont="1" applyBorder="1" applyAlignment="1">
      <alignment horizontal="left"/>
    </xf>
    <xf numFmtId="2" fontId="18" fillId="0" borderId="24" xfId="0" applyNumberFormat="1" applyFont="1" applyBorder="1" applyAlignment="1">
      <alignment horizontal="left"/>
    </xf>
    <xf numFmtId="2" fontId="0" fillId="0" borderId="5" xfId="0" applyNumberFormat="1" applyBorder="1" applyAlignment="1">
      <alignment vertical="top" wrapText="1"/>
    </xf>
    <xf numFmtId="2" fontId="8" fillId="0" borderId="0" xfId="0" applyNumberFormat="1" applyFont="1" applyFill="1" applyBorder="1" applyAlignment="1">
      <alignment horizontal="center" vertical="center"/>
    </xf>
    <xf numFmtId="0" fontId="1" fillId="2" borderId="64" xfId="0" applyFont="1" applyFill="1" applyBorder="1" applyAlignment="1">
      <alignment horizontal="right"/>
    </xf>
    <xf numFmtId="2" fontId="8" fillId="0" borderId="0" xfId="0" applyNumberFormat="1" applyFont="1"/>
    <xf numFmtId="2" fontId="4" fillId="0" borderId="0" xfId="0" applyNumberFormat="1" applyFont="1"/>
    <xf numFmtId="0" fontId="4" fillId="0" borderId="62" xfId="0" applyFont="1" applyBorder="1" applyAlignment="1">
      <alignment horizontal="center" vertical="center" wrapText="1"/>
    </xf>
    <xf numFmtId="0" fontId="4" fillId="0" borderId="64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12" fillId="0" borderId="61" xfId="0" applyFont="1" applyBorder="1" applyAlignment="1">
      <alignment horizontal="center" vertical="center" wrapText="1"/>
    </xf>
    <xf numFmtId="0" fontId="12" fillId="0" borderId="6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2" fillId="0" borderId="39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4" fillId="0" borderId="60" xfId="0" applyFont="1" applyBorder="1" applyAlignment="1">
      <alignment horizontal="center" vertical="center"/>
    </xf>
    <xf numFmtId="0" fontId="4" fillId="0" borderId="53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4" fillId="0" borderId="34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6" fillId="0" borderId="50" xfId="0" applyFont="1" applyBorder="1" applyAlignment="1">
      <alignment horizontal="center" vertical="center" wrapText="1"/>
    </xf>
    <xf numFmtId="0" fontId="16" fillId="0" borderId="47" xfId="0" applyFont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4" fillId="0" borderId="43" xfId="0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8" fillId="0" borderId="0" xfId="0" applyFont="1" applyBorder="1" applyAlignment="1">
      <alignment horizontal="right"/>
    </xf>
    <xf numFmtId="0" fontId="4" fillId="0" borderId="1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wrapText="1"/>
    </xf>
    <xf numFmtId="0" fontId="4" fillId="0" borderId="35" xfId="0" applyFont="1" applyBorder="1" applyAlignment="1">
      <alignment horizontal="center" wrapText="1"/>
    </xf>
    <xf numFmtId="0" fontId="4" fillId="0" borderId="31" xfId="0" applyFont="1" applyBorder="1" applyAlignment="1">
      <alignment horizontal="center" wrapText="1"/>
    </xf>
    <xf numFmtId="0" fontId="4" fillId="0" borderId="36" xfId="0" applyFont="1" applyBorder="1" applyAlignment="1">
      <alignment horizontal="center" vertical="center"/>
    </xf>
  </cellXfs>
  <cellStyles count="5">
    <cellStyle name="Excel Built-in Normal" xfId="1"/>
    <cellStyle name="Excel Built-in Normal 2" xfId="2"/>
    <cellStyle name="Обычный" xfId="0" builtinId="0"/>
    <cellStyle name="Обычный 3" xfId="3"/>
    <cellStyle name="Обычный 4" xfId="4"/>
  </cellStyles>
  <dxfs count="4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66FF66"/>
        </patternFill>
      </fill>
    </dxf>
    <dxf>
      <fill>
        <patternFill>
          <bgColor rgb="FF66CCFF"/>
        </patternFill>
      </fill>
    </dxf>
    <dxf>
      <fill>
        <patternFill>
          <bgColor rgb="FFFF99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FF0066"/>
      <color rgb="FFCCFF99"/>
      <color rgb="FFFFCCCC"/>
      <color rgb="FFFFFF66"/>
      <color rgb="FFEE00EE"/>
      <color rgb="FF660066"/>
      <color rgb="FF000099"/>
      <color rgb="FFCC3399"/>
      <color rgb="FF3333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базовый уровень</a:t>
            </a:r>
            <a:r>
              <a:rPr lang="en-US" baseline="0"/>
              <a:t> 20</a:t>
            </a:r>
            <a:r>
              <a:rPr lang="ru-RU" baseline="0"/>
              <a:t>22</a:t>
            </a:r>
            <a:endParaRPr lang="ru-RU"/>
          </a:p>
        </c:rich>
      </c:tx>
      <c:layout>
        <c:manualLayout>
          <c:xMode val="edge"/>
          <c:yMode val="edge"/>
          <c:x val="2.2573401435842601E-2"/>
          <c:y val="1.19663249640964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896447666809678E-2"/>
          <c:y val="8.1634068633260753E-2"/>
          <c:w val="0.98252829283945098"/>
          <c:h val="0.55288280134933432"/>
        </c:manualLayout>
      </c:layout>
      <c:lineChart>
        <c:grouping val="standard"/>
        <c:varyColors val="0"/>
        <c:ser>
          <c:idx val="0"/>
          <c:order val="0"/>
          <c:tx>
            <c:v>2022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районам'!$B$5:$B$113</c:f>
              <c:strCache>
                <c:ptCount val="109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МБОУ СШ № 81</c:v>
                </c:pt>
                <c:pt idx="18">
                  <c:v>МБОУ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 </c:v>
                </c:pt>
                <c:pt idx="23">
                  <c:v>МАОУ Гимназия № 15</c:v>
                </c:pt>
                <c:pt idx="24">
                  <c:v>МБОУ Лицей № 3</c:v>
                </c:pt>
                <c:pt idx="25">
                  <c:v>МАОУ Лицей № 12</c:v>
                </c:pt>
                <c:pt idx="26">
                  <c:v>МБОУ СШ № 13</c:v>
                </c:pt>
                <c:pt idx="27">
                  <c:v>МБОУ СШ № 31</c:v>
                </c:pt>
                <c:pt idx="28">
                  <c:v>МБОУ СШ № 44</c:v>
                </c:pt>
                <c:pt idx="29">
                  <c:v>МБОУ СШ № 53</c:v>
                </c:pt>
                <c:pt idx="30">
                  <c:v>МБОУ СШ № 64</c:v>
                </c:pt>
                <c:pt idx="31">
                  <c:v>МБОУ СШ № 65</c:v>
                </c:pt>
                <c:pt idx="32">
                  <c:v>МБОУ СШ № 79</c:v>
                </c:pt>
                <c:pt idx="33">
                  <c:v>МБОУ СШ № 89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ОКТЯБРЬСКИЙ РАЙОН</c:v>
                </c:pt>
                <c:pt idx="37">
                  <c:v>МАОУ "КУГ № 1 - Универс"</c:v>
                </c:pt>
                <c:pt idx="38">
                  <c:v>МАОУ Гимназия № 3</c:v>
                </c:pt>
                <c:pt idx="39">
                  <c:v>МАОУ Гимназия № 13 "Академ"</c:v>
                </c:pt>
                <c:pt idx="40">
                  <c:v>МАОУ Лицей № 1</c:v>
                </c:pt>
                <c:pt idx="41">
                  <c:v>МБОУ Лицей № 8</c:v>
                </c:pt>
                <c:pt idx="42">
                  <c:v>МБОУ Лицей № 10</c:v>
                </c:pt>
                <c:pt idx="43">
                  <c:v>МАОУ Школа-интернат № 1</c:v>
                </c:pt>
                <c:pt idx="44">
                  <c:v>МБОУ СШ № 3</c:v>
                </c:pt>
                <c:pt idx="45">
                  <c:v>МБОУ СШ № 21</c:v>
                </c:pt>
                <c:pt idx="46">
                  <c:v>МБОУ СШ № 36</c:v>
                </c:pt>
                <c:pt idx="47">
                  <c:v>МБОУ СШ № 72 </c:v>
                </c:pt>
                <c:pt idx="48">
                  <c:v>МБОУ СШ № 73</c:v>
                </c:pt>
                <c:pt idx="49">
                  <c:v>МБОУ СШ № 82</c:v>
                </c:pt>
                <c:pt idx="50">
                  <c:v>МБОУ СШ № 84</c:v>
                </c:pt>
                <c:pt idx="51">
                  <c:v>МБОУ СШ № 95</c:v>
                </c:pt>
                <c:pt idx="52">
                  <c:v>МБОУ СШ № 99</c:v>
                </c:pt>
                <c:pt idx="53">
                  <c:v>МБОУ СШ № 133 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Лицей № 9 "Лидер"</c:v>
                </c:pt>
                <c:pt idx="57">
                  <c:v>МБОУ СШ № 6</c:v>
                </c:pt>
                <c:pt idx="58">
                  <c:v>МБОУ СШ № 17</c:v>
                </c:pt>
                <c:pt idx="59">
                  <c:v>МАОУ СШ № 23</c:v>
                </c:pt>
                <c:pt idx="60">
                  <c:v>МБОУ СШ № 34</c:v>
                </c:pt>
                <c:pt idx="61">
                  <c:v>МБОУ СШ № 42</c:v>
                </c:pt>
                <c:pt idx="62">
                  <c:v>МБОУ СШ № 45</c:v>
                </c:pt>
                <c:pt idx="63">
                  <c:v>МБОУ СШ № 62</c:v>
                </c:pt>
                <c:pt idx="64">
                  <c:v>МБОУ СШ № 76</c:v>
                </c:pt>
                <c:pt idx="65">
                  <c:v>МБОУ СШ № 78</c:v>
                </c:pt>
                <c:pt idx="66">
                  <c:v>МБОУ СШ № 93</c:v>
                </c:pt>
                <c:pt idx="67">
                  <c:v>МАОУ СШ № 137</c:v>
                </c:pt>
                <c:pt idx="68">
                  <c:v>МАОУ СШ № 158</c:v>
                </c:pt>
                <c:pt idx="69">
                  <c:v>СОВЕТСКИЙ РАЙОН</c:v>
                </c:pt>
                <c:pt idx="70">
                  <c:v>МБОУ СШ № 1</c:v>
                </c:pt>
                <c:pt idx="71">
                  <c:v>МБОУ СШ № 5</c:v>
                </c:pt>
                <c:pt idx="72">
                  <c:v>МБОУ СШ № 7</c:v>
                </c:pt>
                <c:pt idx="73">
                  <c:v>МБОУ СШ № 18</c:v>
                </c:pt>
                <c:pt idx="74">
                  <c:v>МБОУ СШ № 24</c:v>
                </c:pt>
                <c:pt idx="75">
                  <c:v>МБОУ СШ № 56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МБОУ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МБОУ СШ № 108</c:v>
                </c:pt>
                <c:pt idx="82">
                  <c:v>МБОУ СШ № 115</c:v>
                </c:pt>
                <c:pt idx="83">
                  <c:v>МБОУ СШ № 121</c:v>
                </c:pt>
                <c:pt idx="84">
                  <c:v>МБОУ СШ № 129</c:v>
                </c:pt>
                <c:pt idx="85">
                  <c:v>МБОУ СШ № 134</c:v>
                </c:pt>
                <c:pt idx="86">
                  <c:v>МБОУ СШ № 139</c:v>
                </c:pt>
                <c:pt idx="87">
                  <c:v>МБОУ СШ № 141</c:v>
                </c:pt>
                <c:pt idx="88">
                  <c:v>МАОУ СШ № 143</c:v>
                </c:pt>
                <c:pt idx="89">
                  <c:v>МБОУ СШ № 144</c:v>
                </c:pt>
                <c:pt idx="90">
                  <c:v>МАОУ СШ № 145</c:v>
                </c:pt>
                <c:pt idx="91">
                  <c:v>МБОУ СШ № 147</c:v>
                </c:pt>
                <c:pt idx="92">
                  <c:v>МАОУ СШ № 149</c:v>
                </c:pt>
                <c:pt idx="93">
                  <c:v>МАОУ СШ № 150</c:v>
                </c:pt>
                <c:pt idx="94">
                  <c:v>МАОУ СШ № 151</c:v>
                </c:pt>
                <c:pt idx="95">
                  <c:v>МАОУ СШ № 152</c:v>
                </c:pt>
                <c:pt idx="96">
                  <c:v>МАОУ СШ № 154</c:v>
                </c:pt>
                <c:pt idx="97">
                  <c:v>МАОУ СШ № 156</c:v>
                </c:pt>
                <c:pt idx="98">
                  <c:v>МАОУ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 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"Комплекс 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'Матем база диаграмма по районам'!$D$5:$D$113</c:f>
              <c:numCache>
                <c:formatCode>0,00</c:formatCode>
                <c:ptCount val="109"/>
                <c:pt idx="0">
                  <c:v>4.0999999999999996</c:v>
                </c:pt>
                <c:pt idx="1">
                  <c:v>4.0999999999999996</c:v>
                </c:pt>
                <c:pt idx="2">
                  <c:v>4.0999999999999996</c:v>
                </c:pt>
                <c:pt idx="3">
                  <c:v>4.0999999999999996</c:v>
                </c:pt>
                <c:pt idx="4">
                  <c:v>4.0999999999999996</c:v>
                </c:pt>
                <c:pt idx="5">
                  <c:v>4.0999999999999996</c:v>
                </c:pt>
                <c:pt idx="6">
                  <c:v>4.0999999999999996</c:v>
                </c:pt>
                <c:pt idx="7">
                  <c:v>4.0999999999999996</c:v>
                </c:pt>
                <c:pt idx="8">
                  <c:v>4.0999999999999996</c:v>
                </c:pt>
                <c:pt idx="9">
                  <c:v>4.0999999999999996</c:v>
                </c:pt>
                <c:pt idx="10">
                  <c:v>4.0999999999999996</c:v>
                </c:pt>
                <c:pt idx="11">
                  <c:v>4.0999999999999996</c:v>
                </c:pt>
                <c:pt idx="12">
                  <c:v>4.0999999999999996</c:v>
                </c:pt>
                <c:pt idx="13">
                  <c:v>4.0999999999999996</c:v>
                </c:pt>
                <c:pt idx="14">
                  <c:v>4.0999999999999996</c:v>
                </c:pt>
                <c:pt idx="15">
                  <c:v>4.0999999999999996</c:v>
                </c:pt>
                <c:pt idx="16">
                  <c:v>4.0999999999999996</c:v>
                </c:pt>
                <c:pt idx="17">
                  <c:v>4.0999999999999996</c:v>
                </c:pt>
                <c:pt idx="18">
                  <c:v>4.0999999999999996</c:v>
                </c:pt>
                <c:pt idx="19">
                  <c:v>4.0999999999999996</c:v>
                </c:pt>
                <c:pt idx="20">
                  <c:v>4.0999999999999996</c:v>
                </c:pt>
                <c:pt idx="21">
                  <c:v>4.0999999999999996</c:v>
                </c:pt>
                <c:pt idx="22">
                  <c:v>4.0999999999999996</c:v>
                </c:pt>
                <c:pt idx="23">
                  <c:v>4.0999999999999996</c:v>
                </c:pt>
                <c:pt idx="24">
                  <c:v>4.0999999999999996</c:v>
                </c:pt>
                <c:pt idx="25">
                  <c:v>4.0999999999999996</c:v>
                </c:pt>
                <c:pt idx="26">
                  <c:v>4.0999999999999996</c:v>
                </c:pt>
                <c:pt idx="27">
                  <c:v>4.0999999999999996</c:v>
                </c:pt>
                <c:pt idx="28">
                  <c:v>4.0999999999999996</c:v>
                </c:pt>
                <c:pt idx="29">
                  <c:v>4.0999999999999996</c:v>
                </c:pt>
                <c:pt idx="30">
                  <c:v>4.0999999999999996</c:v>
                </c:pt>
                <c:pt idx="31">
                  <c:v>4.0999999999999996</c:v>
                </c:pt>
                <c:pt idx="32">
                  <c:v>4.0999999999999996</c:v>
                </c:pt>
                <c:pt idx="33">
                  <c:v>4.0999999999999996</c:v>
                </c:pt>
                <c:pt idx="34">
                  <c:v>4.0999999999999996</c:v>
                </c:pt>
                <c:pt idx="35">
                  <c:v>4.0999999999999996</c:v>
                </c:pt>
                <c:pt idx="36">
                  <c:v>4.0999999999999996</c:v>
                </c:pt>
                <c:pt idx="37">
                  <c:v>4.0999999999999996</c:v>
                </c:pt>
                <c:pt idx="38">
                  <c:v>4.0999999999999996</c:v>
                </c:pt>
                <c:pt idx="39">
                  <c:v>4.0999999999999996</c:v>
                </c:pt>
                <c:pt idx="40">
                  <c:v>4.0999999999999996</c:v>
                </c:pt>
                <c:pt idx="41">
                  <c:v>4.0999999999999996</c:v>
                </c:pt>
                <c:pt idx="42">
                  <c:v>4.0999999999999996</c:v>
                </c:pt>
                <c:pt idx="43">
                  <c:v>4.0999999999999996</c:v>
                </c:pt>
                <c:pt idx="44">
                  <c:v>4.0999999999999996</c:v>
                </c:pt>
                <c:pt idx="45">
                  <c:v>4.0999999999999996</c:v>
                </c:pt>
                <c:pt idx="46">
                  <c:v>4.0999999999999996</c:v>
                </c:pt>
                <c:pt idx="47">
                  <c:v>4.0999999999999996</c:v>
                </c:pt>
                <c:pt idx="48">
                  <c:v>4.0999999999999996</c:v>
                </c:pt>
                <c:pt idx="49">
                  <c:v>4.0999999999999996</c:v>
                </c:pt>
                <c:pt idx="50">
                  <c:v>4.0999999999999996</c:v>
                </c:pt>
                <c:pt idx="51">
                  <c:v>4.0999999999999996</c:v>
                </c:pt>
                <c:pt idx="52">
                  <c:v>4.0999999999999996</c:v>
                </c:pt>
                <c:pt idx="53">
                  <c:v>4.0999999999999996</c:v>
                </c:pt>
                <c:pt idx="54">
                  <c:v>4.0999999999999996</c:v>
                </c:pt>
                <c:pt idx="55">
                  <c:v>4.0999999999999996</c:v>
                </c:pt>
                <c:pt idx="56">
                  <c:v>4.0999999999999996</c:v>
                </c:pt>
                <c:pt idx="57">
                  <c:v>4.0999999999999996</c:v>
                </c:pt>
                <c:pt idx="58">
                  <c:v>4.0999999999999996</c:v>
                </c:pt>
                <c:pt idx="59">
                  <c:v>4.0999999999999996</c:v>
                </c:pt>
                <c:pt idx="60">
                  <c:v>4.0999999999999996</c:v>
                </c:pt>
                <c:pt idx="61">
                  <c:v>4.0999999999999996</c:v>
                </c:pt>
                <c:pt idx="62">
                  <c:v>4.0999999999999996</c:v>
                </c:pt>
                <c:pt idx="63">
                  <c:v>4.0999999999999996</c:v>
                </c:pt>
                <c:pt idx="64">
                  <c:v>4.0999999999999996</c:v>
                </c:pt>
                <c:pt idx="65">
                  <c:v>4.0999999999999996</c:v>
                </c:pt>
                <c:pt idx="66">
                  <c:v>4.0999999999999996</c:v>
                </c:pt>
                <c:pt idx="67">
                  <c:v>4.0999999999999996</c:v>
                </c:pt>
                <c:pt idx="68">
                  <c:v>4.0999999999999996</c:v>
                </c:pt>
                <c:pt idx="69">
                  <c:v>4.0999999999999996</c:v>
                </c:pt>
                <c:pt idx="70">
                  <c:v>4.0999999999999996</c:v>
                </c:pt>
                <c:pt idx="71">
                  <c:v>4.0999999999999996</c:v>
                </c:pt>
                <c:pt idx="72">
                  <c:v>4.0999999999999996</c:v>
                </c:pt>
                <c:pt idx="73">
                  <c:v>4.0999999999999996</c:v>
                </c:pt>
                <c:pt idx="74">
                  <c:v>4.0999999999999996</c:v>
                </c:pt>
                <c:pt idx="75">
                  <c:v>4.0999999999999996</c:v>
                </c:pt>
                <c:pt idx="76">
                  <c:v>4.0999999999999996</c:v>
                </c:pt>
                <c:pt idx="77">
                  <c:v>4.0999999999999996</c:v>
                </c:pt>
                <c:pt idx="78">
                  <c:v>4.0999999999999996</c:v>
                </c:pt>
                <c:pt idx="79">
                  <c:v>4.0999999999999996</c:v>
                </c:pt>
                <c:pt idx="80">
                  <c:v>4.0999999999999996</c:v>
                </c:pt>
                <c:pt idx="81">
                  <c:v>4.0999999999999996</c:v>
                </c:pt>
                <c:pt idx="82">
                  <c:v>4.0999999999999996</c:v>
                </c:pt>
                <c:pt idx="83">
                  <c:v>4.0999999999999996</c:v>
                </c:pt>
                <c:pt idx="84">
                  <c:v>4.0999999999999996</c:v>
                </c:pt>
                <c:pt idx="85">
                  <c:v>4.0999999999999996</c:v>
                </c:pt>
                <c:pt idx="86">
                  <c:v>4.0999999999999996</c:v>
                </c:pt>
                <c:pt idx="87">
                  <c:v>4.0999999999999996</c:v>
                </c:pt>
                <c:pt idx="88">
                  <c:v>4.0999999999999996</c:v>
                </c:pt>
                <c:pt idx="89">
                  <c:v>4.0999999999999996</c:v>
                </c:pt>
                <c:pt idx="90">
                  <c:v>4.0999999999999996</c:v>
                </c:pt>
                <c:pt idx="91">
                  <c:v>4.0999999999999996</c:v>
                </c:pt>
                <c:pt idx="92">
                  <c:v>4.0999999999999996</c:v>
                </c:pt>
                <c:pt idx="93">
                  <c:v>4.0999999999999996</c:v>
                </c:pt>
                <c:pt idx="94">
                  <c:v>4.0999999999999996</c:v>
                </c:pt>
                <c:pt idx="95">
                  <c:v>4.0999999999999996</c:v>
                </c:pt>
                <c:pt idx="96">
                  <c:v>4.0999999999999996</c:v>
                </c:pt>
                <c:pt idx="97">
                  <c:v>4.0999999999999996</c:v>
                </c:pt>
                <c:pt idx="98">
                  <c:v>4.0999999999999996</c:v>
                </c:pt>
                <c:pt idx="99">
                  <c:v>4.0999999999999996</c:v>
                </c:pt>
                <c:pt idx="100">
                  <c:v>4.0999999999999996</c:v>
                </c:pt>
                <c:pt idx="101">
                  <c:v>4.0999999999999996</c:v>
                </c:pt>
                <c:pt idx="102">
                  <c:v>4.0999999999999996</c:v>
                </c:pt>
                <c:pt idx="103">
                  <c:v>4.0999999999999996</c:v>
                </c:pt>
                <c:pt idx="104">
                  <c:v>4.0999999999999996</c:v>
                </c:pt>
                <c:pt idx="105">
                  <c:v>4.0999999999999996</c:v>
                </c:pt>
                <c:pt idx="106">
                  <c:v>4.0999999999999996</c:v>
                </c:pt>
                <c:pt idx="107">
                  <c:v>4.0999999999999996</c:v>
                </c:pt>
                <c:pt idx="108">
                  <c:v>4.0999999999999996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2022 ср. балл ОУ</c:v>
          </c:tx>
          <c:spPr>
            <a:ln w="25400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районам'!$B$5:$B$113</c:f>
              <c:strCache>
                <c:ptCount val="109"/>
                <c:pt idx="0">
                  <c:v>ЖЕЛЕЗНОДОРОЖНЫЙ РАЙОН</c:v>
                </c:pt>
                <c:pt idx="1">
                  <c:v>МБОУ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МБОУ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МБОУ СШ № 8 "Созидание"</c:v>
                </c:pt>
                <c:pt idx="16">
                  <c:v>МБОУ СШ № 46</c:v>
                </c:pt>
                <c:pt idx="17">
                  <c:v>МБОУ СШ № 81</c:v>
                </c:pt>
                <c:pt idx="18">
                  <c:v>МБОУ СШ № 90</c:v>
                </c:pt>
                <c:pt idx="19">
                  <c:v>МБОУ СШ № 135</c:v>
                </c:pt>
                <c:pt idx="20">
                  <c:v>ЛЕНИНСКИЙ РАЙОН</c:v>
                </c:pt>
                <c:pt idx="21">
                  <c:v>МБОУ Гимназия № 7</c:v>
                </c:pt>
                <c:pt idx="22">
                  <c:v>МАОУ Гимназия № 11 </c:v>
                </c:pt>
                <c:pt idx="23">
                  <c:v>МАОУ Гимназия № 15</c:v>
                </c:pt>
                <c:pt idx="24">
                  <c:v>МБОУ Лицей № 3</c:v>
                </c:pt>
                <c:pt idx="25">
                  <c:v>МАОУ Лицей № 12</c:v>
                </c:pt>
                <c:pt idx="26">
                  <c:v>МБОУ СШ № 13</c:v>
                </c:pt>
                <c:pt idx="27">
                  <c:v>МБОУ СШ № 31</c:v>
                </c:pt>
                <c:pt idx="28">
                  <c:v>МБОУ СШ № 44</c:v>
                </c:pt>
                <c:pt idx="29">
                  <c:v>МБОУ СШ № 53</c:v>
                </c:pt>
                <c:pt idx="30">
                  <c:v>МБОУ СШ № 64</c:v>
                </c:pt>
                <c:pt idx="31">
                  <c:v>МБОУ СШ № 65</c:v>
                </c:pt>
                <c:pt idx="32">
                  <c:v>МБОУ СШ № 79</c:v>
                </c:pt>
                <c:pt idx="33">
                  <c:v>МБОУ СШ № 89</c:v>
                </c:pt>
                <c:pt idx="34">
                  <c:v>МБОУ СШ № 94</c:v>
                </c:pt>
                <c:pt idx="35">
                  <c:v>МАОУ СШ № 148</c:v>
                </c:pt>
                <c:pt idx="36">
                  <c:v>ОКТЯБРЬСКИЙ РАЙОН</c:v>
                </c:pt>
                <c:pt idx="37">
                  <c:v>МАОУ "КУГ № 1 - Универс"</c:v>
                </c:pt>
                <c:pt idx="38">
                  <c:v>МАОУ Гимназия № 3</c:v>
                </c:pt>
                <c:pt idx="39">
                  <c:v>МАОУ Гимназия № 13 "Академ"</c:v>
                </c:pt>
                <c:pt idx="40">
                  <c:v>МАОУ Лицей № 1</c:v>
                </c:pt>
                <c:pt idx="41">
                  <c:v>МБОУ Лицей № 8</c:v>
                </c:pt>
                <c:pt idx="42">
                  <c:v>МБОУ Лицей № 10</c:v>
                </c:pt>
                <c:pt idx="43">
                  <c:v>МАОУ Школа-интернат № 1</c:v>
                </c:pt>
                <c:pt idx="44">
                  <c:v>МБОУ СШ № 3</c:v>
                </c:pt>
                <c:pt idx="45">
                  <c:v>МБОУ СШ № 21</c:v>
                </c:pt>
                <c:pt idx="46">
                  <c:v>МБОУ СШ № 36</c:v>
                </c:pt>
                <c:pt idx="47">
                  <c:v>МБОУ СШ № 72 </c:v>
                </c:pt>
                <c:pt idx="48">
                  <c:v>МБОУ СШ № 73</c:v>
                </c:pt>
                <c:pt idx="49">
                  <c:v>МБОУ СШ № 82</c:v>
                </c:pt>
                <c:pt idx="50">
                  <c:v>МБОУ СШ № 84</c:v>
                </c:pt>
                <c:pt idx="51">
                  <c:v>МБОУ СШ № 95</c:v>
                </c:pt>
                <c:pt idx="52">
                  <c:v>МБОУ СШ № 99</c:v>
                </c:pt>
                <c:pt idx="53">
                  <c:v>МБОУ СШ № 133 </c:v>
                </c:pt>
                <c:pt idx="54">
                  <c:v>СВЕРДЛОВСКИЙ РАЙОН</c:v>
                </c:pt>
                <c:pt idx="55">
                  <c:v>МАОУ Гимназия № 14</c:v>
                </c:pt>
                <c:pt idx="56">
                  <c:v>МАОУ Лицей № 9 "Лидер"</c:v>
                </c:pt>
                <c:pt idx="57">
                  <c:v>МБОУ СШ № 6</c:v>
                </c:pt>
                <c:pt idx="58">
                  <c:v>МБОУ СШ № 17</c:v>
                </c:pt>
                <c:pt idx="59">
                  <c:v>МАОУ СШ № 23</c:v>
                </c:pt>
                <c:pt idx="60">
                  <c:v>МБОУ СШ № 34</c:v>
                </c:pt>
                <c:pt idx="61">
                  <c:v>МБОУ СШ № 42</c:v>
                </c:pt>
                <c:pt idx="62">
                  <c:v>МБОУ СШ № 45</c:v>
                </c:pt>
                <c:pt idx="63">
                  <c:v>МБОУ СШ № 62</c:v>
                </c:pt>
                <c:pt idx="64">
                  <c:v>МБОУ СШ № 76</c:v>
                </c:pt>
                <c:pt idx="65">
                  <c:v>МБОУ СШ № 78</c:v>
                </c:pt>
                <c:pt idx="66">
                  <c:v>МБОУ СШ № 93</c:v>
                </c:pt>
                <c:pt idx="67">
                  <c:v>МАОУ СШ № 137</c:v>
                </c:pt>
                <c:pt idx="68">
                  <c:v>МАОУ СШ № 158</c:v>
                </c:pt>
                <c:pt idx="69">
                  <c:v>СОВЕТСКИЙ РАЙОН</c:v>
                </c:pt>
                <c:pt idx="70">
                  <c:v>МБОУ СШ № 1</c:v>
                </c:pt>
                <c:pt idx="71">
                  <c:v>МБОУ СШ № 5</c:v>
                </c:pt>
                <c:pt idx="72">
                  <c:v>МБОУ СШ № 7</c:v>
                </c:pt>
                <c:pt idx="73">
                  <c:v>МБОУ СШ № 18</c:v>
                </c:pt>
                <c:pt idx="74">
                  <c:v>МБОУ СШ № 24</c:v>
                </c:pt>
                <c:pt idx="75">
                  <c:v>МБОУ СШ № 56</c:v>
                </c:pt>
                <c:pt idx="76">
                  <c:v>МБОУ СШ № 66</c:v>
                </c:pt>
                <c:pt idx="77">
                  <c:v>МБОУ СШ № 69</c:v>
                </c:pt>
                <c:pt idx="78">
                  <c:v>МБОУ СШ № 85</c:v>
                </c:pt>
                <c:pt idx="79">
                  <c:v>МБОУ СШ № 91</c:v>
                </c:pt>
                <c:pt idx="80">
                  <c:v>МБОУ СШ № 98</c:v>
                </c:pt>
                <c:pt idx="81">
                  <c:v>МБОУ СШ № 108</c:v>
                </c:pt>
                <c:pt idx="82">
                  <c:v>МБОУ СШ № 115</c:v>
                </c:pt>
                <c:pt idx="83">
                  <c:v>МБОУ СШ № 121</c:v>
                </c:pt>
                <c:pt idx="84">
                  <c:v>МБОУ СШ № 129</c:v>
                </c:pt>
                <c:pt idx="85">
                  <c:v>МБОУ СШ № 134</c:v>
                </c:pt>
                <c:pt idx="86">
                  <c:v>МБОУ СШ № 139</c:v>
                </c:pt>
                <c:pt idx="87">
                  <c:v>МБОУ СШ № 141</c:v>
                </c:pt>
                <c:pt idx="88">
                  <c:v>МАОУ СШ № 143</c:v>
                </c:pt>
                <c:pt idx="89">
                  <c:v>МБОУ СШ № 144</c:v>
                </c:pt>
                <c:pt idx="90">
                  <c:v>МАОУ СШ № 145</c:v>
                </c:pt>
                <c:pt idx="91">
                  <c:v>МБОУ СШ № 147</c:v>
                </c:pt>
                <c:pt idx="92">
                  <c:v>МАОУ СШ № 149</c:v>
                </c:pt>
                <c:pt idx="93">
                  <c:v>МАОУ СШ № 150</c:v>
                </c:pt>
                <c:pt idx="94">
                  <c:v>МАОУ СШ № 151</c:v>
                </c:pt>
                <c:pt idx="95">
                  <c:v>МАОУ СШ № 152</c:v>
                </c:pt>
                <c:pt idx="96">
                  <c:v>МАОУ СШ № 154</c:v>
                </c:pt>
                <c:pt idx="97">
                  <c:v>МАОУ СШ № 156</c:v>
                </c:pt>
                <c:pt idx="98">
                  <c:v>МАОУ СШ № 157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Гимназия  № 16</c:v>
                </c:pt>
                <c:pt idx="102">
                  <c:v>МБОУ Лицей № 2</c:v>
                </c:pt>
                <c:pt idx="103">
                  <c:v>МБОУ СШ № 4</c:v>
                </c:pt>
                <c:pt idx="104">
                  <c:v>МБОУ СШ № 10 </c:v>
                </c:pt>
                <c:pt idx="105">
                  <c:v>МБОУ СШ № 27</c:v>
                </c:pt>
                <c:pt idx="106">
                  <c:v>МБОУ СШ № 51</c:v>
                </c:pt>
                <c:pt idx="107">
                  <c:v>МАОУ СШ "Комплекс Покровский"</c:v>
                </c:pt>
                <c:pt idx="108">
                  <c:v>МБОУ СШ № 155</c:v>
                </c:pt>
              </c:strCache>
            </c:strRef>
          </c:cat>
          <c:val>
            <c:numRef>
              <c:f>'Матем база диаграмма по районам'!$E$5:$E$113</c:f>
              <c:numCache>
                <c:formatCode>0,00</c:formatCode>
                <c:ptCount val="109"/>
                <c:pt idx="0">
                  <c:v>4.1474412627101582</c:v>
                </c:pt>
                <c:pt idx="1">
                  <c:v>4.395833333333333</c:v>
                </c:pt>
                <c:pt idx="2">
                  <c:v>4.4883720930232558</c:v>
                </c:pt>
                <c:pt idx="3">
                  <c:v>4.5199999999999996</c:v>
                </c:pt>
                <c:pt idx="4">
                  <c:v>4.5999999999999996</c:v>
                </c:pt>
                <c:pt idx="5">
                  <c:v>3.8571428571428572</c:v>
                </c:pt>
                <c:pt idx="6">
                  <c:v>4.166666666666667</c:v>
                </c:pt>
                <c:pt idx="7">
                  <c:v>3.3333333333333335</c:v>
                </c:pt>
                <c:pt idx="8">
                  <c:v>3.8181818181818183</c:v>
                </c:pt>
                <c:pt idx="9">
                  <c:v>4.1315215761405781</c:v>
                </c:pt>
                <c:pt idx="10">
                  <c:v>4.046875</c:v>
                </c:pt>
                <c:pt idx="11">
                  <c:v>4.4117647058823533</c:v>
                </c:pt>
                <c:pt idx="12">
                  <c:v>4.4000000000000004</c:v>
                </c:pt>
                <c:pt idx="13">
                  <c:v>4.1500000000000004</c:v>
                </c:pt>
                <c:pt idx="14">
                  <c:v>4.3571428571428568</c:v>
                </c:pt>
                <c:pt idx="15">
                  <c:v>3.7115384615384617</c:v>
                </c:pt>
                <c:pt idx="16">
                  <c:v>4.0526315789473681</c:v>
                </c:pt>
                <c:pt idx="17">
                  <c:v>3.48</c:v>
                </c:pt>
                <c:pt idx="18">
                  <c:v>4.1052631578947372</c:v>
                </c:pt>
                <c:pt idx="19">
                  <c:v>4.5999999999999996</c:v>
                </c:pt>
                <c:pt idx="20">
                  <c:v>3.9870601245039023</c:v>
                </c:pt>
                <c:pt idx="21">
                  <c:v>4.2702702702702702</c:v>
                </c:pt>
                <c:pt idx="22">
                  <c:v>4.4230769230769234</c:v>
                </c:pt>
                <c:pt idx="23">
                  <c:v>4.1304347826086953</c:v>
                </c:pt>
                <c:pt idx="24">
                  <c:v>4.1363636363636367</c:v>
                </c:pt>
                <c:pt idx="25">
                  <c:v>4.333333333333333</c:v>
                </c:pt>
                <c:pt idx="26">
                  <c:v>3.8181818181818183</c:v>
                </c:pt>
                <c:pt idx="27">
                  <c:v>3.6206896551724137</c:v>
                </c:pt>
                <c:pt idx="28">
                  <c:v>4.0999999999999996</c:v>
                </c:pt>
                <c:pt idx="29">
                  <c:v>3.8571428571428572</c:v>
                </c:pt>
                <c:pt idx="30">
                  <c:v>3.9615384615384617</c:v>
                </c:pt>
                <c:pt idx="31">
                  <c:v>3.7916666666666665</c:v>
                </c:pt>
                <c:pt idx="32">
                  <c:v>3.6071428571428572</c:v>
                </c:pt>
                <c:pt idx="33">
                  <c:v>3.8666666666666667</c:v>
                </c:pt>
                <c:pt idx="34">
                  <c:v>3.95</c:v>
                </c:pt>
                <c:pt idx="35">
                  <c:v>3.9393939393939394</c:v>
                </c:pt>
                <c:pt idx="36">
                  <c:v>4.1689973445588233</c:v>
                </c:pt>
                <c:pt idx="37">
                  <c:v>4.333333333333333</c:v>
                </c:pt>
                <c:pt idx="38">
                  <c:v>4.0882352941176467</c:v>
                </c:pt>
                <c:pt idx="39">
                  <c:v>4.3720930232558137</c:v>
                </c:pt>
                <c:pt idx="40">
                  <c:v>4.1375000000000002</c:v>
                </c:pt>
                <c:pt idx="41">
                  <c:v>4.2857142857142856</c:v>
                </c:pt>
                <c:pt idx="42">
                  <c:v>3.9583333333333335</c:v>
                </c:pt>
                <c:pt idx="43">
                  <c:v>4.375</c:v>
                </c:pt>
                <c:pt idx="44">
                  <c:v>4.615384615384615</c:v>
                </c:pt>
                <c:pt idx="45">
                  <c:v>3.4615384615384617</c:v>
                </c:pt>
                <c:pt idx="46">
                  <c:v>4.2380952380952381</c:v>
                </c:pt>
                <c:pt idx="47">
                  <c:v>4.3600000000000003</c:v>
                </c:pt>
                <c:pt idx="48">
                  <c:v>4</c:v>
                </c:pt>
                <c:pt idx="49">
                  <c:v>3.875</c:v>
                </c:pt>
                <c:pt idx="50">
                  <c:v>4.5</c:v>
                </c:pt>
                <c:pt idx="51">
                  <c:v>4</c:v>
                </c:pt>
                <c:pt idx="52">
                  <c:v>4.2727272727272725</c:v>
                </c:pt>
                <c:pt idx="53">
                  <c:v>4</c:v>
                </c:pt>
                <c:pt idx="54">
                  <c:v>3.9872782678500229</c:v>
                </c:pt>
                <c:pt idx="55">
                  <c:v>4.28125</c:v>
                </c:pt>
                <c:pt idx="56">
                  <c:v>4.2</c:v>
                </c:pt>
                <c:pt idx="57">
                  <c:v>4.4615384615384617</c:v>
                </c:pt>
                <c:pt idx="58">
                  <c:v>3.9</c:v>
                </c:pt>
                <c:pt idx="59">
                  <c:v>4</c:v>
                </c:pt>
                <c:pt idx="60">
                  <c:v>3.4375</c:v>
                </c:pt>
                <c:pt idx="61">
                  <c:v>3.9230769230769229</c:v>
                </c:pt>
                <c:pt idx="62">
                  <c:v>3.896551724137931</c:v>
                </c:pt>
                <c:pt idx="63">
                  <c:v>3.5862068965517242</c:v>
                </c:pt>
                <c:pt idx="64">
                  <c:v>4.382352941176471</c:v>
                </c:pt>
                <c:pt idx="65">
                  <c:v>2.8461538461538463</c:v>
                </c:pt>
                <c:pt idx="66">
                  <c:v>4.2</c:v>
                </c:pt>
                <c:pt idx="67">
                  <c:v>4.3461538461538458</c:v>
                </c:pt>
                <c:pt idx="68">
                  <c:v>4.3611111111111107</c:v>
                </c:pt>
                <c:pt idx="69">
                  <c:v>4.0374461483403401</c:v>
                </c:pt>
                <c:pt idx="70">
                  <c:v>3.9583333333333335</c:v>
                </c:pt>
                <c:pt idx="71">
                  <c:v>3.71875</c:v>
                </c:pt>
                <c:pt idx="72">
                  <c:v>4.1481481481481479</c:v>
                </c:pt>
                <c:pt idx="73">
                  <c:v>3.71875</c:v>
                </c:pt>
                <c:pt idx="74">
                  <c:v>3.9777777777777779</c:v>
                </c:pt>
                <c:pt idx="75">
                  <c:v>4.1333333333333337</c:v>
                </c:pt>
                <c:pt idx="76">
                  <c:v>4.666666666666667</c:v>
                </c:pt>
                <c:pt idx="77">
                  <c:v>3.9375</c:v>
                </c:pt>
                <c:pt idx="78">
                  <c:v>4.12</c:v>
                </c:pt>
                <c:pt idx="79">
                  <c:v>4.1875</c:v>
                </c:pt>
                <c:pt idx="80">
                  <c:v>4.0476190476190474</c:v>
                </c:pt>
                <c:pt idx="81">
                  <c:v>4.2285714285714286</c:v>
                </c:pt>
                <c:pt idx="82">
                  <c:v>3.75</c:v>
                </c:pt>
                <c:pt idx="83">
                  <c:v>3.55</c:v>
                </c:pt>
                <c:pt idx="84">
                  <c:v>3.5</c:v>
                </c:pt>
                <c:pt idx="85">
                  <c:v>3.75</c:v>
                </c:pt>
                <c:pt idx="86">
                  <c:v>3.9090909090909092</c:v>
                </c:pt>
                <c:pt idx="87">
                  <c:v>4.2285714285714286</c:v>
                </c:pt>
                <c:pt idx="88">
                  <c:v>4.16</c:v>
                </c:pt>
                <c:pt idx="89">
                  <c:v>4.5514018691588785</c:v>
                </c:pt>
                <c:pt idx="90">
                  <c:v>3.9722222222222223</c:v>
                </c:pt>
                <c:pt idx="91">
                  <c:v>4.2</c:v>
                </c:pt>
                <c:pt idx="92">
                  <c:v>4.1960784313725492</c:v>
                </c:pt>
                <c:pt idx="93">
                  <c:v>4.1857142857142859</c:v>
                </c:pt>
                <c:pt idx="94">
                  <c:v>4.21875</c:v>
                </c:pt>
                <c:pt idx="95">
                  <c:v>4.3478260869565215</c:v>
                </c:pt>
                <c:pt idx="96">
                  <c:v>4.083333333333333</c:v>
                </c:pt>
                <c:pt idx="97">
                  <c:v>3.8</c:v>
                </c:pt>
                <c:pt idx="98">
                  <c:v>3.84</c:v>
                </c:pt>
                <c:pt idx="99">
                  <c:v>4.1597347614318192</c:v>
                </c:pt>
                <c:pt idx="100">
                  <c:v>4.5319148936170217</c:v>
                </c:pt>
                <c:pt idx="101">
                  <c:v>4.1304347826086953</c:v>
                </c:pt>
                <c:pt idx="102">
                  <c:v>4.4000000000000004</c:v>
                </c:pt>
                <c:pt idx="103">
                  <c:v>4.4285714285714288</c:v>
                </c:pt>
                <c:pt idx="104">
                  <c:v>4.096774193548387</c:v>
                </c:pt>
                <c:pt idx="105">
                  <c:v>3.9375</c:v>
                </c:pt>
                <c:pt idx="106">
                  <c:v>4.125</c:v>
                </c:pt>
                <c:pt idx="107">
                  <c:v>3.9726027397260273</c:v>
                </c:pt>
                <c:pt idx="108">
                  <c:v>3.8148148148148149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105408"/>
        <c:axId val="99127680"/>
      </c:lineChart>
      <c:catAx>
        <c:axId val="9910540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127680"/>
        <c:crosses val="autoZero"/>
        <c:auto val="1"/>
        <c:lblAlgn val="ctr"/>
        <c:lblOffset val="100"/>
        <c:noMultiLvlLbl val="0"/>
      </c:catAx>
      <c:valAx>
        <c:axId val="99127680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9105408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1391148190922447"/>
          <c:y val="2.0670902008626538E-2"/>
          <c:w val="0.64424663830493467"/>
          <c:h val="4.24531273213489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базовый уровень</a:t>
            </a:r>
            <a:r>
              <a:rPr lang="en-US" baseline="0"/>
              <a:t> 2022</a:t>
            </a:r>
            <a:endParaRPr lang="ru-RU"/>
          </a:p>
        </c:rich>
      </c:tx>
      <c:layout>
        <c:manualLayout>
          <c:xMode val="edge"/>
          <c:yMode val="edge"/>
          <c:x val="2.3245484213745931E-2"/>
          <c:y val="1.448216564064784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896447666809678E-2"/>
          <c:y val="8.1634068633260753E-2"/>
          <c:w val="0.98252829283945098"/>
          <c:h val="0.55288280134933432"/>
        </c:manualLayout>
      </c:layout>
      <c:lineChart>
        <c:grouping val="standard"/>
        <c:varyColors val="0"/>
        <c:ser>
          <c:idx val="0"/>
          <c:order val="0"/>
          <c:tx>
            <c:v>2022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диаграмма'!$B$5:$B$113</c:f>
              <c:strCache>
                <c:ptCount val="109"/>
                <c:pt idx="0">
                  <c:v>ЖЕЛЕЗНОДОРОЖНЫЙ РАЙОН</c:v>
                </c:pt>
                <c:pt idx="1">
                  <c:v>МБОУ Лицей № 28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Гимназия № 8</c:v>
                </c:pt>
                <c:pt idx="5">
                  <c:v>МАОУ СШ № 19</c:v>
                </c:pt>
                <c:pt idx="6">
                  <c:v>МАОУ СШ № 12</c:v>
                </c:pt>
                <c:pt idx="7">
                  <c:v>МБОУ СШ № 86 </c:v>
                </c:pt>
                <c:pt idx="8">
                  <c:v>МАОУ СШ № 32</c:v>
                </c:pt>
                <c:pt idx="9">
                  <c:v>КИРОВСКИЙ РАЙОН</c:v>
                </c:pt>
                <c:pt idx="10">
                  <c:v>МБОУ СШ № 135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11</c:v>
                </c:pt>
                <c:pt idx="14">
                  <c:v>МАОУ Лицей № 6 "Перспектива"</c:v>
                </c:pt>
                <c:pt idx="15">
                  <c:v>МБОУ СШ № 90</c:v>
                </c:pt>
                <c:pt idx="16">
                  <c:v>МБОУ СШ № 46</c:v>
                </c:pt>
                <c:pt idx="17">
                  <c:v>МАОУ Гимназия № 4</c:v>
                </c:pt>
                <c:pt idx="18">
                  <c:v>МБОУ СШ № 8 "Созидание"</c:v>
                </c:pt>
                <c:pt idx="19">
                  <c:v>МБОУ СШ № 81</c:v>
                </c:pt>
                <c:pt idx="20">
                  <c:v>ЛЕНИНСКИЙ РАЙОН</c:v>
                </c:pt>
                <c:pt idx="21">
                  <c:v>МАОУ Гимназия № 11 </c:v>
                </c:pt>
                <c:pt idx="22">
                  <c:v>МАОУ Лицей № 12</c:v>
                </c:pt>
                <c:pt idx="23">
                  <c:v>МБОУ Гимназия № 7</c:v>
                </c:pt>
                <c:pt idx="24">
                  <c:v>МБОУ Лицей № 3</c:v>
                </c:pt>
                <c:pt idx="25">
                  <c:v>МАОУ Гимназия № 15</c:v>
                </c:pt>
                <c:pt idx="26">
                  <c:v>МБОУ СШ № 44</c:v>
                </c:pt>
                <c:pt idx="27">
                  <c:v>МБОУ СШ № 64</c:v>
                </c:pt>
                <c:pt idx="28">
                  <c:v>МБОУ СШ № 94</c:v>
                </c:pt>
                <c:pt idx="29">
                  <c:v>МАОУ СШ № 148</c:v>
                </c:pt>
                <c:pt idx="30">
                  <c:v>МБОУ СШ № 89</c:v>
                </c:pt>
                <c:pt idx="31">
                  <c:v>МБОУ СШ № 53</c:v>
                </c:pt>
                <c:pt idx="32">
                  <c:v>МБОУ СШ № 13</c:v>
                </c:pt>
                <c:pt idx="33">
                  <c:v>МБОУ СШ № 65</c:v>
                </c:pt>
                <c:pt idx="34">
                  <c:v>МБОУ СШ № 31</c:v>
                </c:pt>
                <c:pt idx="35">
                  <c:v>МБОУ СШ № 79</c:v>
                </c:pt>
                <c:pt idx="36">
                  <c:v>ОКТЯБРЬСКИЙ РАЙОН</c:v>
                </c:pt>
                <c:pt idx="37">
                  <c:v>МБОУ СШ № 3</c:v>
                </c:pt>
                <c:pt idx="38">
                  <c:v>МБОУ СШ № 84</c:v>
                </c:pt>
                <c:pt idx="39">
                  <c:v>МАОУ Школа-интернат № 1</c:v>
                </c:pt>
                <c:pt idx="40">
                  <c:v>МАОУ Гимназия № 13 "Академ"</c:v>
                </c:pt>
                <c:pt idx="41">
                  <c:v>МБОУ СШ № 72 </c:v>
                </c:pt>
                <c:pt idx="42">
                  <c:v>МАОУ "КУГ № 1 - Универс"</c:v>
                </c:pt>
                <c:pt idx="43">
                  <c:v>МБОУ Лицей № 8</c:v>
                </c:pt>
                <c:pt idx="44">
                  <c:v>МБОУ СШ № 99</c:v>
                </c:pt>
                <c:pt idx="45">
                  <c:v>МБОУ СШ № 36</c:v>
                </c:pt>
                <c:pt idx="46">
                  <c:v>МАОУ Лицей № 1</c:v>
                </c:pt>
                <c:pt idx="47">
                  <c:v>МАОУ Гимназия № 3</c:v>
                </c:pt>
                <c:pt idx="48">
                  <c:v>МБОУ СШ № 133 </c:v>
                </c:pt>
                <c:pt idx="49">
                  <c:v>МБОУ СШ № 73</c:v>
                </c:pt>
                <c:pt idx="50">
                  <c:v>МБОУ СШ № 95</c:v>
                </c:pt>
                <c:pt idx="51">
                  <c:v>МБОУ Лицей № 10</c:v>
                </c:pt>
                <c:pt idx="52">
                  <c:v>МБОУ СШ № 82</c:v>
                </c:pt>
                <c:pt idx="53">
                  <c:v>МБОУ СШ № 21</c:v>
                </c:pt>
                <c:pt idx="54">
                  <c:v>СВЕРДЛОВСКИЙ РАЙОН</c:v>
                </c:pt>
                <c:pt idx="55">
                  <c:v>МБОУ СШ № 6</c:v>
                </c:pt>
                <c:pt idx="56">
                  <c:v>МБОУ СШ № 76</c:v>
                </c:pt>
                <c:pt idx="57">
                  <c:v>МАОУ СШ № 158</c:v>
                </c:pt>
                <c:pt idx="58">
                  <c:v>МАОУ СШ № 137</c:v>
                </c:pt>
                <c:pt idx="59">
                  <c:v>МАОУ Гимназия № 14</c:v>
                </c:pt>
                <c:pt idx="60">
                  <c:v>МАОУ Лицей № 9 "Лидер"</c:v>
                </c:pt>
                <c:pt idx="61">
                  <c:v>МБОУ СШ № 93</c:v>
                </c:pt>
                <c:pt idx="62">
                  <c:v>МАОУ СШ № 23</c:v>
                </c:pt>
                <c:pt idx="63">
                  <c:v>МБОУ СШ № 42</c:v>
                </c:pt>
                <c:pt idx="64">
                  <c:v>МБОУ СШ № 17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34</c:v>
                </c:pt>
                <c:pt idx="68">
                  <c:v>МБОУ СШ № 78</c:v>
                </c:pt>
                <c:pt idx="69">
                  <c:v>СОВЕТСКИЙ РАЙОН</c:v>
                </c:pt>
                <c:pt idx="70">
                  <c:v>МБОУ СШ № 66</c:v>
                </c:pt>
                <c:pt idx="71">
                  <c:v>МБОУ СШ № 144</c:v>
                </c:pt>
                <c:pt idx="72">
                  <c:v>МАОУ СШ № 152</c:v>
                </c:pt>
                <c:pt idx="73">
                  <c:v>МБОУ СШ № 108</c:v>
                </c:pt>
                <c:pt idx="74">
                  <c:v>МБОУ СШ № 141</c:v>
                </c:pt>
                <c:pt idx="75">
                  <c:v>МАОУ СШ № 151</c:v>
                </c:pt>
                <c:pt idx="76">
                  <c:v>МБОУ СШ № 147</c:v>
                </c:pt>
                <c:pt idx="77">
                  <c:v>МАОУ СШ № 149</c:v>
                </c:pt>
                <c:pt idx="78">
                  <c:v>МБОУ СШ № 91</c:v>
                </c:pt>
                <c:pt idx="79">
                  <c:v>МАОУ СШ № 150</c:v>
                </c:pt>
                <c:pt idx="80">
                  <c:v>МАОУ СШ № 143</c:v>
                </c:pt>
                <c:pt idx="81">
                  <c:v>МБОУ СШ № 7</c:v>
                </c:pt>
                <c:pt idx="82">
                  <c:v>МБОУ СШ № 56</c:v>
                </c:pt>
                <c:pt idx="83">
                  <c:v>МБОУ СШ № 85</c:v>
                </c:pt>
                <c:pt idx="84">
                  <c:v>МАОУ СШ № 154</c:v>
                </c:pt>
                <c:pt idx="85">
                  <c:v>МБОУ СШ № 98</c:v>
                </c:pt>
                <c:pt idx="86">
                  <c:v>МБОУ СШ № 24</c:v>
                </c:pt>
                <c:pt idx="87">
                  <c:v>МАОУ СШ № 145</c:v>
                </c:pt>
                <c:pt idx="88">
                  <c:v>МБОУ СШ № 1</c:v>
                </c:pt>
                <c:pt idx="89">
                  <c:v>МБОУ СШ № 69</c:v>
                </c:pt>
                <c:pt idx="90">
                  <c:v>МБОУ СШ № 139</c:v>
                </c:pt>
                <c:pt idx="91">
                  <c:v>МАОУ СШ № 157</c:v>
                </c:pt>
                <c:pt idx="92">
                  <c:v>МАОУ СШ № 156</c:v>
                </c:pt>
                <c:pt idx="93">
                  <c:v>МБОУ СШ № 115</c:v>
                </c:pt>
                <c:pt idx="94">
                  <c:v>МБОУ СШ № 134</c:v>
                </c:pt>
                <c:pt idx="95">
                  <c:v>МБОУ СШ № 18</c:v>
                </c:pt>
                <c:pt idx="96">
                  <c:v>МБОУ СШ № 5</c:v>
                </c:pt>
                <c:pt idx="97">
                  <c:v>МБОУ СШ № 121</c:v>
                </c:pt>
                <c:pt idx="98">
                  <c:v>МБОУ СШ № 129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СШ № 4</c:v>
                </c:pt>
                <c:pt idx="102">
                  <c:v>МБОУ Лицей № 2</c:v>
                </c:pt>
                <c:pt idx="103">
                  <c:v>МБОУ Гимназия  № 16</c:v>
                </c:pt>
                <c:pt idx="104">
                  <c:v>МБОУ СШ № 51</c:v>
                </c:pt>
                <c:pt idx="105">
                  <c:v>МБОУ СШ № 10 </c:v>
                </c:pt>
                <c:pt idx="106">
                  <c:v>МАОУ СШ "Комплекс Покровский"</c:v>
                </c:pt>
                <c:pt idx="107">
                  <c:v>МБОУ СШ № 27</c:v>
                </c:pt>
                <c:pt idx="108">
                  <c:v>МБОУ СШ № 155</c:v>
                </c:pt>
              </c:strCache>
            </c:strRef>
          </c:cat>
          <c:val>
            <c:numRef>
              <c:f>'Матем-11 база диаграмма'!$D$5:$D$113</c:f>
              <c:numCache>
                <c:formatCode>0,00</c:formatCode>
                <c:ptCount val="109"/>
                <c:pt idx="0">
                  <c:v>4.0999999999999996</c:v>
                </c:pt>
                <c:pt idx="1">
                  <c:v>4.0999999999999996</c:v>
                </c:pt>
                <c:pt idx="2">
                  <c:v>4.0999999999999996</c:v>
                </c:pt>
                <c:pt idx="3">
                  <c:v>4.0999999999999996</c:v>
                </c:pt>
                <c:pt idx="4">
                  <c:v>4.0999999999999996</c:v>
                </c:pt>
                <c:pt idx="5">
                  <c:v>4.0999999999999996</c:v>
                </c:pt>
                <c:pt idx="6">
                  <c:v>4.0999999999999996</c:v>
                </c:pt>
                <c:pt idx="7">
                  <c:v>4.0999999999999996</c:v>
                </c:pt>
                <c:pt idx="8">
                  <c:v>4.0999999999999996</c:v>
                </c:pt>
                <c:pt idx="9">
                  <c:v>4.0999999999999996</c:v>
                </c:pt>
                <c:pt idx="10">
                  <c:v>4.0999999999999996</c:v>
                </c:pt>
                <c:pt idx="11">
                  <c:v>4.0999999999999996</c:v>
                </c:pt>
                <c:pt idx="12">
                  <c:v>4.0999999999999996</c:v>
                </c:pt>
                <c:pt idx="13">
                  <c:v>4.0999999999999996</c:v>
                </c:pt>
                <c:pt idx="14">
                  <c:v>4.0999999999999996</c:v>
                </c:pt>
                <c:pt idx="15">
                  <c:v>4.0999999999999996</c:v>
                </c:pt>
                <c:pt idx="16">
                  <c:v>4.0999999999999996</c:v>
                </c:pt>
                <c:pt idx="17">
                  <c:v>4.0999999999999996</c:v>
                </c:pt>
                <c:pt idx="18">
                  <c:v>4.0999999999999996</c:v>
                </c:pt>
                <c:pt idx="19">
                  <c:v>4.0999999999999996</c:v>
                </c:pt>
                <c:pt idx="20">
                  <c:v>4.0999999999999996</c:v>
                </c:pt>
                <c:pt idx="21">
                  <c:v>4.0999999999999996</c:v>
                </c:pt>
                <c:pt idx="22">
                  <c:v>4.0999999999999996</c:v>
                </c:pt>
                <c:pt idx="23">
                  <c:v>4.0999999999999996</c:v>
                </c:pt>
                <c:pt idx="24">
                  <c:v>4.0999999999999996</c:v>
                </c:pt>
                <c:pt idx="25">
                  <c:v>4.0999999999999996</c:v>
                </c:pt>
                <c:pt idx="26">
                  <c:v>4.0999999999999996</c:v>
                </c:pt>
                <c:pt idx="27">
                  <c:v>4.0999999999999996</c:v>
                </c:pt>
                <c:pt idx="28">
                  <c:v>4.0999999999999996</c:v>
                </c:pt>
                <c:pt idx="29">
                  <c:v>4.0999999999999996</c:v>
                </c:pt>
                <c:pt idx="30">
                  <c:v>4.0999999999999996</c:v>
                </c:pt>
                <c:pt idx="31">
                  <c:v>4.0999999999999996</c:v>
                </c:pt>
                <c:pt idx="32">
                  <c:v>4.0999999999999996</c:v>
                </c:pt>
                <c:pt idx="33">
                  <c:v>4.0999999999999996</c:v>
                </c:pt>
                <c:pt idx="34">
                  <c:v>4.0999999999999996</c:v>
                </c:pt>
                <c:pt idx="35">
                  <c:v>4.0999999999999996</c:v>
                </c:pt>
                <c:pt idx="36">
                  <c:v>4.0999999999999996</c:v>
                </c:pt>
                <c:pt idx="37">
                  <c:v>4.0999999999999996</c:v>
                </c:pt>
                <c:pt idx="38">
                  <c:v>4.0999999999999996</c:v>
                </c:pt>
                <c:pt idx="39">
                  <c:v>4.0999999999999996</c:v>
                </c:pt>
                <c:pt idx="40">
                  <c:v>4.0999999999999996</c:v>
                </c:pt>
                <c:pt idx="41">
                  <c:v>4.0999999999999996</c:v>
                </c:pt>
                <c:pt idx="42">
                  <c:v>4.0999999999999996</c:v>
                </c:pt>
                <c:pt idx="43">
                  <c:v>4.0999999999999996</c:v>
                </c:pt>
                <c:pt idx="44">
                  <c:v>4.0999999999999996</c:v>
                </c:pt>
                <c:pt idx="45">
                  <c:v>4.0999999999999996</c:v>
                </c:pt>
                <c:pt idx="46">
                  <c:v>4.0999999999999996</c:v>
                </c:pt>
                <c:pt idx="47">
                  <c:v>4.0999999999999996</c:v>
                </c:pt>
                <c:pt idx="48">
                  <c:v>4.0999999999999996</c:v>
                </c:pt>
                <c:pt idx="49">
                  <c:v>4.0999999999999996</c:v>
                </c:pt>
                <c:pt idx="50">
                  <c:v>4.0999999999999996</c:v>
                </c:pt>
                <c:pt idx="51">
                  <c:v>4.0999999999999996</c:v>
                </c:pt>
                <c:pt idx="52">
                  <c:v>4.0999999999999996</c:v>
                </c:pt>
                <c:pt idx="53">
                  <c:v>4.0999999999999996</c:v>
                </c:pt>
                <c:pt idx="54">
                  <c:v>4.0999999999999996</c:v>
                </c:pt>
                <c:pt idx="55">
                  <c:v>4.0999999999999996</c:v>
                </c:pt>
                <c:pt idx="56">
                  <c:v>4.0999999999999996</c:v>
                </c:pt>
                <c:pt idx="57">
                  <c:v>4.0999999999999996</c:v>
                </c:pt>
                <c:pt idx="58">
                  <c:v>4.0999999999999996</c:v>
                </c:pt>
                <c:pt idx="59">
                  <c:v>4.0999999999999996</c:v>
                </c:pt>
                <c:pt idx="60">
                  <c:v>4.0999999999999996</c:v>
                </c:pt>
                <c:pt idx="61">
                  <c:v>4.0999999999999996</c:v>
                </c:pt>
                <c:pt idx="62">
                  <c:v>4.0999999999999996</c:v>
                </c:pt>
                <c:pt idx="63">
                  <c:v>4.0999999999999996</c:v>
                </c:pt>
                <c:pt idx="64">
                  <c:v>4.0999999999999996</c:v>
                </c:pt>
                <c:pt idx="65">
                  <c:v>4.0999999999999996</c:v>
                </c:pt>
                <c:pt idx="66">
                  <c:v>4.0999999999999996</c:v>
                </c:pt>
                <c:pt idx="67">
                  <c:v>4.0999999999999996</c:v>
                </c:pt>
                <c:pt idx="68">
                  <c:v>4.0999999999999996</c:v>
                </c:pt>
                <c:pt idx="69">
                  <c:v>4.0999999999999996</c:v>
                </c:pt>
                <c:pt idx="70">
                  <c:v>4.0999999999999996</c:v>
                </c:pt>
                <c:pt idx="71">
                  <c:v>4.0999999999999996</c:v>
                </c:pt>
                <c:pt idx="72">
                  <c:v>4.0999999999999996</c:v>
                </c:pt>
                <c:pt idx="73">
                  <c:v>4.0999999999999996</c:v>
                </c:pt>
                <c:pt idx="74">
                  <c:v>4.0999999999999996</c:v>
                </c:pt>
                <c:pt idx="75">
                  <c:v>4.0999999999999996</c:v>
                </c:pt>
                <c:pt idx="76">
                  <c:v>4.0999999999999996</c:v>
                </c:pt>
                <c:pt idx="77">
                  <c:v>4.0999999999999996</c:v>
                </c:pt>
                <c:pt idx="78">
                  <c:v>4.0999999999999996</c:v>
                </c:pt>
                <c:pt idx="79">
                  <c:v>4.0999999999999996</c:v>
                </c:pt>
                <c:pt idx="80">
                  <c:v>4.0999999999999996</c:v>
                </c:pt>
                <c:pt idx="81">
                  <c:v>4.0999999999999996</c:v>
                </c:pt>
                <c:pt idx="82">
                  <c:v>4.0999999999999996</c:v>
                </c:pt>
                <c:pt idx="83">
                  <c:v>4.0999999999999996</c:v>
                </c:pt>
                <c:pt idx="84">
                  <c:v>4.0999999999999996</c:v>
                </c:pt>
                <c:pt idx="85">
                  <c:v>4.0999999999999996</c:v>
                </c:pt>
                <c:pt idx="86">
                  <c:v>4.0999999999999996</c:v>
                </c:pt>
                <c:pt idx="87">
                  <c:v>4.0999999999999996</c:v>
                </c:pt>
                <c:pt idx="88">
                  <c:v>4.0999999999999996</c:v>
                </c:pt>
                <c:pt idx="89">
                  <c:v>4.0999999999999996</c:v>
                </c:pt>
                <c:pt idx="90">
                  <c:v>4.0999999999999996</c:v>
                </c:pt>
                <c:pt idx="91">
                  <c:v>4.0999999999999996</c:v>
                </c:pt>
                <c:pt idx="92">
                  <c:v>4.0999999999999996</c:v>
                </c:pt>
                <c:pt idx="93">
                  <c:v>4.0999999999999996</c:v>
                </c:pt>
                <c:pt idx="94">
                  <c:v>4.0999999999999996</c:v>
                </c:pt>
                <c:pt idx="95">
                  <c:v>4.0999999999999996</c:v>
                </c:pt>
                <c:pt idx="96">
                  <c:v>4.0999999999999996</c:v>
                </c:pt>
                <c:pt idx="97">
                  <c:v>4.0999999999999996</c:v>
                </c:pt>
                <c:pt idx="98">
                  <c:v>4.0999999999999996</c:v>
                </c:pt>
                <c:pt idx="99">
                  <c:v>4.0999999999999996</c:v>
                </c:pt>
                <c:pt idx="100">
                  <c:v>4.0999999999999996</c:v>
                </c:pt>
                <c:pt idx="101">
                  <c:v>4.0999999999999996</c:v>
                </c:pt>
                <c:pt idx="102">
                  <c:v>4.0999999999999996</c:v>
                </c:pt>
                <c:pt idx="103">
                  <c:v>4.0999999999999996</c:v>
                </c:pt>
                <c:pt idx="104">
                  <c:v>4.0999999999999996</c:v>
                </c:pt>
                <c:pt idx="105">
                  <c:v>4.0999999999999996</c:v>
                </c:pt>
                <c:pt idx="106">
                  <c:v>4.0999999999999996</c:v>
                </c:pt>
                <c:pt idx="107">
                  <c:v>4.0999999999999996</c:v>
                </c:pt>
                <c:pt idx="108">
                  <c:v>4.0999999999999996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2022 ср. балл ОУ</c:v>
          </c:tx>
          <c:spPr>
            <a:ln w="25400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диаграмма'!$B$5:$B$113</c:f>
              <c:strCache>
                <c:ptCount val="109"/>
                <c:pt idx="0">
                  <c:v>ЖЕЛЕЗНОДОРОЖНЫЙ РАЙОН</c:v>
                </c:pt>
                <c:pt idx="1">
                  <c:v>МБОУ Лицей № 28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Гимназия № 8</c:v>
                </c:pt>
                <c:pt idx="5">
                  <c:v>МАОУ СШ № 19</c:v>
                </c:pt>
                <c:pt idx="6">
                  <c:v>МАОУ СШ № 12</c:v>
                </c:pt>
                <c:pt idx="7">
                  <c:v>МБОУ СШ № 86 </c:v>
                </c:pt>
                <c:pt idx="8">
                  <c:v>МАОУ СШ № 32</c:v>
                </c:pt>
                <c:pt idx="9">
                  <c:v>КИРОВСКИЙ РАЙОН</c:v>
                </c:pt>
                <c:pt idx="10">
                  <c:v>МБОУ СШ № 135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11</c:v>
                </c:pt>
                <c:pt idx="14">
                  <c:v>МАОУ Лицей № 6 "Перспектива"</c:v>
                </c:pt>
                <c:pt idx="15">
                  <c:v>МБОУ СШ № 90</c:v>
                </c:pt>
                <c:pt idx="16">
                  <c:v>МБОУ СШ № 46</c:v>
                </c:pt>
                <c:pt idx="17">
                  <c:v>МАОУ Гимназия № 4</c:v>
                </c:pt>
                <c:pt idx="18">
                  <c:v>МБОУ СШ № 8 "Созидание"</c:v>
                </c:pt>
                <c:pt idx="19">
                  <c:v>МБОУ СШ № 81</c:v>
                </c:pt>
                <c:pt idx="20">
                  <c:v>ЛЕНИНСКИЙ РАЙОН</c:v>
                </c:pt>
                <c:pt idx="21">
                  <c:v>МАОУ Гимназия № 11 </c:v>
                </c:pt>
                <c:pt idx="22">
                  <c:v>МАОУ Лицей № 12</c:v>
                </c:pt>
                <c:pt idx="23">
                  <c:v>МБОУ Гимназия № 7</c:v>
                </c:pt>
                <c:pt idx="24">
                  <c:v>МБОУ Лицей № 3</c:v>
                </c:pt>
                <c:pt idx="25">
                  <c:v>МАОУ Гимназия № 15</c:v>
                </c:pt>
                <c:pt idx="26">
                  <c:v>МБОУ СШ № 44</c:v>
                </c:pt>
                <c:pt idx="27">
                  <c:v>МБОУ СШ № 64</c:v>
                </c:pt>
                <c:pt idx="28">
                  <c:v>МБОУ СШ № 94</c:v>
                </c:pt>
                <c:pt idx="29">
                  <c:v>МАОУ СШ № 148</c:v>
                </c:pt>
                <c:pt idx="30">
                  <c:v>МБОУ СШ № 89</c:v>
                </c:pt>
                <c:pt idx="31">
                  <c:v>МБОУ СШ № 53</c:v>
                </c:pt>
                <c:pt idx="32">
                  <c:v>МБОУ СШ № 13</c:v>
                </c:pt>
                <c:pt idx="33">
                  <c:v>МБОУ СШ № 65</c:v>
                </c:pt>
                <c:pt idx="34">
                  <c:v>МБОУ СШ № 31</c:v>
                </c:pt>
                <c:pt idx="35">
                  <c:v>МБОУ СШ № 79</c:v>
                </c:pt>
                <c:pt idx="36">
                  <c:v>ОКТЯБРЬСКИЙ РАЙОН</c:v>
                </c:pt>
                <c:pt idx="37">
                  <c:v>МБОУ СШ № 3</c:v>
                </c:pt>
                <c:pt idx="38">
                  <c:v>МБОУ СШ № 84</c:v>
                </c:pt>
                <c:pt idx="39">
                  <c:v>МАОУ Школа-интернат № 1</c:v>
                </c:pt>
                <c:pt idx="40">
                  <c:v>МАОУ Гимназия № 13 "Академ"</c:v>
                </c:pt>
                <c:pt idx="41">
                  <c:v>МБОУ СШ № 72 </c:v>
                </c:pt>
                <c:pt idx="42">
                  <c:v>МАОУ "КУГ № 1 - Универс"</c:v>
                </c:pt>
                <c:pt idx="43">
                  <c:v>МБОУ Лицей № 8</c:v>
                </c:pt>
                <c:pt idx="44">
                  <c:v>МБОУ СШ № 99</c:v>
                </c:pt>
                <c:pt idx="45">
                  <c:v>МБОУ СШ № 36</c:v>
                </c:pt>
                <c:pt idx="46">
                  <c:v>МАОУ Лицей № 1</c:v>
                </c:pt>
                <c:pt idx="47">
                  <c:v>МАОУ Гимназия № 3</c:v>
                </c:pt>
                <c:pt idx="48">
                  <c:v>МБОУ СШ № 133 </c:v>
                </c:pt>
                <c:pt idx="49">
                  <c:v>МБОУ СШ № 73</c:v>
                </c:pt>
                <c:pt idx="50">
                  <c:v>МБОУ СШ № 95</c:v>
                </c:pt>
                <c:pt idx="51">
                  <c:v>МБОУ Лицей № 10</c:v>
                </c:pt>
                <c:pt idx="52">
                  <c:v>МБОУ СШ № 82</c:v>
                </c:pt>
                <c:pt idx="53">
                  <c:v>МБОУ СШ № 21</c:v>
                </c:pt>
                <c:pt idx="54">
                  <c:v>СВЕРДЛОВСКИЙ РАЙОН</c:v>
                </c:pt>
                <c:pt idx="55">
                  <c:v>МБОУ СШ № 6</c:v>
                </c:pt>
                <c:pt idx="56">
                  <c:v>МБОУ СШ № 76</c:v>
                </c:pt>
                <c:pt idx="57">
                  <c:v>МАОУ СШ № 158</c:v>
                </c:pt>
                <c:pt idx="58">
                  <c:v>МАОУ СШ № 137</c:v>
                </c:pt>
                <c:pt idx="59">
                  <c:v>МАОУ Гимназия № 14</c:v>
                </c:pt>
                <c:pt idx="60">
                  <c:v>МАОУ Лицей № 9 "Лидер"</c:v>
                </c:pt>
                <c:pt idx="61">
                  <c:v>МБОУ СШ № 93</c:v>
                </c:pt>
                <c:pt idx="62">
                  <c:v>МАОУ СШ № 23</c:v>
                </c:pt>
                <c:pt idx="63">
                  <c:v>МБОУ СШ № 42</c:v>
                </c:pt>
                <c:pt idx="64">
                  <c:v>МБОУ СШ № 17</c:v>
                </c:pt>
                <c:pt idx="65">
                  <c:v>МБОУ СШ № 45</c:v>
                </c:pt>
                <c:pt idx="66">
                  <c:v>МБОУ СШ № 62</c:v>
                </c:pt>
                <c:pt idx="67">
                  <c:v>МБОУ СШ № 34</c:v>
                </c:pt>
                <c:pt idx="68">
                  <c:v>МБОУ СШ № 78</c:v>
                </c:pt>
                <c:pt idx="69">
                  <c:v>СОВЕТСКИЙ РАЙОН</c:v>
                </c:pt>
                <c:pt idx="70">
                  <c:v>МБОУ СШ № 66</c:v>
                </c:pt>
                <c:pt idx="71">
                  <c:v>МБОУ СШ № 144</c:v>
                </c:pt>
                <c:pt idx="72">
                  <c:v>МАОУ СШ № 152</c:v>
                </c:pt>
                <c:pt idx="73">
                  <c:v>МБОУ СШ № 108</c:v>
                </c:pt>
                <c:pt idx="74">
                  <c:v>МБОУ СШ № 141</c:v>
                </c:pt>
                <c:pt idx="75">
                  <c:v>МАОУ СШ № 151</c:v>
                </c:pt>
                <c:pt idx="76">
                  <c:v>МБОУ СШ № 147</c:v>
                </c:pt>
                <c:pt idx="77">
                  <c:v>МАОУ СШ № 149</c:v>
                </c:pt>
                <c:pt idx="78">
                  <c:v>МБОУ СШ № 91</c:v>
                </c:pt>
                <c:pt idx="79">
                  <c:v>МАОУ СШ № 150</c:v>
                </c:pt>
                <c:pt idx="80">
                  <c:v>МАОУ СШ № 143</c:v>
                </c:pt>
                <c:pt idx="81">
                  <c:v>МБОУ СШ № 7</c:v>
                </c:pt>
                <c:pt idx="82">
                  <c:v>МБОУ СШ № 56</c:v>
                </c:pt>
                <c:pt idx="83">
                  <c:v>МБОУ СШ № 85</c:v>
                </c:pt>
                <c:pt idx="84">
                  <c:v>МАОУ СШ № 154</c:v>
                </c:pt>
                <c:pt idx="85">
                  <c:v>МБОУ СШ № 98</c:v>
                </c:pt>
                <c:pt idx="86">
                  <c:v>МБОУ СШ № 24</c:v>
                </c:pt>
                <c:pt idx="87">
                  <c:v>МАОУ СШ № 145</c:v>
                </c:pt>
                <c:pt idx="88">
                  <c:v>МБОУ СШ № 1</c:v>
                </c:pt>
                <c:pt idx="89">
                  <c:v>МБОУ СШ № 69</c:v>
                </c:pt>
                <c:pt idx="90">
                  <c:v>МБОУ СШ № 139</c:v>
                </c:pt>
                <c:pt idx="91">
                  <c:v>МАОУ СШ № 157</c:v>
                </c:pt>
                <c:pt idx="92">
                  <c:v>МАОУ СШ № 156</c:v>
                </c:pt>
                <c:pt idx="93">
                  <c:v>МБОУ СШ № 115</c:v>
                </c:pt>
                <c:pt idx="94">
                  <c:v>МБОУ СШ № 134</c:v>
                </c:pt>
                <c:pt idx="95">
                  <c:v>МБОУ СШ № 18</c:v>
                </c:pt>
                <c:pt idx="96">
                  <c:v>МБОУ СШ № 5</c:v>
                </c:pt>
                <c:pt idx="97">
                  <c:v>МБОУ СШ № 121</c:v>
                </c:pt>
                <c:pt idx="98">
                  <c:v>МБОУ СШ № 129</c:v>
                </c:pt>
                <c:pt idx="99">
                  <c:v>ЦЕНТРАЛЬНЫЙ РАЙОН</c:v>
                </c:pt>
                <c:pt idx="100">
                  <c:v>МАОУ Гимназия № 2</c:v>
                </c:pt>
                <c:pt idx="101">
                  <c:v>МБОУ СШ № 4</c:v>
                </c:pt>
                <c:pt idx="102">
                  <c:v>МБОУ Лицей № 2</c:v>
                </c:pt>
                <c:pt idx="103">
                  <c:v>МБОУ Гимназия  № 16</c:v>
                </c:pt>
                <c:pt idx="104">
                  <c:v>МБОУ СШ № 51</c:v>
                </c:pt>
                <c:pt idx="105">
                  <c:v>МБОУ СШ № 10 </c:v>
                </c:pt>
                <c:pt idx="106">
                  <c:v>МАОУ СШ "Комплекс Покровский"</c:v>
                </c:pt>
                <c:pt idx="107">
                  <c:v>МБОУ СШ № 27</c:v>
                </c:pt>
                <c:pt idx="108">
                  <c:v>МБОУ СШ № 155</c:v>
                </c:pt>
              </c:strCache>
            </c:strRef>
          </c:cat>
          <c:val>
            <c:numRef>
              <c:f>'Матем-11 база диаграмма'!$E$5:$E$113</c:f>
              <c:numCache>
                <c:formatCode>0,00</c:formatCode>
                <c:ptCount val="109"/>
                <c:pt idx="0">
                  <c:v>4.1474412627101582</c:v>
                </c:pt>
                <c:pt idx="1">
                  <c:v>4.5999999999999996</c:v>
                </c:pt>
                <c:pt idx="2">
                  <c:v>4.5199999999999996</c:v>
                </c:pt>
                <c:pt idx="3">
                  <c:v>4.4883720930232558</c:v>
                </c:pt>
                <c:pt idx="4">
                  <c:v>4.395833333333333</c:v>
                </c:pt>
                <c:pt idx="5">
                  <c:v>4.166666666666667</c:v>
                </c:pt>
                <c:pt idx="6">
                  <c:v>3.8571428571428572</c:v>
                </c:pt>
                <c:pt idx="7">
                  <c:v>3.8181818181818183</c:v>
                </c:pt>
                <c:pt idx="8">
                  <c:v>3.3333333333333335</c:v>
                </c:pt>
                <c:pt idx="9">
                  <c:v>4.1315215761405764</c:v>
                </c:pt>
                <c:pt idx="10">
                  <c:v>4.5999999999999996</c:v>
                </c:pt>
                <c:pt idx="11">
                  <c:v>4.4117647058823533</c:v>
                </c:pt>
                <c:pt idx="12">
                  <c:v>4.4000000000000004</c:v>
                </c:pt>
                <c:pt idx="13">
                  <c:v>4.3571428571428568</c:v>
                </c:pt>
                <c:pt idx="14">
                  <c:v>4.1500000000000004</c:v>
                </c:pt>
                <c:pt idx="15">
                  <c:v>4.1052631578947372</c:v>
                </c:pt>
                <c:pt idx="16">
                  <c:v>4.0526315789473681</c:v>
                </c:pt>
                <c:pt idx="17">
                  <c:v>4.046875</c:v>
                </c:pt>
                <c:pt idx="18">
                  <c:v>3.7115384615384617</c:v>
                </c:pt>
                <c:pt idx="19">
                  <c:v>3.48</c:v>
                </c:pt>
                <c:pt idx="20">
                  <c:v>3.9870601245039023</c:v>
                </c:pt>
                <c:pt idx="21">
                  <c:v>4.4230769230769234</c:v>
                </c:pt>
                <c:pt idx="22">
                  <c:v>4.333333333333333</c:v>
                </c:pt>
                <c:pt idx="23">
                  <c:v>4.2702702702702702</c:v>
                </c:pt>
                <c:pt idx="24">
                  <c:v>4.1363636363636367</c:v>
                </c:pt>
                <c:pt idx="25">
                  <c:v>4.1304347826086953</c:v>
                </c:pt>
                <c:pt idx="26">
                  <c:v>4.0999999999999996</c:v>
                </c:pt>
                <c:pt idx="27">
                  <c:v>3.9615384615384617</c:v>
                </c:pt>
                <c:pt idx="28">
                  <c:v>3.95</c:v>
                </c:pt>
                <c:pt idx="29">
                  <c:v>3.9393939393939394</c:v>
                </c:pt>
                <c:pt idx="30">
                  <c:v>3.8666666666666667</c:v>
                </c:pt>
                <c:pt idx="31">
                  <c:v>3.8571428571428572</c:v>
                </c:pt>
                <c:pt idx="32">
                  <c:v>3.8181818181818183</c:v>
                </c:pt>
                <c:pt idx="33">
                  <c:v>3.7916666666666665</c:v>
                </c:pt>
                <c:pt idx="34">
                  <c:v>3.6206896551724137</c:v>
                </c:pt>
                <c:pt idx="35">
                  <c:v>3.6071428571428572</c:v>
                </c:pt>
                <c:pt idx="36">
                  <c:v>4.1689973445588242</c:v>
                </c:pt>
                <c:pt idx="37">
                  <c:v>4.615384615384615</c:v>
                </c:pt>
                <c:pt idx="38">
                  <c:v>4.5</c:v>
                </c:pt>
                <c:pt idx="39">
                  <c:v>4.375</c:v>
                </c:pt>
                <c:pt idx="40">
                  <c:v>4.3720930232558137</c:v>
                </c:pt>
                <c:pt idx="41">
                  <c:v>4.3600000000000003</c:v>
                </c:pt>
                <c:pt idx="42">
                  <c:v>4.333333333333333</c:v>
                </c:pt>
                <c:pt idx="43">
                  <c:v>4.2857142857142856</c:v>
                </c:pt>
                <c:pt idx="44">
                  <c:v>4.2727272727272725</c:v>
                </c:pt>
                <c:pt idx="45">
                  <c:v>4.2380952380952381</c:v>
                </c:pt>
                <c:pt idx="46">
                  <c:v>4.1375000000000002</c:v>
                </c:pt>
                <c:pt idx="47">
                  <c:v>4.0882352941176467</c:v>
                </c:pt>
                <c:pt idx="48">
                  <c:v>4</c:v>
                </c:pt>
                <c:pt idx="49">
                  <c:v>4</c:v>
                </c:pt>
                <c:pt idx="50">
                  <c:v>4</c:v>
                </c:pt>
                <c:pt idx="51">
                  <c:v>3.9583333333333335</c:v>
                </c:pt>
                <c:pt idx="52">
                  <c:v>3.875</c:v>
                </c:pt>
                <c:pt idx="53">
                  <c:v>3.4615384615384617</c:v>
                </c:pt>
                <c:pt idx="54">
                  <c:v>3.987278267850022</c:v>
                </c:pt>
                <c:pt idx="55">
                  <c:v>4.4615384615384617</c:v>
                </c:pt>
                <c:pt idx="56">
                  <c:v>4.382352941176471</c:v>
                </c:pt>
                <c:pt idx="57">
                  <c:v>4.3611111111111107</c:v>
                </c:pt>
                <c:pt idx="58">
                  <c:v>4.3461538461538458</c:v>
                </c:pt>
                <c:pt idx="59">
                  <c:v>4.28125</c:v>
                </c:pt>
                <c:pt idx="60">
                  <c:v>4.2</c:v>
                </c:pt>
                <c:pt idx="61">
                  <c:v>4.2</c:v>
                </c:pt>
                <c:pt idx="62">
                  <c:v>4</c:v>
                </c:pt>
                <c:pt idx="63">
                  <c:v>3.9230769230769229</c:v>
                </c:pt>
                <c:pt idx="64">
                  <c:v>3.9</c:v>
                </c:pt>
                <c:pt idx="65">
                  <c:v>3.896551724137931</c:v>
                </c:pt>
                <c:pt idx="66">
                  <c:v>3.5862068965517242</c:v>
                </c:pt>
                <c:pt idx="67">
                  <c:v>3.4375</c:v>
                </c:pt>
                <c:pt idx="68">
                  <c:v>2.8461538461538463</c:v>
                </c:pt>
                <c:pt idx="69">
                  <c:v>4.0374461483403401</c:v>
                </c:pt>
                <c:pt idx="70">
                  <c:v>4.666666666666667</c:v>
                </c:pt>
                <c:pt idx="71">
                  <c:v>4.5514018691588785</c:v>
                </c:pt>
                <c:pt idx="72">
                  <c:v>4.3478260869565215</c:v>
                </c:pt>
                <c:pt idx="73">
                  <c:v>4.2285714285714286</c:v>
                </c:pt>
                <c:pt idx="74">
                  <c:v>4.2285714285714286</c:v>
                </c:pt>
                <c:pt idx="75">
                  <c:v>4.21875</c:v>
                </c:pt>
                <c:pt idx="76">
                  <c:v>4.2</c:v>
                </c:pt>
                <c:pt idx="77">
                  <c:v>4.1960784313725492</c:v>
                </c:pt>
                <c:pt idx="78">
                  <c:v>4.1875</c:v>
                </c:pt>
                <c:pt idx="79">
                  <c:v>4.1857142857142859</c:v>
                </c:pt>
                <c:pt idx="80">
                  <c:v>4.16</c:v>
                </c:pt>
                <c:pt idx="81">
                  <c:v>4.1481481481481479</c:v>
                </c:pt>
                <c:pt idx="82">
                  <c:v>4.1333333333333337</c:v>
                </c:pt>
                <c:pt idx="83">
                  <c:v>4.12</c:v>
                </c:pt>
                <c:pt idx="84">
                  <c:v>4.083333333333333</c:v>
                </c:pt>
                <c:pt idx="85">
                  <c:v>4.0476190476190474</c:v>
                </c:pt>
                <c:pt idx="86">
                  <c:v>3.9777777777777779</c:v>
                </c:pt>
                <c:pt idx="87">
                  <c:v>3.9722222222222223</c:v>
                </c:pt>
                <c:pt idx="88">
                  <c:v>3.9583333333333335</c:v>
                </c:pt>
                <c:pt idx="89">
                  <c:v>3.9375</c:v>
                </c:pt>
                <c:pt idx="90">
                  <c:v>3.9090909090909092</c:v>
                </c:pt>
                <c:pt idx="91">
                  <c:v>3.84</c:v>
                </c:pt>
                <c:pt idx="92">
                  <c:v>3.8</c:v>
                </c:pt>
                <c:pt idx="93">
                  <c:v>3.75</c:v>
                </c:pt>
                <c:pt idx="94">
                  <c:v>3.75</c:v>
                </c:pt>
                <c:pt idx="95">
                  <c:v>3.71875</c:v>
                </c:pt>
                <c:pt idx="96">
                  <c:v>3.71875</c:v>
                </c:pt>
                <c:pt idx="97">
                  <c:v>3.55</c:v>
                </c:pt>
                <c:pt idx="98">
                  <c:v>3.5</c:v>
                </c:pt>
                <c:pt idx="99">
                  <c:v>4.1597347614318201</c:v>
                </c:pt>
                <c:pt idx="100">
                  <c:v>4.5319148936170217</c:v>
                </c:pt>
                <c:pt idx="101">
                  <c:v>4.4285714285714288</c:v>
                </c:pt>
                <c:pt idx="102">
                  <c:v>4.4000000000000004</c:v>
                </c:pt>
                <c:pt idx="103">
                  <c:v>4.1304347826086953</c:v>
                </c:pt>
                <c:pt idx="104">
                  <c:v>4.125</c:v>
                </c:pt>
                <c:pt idx="105">
                  <c:v>4.096774193548387</c:v>
                </c:pt>
                <c:pt idx="106">
                  <c:v>3.9726027397260273</c:v>
                </c:pt>
                <c:pt idx="107">
                  <c:v>3.9375</c:v>
                </c:pt>
                <c:pt idx="108">
                  <c:v>3.8148148148148149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793216"/>
        <c:axId val="106799872"/>
      </c:lineChart>
      <c:catAx>
        <c:axId val="10679321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6799872"/>
        <c:crosses val="autoZero"/>
        <c:auto val="1"/>
        <c:lblAlgn val="ctr"/>
        <c:lblOffset val="100"/>
        <c:noMultiLvlLbl val="0"/>
      </c:catAx>
      <c:valAx>
        <c:axId val="106799872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6793216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1659899078120679"/>
          <c:y val="1.5755468790514416E-2"/>
          <c:w val="0.65045263076246618"/>
          <c:h val="4.241981832123500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71436</xdr:colOff>
      <xdr:row>0</xdr:row>
      <xdr:rowOff>47624</xdr:rowOff>
    </xdr:from>
    <xdr:to>
      <xdr:col>26</xdr:col>
      <xdr:colOff>595313</xdr:colOff>
      <xdr:row>0</xdr:row>
      <xdr:rowOff>5095875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0.02277</cdr:x>
      <cdr:y>0.07252</cdr:y>
    </cdr:from>
    <cdr:to>
      <cdr:x>0.02348</cdr:x>
      <cdr:y>0.62972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392488" y="366123"/>
          <a:ext cx="12326" cy="28128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0.10497</cdr:x>
      <cdr:y>0.07818</cdr:y>
    </cdr:from>
    <cdr:to>
      <cdr:x>0.10513</cdr:x>
      <cdr:y>0.63208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1809752" y="394657"/>
          <a:ext cx="2789" cy="27962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0.20308</cdr:x>
      <cdr:y>0.07497</cdr:y>
    </cdr:from>
    <cdr:to>
      <cdr:x>0.20442</cdr:x>
      <cdr:y>0.62972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3501092" y="378483"/>
          <a:ext cx="23160" cy="280048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0.34807</cdr:x>
      <cdr:y>0.08491</cdr:y>
    </cdr:from>
    <cdr:to>
      <cdr:x>0.34876</cdr:x>
      <cdr:y>0.63208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6000752" y="428626"/>
          <a:ext cx="11906" cy="2762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0.50867</cdr:x>
      <cdr:y>0.08264</cdr:y>
    </cdr:from>
    <cdr:to>
      <cdr:x>0.50898</cdr:x>
      <cdr:y>0.63208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8769676" y="417164"/>
          <a:ext cx="5232" cy="27737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0.64388</cdr:x>
      <cdr:y>0.08054</cdr:y>
    </cdr:from>
    <cdr:to>
      <cdr:x>0.64503</cdr:x>
      <cdr:y>0.63208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1100663" y="406564"/>
          <a:ext cx="19776" cy="27843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0.91319</cdr:x>
      <cdr:y>0.08468</cdr:y>
    </cdr:from>
    <cdr:to>
      <cdr:x>0.91342</cdr:x>
      <cdr:y>0.64405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15743547" y="427463"/>
          <a:ext cx="3966" cy="28238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0</xdr:row>
      <xdr:rowOff>79375</xdr:rowOff>
    </xdr:from>
    <xdr:to>
      <xdr:col>26</xdr:col>
      <xdr:colOff>404811</xdr:colOff>
      <xdr:row>0</xdr:row>
      <xdr:rowOff>5068094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0.02346</cdr:x>
      <cdr:y>0.08546</cdr:y>
    </cdr:from>
    <cdr:to>
      <cdr:x>0.02368</cdr:x>
      <cdr:y>0.59968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7624" y="426318"/>
          <a:ext cx="3745" cy="25653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0.10213</cdr:x>
      <cdr:y>0.08379</cdr:y>
    </cdr:from>
    <cdr:to>
      <cdr:x>0.10312</cdr:x>
      <cdr:y>0.6057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1792427" y="420000"/>
          <a:ext cx="17324" cy="26160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0.20157</cdr:x>
      <cdr:y>0.07932</cdr:y>
    </cdr:from>
    <cdr:to>
      <cdr:x>0.20353</cdr:x>
      <cdr:y>0.6057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3537477" y="397618"/>
          <a:ext cx="34399" cy="26384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0.34535</cdr:x>
      <cdr:y>0.08073</cdr:y>
    </cdr:from>
    <cdr:to>
      <cdr:x>0.34735</cdr:x>
      <cdr:y>0.60333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6060750" y="404668"/>
          <a:ext cx="35251" cy="26195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0.5066</cdr:x>
      <cdr:y>0.07723</cdr:y>
    </cdr:from>
    <cdr:to>
      <cdr:x>0.50882</cdr:x>
      <cdr:y>0.60333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8890778" y="387141"/>
          <a:ext cx="38911" cy="263704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0.64384</cdr:x>
      <cdr:y>0.07722</cdr:y>
    </cdr:from>
    <cdr:to>
      <cdr:x>0.6445</cdr:x>
      <cdr:y>0.6057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1299333" y="387091"/>
          <a:ext cx="11606" cy="26490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0.9138</cdr:x>
      <cdr:y>0.07904</cdr:y>
    </cdr:from>
    <cdr:to>
      <cdr:x>0.91384</cdr:x>
      <cdr:y>0.60808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16037039" y="396188"/>
          <a:ext cx="681" cy="265181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"/>
  <sheetViews>
    <sheetView tabSelected="1" topLeftCell="A2" zoomScale="80" zoomScaleNormal="80" workbookViewId="0">
      <selection activeCell="B2" sqref="B2:B3"/>
    </sheetView>
  </sheetViews>
  <sheetFormatPr defaultRowHeight="15" x14ac:dyDescent="0.25"/>
  <cols>
    <col min="1" max="1" width="4" bestFit="1" customWidth="1"/>
    <col min="2" max="2" width="31.7109375" customWidth="1"/>
    <col min="3" max="7" width="8.7109375" customWidth="1"/>
    <col min="8" max="8" width="7.7109375" customWidth="1"/>
    <col min="9" max="9" width="8.7109375" customWidth="1"/>
  </cols>
  <sheetData>
    <row r="1" spans="1:12" ht="409.5" customHeight="1" thickBot="1" x14ac:dyDescent="0.3"/>
    <row r="2" spans="1:12" ht="15" customHeight="1" x14ac:dyDescent="0.25">
      <c r="A2" s="251" t="s">
        <v>55</v>
      </c>
      <c r="B2" s="253" t="s">
        <v>130</v>
      </c>
      <c r="C2" s="255">
        <v>2022</v>
      </c>
      <c r="D2" s="256"/>
      <c r="E2" s="256"/>
      <c r="F2" s="257"/>
      <c r="G2" s="249" t="s">
        <v>84</v>
      </c>
    </row>
    <row r="3" spans="1:12" ht="46.5" customHeight="1" thickBot="1" x14ac:dyDescent="0.3">
      <c r="A3" s="252"/>
      <c r="B3" s="254"/>
      <c r="C3" s="195" t="s">
        <v>131</v>
      </c>
      <c r="D3" s="196" t="s">
        <v>106</v>
      </c>
      <c r="E3" s="196" t="s">
        <v>132</v>
      </c>
      <c r="F3" s="191" t="s">
        <v>133</v>
      </c>
      <c r="G3" s="250"/>
    </row>
    <row r="4" spans="1:12" ht="15.75" customHeight="1" thickBot="1" x14ac:dyDescent="0.3">
      <c r="A4" s="37"/>
      <c r="B4" s="159" t="s">
        <v>114</v>
      </c>
      <c r="C4" s="183">
        <f>C5+C14+C25+C41+C59+C74+C104</f>
        <v>3142</v>
      </c>
      <c r="D4" s="241">
        <v>4.0999999999999996</v>
      </c>
      <c r="E4" s="241">
        <f>AVERAGE(E6:E13,E15:E24,E26:E40,E42:E58,E60:E73,E75:E103,E105:E113)</f>
        <v>4.0737161714980603</v>
      </c>
      <c r="F4" s="184"/>
      <c r="G4" s="146"/>
      <c r="I4" s="44"/>
      <c r="J4" s="22" t="s">
        <v>104</v>
      </c>
    </row>
    <row r="5" spans="1:12" ht="15" customHeight="1" thickBot="1" x14ac:dyDescent="0.3">
      <c r="A5" s="37"/>
      <c r="B5" s="161" t="s">
        <v>115</v>
      </c>
      <c r="C5" s="235">
        <f>SUM(C6:C13)</f>
        <v>235</v>
      </c>
      <c r="D5" s="242">
        <v>4.0999999999999996</v>
      </c>
      <c r="E5" s="242">
        <f>AVERAGE(E6:E13)</f>
        <v>4.1474412627101582</v>
      </c>
      <c r="F5" s="197"/>
      <c r="G5" s="146"/>
      <c r="I5" s="43"/>
      <c r="J5" s="22" t="s">
        <v>108</v>
      </c>
    </row>
    <row r="6" spans="1:12" ht="15" customHeight="1" x14ac:dyDescent="0.25">
      <c r="A6" s="180">
        <v>1</v>
      </c>
      <c r="B6" s="163" t="s">
        <v>67</v>
      </c>
      <c r="C6" s="127">
        <v>48</v>
      </c>
      <c r="D6" s="70">
        <v>4.0999999999999996</v>
      </c>
      <c r="E6" s="70">
        <v>4.395833333333333</v>
      </c>
      <c r="F6" s="198">
        <v>16</v>
      </c>
      <c r="G6" s="160">
        <f>F6</f>
        <v>16</v>
      </c>
      <c r="I6" s="148"/>
      <c r="J6" s="22" t="s">
        <v>109</v>
      </c>
    </row>
    <row r="7" spans="1:12" x14ac:dyDescent="0.25">
      <c r="A7" s="13">
        <v>2</v>
      </c>
      <c r="B7" s="163" t="s">
        <v>68</v>
      </c>
      <c r="C7" s="127">
        <v>43</v>
      </c>
      <c r="D7" s="70">
        <v>4.0999999999999996</v>
      </c>
      <c r="E7" s="70">
        <v>4.4883720930232558</v>
      </c>
      <c r="F7" s="198">
        <v>9</v>
      </c>
      <c r="G7" s="170">
        <f t="shared" ref="G7:G60" si="0">F7</f>
        <v>9</v>
      </c>
      <c r="I7" s="150"/>
      <c r="J7" s="22" t="s">
        <v>105</v>
      </c>
      <c r="L7" s="23"/>
    </row>
    <row r="8" spans="1:12" x14ac:dyDescent="0.25">
      <c r="A8" s="8">
        <v>3</v>
      </c>
      <c r="B8" s="163" t="s">
        <v>65</v>
      </c>
      <c r="C8" s="127">
        <v>25</v>
      </c>
      <c r="D8" s="70">
        <v>4.0999999999999996</v>
      </c>
      <c r="E8" s="70">
        <v>4.5199999999999996</v>
      </c>
      <c r="F8" s="198">
        <v>7</v>
      </c>
      <c r="G8" s="164">
        <f t="shared" si="0"/>
        <v>7</v>
      </c>
      <c r="L8" s="23"/>
    </row>
    <row r="9" spans="1:12" x14ac:dyDescent="0.25">
      <c r="A9" s="8">
        <v>4</v>
      </c>
      <c r="B9" s="163" t="s">
        <v>66</v>
      </c>
      <c r="C9" s="127">
        <v>25</v>
      </c>
      <c r="D9" s="70">
        <v>4.0999999999999996</v>
      </c>
      <c r="E9" s="70">
        <v>4.5999999999999996</v>
      </c>
      <c r="F9" s="198">
        <v>3</v>
      </c>
      <c r="G9" s="164">
        <f t="shared" si="0"/>
        <v>3</v>
      </c>
      <c r="I9" s="165"/>
      <c r="J9" s="23"/>
      <c r="L9" s="23"/>
    </row>
    <row r="10" spans="1:12" x14ac:dyDescent="0.25">
      <c r="A10" s="8">
        <v>5</v>
      </c>
      <c r="B10" s="163" t="s">
        <v>141</v>
      </c>
      <c r="C10" s="127">
        <v>21</v>
      </c>
      <c r="D10" s="70">
        <v>4.0999999999999996</v>
      </c>
      <c r="E10" s="70">
        <v>3.8571428571428572</v>
      </c>
      <c r="F10" s="198">
        <v>80</v>
      </c>
      <c r="G10" s="164">
        <f t="shared" si="0"/>
        <v>80</v>
      </c>
      <c r="I10" s="165"/>
      <c r="J10" s="23"/>
      <c r="L10" s="23"/>
    </row>
    <row r="11" spans="1:12" x14ac:dyDescent="0.25">
      <c r="A11" s="8">
        <v>6</v>
      </c>
      <c r="B11" s="163" t="s">
        <v>142</v>
      </c>
      <c r="C11" s="127">
        <v>30</v>
      </c>
      <c r="D11" s="70">
        <v>4.0999999999999996</v>
      </c>
      <c r="E11" s="70">
        <v>4.166666666666667</v>
      </c>
      <c r="F11" s="198">
        <v>41</v>
      </c>
      <c r="G11" s="164">
        <f t="shared" si="0"/>
        <v>41</v>
      </c>
      <c r="I11" s="165"/>
      <c r="J11" s="23"/>
      <c r="L11" s="23"/>
    </row>
    <row r="12" spans="1:12" x14ac:dyDescent="0.25">
      <c r="A12" s="11">
        <v>7</v>
      </c>
      <c r="B12" s="163" t="s">
        <v>69</v>
      </c>
      <c r="C12" s="127">
        <v>21</v>
      </c>
      <c r="D12" s="70">
        <v>4.0999999999999996</v>
      </c>
      <c r="E12" s="70">
        <v>3.3333333333333335</v>
      </c>
      <c r="F12" s="198">
        <v>101</v>
      </c>
      <c r="G12" s="164">
        <f t="shared" si="0"/>
        <v>101</v>
      </c>
      <c r="I12" s="165"/>
      <c r="J12" s="23"/>
      <c r="L12" s="23"/>
    </row>
    <row r="13" spans="1:12" ht="15.75" thickBot="1" x14ac:dyDescent="0.3">
      <c r="A13" s="11">
        <v>8</v>
      </c>
      <c r="B13" s="163" t="s">
        <v>110</v>
      </c>
      <c r="C13" s="127">
        <v>22</v>
      </c>
      <c r="D13" s="70">
        <v>4.0999999999999996</v>
      </c>
      <c r="E13" s="70">
        <v>3.8181818181818183</v>
      </c>
      <c r="F13" s="198">
        <v>83</v>
      </c>
      <c r="G13" s="166">
        <f t="shared" si="0"/>
        <v>83</v>
      </c>
      <c r="I13" s="165"/>
      <c r="J13" s="23"/>
      <c r="L13" s="23"/>
    </row>
    <row r="14" spans="1:12" ht="16.5" thickBot="1" x14ac:dyDescent="0.3">
      <c r="A14" s="167"/>
      <c r="B14" s="168" t="s">
        <v>116</v>
      </c>
      <c r="C14" s="237">
        <f>SUM(C15:C24)</f>
        <v>345</v>
      </c>
      <c r="D14" s="243">
        <v>4.0999999999999996</v>
      </c>
      <c r="E14" s="243">
        <f>AVERAGE(E15:E24)</f>
        <v>4.1315215761405781</v>
      </c>
      <c r="F14" s="199"/>
      <c r="G14" s="169"/>
      <c r="I14" s="165"/>
      <c r="J14" s="23"/>
      <c r="L14" s="23"/>
    </row>
    <row r="15" spans="1:12" ht="15" customHeight="1" x14ac:dyDescent="0.25">
      <c r="A15" s="8">
        <v>1</v>
      </c>
      <c r="B15" s="163" t="s">
        <v>48</v>
      </c>
      <c r="C15" s="127">
        <v>64</v>
      </c>
      <c r="D15" s="70">
        <v>4.0999999999999996</v>
      </c>
      <c r="E15" s="70">
        <v>4.046875</v>
      </c>
      <c r="F15" s="198">
        <v>59</v>
      </c>
      <c r="G15" s="164">
        <f t="shared" si="0"/>
        <v>59</v>
      </c>
      <c r="I15" s="23"/>
      <c r="J15" s="23"/>
      <c r="L15" s="23"/>
    </row>
    <row r="16" spans="1:12" x14ac:dyDescent="0.25">
      <c r="A16" s="8">
        <v>2</v>
      </c>
      <c r="B16" s="163" t="s">
        <v>47</v>
      </c>
      <c r="C16" s="127">
        <v>34</v>
      </c>
      <c r="D16" s="70">
        <v>4.0999999999999996</v>
      </c>
      <c r="E16" s="70">
        <v>4.4117647058823533</v>
      </c>
      <c r="F16" s="198">
        <v>13</v>
      </c>
      <c r="G16" s="164">
        <f t="shared" si="0"/>
        <v>13</v>
      </c>
      <c r="I16" s="23"/>
      <c r="J16" s="23"/>
      <c r="L16" s="23"/>
    </row>
    <row r="17" spans="1:12" x14ac:dyDescent="0.25">
      <c r="A17" s="8">
        <v>3</v>
      </c>
      <c r="B17" s="163" t="s">
        <v>49</v>
      </c>
      <c r="C17" s="127">
        <v>40</v>
      </c>
      <c r="D17" s="70">
        <v>4.0999999999999996</v>
      </c>
      <c r="E17" s="70">
        <v>4.4000000000000004</v>
      </c>
      <c r="F17" s="198">
        <v>14</v>
      </c>
      <c r="G17" s="170">
        <f t="shared" si="0"/>
        <v>14</v>
      </c>
      <c r="I17" s="23"/>
      <c r="J17" s="23"/>
      <c r="L17" s="23"/>
    </row>
    <row r="18" spans="1:12" ht="15" customHeight="1" x14ac:dyDescent="0.25">
      <c r="A18" s="8">
        <v>4</v>
      </c>
      <c r="B18" s="163" t="s">
        <v>50</v>
      </c>
      <c r="C18" s="127">
        <v>20</v>
      </c>
      <c r="D18" s="70">
        <v>4.0999999999999996</v>
      </c>
      <c r="E18" s="70">
        <v>4.1500000000000004</v>
      </c>
      <c r="F18" s="198">
        <v>43</v>
      </c>
      <c r="G18" s="164">
        <f t="shared" si="0"/>
        <v>43</v>
      </c>
      <c r="I18" s="23"/>
      <c r="J18" s="23"/>
      <c r="L18" s="23"/>
    </row>
    <row r="19" spans="1:12" x14ac:dyDescent="0.25">
      <c r="A19" s="8">
        <v>5</v>
      </c>
      <c r="B19" s="163" t="s">
        <v>51</v>
      </c>
      <c r="C19" s="127">
        <v>28</v>
      </c>
      <c r="D19" s="70">
        <v>4.0999999999999996</v>
      </c>
      <c r="E19" s="70">
        <v>4.3571428571428568</v>
      </c>
      <c r="F19" s="198">
        <v>22</v>
      </c>
      <c r="G19" s="164">
        <f t="shared" si="0"/>
        <v>22</v>
      </c>
      <c r="I19" s="23"/>
      <c r="J19" s="23"/>
      <c r="L19" s="23"/>
    </row>
    <row r="20" spans="1:12" x14ac:dyDescent="0.25">
      <c r="A20" s="8">
        <v>6</v>
      </c>
      <c r="B20" s="163" t="s">
        <v>96</v>
      </c>
      <c r="C20" s="127">
        <v>52</v>
      </c>
      <c r="D20" s="70">
        <v>4.0999999999999996</v>
      </c>
      <c r="E20" s="70">
        <v>3.7115384615384617</v>
      </c>
      <c r="F20" s="198">
        <v>92</v>
      </c>
      <c r="G20" s="164">
        <f t="shared" si="0"/>
        <v>92</v>
      </c>
      <c r="I20" s="23"/>
      <c r="J20" s="23"/>
      <c r="L20" s="23"/>
    </row>
    <row r="21" spans="1:12" x14ac:dyDescent="0.25">
      <c r="A21" s="8">
        <v>7</v>
      </c>
      <c r="B21" s="163" t="s">
        <v>53</v>
      </c>
      <c r="C21" s="127">
        <v>19</v>
      </c>
      <c r="D21" s="70">
        <v>4.0999999999999996</v>
      </c>
      <c r="E21" s="70">
        <v>4.0526315789473681</v>
      </c>
      <c r="F21" s="198">
        <v>57</v>
      </c>
      <c r="G21" s="164">
        <f t="shared" si="0"/>
        <v>57</v>
      </c>
      <c r="I21" s="23"/>
      <c r="J21" s="23"/>
      <c r="L21" s="23"/>
    </row>
    <row r="22" spans="1:12" x14ac:dyDescent="0.25">
      <c r="A22" s="8">
        <v>8</v>
      </c>
      <c r="B22" s="163" t="s">
        <v>46</v>
      </c>
      <c r="C22" s="127">
        <v>25</v>
      </c>
      <c r="D22" s="70">
        <v>4.0999999999999996</v>
      </c>
      <c r="E22" s="70">
        <v>3.48</v>
      </c>
      <c r="F22" s="198">
        <v>98</v>
      </c>
      <c r="G22" s="164">
        <f t="shared" si="0"/>
        <v>98</v>
      </c>
      <c r="I22" s="23"/>
      <c r="J22" s="23"/>
      <c r="L22" s="23"/>
    </row>
    <row r="23" spans="1:12" x14ac:dyDescent="0.25">
      <c r="A23" s="8">
        <v>9</v>
      </c>
      <c r="B23" s="163" t="s">
        <v>59</v>
      </c>
      <c r="C23" s="127">
        <v>38</v>
      </c>
      <c r="D23" s="70">
        <v>4.0999999999999996</v>
      </c>
      <c r="E23" s="70">
        <v>4.1052631578947372</v>
      </c>
      <c r="F23" s="198">
        <v>52</v>
      </c>
      <c r="G23" s="164">
        <f t="shared" si="0"/>
        <v>52</v>
      </c>
      <c r="I23" s="23"/>
      <c r="J23" s="23"/>
      <c r="L23" s="23"/>
    </row>
    <row r="24" spans="1:12" ht="15.75" thickBot="1" x14ac:dyDescent="0.3">
      <c r="A24" s="8">
        <v>10</v>
      </c>
      <c r="B24" s="163" t="s">
        <v>44</v>
      </c>
      <c r="C24" s="127">
        <v>25</v>
      </c>
      <c r="D24" s="70">
        <v>4.0999999999999996</v>
      </c>
      <c r="E24" s="70">
        <v>4.5999999999999996</v>
      </c>
      <c r="F24" s="198">
        <v>4</v>
      </c>
      <c r="G24" s="164">
        <f t="shared" si="0"/>
        <v>4</v>
      </c>
      <c r="I24" s="23"/>
      <c r="J24" s="23"/>
      <c r="L24" s="23"/>
    </row>
    <row r="25" spans="1:12" ht="16.5" thickBot="1" x14ac:dyDescent="0.3">
      <c r="A25" s="167"/>
      <c r="B25" s="168" t="s">
        <v>117</v>
      </c>
      <c r="C25" s="237">
        <f>SUM(C26:C40)</f>
        <v>397</v>
      </c>
      <c r="D25" s="243">
        <v>4.0999999999999996</v>
      </c>
      <c r="E25" s="243">
        <f>AVERAGE(E26:E40)</f>
        <v>3.9870601245039023</v>
      </c>
      <c r="F25" s="199"/>
      <c r="G25" s="169"/>
      <c r="I25" s="23"/>
      <c r="J25" s="23"/>
      <c r="L25" s="23"/>
    </row>
    <row r="26" spans="1:12" x14ac:dyDescent="0.25">
      <c r="A26" s="13">
        <v>1</v>
      </c>
      <c r="B26" s="163" t="s">
        <v>70</v>
      </c>
      <c r="C26" s="127">
        <v>37</v>
      </c>
      <c r="D26" s="70">
        <v>4.0999999999999996</v>
      </c>
      <c r="E26" s="70">
        <v>4.2702702702702702</v>
      </c>
      <c r="F26" s="198">
        <v>30</v>
      </c>
      <c r="G26" s="164">
        <f t="shared" si="0"/>
        <v>30</v>
      </c>
      <c r="I26" s="23"/>
      <c r="J26" s="23"/>
      <c r="L26" s="23"/>
    </row>
    <row r="27" spans="1:12" ht="15" customHeight="1" x14ac:dyDescent="0.25">
      <c r="A27" s="8">
        <v>2</v>
      </c>
      <c r="B27" s="163" t="s">
        <v>111</v>
      </c>
      <c r="C27" s="127">
        <v>26</v>
      </c>
      <c r="D27" s="70">
        <v>4.0999999999999996</v>
      </c>
      <c r="E27" s="70">
        <v>4.4230769230769234</v>
      </c>
      <c r="F27" s="198">
        <v>12</v>
      </c>
      <c r="G27" s="170">
        <f t="shared" si="0"/>
        <v>12</v>
      </c>
      <c r="I27" s="23"/>
      <c r="J27" s="23"/>
      <c r="L27" s="23"/>
    </row>
    <row r="28" spans="1:12" ht="15" customHeight="1" x14ac:dyDescent="0.25">
      <c r="A28" s="8">
        <v>3</v>
      </c>
      <c r="B28" s="163" t="s">
        <v>64</v>
      </c>
      <c r="C28" s="127">
        <v>23</v>
      </c>
      <c r="D28" s="70">
        <v>4.0999999999999996</v>
      </c>
      <c r="E28" s="70">
        <v>4.1304347826086953</v>
      </c>
      <c r="F28" s="198">
        <v>48</v>
      </c>
      <c r="G28" s="164">
        <f t="shared" si="0"/>
        <v>48</v>
      </c>
      <c r="I28" s="23"/>
      <c r="J28" s="23"/>
      <c r="L28" s="23"/>
    </row>
    <row r="29" spans="1:12" ht="15" customHeight="1" x14ac:dyDescent="0.25">
      <c r="A29" s="8">
        <v>4</v>
      </c>
      <c r="B29" s="163" t="s">
        <v>63</v>
      </c>
      <c r="C29" s="127">
        <v>22</v>
      </c>
      <c r="D29" s="70">
        <v>4.0999999999999996</v>
      </c>
      <c r="E29" s="70">
        <v>4.1363636363636367</v>
      </c>
      <c r="F29" s="198">
        <v>46</v>
      </c>
      <c r="G29" s="164">
        <f t="shared" si="0"/>
        <v>46</v>
      </c>
      <c r="I29" s="23"/>
      <c r="J29" s="23"/>
      <c r="L29" s="23"/>
    </row>
    <row r="30" spans="1:12" ht="15" customHeight="1" x14ac:dyDescent="0.25">
      <c r="A30" s="8">
        <v>5</v>
      </c>
      <c r="B30" s="163" t="s">
        <v>62</v>
      </c>
      <c r="C30" s="127">
        <v>24</v>
      </c>
      <c r="D30" s="70">
        <v>4.0999999999999996</v>
      </c>
      <c r="E30" s="70">
        <v>4.333333333333333</v>
      </c>
      <c r="F30" s="198">
        <v>25</v>
      </c>
      <c r="G30" s="164">
        <f t="shared" si="0"/>
        <v>25</v>
      </c>
      <c r="I30" s="23"/>
      <c r="J30" s="23"/>
      <c r="L30" s="23"/>
    </row>
    <row r="31" spans="1:12" ht="15" customHeight="1" x14ac:dyDescent="0.25">
      <c r="A31" s="8">
        <v>6</v>
      </c>
      <c r="B31" s="163" t="s">
        <v>40</v>
      </c>
      <c r="C31" s="127">
        <v>22</v>
      </c>
      <c r="D31" s="70">
        <v>4.0999999999999996</v>
      </c>
      <c r="E31" s="70">
        <v>3.8181818181818183</v>
      </c>
      <c r="F31" s="198">
        <v>84</v>
      </c>
      <c r="G31" s="164">
        <f t="shared" si="0"/>
        <v>84</v>
      </c>
      <c r="I31" s="23"/>
      <c r="J31" s="23"/>
      <c r="L31" s="23"/>
    </row>
    <row r="32" spans="1:12" ht="15" customHeight="1" x14ac:dyDescent="0.25">
      <c r="A32" s="8">
        <v>7</v>
      </c>
      <c r="B32" s="163" t="s">
        <v>38</v>
      </c>
      <c r="C32" s="127">
        <v>29</v>
      </c>
      <c r="D32" s="70">
        <v>4.0999999999999996</v>
      </c>
      <c r="E32" s="70">
        <v>3.6206896551724137</v>
      </c>
      <c r="F32" s="198">
        <v>93</v>
      </c>
      <c r="G32" s="164">
        <f t="shared" si="0"/>
        <v>93</v>
      </c>
      <c r="I32" s="23"/>
      <c r="J32" s="23"/>
      <c r="L32" s="23"/>
    </row>
    <row r="33" spans="1:12" ht="15" customHeight="1" x14ac:dyDescent="0.25">
      <c r="A33" s="8">
        <v>8</v>
      </c>
      <c r="B33" s="163" t="s">
        <v>39</v>
      </c>
      <c r="C33" s="127">
        <v>20</v>
      </c>
      <c r="D33" s="70">
        <v>4.0999999999999996</v>
      </c>
      <c r="E33" s="70">
        <v>4.0999999999999996</v>
      </c>
      <c r="F33" s="198">
        <v>53</v>
      </c>
      <c r="G33" s="164">
        <f t="shared" si="0"/>
        <v>53</v>
      </c>
      <c r="I33" s="23"/>
      <c r="J33" s="23"/>
      <c r="L33" s="23"/>
    </row>
    <row r="34" spans="1:12" ht="15" customHeight="1" x14ac:dyDescent="0.25">
      <c r="A34" s="8">
        <v>9</v>
      </c>
      <c r="B34" s="163" t="s">
        <v>42</v>
      </c>
      <c r="C34" s="127">
        <v>28</v>
      </c>
      <c r="D34" s="70">
        <v>4.0999999999999996</v>
      </c>
      <c r="E34" s="70">
        <v>3.8571428571428572</v>
      </c>
      <c r="F34" s="198">
        <v>81</v>
      </c>
      <c r="G34" s="164">
        <f t="shared" si="0"/>
        <v>81</v>
      </c>
      <c r="I34" s="23"/>
      <c r="J34" s="23"/>
      <c r="L34" s="23"/>
    </row>
    <row r="35" spans="1:12" ht="15" customHeight="1" x14ac:dyDescent="0.25">
      <c r="A35" s="8">
        <v>10</v>
      </c>
      <c r="B35" s="163" t="s">
        <v>43</v>
      </c>
      <c r="C35" s="127">
        <v>26</v>
      </c>
      <c r="D35" s="70">
        <v>4.0999999999999996</v>
      </c>
      <c r="E35" s="70">
        <v>3.9615384615384617</v>
      </c>
      <c r="F35" s="198">
        <v>67</v>
      </c>
      <c r="G35" s="164">
        <f t="shared" si="0"/>
        <v>67</v>
      </c>
      <c r="I35" s="23"/>
      <c r="J35" s="23"/>
      <c r="L35" s="23"/>
    </row>
    <row r="36" spans="1:12" ht="15" customHeight="1" x14ac:dyDescent="0.25">
      <c r="A36" s="8">
        <v>11</v>
      </c>
      <c r="B36" s="171" t="s">
        <v>60</v>
      </c>
      <c r="C36" s="131">
        <v>24</v>
      </c>
      <c r="D36" s="74">
        <v>4.0999999999999996</v>
      </c>
      <c r="E36" s="74">
        <v>3.7916666666666665</v>
      </c>
      <c r="F36" s="200">
        <v>87</v>
      </c>
      <c r="G36" s="164">
        <f t="shared" si="0"/>
        <v>87</v>
      </c>
      <c r="I36" s="23"/>
      <c r="J36" s="23"/>
      <c r="L36" s="23"/>
    </row>
    <row r="37" spans="1:12" ht="15" customHeight="1" x14ac:dyDescent="0.25">
      <c r="A37" s="8">
        <v>12</v>
      </c>
      <c r="B37" s="163" t="s">
        <v>61</v>
      </c>
      <c r="C37" s="127">
        <v>28</v>
      </c>
      <c r="D37" s="70">
        <v>4.0999999999999996</v>
      </c>
      <c r="E37" s="70">
        <v>3.6071428571428572</v>
      </c>
      <c r="F37" s="198">
        <v>94</v>
      </c>
      <c r="G37" s="164">
        <f t="shared" si="0"/>
        <v>94</v>
      </c>
      <c r="I37" s="23"/>
      <c r="J37" s="23"/>
      <c r="L37" s="23"/>
    </row>
    <row r="38" spans="1:12" ht="15" customHeight="1" x14ac:dyDescent="0.25">
      <c r="A38" s="8">
        <v>13</v>
      </c>
      <c r="B38" s="163" t="s">
        <v>37</v>
      </c>
      <c r="C38" s="127">
        <v>15</v>
      </c>
      <c r="D38" s="70">
        <v>4.0999999999999996</v>
      </c>
      <c r="E38" s="70">
        <v>3.8666666666666667</v>
      </c>
      <c r="F38" s="198">
        <v>79</v>
      </c>
      <c r="G38" s="164">
        <f t="shared" si="0"/>
        <v>79</v>
      </c>
      <c r="I38" s="23"/>
      <c r="J38" s="23"/>
      <c r="L38" s="23"/>
    </row>
    <row r="39" spans="1:12" ht="15" customHeight="1" x14ac:dyDescent="0.25">
      <c r="A39" s="8">
        <v>14</v>
      </c>
      <c r="B39" s="171" t="s">
        <v>35</v>
      </c>
      <c r="C39" s="131">
        <v>40</v>
      </c>
      <c r="D39" s="74">
        <v>4.0999999999999996</v>
      </c>
      <c r="E39" s="74">
        <v>3.95</v>
      </c>
      <c r="F39" s="200">
        <v>70</v>
      </c>
      <c r="G39" s="164">
        <f t="shared" si="0"/>
        <v>70</v>
      </c>
      <c r="I39" s="23"/>
      <c r="J39" s="23"/>
      <c r="L39" s="23"/>
    </row>
    <row r="40" spans="1:12" ht="15" customHeight="1" thickBot="1" x14ac:dyDescent="0.3">
      <c r="A40" s="8">
        <v>15</v>
      </c>
      <c r="B40" s="163" t="s">
        <v>41</v>
      </c>
      <c r="C40" s="127">
        <v>33</v>
      </c>
      <c r="D40" s="70">
        <v>4.0999999999999996</v>
      </c>
      <c r="E40" s="70">
        <v>3.9393939393939394</v>
      </c>
      <c r="F40" s="198">
        <v>71</v>
      </c>
      <c r="G40" s="164">
        <f t="shared" si="0"/>
        <v>71</v>
      </c>
      <c r="I40" s="23"/>
      <c r="J40" s="23"/>
      <c r="L40" s="23"/>
    </row>
    <row r="41" spans="1:12" ht="15" customHeight="1" thickBot="1" x14ac:dyDescent="0.3">
      <c r="A41" s="167"/>
      <c r="B41" s="168" t="s">
        <v>118</v>
      </c>
      <c r="C41" s="237">
        <f>SUM(C42:C58)</f>
        <v>490</v>
      </c>
      <c r="D41" s="243">
        <v>4.0999999999999996</v>
      </c>
      <c r="E41" s="243">
        <f>AVERAGE(E42:E58)</f>
        <v>4.1689973445588233</v>
      </c>
      <c r="F41" s="199"/>
      <c r="G41" s="190"/>
      <c r="I41" s="23"/>
      <c r="J41" s="23"/>
      <c r="L41" s="23"/>
    </row>
    <row r="42" spans="1:12" ht="15" customHeight="1" x14ac:dyDescent="0.25">
      <c r="A42" s="13">
        <v>1</v>
      </c>
      <c r="B42" s="163" t="s">
        <v>74</v>
      </c>
      <c r="C42" s="127">
        <v>87</v>
      </c>
      <c r="D42" s="70">
        <v>4.0999999999999996</v>
      </c>
      <c r="E42" s="70">
        <v>4.333333333333333</v>
      </c>
      <c r="F42" s="198">
        <v>26</v>
      </c>
      <c r="G42" s="170">
        <f t="shared" ref="G42:G58" si="1">F42</f>
        <v>26</v>
      </c>
      <c r="I42" s="23"/>
      <c r="J42" s="23"/>
      <c r="L42" s="23"/>
    </row>
    <row r="43" spans="1:12" ht="15" customHeight="1" x14ac:dyDescent="0.25">
      <c r="A43" s="13">
        <v>2</v>
      </c>
      <c r="B43" s="163" t="s">
        <v>124</v>
      </c>
      <c r="C43" s="127">
        <v>34</v>
      </c>
      <c r="D43" s="70">
        <v>4.0999999999999996</v>
      </c>
      <c r="E43" s="70">
        <v>4.0882352941176467</v>
      </c>
      <c r="F43" s="198">
        <v>55</v>
      </c>
      <c r="G43" s="164">
        <f t="shared" si="1"/>
        <v>55</v>
      </c>
      <c r="I43" s="23"/>
      <c r="J43" s="23"/>
      <c r="L43" s="23"/>
    </row>
    <row r="44" spans="1:12" ht="15" customHeight="1" x14ac:dyDescent="0.25">
      <c r="A44" s="8">
        <v>3</v>
      </c>
      <c r="B44" s="189" t="s">
        <v>75</v>
      </c>
      <c r="C44" s="201">
        <v>43</v>
      </c>
      <c r="D44" s="244">
        <v>4.0999999999999996</v>
      </c>
      <c r="E44" s="244">
        <v>4.3720930232558137</v>
      </c>
      <c r="F44" s="202">
        <v>19</v>
      </c>
      <c r="G44" s="164">
        <f t="shared" si="1"/>
        <v>19</v>
      </c>
      <c r="I44" s="23"/>
      <c r="J44" s="23"/>
      <c r="L44" s="23"/>
    </row>
    <row r="45" spans="1:12" ht="15" customHeight="1" x14ac:dyDescent="0.25">
      <c r="A45" s="8">
        <v>4</v>
      </c>
      <c r="B45" s="163" t="s">
        <v>97</v>
      </c>
      <c r="C45" s="127">
        <v>80</v>
      </c>
      <c r="D45" s="70">
        <v>4.0999999999999996</v>
      </c>
      <c r="E45" s="70">
        <v>4.1375000000000002</v>
      </c>
      <c r="F45" s="198">
        <v>45</v>
      </c>
      <c r="G45" s="164">
        <f t="shared" si="1"/>
        <v>45</v>
      </c>
      <c r="I45" s="23"/>
      <c r="J45" s="23"/>
      <c r="L45" s="23"/>
    </row>
    <row r="46" spans="1:12" ht="15" customHeight="1" x14ac:dyDescent="0.25">
      <c r="A46" s="8">
        <v>5</v>
      </c>
      <c r="B46" s="163" t="s">
        <v>32</v>
      </c>
      <c r="C46" s="127">
        <v>21</v>
      </c>
      <c r="D46" s="70">
        <v>4.0999999999999996</v>
      </c>
      <c r="E46" s="70">
        <v>4.2857142857142856</v>
      </c>
      <c r="F46" s="198">
        <v>27</v>
      </c>
      <c r="G46" s="164">
        <f t="shared" si="1"/>
        <v>27</v>
      </c>
      <c r="I46" s="23"/>
      <c r="J46" s="23"/>
      <c r="L46" s="23"/>
    </row>
    <row r="47" spans="1:12" ht="15" customHeight="1" x14ac:dyDescent="0.25">
      <c r="A47" s="8">
        <v>6</v>
      </c>
      <c r="B47" s="163" t="s">
        <v>31</v>
      </c>
      <c r="C47" s="127">
        <v>24</v>
      </c>
      <c r="D47" s="70">
        <v>4.0999999999999996</v>
      </c>
      <c r="E47" s="70">
        <v>3.9583333333333335</v>
      </c>
      <c r="F47" s="198">
        <v>68</v>
      </c>
      <c r="G47" s="164">
        <f t="shared" si="1"/>
        <v>68</v>
      </c>
      <c r="I47" s="23"/>
      <c r="J47" s="23"/>
      <c r="L47" s="23"/>
    </row>
    <row r="48" spans="1:12" ht="15" customHeight="1" x14ac:dyDescent="0.25">
      <c r="A48" s="8">
        <v>7</v>
      </c>
      <c r="B48" s="163" t="s">
        <v>148</v>
      </c>
      <c r="C48" s="127">
        <v>16</v>
      </c>
      <c r="D48" s="70">
        <v>4.0999999999999996</v>
      </c>
      <c r="E48" s="70">
        <v>4.375</v>
      </c>
      <c r="F48" s="198">
        <v>18</v>
      </c>
      <c r="G48" s="164">
        <f t="shared" si="1"/>
        <v>18</v>
      </c>
      <c r="I48" s="23"/>
      <c r="J48" s="23"/>
      <c r="L48" s="23"/>
    </row>
    <row r="49" spans="1:12" ht="15" customHeight="1" x14ac:dyDescent="0.25">
      <c r="A49" s="8">
        <v>8</v>
      </c>
      <c r="B49" s="163" t="s">
        <v>34</v>
      </c>
      <c r="C49" s="127">
        <v>13</v>
      </c>
      <c r="D49" s="70">
        <v>4.0999999999999996</v>
      </c>
      <c r="E49" s="70">
        <v>4.615384615384615</v>
      </c>
      <c r="F49" s="198">
        <v>2</v>
      </c>
      <c r="G49" s="164">
        <f t="shared" si="1"/>
        <v>2</v>
      </c>
      <c r="I49" s="23"/>
      <c r="J49" s="23"/>
      <c r="L49" s="23"/>
    </row>
    <row r="50" spans="1:12" ht="15" customHeight="1" x14ac:dyDescent="0.25">
      <c r="A50" s="8">
        <v>9</v>
      </c>
      <c r="B50" s="163" t="s">
        <v>71</v>
      </c>
      <c r="C50" s="127">
        <v>13</v>
      </c>
      <c r="D50" s="70">
        <v>4.0999999999999996</v>
      </c>
      <c r="E50" s="70">
        <v>3.4615384615384617</v>
      </c>
      <c r="F50" s="198">
        <v>99</v>
      </c>
      <c r="G50" s="164">
        <f t="shared" si="1"/>
        <v>99</v>
      </c>
      <c r="I50" s="23"/>
      <c r="J50" s="23"/>
      <c r="L50" s="23"/>
    </row>
    <row r="51" spans="1:12" ht="15" customHeight="1" x14ac:dyDescent="0.25">
      <c r="A51" s="8">
        <v>10</v>
      </c>
      <c r="B51" s="163" t="s">
        <v>58</v>
      </c>
      <c r="C51" s="127">
        <v>21</v>
      </c>
      <c r="D51" s="70">
        <v>4.0999999999999996</v>
      </c>
      <c r="E51" s="70">
        <v>4.2380952380952381</v>
      </c>
      <c r="F51" s="198">
        <v>31</v>
      </c>
      <c r="G51" s="164">
        <f t="shared" si="1"/>
        <v>31</v>
      </c>
      <c r="I51" s="23"/>
      <c r="J51" s="23"/>
      <c r="L51" s="23"/>
    </row>
    <row r="52" spans="1:12" ht="15" customHeight="1" x14ac:dyDescent="0.25">
      <c r="A52" s="8">
        <v>11</v>
      </c>
      <c r="B52" s="163" t="s">
        <v>112</v>
      </c>
      <c r="C52" s="127">
        <v>25</v>
      </c>
      <c r="D52" s="70">
        <v>4.0999999999999996</v>
      </c>
      <c r="E52" s="70">
        <v>4.3600000000000003</v>
      </c>
      <c r="F52" s="198">
        <v>21</v>
      </c>
      <c r="G52" s="164">
        <f t="shared" si="1"/>
        <v>21</v>
      </c>
      <c r="I52" s="23"/>
      <c r="J52" s="23"/>
      <c r="L52" s="23"/>
    </row>
    <row r="53" spans="1:12" ht="15" customHeight="1" x14ac:dyDescent="0.25">
      <c r="A53" s="8">
        <v>12</v>
      </c>
      <c r="B53" s="171" t="s">
        <v>72</v>
      </c>
      <c r="C53" s="131">
        <v>6</v>
      </c>
      <c r="D53" s="74">
        <v>4.0999999999999996</v>
      </c>
      <c r="E53" s="74">
        <v>4</v>
      </c>
      <c r="F53" s="200">
        <v>60</v>
      </c>
      <c r="G53" s="164">
        <f t="shared" si="1"/>
        <v>60</v>
      </c>
      <c r="I53" s="23"/>
      <c r="J53" s="23"/>
      <c r="L53" s="23"/>
    </row>
    <row r="54" spans="1:12" ht="15" customHeight="1" x14ac:dyDescent="0.25">
      <c r="A54" s="8">
        <v>13</v>
      </c>
      <c r="B54" s="163" t="s">
        <v>29</v>
      </c>
      <c r="C54" s="127">
        <v>8</v>
      </c>
      <c r="D54" s="70">
        <v>4.0999999999999996</v>
      </c>
      <c r="E54" s="70">
        <v>3.875</v>
      </c>
      <c r="F54" s="198">
        <v>78</v>
      </c>
      <c r="G54" s="164">
        <f t="shared" si="1"/>
        <v>78</v>
      </c>
      <c r="I54" s="23"/>
      <c r="J54" s="23"/>
      <c r="L54" s="23"/>
    </row>
    <row r="55" spans="1:12" ht="15" customHeight="1" x14ac:dyDescent="0.25">
      <c r="A55" s="8">
        <v>14</v>
      </c>
      <c r="B55" s="163" t="s">
        <v>30</v>
      </c>
      <c r="C55" s="127">
        <v>12</v>
      </c>
      <c r="D55" s="70">
        <v>4.0999999999999996</v>
      </c>
      <c r="E55" s="70">
        <v>4.5</v>
      </c>
      <c r="F55" s="198">
        <v>8</v>
      </c>
      <c r="G55" s="164">
        <f t="shared" si="1"/>
        <v>8</v>
      </c>
      <c r="I55" s="23"/>
      <c r="J55" s="23"/>
      <c r="L55" s="23"/>
    </row>
    <row r="56" spans="1:12" ht="15" customHeight="1" x14ac:dyDescent="0.25">
      <c r="A56" s="8">
        <v>15</v>
      </c>
      <c r="B56" s="163" t="s">
        <v>73</v>
      </c>
      <c r="C56" s="127">
        <v>20</v>
      </c>
      <c r="D56" s="70">
        <v>4.0999999999999996</v>
      </c>
      <c r="E56" s="70">
        <v>4</v>
      </c>
      <c r="F56" s="198">
        <v>61</v>
      </c>
      <c r="G56" s="164">
        <f t="shared" si="1"/>
        <v>61</v>
      </c>
      <c r="I56" s="23"/>
      <c r="J56" s="23"/>
      <c r="L56" s="23"/>
    </row>
    <row r="57" spans="1:12" ht="15" customHeight="1" x14ac:dyDescent="0.25">
      <c r="A57" s="8">
        <v>16</v>
      </c>
      <c r="B57" s="172" t="s">
        <v>33</v>
      </c>
      <c r="C57" s="133">
        <v>22</v>
      </c>
      <c r="D57" s="176">
        <v>4.0999999999999996</v>
      </c>
      <c r="E57" s="176">
        <v>4.2727272727272725</v>
      </c>
      <c r="F57" s="203">
        <v>29</v>
      </c>
      <c r="G57" s="164">
        <f t="shared" si="1"/>
        <v>29</v>
      </c>
      <c r="I57" s="23"/>
      <c r="J57" s="23"/>
      <c r="L57" s="23"/>
    </row>
    <row r="58" spans="1:12" ht="15" customHeight="1" thickBot="1" x14ac:dyDescent="0.3">
      <c r="A58" s="8">
        <v>17</v>
      </c>
      <c r="B58" s="163" t="s">
        <v>27</v>
      </c>
      <c r="C58" s="127">
        <v>45</v>
      </c>
      <c r="D58" s="70">
        <v>4.0999999999999996</v>
      </c>
      <c r="E58" s="70">
        <v>4</v>
      </c>
      <c r="F58" s="198">
        <v>62</v>
      </c>
      <c r="G58" s="164">
        <f t="shared" si="1"/>
        <v>62</v>
      </c>
      <c r="I58" s="23"/>
      <c r="J58" s="23"/>
      <c r="L58" s="23"/>
    </row>
    <row r="59" spans="1:12" ht="15" customHeight="1" thickBot="1" x14ac:dyDescent="0.3">
      <c r="A59" s="167"/>
      <c r="B59" s="168" t="s">
        <v>119</v>
      </c>
      <c r="C59" s="237">
        <f>SUM(C60:C73)</f>
        <v>380</v>
      </c>
      <c r="D59" s="243">
        <v>4.0999999999999996</v>
      </c>
      <c r="E59" s="243">
        <f>AVERAGE(E60:E73)</f>
        <v>3.9872782678500229</v>
      </c>
      <c r="F59" s="199"/>
      <c r="G59" s="190"/>
      <c r="I59" s="23"/>
      <c r="J59" s="23"/>
      <c r="L59" s="23"/>
    </row>
    <row r="60" spans="1:12" x14ac:dyDescent="0.25">
      <c r="A60" s="13">
        <v>1</v>
      </c>
      <c r="B60" s="163" t="s">
        <v>77</v>
      </c>
      <c r="C60" s="127">
        <v>32</v>
      </c>
      <c r="D60" s="70">
        <v>4.0999999999999996</v>
      </c>
      <c r="E60" s="70">
        <v>4.28125</v>
      </c>
      <c r="F60" s="198">
        <v>28</v>
      </c>
      <c r="G60" s="170">
        <f t="shared" si="0"/>
        <v>28</v>
      </c>
      <c r="I60" s="23"/>
      <c r="J60" s="23"/>
      <c r="L60" s="23"/>
    </row>
    <row r="61" spans="1:12" x14ac:dyDescent="0.25">
      <c r="A61" s="8">
        <v>2</v>
      </c>
      <c r="B61" s="163" t="s">
        <v>98</v>
      </c>
      <c r="C61" s="127">
        <v>35</v>
      </c>
      <c r="D61" s="70">
        <v>4.0999999999999996</v>
      </c>
      <c r="E61" s="70">
        <v>4.2</v>
      </c>
      <c r="F61" s="198">
        <v>35</v>
      </c>
      <c r="G61" s="181">
        <f t="shared" ref="G61:G113" si="2">F61</f>
        <v>35</v>
      </c>
      <c r="I61" s="23"/>
      <c r="J61" s="23"/>
      <c r="L61" s="23"/>
    </row>
    <row r="62" spans="1:12" x14ac:dyDescent="0.25">
      <c r="A62" s="8">
        <v>3</v>
      </c>
      <c r="B62" s="163" t="s">
        <v>26</v>
      </c>
      <c r="C62" s="127">
        <v>26</v>
      </c>
      <c r="D62" s="70">
        <v>4.0999999999999996</v>
      </c>
      <c r="E62" s="70">
        <v>4.4615384615384617</v>
      </c>
      <c r="F62" s="198">
        <v>10</v>
      </c>
      <c r="G62" s="164">
        <f t="shared" si="2"/>
        <v>10</v>
      </c>
      <c r="I62" s="23"/>
      <c r="J62" s="23"/>
      <c r="L62" s="23"/>
    </row>
    <row r="63" spans="1:12" x14ac:dyDescent="0.25">
      <c r="A63" s="8">
        <v>4</v>
      </c>
      <c r="B63" s="163" t="s">
        <v>25</v>
      </c>
      <c r="C63" s="127">
        <v>20</v>
      </c>
      <c r="D63" s="70">
        <v>4.0999999999999996</v>
      </c>
      <c r="E63" s="70">
        <v>3.9</v>
      </c>
      <c r="F63" s="198">
        <v>76</v>
      </c>
      <c r="G63" s="164">
        <f t="shared" si="2"/>
        <v>76</v>
      </c>
      <c r="I63" s="23"/>
      <c r="J63" s="23"/>
      <c r="L63" s="23"/>
    </row>
    <row r="64" spans="1:12" x14ac:dyDescent="0.25">
      <c r="A64" s="8">
        <v>5</v>
      </c>
      <c r="B64" s="163" t="s">
        <v>101</v>
      </c>
      <c r="C64" s="127">
        <v>22</v>
      </c>
      <c r="D64" s="70">
        <v>4.0999999999999996</v>
      </c>
      <c r="E64" s="70">
        <v>4</v>
      </c>
      <c r="F64" s="198">
        <v>63</v>
      </c>
      <c r="G64" s="164">
        <f t="shared" si="2"/>
        <v>63</v>
      </c>
      <c r="I64" s="23"/>
      <c r="J64" s="23"/>
      <c r="L64" s="23"/>
    </row>
    <row r="65" spans="1:12" x14ac:dyDescent="0.25">
      <c r="A65" s="8">
        <v>6</v>
      </c>
      <c r="B65" s="163" t="s">
        <v>80</v>
      </c>
      <c r="C65" s="127">
        <v>32</v>
      </c>
      <c r="D65" s="70">
        <v>4.0999999999999996</v>
      </c>
      <c r="E65" s="70">
        <v>3.4375</v>
      </c>
      <c r="F65" s="198">
        <v>100</v>
      </c>
      <c r="G65" s="175">
        <f t="shared" si="2"/>
        <v>100</v>
      </c>
      <c r="I65" s="23"/>
      <c r="J65" s="23"/>
      <c r="L65" s="23"/>
    </row>
    <row r="66" spans="1:12" x14ac:dyDescent="0.25">
      <c r="A66" s="8">
        <v>7</v>
      </c>
      <c r="B66" s="163" t="s">
        <v>78</v>
      </c>
      <c r="C66" s="127">
        <v>26</v>
      </c>
      <c r="D66" s="70">
        <v>4.0999999999999996</v>
      </c>
      <c r="E66" s="70">
        <v>3.9230769230769229</v>
      </c>
      <c r="F66" s="198">
        <v>74</v>
      </c>
      <c r="G66" s="164">
        <f t="shared" si="2"/>
        <v>74</v>
      </c>
      <c r="I66" s="23"/>
      <c r="J66" s="23"/>
      <c r="L66" s="23"/>
    </row>
    <row r="67" spans="1:12" x14ac:dyDescent="0.25">
      <c r="A67" s="8">
        <v>8</v>
      </c>
      <c r="B67" s="163" t="s">
        <v>79</v>
      </c>
      <c r="C67" s="127">
        <v>29</v>
      </c>
      <c r="D67" s="70">
        <v>4.0999999999999996</v>
      </c>
      <c r="E67" s="70">
        <v>3.896551724137931</v>
      </c>
      <c r="F67" s="198">
        <v>77</v>
      </c>
      <c r="G67" s="164">
        <f t="shared" si="2"/>
        <v>77</v>
      </c>
      <c r="I67" s="23"/>
      <c r="J67" s="23"/>
      <c r="L67" s="23"/>
    </row>
    <row r="68" spans="1:12" x14ac:dyDescent="0.25">
      <c r="A68" s="8">
        <v>9</v>
      </c>
      <c r="B68" s="163" t="s">
        <v>23</v>
      </c>
      <c r="C68" s="127">
        <v>29</v>
      </c>
      <c r="D68" s="70">
        <v>4.0999999999999996</v>
      </c>
      <c r="E68" s="70">
        <v>3.5862068965517242</v>
      </c>
      <c r="F68" s="198">
        <v>95</v>
      </c>
      <c r="G68" s="164">
        <f t="shared" si="2"/>
        <v>95</v>
      </c>
      <c r="I68" s="23"/>
      <c r="J68" s="23"/>
      <c r="L68" s="23"/>
    </row>
    <row r="69" spans="1:12" x14ac:dyDescent="0.25">
      <c r="A69" s="8">
        <v>10</v>
      </c>
      <c r="B69" s="171" t="s">
        <v>99</v>
      </c>
      <c r="C69" s="131">
        <v>34</v>
      </c>
      <c r="D69" s="74">
        <v>4.0999999999999996</v>
      </c>
      <c r="E69" s="74">
        <v>4.382352941176471</v>
      </c>
      <c r="F69" s="200">
        <v>17</v>
      </c>
      <c r="G69" s="164">
        <f t="shared" si="2"/>
        <v>17</v>
      </c>
      <c r="I69" s="23"/>
      <c r="J69" s="23"/>
      <c r="L69" s="23"/>
    </row>
    <row r="70" spans="1:12" x14ac:dyDescent="0.25">
      <c r="A70" s="8">
        <v>11</v>
      </c>
      <c r="B70" s="163" t="s">
        <v>126</v>
      </c>
      <c r="C70" s="127">
        <v>13</v>
      </c>
      <c r="D70" s="70">
        <v>4.0999999999999996</v>
      </c>
      <c r="E70" s="70">
        <v>2.8461538461538463</v>
      </c>
      <c r="F70" s="198">
        <v>102</v>
      </c>
      <c r="G70" s="164">
        <f t="shared" si="2"/>
        <v>102</v>
      </c>
      <c r="I70" s="23"/>
      <c r="J70" s="23"/>
      <c r="L70" s="23"/>
    </row>
    <row r="71" spans="1:12" x14ac:dyDescent="0.25">
      <c r="A71" s="8">
        <v>12</v>
      </c>
      <c r="B71" s="163" t="s">
        <v>76</v>
      </c>
      <c r="C71" s="127">
        <v>20</v>
      </c>
      <c r="D71" s="70">
        <v>4.0999999999999996</v>
      </c>
      <c r="E71" s="70">
        <v>4.2</v>
      </c>
      <c r="F71" s="198">
        <v>36</v>
      </c>
      <c r="G71" s="164">
        <f t="shared" si="2"/>
        <v>36</v>
      </c>
      <c r="I71" s="23"/>
      <c r="J71" s="23"/>
      <c r="L71" s="23"/>
    </row>
    <row r="72" spans="1:12" x14ac:dyDescent="0.25">
      <c r="A72" s="8">
        <v>13</v>
      </c>
      <c r="B72" s="163" t="s">
        <v>100</v>
      </c>
      <c r="C72" s="127">
        <v>26</v>
      </c>
      <c r="D72" s="70">
        <v>4.0999999999999996</v>
      </c>
      <c r="E72" s="70">
        <v>4.3461538461538458</v>
      </c>
      <c r="F72" s="198">
        <v>24</v>
      </c>
      <c r="G72" s="187">
        <f t="shared" si="2"/>
        <v>24</v>
      </c>
      <c r="I72" s="23"/>
      <c r="J72" s="23"/>
      <c r="L72" s="23"/>
    </row>
    <row r="73" spans="1:12" ht="15.75" thickBot="1" x14ac:dyDescent="0.3">
      <c r="A73" s="8">
        <v>14</v>
      </c>
      <c r="B73" s="163" t="s">
        <v>144</v>
      </c>
      <c r="C73" s="127">
        <v>36</v>
      </c>
      <c r="D73" s="70">
        <v>4.0999999999999996</v>
      </c>
      <c r="E73" s="70">
        <v>4.3611111111111107</v>
      </c>
      <c r="F73" s="198">
        <v>20</v>
      </c>
      <c r="G73" s="175">
        <f t="shared" si="2"/>
        <v>20</v>
      </c>
      <c r="I73" s="23"/>
      <c r="J73" s="23"/>
      <c r="L73" s="23"/>
    </row>
    <row r="74" spans="1:12" ht="16.5" thickBot="1" x14ac:dyDescent="0.3">
      <c r="A74" s="167"/>
      <c r="B74" s="168" t="s">
        <v>120</v>
      </c>
      <c r="C74" s="237">
        <f>SUM(C75:C103)</f>
        <v>974</v>
      </c>
      <c r="D74" s="243">
        <v>4.0999999999999996</v>
      </c>
      <c r="E74" s="243">
        <f>AVERAGE(E75:E103)</f>
        <v>4.0374461483403401</v>
      </c>
      <c r="F74" s="199"/>
      <c r="G74" s="169"/>
      <c r="I74" s="23"/>
      <c r="J74" s="23"/>
      <c r="L74" s="23"/>
    </row>
    <row r="75" spans="1:12" x14ac:dyDescent="0.25">
      <c r="A75" s="13">
        <v>1</v>
      </c>
      <c r="B75" s="163" t="s">
        <v>6</v>
      </c>
      <c r="C75" s="127">
        <v>24</v>
      </c>
      <c r="D75" s="70">
        <v>4.0999999999999996</v>
      </c>
      <c r="E75" s="70">
        <v>3.9583333333333335</v>
      </c>
      <c r="F75" s="198">
        <v>69</v>
      </c>
      <c r="G75" s="164">
        <f t="shared" si="2"/>
        <v>69</v>
      </c>
      <c r="I75" s="23"/>
      <c r="J75" s="23"/>
      <c r="L75" s="23"/>
    </row>
    <row r="76" spans="1:12" x14ac:dyDescent="0.25">
      <c r="A76" s="8">
        <v>2</v>
      </c>
      <c r="B76" s="163" t="s">
        <v>8</v>
      </c>
      <c r="C76" s="127">
        <v>32</v>
      </c>
      <c r="D76" s="70">
        <v>4.0999999999999996</v>
      </c>
      <c r="E76" s="70">
        <v>3.71875</v>
      </c>
      <c r="F76" s="198">
        <v>90</v>
      </c>
      <c r="G76" s="164">
        <f t="shared" si="2"/>
        <v>90</v>
      </c>
      <c r="I76" s="23"/>
      <c r="J76" s="23"/>
      <c r="L76" s="23"/>
    </row>
    <row r="77" spans="1:12" x14ac:dyDescent="0.25">
      <c r="A77" s="8">
        <v>3</v>
      </c>
      <c r="B77" s="163" t="s">
        <v>19</v>
      </c>
      <c r="C77" s="127">
        <v>27</v>
      </c>
      <c r="D77" s="70">
        <v>4.0999999999999996</v>
      </c>
      <c r="E77" s="70">
        <v>4.1481481481481479</v>
      </c>
      <c r="F77" s="198">
        <v>44</v>
      </c>
      <c r="G77" s="164">
        <f t="shared" si="2"/>
        <v>44</v>
      </c>
      <c r="I77" s="23"/>
      <c r="J77" s="23"/>
      <c r="L77" s="23"/>
    </row>
    <row r="78" spans="1:12" x14ac:dyDescent="0.25">
      <c r="A78" s="8">
        <v>4</v>
      </c>
      <c r="B78" s="163" t="s">
        <v>11</v>
      </c>
      <c r="C78" s="127">
        <v>32</v>
      </c>
      <c r="D78" s="70">
        <v>4.0999999999999996</v>
      </c>
      <c r="E78" s="70">
        <v>3.71875</v>
      </c>
      <c r="F78" s="198">
        <v>91</v>
      </c>
      <c r="G78" s="164">
        <f t="shared" si="2"/>
        <v>91</v>
      </c>
      <c r="I78" s="23"/>
      <c r="J78" s="23"/>
      <c r="L78" s="23"/>
    </row>
    <row r="79" spans="1:12" x14ac:dyDescent="0.25">
      <c r="A79" s="8">
        <v>5</v>
      </c>
      <c r="B79" s="163" t="s">
        <v>17</v>
      </c>
      <c r="C79" s="127">
        <v>45</v>
      </c>
      <c r="D79" s="70">
        <v>4.0999999999999996</v>
      </c>
      <c r="E79" s="70">
        <v>3.9777777777777779</v>
      </c>
      <c r="F79" s="198">
        <v>64</v>
      </c>
      <c r="G79" s="164">
        <f t="shared" si="2"/>
        <v>64</v>
      </c>
      <c r="I79" s="23"/>
      <c r="J79" s="23"/>
      <c r="L79" s="23"/>
    </row>
    <row r="80" spans="1:12" x14ac:dyDescent="0.25">
      <c r="A80" s="8">
        <v>6</v>
      </c>
      <c r="B80" s="163" t="s">
        <v>21</v>
      </c>
      <c r="C80" s="127">
        <v>15</v>
      </c>
      <c r="D80" s="70">
        <v>4.0999999999999996</v>
      </c>
      <c r="E80" s="70">
        <v>4.1333333333333337</v>
      </c>
      <c r="F80" s="198">
        <v>47</v>
      </c>
      <c r="G80" s="164">
        <f t="shared" si="2"/>
        <v>47</v>
      </c>
      <c r="I80" s="23"/>
      <c r="J80" s="23"/>
      <c r="L80" s="23"/>
    </row>
    <row r="81" spans="1:12" x14ac:dyDescent="0.25">
      <c r="A81" s="8">
        <v>7</v>
      </c>
      <c r="B81" s="163" t="s">
        <v>2</v>
      </c>
      <c r="C81" s="127">
        <v>12</v>
      </c>
      <c r="D81" s="70">
        <v>4.0999999999999996</v>
      </c>
      <c r="E81" s="70">
        <v>4.666666666666667</v>
      </c>
      <c r="F81" s="198">
        <v>1</v>
      </c>
      <c r="G81" s="164">
        <f t="shared" si="2"/>
        <v>1</v>
      </c>
      <c r="I81" s="23"/>
      <c r="J81" s="23"/>
      <c r="L81" s="23"/>
    </row>
    <row r="82" spans="1:12" x14ac:dyDescent="0.25">
      <c r="A82" s="8">
        <v>8</v>
      </c>
      <c r="B82" s="163" t="s">
        <v>4</v>
      </c>
      <c r="C82" s="127">
        <v>16</v>
      </c>
      <c r="D82" s="70">
        <v>4.0999999999999996</v>
      </c>
      <c r="E82" s="70">
        <v>3.9375</v>
      </c>
      <c r="F82" s="198">
        <v>72</v>
      </c>
      <c r="G82" s="164">
        <f t="shared" si="2"/>
        <v>72</v>
      </c>
      <c r="I82" s="23"/>
      <c r="J82" s="23"/>
      <c r="L82" s="23"/>
    </row>
    <row r="83" spans="1:12" x14ac:dyDescent="0.25">
      <c r="A83" s="8">
        <v>9</v>
      </c>
      <c r="B83" s="163" t="s">
        <v>18</v>
      </c>
      <c r="C83" s="127">
        <v>25</v>
      </c>
      <c r="D83" s="70">
        <v>4.0999999999999996</v>
      </c>
      <c r="E83" s="70">
        <v>4.12</v>
      </c>
      <c r="F83" s="198">
        <v>51</v>
      </c>
      <c r="G83" s="164">
        <f t="shared" si="2"/>
        <v>51</v>
      </c>
      <c r="I83" s="23"/>
      <c r="J83" s="23"/>
      <c r="L83" s="23"/>
    </row>
    <row r="84" spans="1:12" x14ac:dyDescent="0.25">
      <c r="A84" s="8">
        <v>10</v>
      </c>
      <c r="B84" s="163" t="s">
        <v>15</v>
      </c>
      <c r="C84" s="127">
        <v>16</v>
      </c>
      <c r="D84" s="70">
        <v>4.0999999999999996</v>
      </c>
      <c r="E84" s="70">
        <v>4.1875</v>
      </c>
      <c r="F84" s="198">
        <v>39</v>
      </c>
      <c r="G84" s="164">
        <f t="shared" si="2"/>
        <v>39</v>
      </c>
      <c r="I84" s="23"/>
      <c r="J84" s="23"/>
      <c r="L84" s="23"/>
    </row>
    <row r="85" spans="1:12" x14ac:dyDescent="0.25">
      <c r="A85" s="8">
        <v>11</v>
      </c>
      <c r="B85" s="163" t="s">
        <v>5</v>
      </c>
      <c r="C85" s="127">
        <v>21</v>
      </c>
      <c r="D85" s="70">
        <v>4.0999999999999996</v>
      </c>
      <c r="E85" s="70">
        <v>4.0476190476190474</v>
      </c>
      <c r="F85" s="198">
        <v>58</v>
      </c>
      <c r="G85" s="164">
        <f t="shared" si="2"/>
        <v>58</v>
      </c>
      <c r="I85" s="23"/>
      <c r="J85" s="23"/>
      <c r="L85" s="23"/>
    </row>
    <row r="86" spans="1:12" x14ac:dyDescent="0.25">
      <c r="A86" s="8">
        <v>12</v>
      </c>
      <c r="B86" s="163" t="s">
        <v>12</v>
      </c>
      <c r="C86" s="127">
        <v>35</v>
      </c>
      <c r="D86" s="70">
        <v>4.0999999999999996</v>
      </c>
      <c r="E86" s="70">
        <v>4.2285714285714286</v>
      </c>
      <c r="F86" s="198">
        <v>32</v>
      </c>
      <c r="G86" s="164">
        <f t="shared" si="2"/>
        <v>32</v>
      </c>
      <c r="I86" s="23"/>
      <c r="J86" s="23"/>
      <c r="L86" s="23"/>
    </row>
    <row r="87" spans="1:12" x14ac:dyDescent="0.25">
      <c r="A87" s="8">
        <v>13</v>
      </c>
      <c r="B87" s="163" t="s">
        <v>9</v>
      </c>
      <c r="C87" s="127">
        <v>24</v>
      </c>
      <c r="D87" s="70">
        <v>4.0999999999999996</v>
      </c>
      <c r="E87" s="70">
        <v>3.75</v>
      </c>
      <c r="F87" s="198">
        <v>88</v>
      </c>
      <c r="G87" s="170">
        <f t="shared" si="2"/>
        <v>88</v>
      </c>
      <c r="I87" s="23"/>
      <c r="J87" s="23"/>
      <c r="L87" s="23"/>
    </row>
    <row r="88" spans="1:12" x14ac:dyDescent="0.25">
      <c r="A88" s="8">
        <v>14</v>
      </c>
      <c r="B88" s="163" t="s">
        <v>20</v>
      </c>
      <c r="C88" s="127">
        <v>20</v>
      </c>
      <c r="D88" s="70">
        <v>4.0999999999999996</v>
      </c>
      <c r="E88" s="70">
        <v>3.55</v>
      </c>
      <c r="F88" s="198">
        <v>96</v>
      </c>
      <c r="G88" s="166">
        <f t="shared" si="2"/>
        <v>96</v>
      </c>
      <c r="I88" s="23"/>
      <c r="J88" s="23"/>
      <c r="L88" s="23"/>
    </row>
    <row r="89" spans="1:12" x14ac:dyDescent="0.25">
      <c r="A89" s="8">
        <v>15</v>
      </c>
      <c r="B89" s="163" t="s">
        <v>13</v>
      </c>
      <c r="C89" s="127">
        <v>10</v>
      </c>
      <c r="D89" s="70">
        <v>4.0999999999999996</v>
      </c>
      <c r="E89" s="70">
        <v>3.5</v>
      </c>
      <c r="F89" s="198">
        <v>97</v>
      </c>
      <c r="G89" s="164">
        <f t="shared" si="2"/>
        <v>97</v>
      </c>
      <c r="I89" s="23"/>
      <c r="J89" s="23"/>
      <c r="L89" s="23"/>
    </row>
    <row r="90" spans="1:12" x14ac:dyDescent="0.25">
      <c r="A90" s="8">
        <v>16</v>
      </c>
      <c r="B90" s="163" t="s">
        <v>10</v>
      </c>
      <c r="C90" s="127">
        <v>32</v>
      </c>
      <c r="D90" s="70">
        <v>4.0999999999999996</v>
      </c>
      <c r="E90" s="70">
        <v>3.75</v>
      </c>
      <c r="F90" s="198">
        <v>89</v>
      </c>
      <c r="G90" s="164">
        <f t="shared" si="2"/>
        <v>89</v>
      </c>
      <c r="I90" s="23"/>
      <c r="J90" s="23"/>
      <c r="L90" s="23"/>
    </row>
    <row r="91" spans="1:12" x14ac:dyDescent="0.25">
      <c r="A91" s="8">
        <v>17</v>
      </c>
      <c r="B91" s="163" t="s">
        <v>7</v>
      </c>
      <c r="C91" s="127">
        <v>11</v>
      </c>
      <c r="D91" s="70">
        <v>4.0999999999999996</v>
      </c>
      <c r="E91" s="70">
        <v>3.9090909090909092</v>
      </c>
      <c r="F91" s="198">
        <v>75</v>
      </c>
      <c r="G91" s="164">
        <f t="shared" si="2"/>
        <v>75</v>
      </c>
      <c r="I91" s="23"/>
      <c r="J91" s="23"/>
      <c r="L91" s="23"/>
    </row>
    <row r="92" spans="1:12" x14ac:dyDescent="0.25">
      <c r="A92" s="8">
        <v>18</v>
      </c>
      <c r="B92" s="163" t="s">
        <v>22</v>
      </c>
      <c r="C92" s="127">
        <v>35</v>
      </c>
      <c r="D92" s="70">
        <v>4.0999999999999996</v>
      </c>
      <c r="E92" s="70">
        <v>4.2285714285714286</v>
      </c>
      <c r="F92" s="198">
        <v>33</v>
      </c>
      <c r="G92" s="164">
        <f t="shared" si="2"/>
        <v>33</v>
      </c>
      <c r="I92" s="23"/>
      <c r="J92" s="23"/>
      <c r="L92" s="23"/>
    </row>
    <row r="93" spans="1:12" x14ac:dyDescent="0.25">
      <c r="A93" s="8">
        <v>19</v>
      </c>
      <c r="B93" s="163" t="s">
        <v>139</v>
      </c>
      <c r="C93" s="127">
        <v>50</v>
      </c>
      <c r="D93" s="70">
        <v>4.0999999999999996</v>
      </c>
      <c r="E93" s="70">
        <v>4.16</v>
      </c>
      <c r="F93" s="198">
        <v>42</v>
      </c>
      <c r="G93" s="164">
        <f t="shared" si="2"/>
        <v>42</v>
      </c>
      <c r="I93" s="23"/>
      <c r="J93" s="23"/>
      <c r="L93" s="23"/>
    </row>
    <row r="94" spans="1:12" x14ac:dyDescent="0.25">
      <c r="A94" s="8">
        <v>20</v>
      </c>
      <c r="B94" s="163" t="s">
        <v>16</v>
      </c>
      <c r="C94" s="127">
        <v>107</v>
      </c>
      <c r="D94" s="70">
        <v>4.0999999999999996</v>
      </c>
      <c r="E94" s="70">
        <v>4.5514018691588785</v>
      </c>
      <c r="F94" s="198">
        <v>5</v>
      </c>
      <c r="G94" s="164">
        <f t="shared" si="2"/>
        <v>5</v>
      </c>
      <c r="I94" s="23"/>
      <c r="J94" s="23"/>
      <c r="L94" s="23"/>
    </row>
    <row r="95" spans="1:12" x14ac:dyDescent="0.25">
      <c r="A95" s="8">
        <v>21</v>
      </c>
      <c r="B95" s="163" t="s">
        <v>136</v>
      </c>
      <c r="C95" s="127">
        <v>36</v>
      </c>
      <c r="D95" s="70">
        <v>4.0999999999999996</v>
      </c>
      <c r="E95" s="70">
        <v>3.9722222222222223</v>
      </c>
      <c r="F95" s="198">
        <v>66</v>
      </c>
      <c r="G95" s="164">
        <f t="shared" si="2"/>
        <v>66</v>
      </c>
      <c r="I95" s="23"/>
      <c r="J95" s="23"/>
      <c r="L95" s="23"/>
    </row>
    <row r="96" spans="1:12" x14ac:dyDescent="0.25">
      <c r="A96" s="8">
        <v>22</v>
      </c>
      <c r="B96" s="163" t="s">
        <v>3</v>
      </c>
      <c r="C96" s="127">
        <v>25</v>
      </c>
      <c r="D96" s="70">
        <v>4.0999999999999996</v>
      </c>
      <c r="E96" s="70">
        <v>4.2</v>
      </c>
      <c r="F96" s="198">
        <v>37</v>
      </c>
      <c r="G96" s="164">
        <f t="shared" si="2"/>
        <v>37</v>
      </c>
      <c r="I96" s="23"/>
      <c r="J96" s="23"/>
      <c r="L96" s="23"/>
    </row>
    <row r="97" spans="1:12" x14ac:dyDescent="0.25">
      <c r="A97" s="8">
        <v>23</v>
      </c>
      <c r="B97" s="163" t="s">
        <v>137</v>
      </c>
      <c r="C97" s="127">
        <v>51</v>
      </c>
      <c r="D97" s="70">
        <v>4.0999999999999996</v>
      </c>
      <c r="E97" s="70">
        <v>4.1960784313725492</v>
      </c>
      <c r="F97" s="198">
        <v>38</v>
      </c>
      <c r="G97" s="164">
        <f t="shared" si="2"/>
        <v>38</v>
      </c>
      <c r="I97" s="23"/>
      <c r="J97" s="23"/>
      <c r="L97" s="23"/>
    </row>
    <row r="98" spans="1:12" x14ac:dyDescent="0.25">
      <c r="A98" s="8">
        <v>24</v>
      </c>
      <c r="B98" s="163" t="s">
        <v>138</v>
      </c>
      <c r="C98" s="127">
        <v>70</v>
      </c>
      <c r="D98" s="70">
        <v>4.0999999999999996</v>
      </c>
      <c r="E98" s="70">
        <v>4.1857142857142859</v>
      </c>
      <c r="F98" s="198">
        <v>40</v>
      </c>
      <c r="G98" s="164">
        <f t="shared" si="2"/>
        <v>40</v>
      </c>
      <c r="I98" s="23"/>
      <c r="J98" s="23"/>
      <c r="L98" s="23"/>
    </row>
    <row r="99" spans="1:12" x14ac:dyDescent="0.25">
      <c r="A99" s="8">
        <v>25</v>
      </c>
      <c r="B99" s="163" t="s">
        <v>14</v>
      </c>
      <c r="C99" s="127">
        <v>96</v>
      </c>
      <c r="D99" s="70">
        <v>4.0999999999999996</v>
      </c>
      <c r="E99" s="70">
        <v>4.21875</v>
      </c>
      <c r="F99" s="198">
        <v>34</v>
      </c>
      <c r="G99" s="164">
        <f t="shared" si="2"/>
        <v>34</v>
      </c>
      <c r="I99" s="23"/>
      <c r="J99" s="23"/>
      <c r="L99" s="23"/>
    </row>
    <row r="100" spans="1:12" x14ac:dyDescent="0.25">
      <c r="A100" s="8">
        <v>26</v>
      </c>
      <c r="B100" s="163" t="s">
        <v>102</v>
      </c>
      <c r="C100" s="127">
        <v>23</v>
      </c>
      <c r="D100" s="70">
        <v>4.0999999999999996</v>
      </c>
      <c r="E100" s="70">
        <v>4.3478260869565215</v>
      </c>
      <c r="F100" s="198">
        <v>23</v>
      </c>
      <c r="G100" s="164">
        <f t="shared" si="2"/>
        <v>23</v>
      </c>
      <c r="I100" s="23"/>
      <c r="J100" s="23"/>
      <c r="L100" s="23"/>
    </row>
    <row r="101" spans="1:12" x14ac:dyDescent="0.25">
      <c r="A101" s="8">
        <v>27</v>
      </c>
      <c r="B101" s="163" t="s">
        <v>140</v>
      </c>
      <c r="C101" s="127">
        <v>24</v>
      </c>
      <c r="D101" s="70">
        <v>4.0999999999999996</v>
      </c>
      <c r="E101" s="70">
        <v>4.083333333333333</v>
      </c>
      <c r="F101" s="198">
        <v>56</v>
      </c>
      <c r="G101" s="164">
        <f t="shared" si="2"/>
        <v>56</v>
      </c>
      <c r="I101" s="23"/>
      <c r="J101" s="23"/>
      <c r="L101" s="23"/>
    </row>
    <row r="102" spans="1:12" x14ac:dyDescent="0.25">
      <c r="A102" s="8">
        <v>28</v>
      </c>
      <c r="B102" s="163" t="s">
        <v>145</v>
      </c>
      <c r="C102" s="127">
        <v>35</v>
      </c>
      <c r="D102" s="70">
        <v>4.0999999999999996</v>
      </c>
      <c r="E102" s="70">
        <v>3.8</v>
      </c>
      <c r="F102" s="198">
        <v>86</v>
      </c>
      <c r="G102" s="170">
        <f t="shared" si="2"/>
        <v>86</v>
      </c>
      <c r="I102" s="23"/>
      <c r="J102" s="23"/>
      <c r="L102" s="23"/>
    </row>
    <row r="103" spans="1:12" ht="15.75" thickBot="1" x14ac:dyDescent="0.3">
      <c r="A103" s="8">
        <v>29</v>
      </c>
      <c r="B103" s="163" t="s">
        <v>146</v>
      </c>
      <c r="C103" s="127">
        <v>25</v>
      </c>
      <c r="D103" s="70">
        <v>4.0999999999999996</v>
      </c>
      <c r="E103" s="70">
        <v>3.84</v>
      </c>
      <c r="F103" s="198">
        <v>82</v>
      </c>
      <c r="G103" s="164">
        <f t="shared" si="2"/>
        <v>82</v>
      </c>
      <c r="I103" s="23"/>
      <c r="J103" s="23"/>
      <c r="L103" s="23"/>
    </row>
    <row r="104" spans="1:12" ht="16.5" thickBot="1" x14ac:dyDescent="0.3">
      <c r="A104" s="167"/>
      <c r="B104" s="168" t="s">
        <v>121</v>
      </c>
      <c r="C104" s="237">
        <f>SUM(C105:C113)</f>
        <v>321</v>
      </c>
      <c r="D104" s="243">
        <v>4.0999999999999996</v>
      </c>
      <c r="E104" s="243">
        <f>AVERAGE(E105:E113)</f>
        <v>4.1597347614318192</v>
      </c>
      <c r="F104" s="199"/>
      <c r="G104" s="169"/>
      <c r="I104" s="23"/>
      <c r="J104" s="23"/>
      <c r="L104" s="23"/>
    </row>
    <row r="105" spans="1:12" x14ac:dyDescent="0.25">
      <c r="A105" s="6">
        <v>1</v>
      </c>
      <c r="B105" s="204" t="s">
        <v>82</v>
      </c>
      <c r="C105" s="126">
        <v>47</v>
      </c>
      <c r="D105" s="69">
        <v>4.0999999999999996</v>
      </c>
      <c r="E105" s="69">
        <v>4.5319148936170217</v>
      </c>
      <c r="F105" s="205">
        <v>6</v>
      </c>
      <c r="G105" s="160">
        <f t="shared" si="2"/>
        <v>6</v>
      </c>
      <c r="I105" s="23"/>
      <c r="J105" s="23"/>
      <c r="L105" s="23"/>
    </row>
    <row r="106" spans="1:12" x14ac:dyDescent="0.25">
      <c r="A106" s="8">
        <v>2</v>
      </c>
      <c r="B106" s="163" t="s">
        <v>103</v>
      </c>
      <c r="C106" s="127">
        <v>46</v>
      </c>
      <c r="D106" s="70">
        <v>4.0999999999999996</v>
      </c>
      <c r="E106" s="70">
        <v>4.1304347826086953</v>
      </c>
      <c r="F106" s="198">
        <v>49</v>
      </c>
      <c r="G106" s="164">
        <f t="shared" si="2"/>
        <v>49</v>
      </c>
      <c r="I106" s="23"/>
      <c r="J106" s="23"/>
      <c r="L106" s="23"/>
    </row>
    <row r="107" spans="1:12" x14ac:dyDescent="0.25">
      <c r="A107" s="13">
        <v>3</v>
      </c>
      <c r="B107" s="163" t="s">
        <v>81</v>
      </c>
      <c r="C107" s="127">
        <v>35</v>
      </c>
      <c r="D107" s="70">
        <v>4.0999999999999996</v>
      </c>
      <c r="E107" s="70">
        <v>4.4000000000000004</v>
      </c>
      <c r="F107" s="198">
        <v>15</v>
      </c>
      <c r="G107" s="164">
        <f t="shared" si="2"/>
        <v>15</v>
      </c>
      <c r="I107" s="23"/>
      <c r="J107" s="23"/>
      <c r="L107" s="23"/>
    </row>
    <row r="108" spans="1:12" x14ac:dyDescent="0.25">
      <c r="A108" s="13">
        <v>4</v>
      </c>
      <c r="B108" s="163" t="s">
        <v>57</v>
      </c>
      <c r="C108" s="127">
        <v>14</v>
      </c>
      <c r="D108" s="70">
        <v>4.0999999999999996</v>
      </c>
      <c r="E108" s="70">
        <v>4.4285714285714288</v>
      </c>
      <c r="F108" s="198">
        <v>11</v>
      </c>
      <c r="G108" s="164">
        <f t="shared" si="2"/>
        <v>11</v>
      </c>
      <c r="I108" s="23"/>
      <c r="J108" s="23"/>
      <c r="L108" s="23"/>
    </row>
    <row r="109" spans="1:12" x14ac:dyDescent="0.25">
      <c r="A109" s="13">
        <v>5</v>
      </c>
      <c r="B109" s="163" t="s">
        <v>113</v>
      </c>
      <c r="C109" s="127">
        <v>31</v>
      </c>
      <c r="D109" s="70">
        <v>4.0999999999999996</v>
      </c>
      <c r="E109" s="70">
        <v>4.096774193548387</v>
      </c>
      <c r="F109" s="198">
        <v>54</v>
      </c>
      <c r="G109" s="170">
        <f t="shared" si="2"/>
        <v>54</v>
      </c>
      <c r="I109" s="23"/>
      <c r="J109" s="23"/>
      <c r="L109" s="23"/>
    </row>
    <row r="110" spans="1:12" x14ac:dyDescent="0.25">
      <c r="A110" s="13">
        <v>6</v>
      </c>
      <c r="B110" s="163" t="s">
        <v>83</v>
      </c>
      <c r="C110" s="127">
        <v>32</v>
      </c>
      <c r="D110" s="70">
        <v>4.0999999999999996</v>
      </c>
      <c r="E110" s="70">
        <v>3.9375</v>
      </c>
      <c r="F110" s="198">
        <v>73</v>
      </c>
      <c r="G110" s="164">
        <f t="shared" si="2"/>
        <v>73</v>
      </c>
      <c r="I110" s="23"/>
      <c r="J110" s="23"/>
      <c r="L110" s="23"/>
    </row>
    <row r="111" spans="1:12" x14ac:dyDescent="0.25">
      <c r="A111" s="13">
        <v>7</v>
      </c>
      <c r="B111" s="163" t="s">
        <v>56</v>
      </c>
      <c r="C111" s="127">
        <v>16</v>
      </c>
      <c r="D111" s="70">
        <v>4.0999999999999996</v>
      </c>
      <c r="E111" s="70">
        <v>4.125</v>
      </c>
      <c r="F111" s="198">
        <v>50</v>
      </c>
      <c r="G111" s="164">
        <f t="shared" si="2"/>
        <v>50</v>
      </c>
      <c r="I111" s="23"/>
      <c r="J111" s="23"/>
      <c r="L111" s="23"/>
    </row>
    <row r="112" spans="1:12" ht="15" customHeight="1" x14ac:dyDescent="0.25">
      <c r="A112" s="13">
        <v>8</v>
      </c>
      <c r="B112" s="163" t="s">
        <v>125</v>
      </c>
      <c r="C112" s="127">
        <v>73</v>
      </c>
      <c r="D112" s="70">
        <v>4.0999999999999996</v>
      </c>
      <c r="E112" s="70">
        <v>3.9726027397260273</v>
      </c>
      <c r="F112" s="198">
        <v>65</v>
      </c>
      <c r="G112" s="164">
        <f t="shared" si="2"/>
        <v>65</v>
      </c>
      <c r="J112" s="23"/>
    </row>
    <row r="113" spans="1:10" ht="15.75" thickBot="1" x14ac:dyDescent="0.3">
      <c r="A113" s="9">
        <v>9</v>
      </c>
      <c r="B113" s="177" t="s">
        <v>143</v>
      </c>
      <c r="C113" s="128">
        <v>27</v>
      </c>
      <c r="D113" s="73">
        <v>4.0999999999999996</v>
      </c>
      <c r="E113" s="73">
        <v>3.8148148148148149</v>
      </c>
      <c r="F113" s="206">
        <v>85</v>
      </c>
      <c r="G113" s="173">
        <f t="shared" si="2"/>
        <v>85</v>
      </c>
      <c r="J113" s="23"/>
    </row>
    <row r="114" spans="1:10" x14ac:dyDescent="0.25">
      <c r="A114" s="178" t="s">
        <v>134</v>
      </c>
      <c r="E114" s="247">
        <f>$E$4</f>
        <v>4.0737161714980603</v>
      </c>
    </row>
    <row r="115" spans="1:10" x14ac:dyDescent="0.25">
      <c r="A115" s="179" t="s">
        <v>135</v>
      </c>
      <c r="E115" s="248">
        <v>4.0999999999999996</v>
      </c>
    </row>
  </sheetData>
  <mergeCells count="4">
    <mergeCell ref="G2:G3"/>
    <mergeCell ref="A2:A3"/>
    <mergeCell ref="B2:B3"/>
    <mergeCell ref="C2:F2"/>
  </mergeCells>
  <conditionalFormatting sqref="E4:E115">
    <cfRule type="cellIs" dxfId="39" priority="5" operator="greaterThanOrEqual">
      <formula>4.5</formula>
    </cfRule>
    <cfRule type="cellIs" dxfId="38" priority="4" operator="between">
      <formula>4.495</formula>
      <formula>$E$114</formula>
    </cfRule>
    <cfRule type="cellIs" dxfId="37" priority="3" operator="between">
      <formula>$E$114</formula>
      <formula>3.5</formula>
    </cfRule>
    <cfRule type="cellIs" dxfId="36" priority="2" operator="lessThan">
      <formula>3.5</formula>
    </cfRule>
    <cfRule type="cellIs" dxfId="35" priority="1" operator="equal">
      <formula>$E$114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5"/>
  <sheetViews>
    <sheetView zoomScale="90" zoomScaleNormal="90" workbookViewId="0">
      <selection activeCell="B88" sqref="B88"/>
    </sheetView>
  </sheetViews>
  <sheetFormatPr defaultRowHeight="15" x14ac:dyDescent="0.25"/>
  <cols>
    <col min="1" max="1" width="4.85546875" customWidth="1"/>
    <col min="2" max="2" width="33.5703125" customWidth="1"/>
    <col min="3" max="7" width="8.7109375" customWidth="1"/>
    <col min="8" max="8" width="7.7109375" customWidth="1"/>
    <col min="9" max="9" width="8.7109375" customWidth="1"/>
  </cols>
  <sheetData>
    <row r="1" spans="1:12" ht="405" customHeight="1" thickBot="1" x14ac:dyDescent="0.3"/>
    <row r="2" spans="1:12" ht="15" customHeight="1" x14ac:dyDescent="0.25">
      <c r="A2" s="251" t="s">
        <v>55</v>
      </c>
      <c r="B2" s="253" t="s">
        <v>130</v>
      </c>
      <c r="C2" s="255">
        <v>2022</v>
      </c>
      <c r="D2" s="256"/>
      <c r="E2" s="256"/>
      <c r="F2" s="257"/>
      <c r="G2" s="265" t="s">
        <v>84</v>
      </c>
    </row>
    <row r="3" spans="1:12" ht="46.5" customHeight="1" thickBot="1" x14ac:dyDescent="0.3">
      <c r="A3" s="252"/>
      <c r="B3" s="254"/>
      <c r="C3" s="195" t="s">
        <v>131</v>
      </c>
      <c r="D3" s="158" t="s">
        <v>106</v>
      </c>
      <c r="E3" s="158" t="s">
        <v>132</v>
      </c>
      <c r="F3" s="191" t="s">
        <v>133</v>
      </c>
      <c r="G3" s="266"/>
    </row>
    <row r="4" spans="1:12" ht="15.75" customHeight="1" thickBot="1" x14ac:dyDescent="0.3">
      <c r="A4" s="37"/>
      <c r="B4" s="159" t="s">
        <v>114</v>
      </c>
      <c r="C4" s="183">
        <f>C5+C14+C25+C41+C59+C74+C104</f>
        <v>3142</v>
      </c>
      <c r="D4" s="241">
        <v>4.0999999999999996</v>
      </c>
      <c r="E4" s="241">
        <f>AVERAGE(E6:E13,E15:E24,E26:E40,E42:E58,E60:E73,E75:E103,E105:E113)</f>
        <v>4.0737161714980612</v>
      </c>
      <c r="F4" s="184"/>
      <c r="G4" s="146"/>
      <c r="I4" s="44"/>
      <c r="J4" s="22" t="s">
        <v>104</v>
      </c>
    </row>
    <row r="5" spans="1:12" ht="15" customHeight="1" thickBot="1" x14ac:dyDescent="0.3">
      <c r="A5" s="37"/>
      <c r="B5" s="161" t="s">
        <v>115</v>
      </c>
      <c r="C5" s="235">
        <f>SUM(C6:C13)</f>
        <v>235</v>
      </c>
      <c r="D5" s="242">
        <v>4.0999999999999996</v>
      </c>
      <c r="E5" s="242">
        <f>AVERAGE(E6:E13)</f>
        <v>4.1474412627101582</v>
      </c>
      <c r="F5" s="236"/>
      <c r="G5" s="162"/>
      <c r="I5" s="43"/>
      <c r="J5" s="22" t="s">
        <v>108</v>
      </c>
    </row>
    <row r="6" spans="1:12" x14ac:dyDescent="0.25">
      <c r="A6" s="6">
        <v>1</v>
      </c>
      <c r="B6" s="163" t="s">
        <v>66</v>
      </c>
      <c r="C6" s="127">
        <v>25</v>
      </c>
      <c r="D6" s="70">
        <v>4.0999999999999996</v>
      </c>
      <c r="E6" s="70">
        <v>4.5999999999999996</v>
      </c>
      <c r="F6" s="198">
        <v>3</v>
      </c>
      <c r="G6" s="185">
        <f>F6</f>
        <v>3</v>
      </c>
      <c r="I6" s="41"/>
      <c r="J6" s="22" t="s">
        <v>109</v>
      </c>
      <c r="L6" s="23"/>
    </row>
    <row r="7" spans="1:12" x14ac:dyDescent="0.25">
      <c r="A7" s="8">
        <v>2</v>
      </c>
      <c r="B7" s="163" t="s">
        <v>65</v>
      </c>
      <c r="C7" s="127">
        <v>25</v>
      </c>
      <c r="D7" s="70">
        <v>4.0999999999999996</v>
      </c>
      <c r="E7" s="70">
        <v>4.5199999999999996</v>
      </c>
      <c r="F7" s="198">
        <v>7</v>
      </c>
      <c r="G7" s="164">
        <f t="shared" ref="G7:G60" si="0">F7</f>
        <v>7</v>
      </c>
      <c r="I7" s="42"/>
      <c r="J7" s="22" t="s">
        <v>105</v>
      </c>
      <c r="L7" s="23"/>
    </row>
    <row r="8" spans="1:12" x14ac:dyDescent="0.25">
      <c r="A8" s="8">
        <v>3</v>
      </c>
      <c r="B8" s="163" t="s">
        <v>68</v>
      </c>
      <c r="C8" s="127">
        <v>43</v>
      </c>
      <c r="D8" s="70">
        <v>4.0999999999999996</v>
      </c>
      <c r="E8" s="70">
        <v>4.4883720930232558</v>
      </c>
      <c r="F8" s="198">
        <v>9</v>
      </c>
      <c r="G8" s="164">
        <f t="shared" si="0"/>
        <v>9</v>
      </c>
      <c r="L8" s="23"/>
    </row>
    <row r="9" spans="1:12" x14ac:dyDescent="0.25">
      <c r="A9" s="8">
        <v>4</v>
      </c>
      <c r="B9" s="163" t="s">
        <v>67</v>
      </c>
      <c r="C9" s="127">
        <v>48</v>
      </c>
      <c r="D9" s="70">
        <v>4.0999999999999996</v>
      </c>
      <c r="E9" s="70">
        <v>4.395833333333333</v>
      </c>
      <c r="F9" s="198">
        <v>16</v>
      </c>
      <c r="G9" s="164">
        <f t="shared" si="0"/>
        <v>16</v>
      </c>
      <c r="L9" s="23"/>
    </row>
    <row r="10" spans="1:12" x14ac:dyDescent="0.25">
      <c r="A10" s="8">
        <v>5</v>
      </c>
      <c r="B10" s="163" t="s">
        <v>142</v>
      </c>
      <c r="C10" s="127">
        <v>30</v>
      </c>
      <c r="D10" s="70">
        <v>4.0999999999999996</v>
      </c>
      <c r="E10" s="70">
        <v>4.166666666666667</v>
      </c>
      <c r="F10" s="198">
        <v>41</v>
      </c>
      <c r="G10" s="164">
        <f t="shared" si="0"/>
        <v>41</v>
      </c>
      <c r="I10" s="165"/>
      <c r="J10" s="23"/>
      <c r="L10" s="23"/>
    </row>
    <row r="11" spans="1:12" x14ac:dyDescent="0.25">
      <c r="A11" s="8">
        <v>6</v>
      </c>
      <c r="B11" s="163" t="s">
        <v>141</v>
      </c>
      <c r="C11" s="127">
        <v>21</v>
      </c>
      <c r="D11" s="70">
        <v>4.0999999999999996</v>
      </c>
      <c r="E11" s="70">
        <v>3.8571428571428572</v>
      </c>
      <c r="F11" s="198">
        <v>80</v>
      </c>
      <c r="G11" s="164">
        <f t="shared" si="0"/>
        <v>80</v>
      </c>
      <c r="I11" s="165"/>
      <c r="J11" s="23"/>
      <c r="L11" s="23"/>
    </row>
    <row r="12" spans="1:12" x14ac:dyDescent="0.25">
      <c r="A12" s="8">
        <v>7</v>
      </c>
      <c r="B12" s="163" t="s">
        <v>110</v>
      </c>
      <c r="C12" s="127">
        <v>22</v>
      </c>
      <c r="D12" s="70">
        <v>4.0999999999999996</v>
      </c>
      <c r="E12" s="70">
        <v>3.8181818181818183</v>
      </c>
      <c r="F12" s="198">
        <v>83</v>
      </c>
      <c r="G12" s="164">
        <f t="shared" si="0"/>
        <v>83</v>
      </c>
      <c r="I12" s="165"/>
      <c r="J12" s="23"/>
      <c r="L12" s="23"/>
    </row>
    <row r="13" spans="1:12" ht="15.75" thickBot="1" x14ac:dyDescent="0.3">
      <c r="A13" s="11">
        <v>8</v>
      </c>
      <c r="B13" s="163" t="s">
        <v>69</v>
      </c>
      <c r="C13" s="127">
        <v>21</v>
      </c>
      <c r="D13" s="70">
        <v>4.0999999999999996</v>
      </c>
      <c r="E13" s="70">
        <v>3.3333333333333335</v>
      </c>
      <c r="F13" s="198">
        <v>101</v>
      </c>
      <c r="G13" s="166">
        <f t="shared" si="0"/>
        <v>101</v>
      </c>
      <c r="I13" s="165"/>
      <c r="J13" s="23"/>
      <c r="L13" s="23"/>
    </row>
    <row r="14" spans="1:12" ht="16.5" thickBot="1" x14ac:dyDescent="0.3">
      <c r="A14" s="167"/>
      <c r="B14" s="168" t="s">
        <v>116</v>
      </c>
      <c r="C14" s="237">
        <f>SUM(C15:C24)</f>
        <v>345</v>
      </c>
      <c r="D14" s="243">
        <v>4.0999999999999996</v>
      </c>
      <c r="E14" s="243">
        <f>AVERAGE(E15:E24)</f>
        <v>4.1315215761405764</v>
      </c>
      <c r="F14" s="238"/>
      <c r="G14" s="239"/>
      <c r="I14" s="165"/>
      <c r="J14" s="23"/>
      <c r="L14" s="23"/>
    </row>
    <row r="15" spans="1:12" x14ac:dyDescent="0.25">
      <c r="A15" s="13">
        <v>1</v>
      </c>
      <c r="B15" s="163" t="s">
        <v>44</v>
      </c>
      <c r="C15" s="127">
        <v>25</v>
      </c>
      <c r="D15" s="70">
        <v>4.0999999999999996</v>
      </c>
      <c r="E15" s="70">
        <v>4.5999999999999996</v>
      </c>
      <c r="F15" s="198">
        <v>4</v>
      </c>
      <c r="G15" s="170">
        <f t="shared" si="0"/>
        <v>4</v>
      </c>
      <c r="I15" s="23"/>
      <c r="J15" s="23"/>
      <c r="L15" s="23"/>
    </row>
    <row r="16" spans="1:12" ht="15" customHeight="1" x14ac:dyDescent="0.25">
      <c r="A16" s="8">
        <v>2</v>
      </c>
      <c r="B16" s="163" t="s">
        <v>47</v>
      </c>
      <c r="C16" s="127">
        <v>34</v>
      </c>
      <c r="D16" s="70">
        <v>4.0999999999999996</v>
      </c>
      <c r="E16" s="70">
        <v>4.4117647058823533</v>
      </c>
      <c r="F16" s="198">
        <v>13</v>
      </c>
      <c r="G16" s="164">
        <f t="shared" si="0"/>
        <v>13</v>
      </c>
      <c r="I16" s="23"/>
      <c r="J16" s="23"/>
      <c r="L16" s="23"/>
    </row>
    <row r="17" spans="1:12" x14ac:dyDescent="0.25">
      <c r="A17" s="8">
        <v>3</v>
      </c>
      <c r="B17" s="163" t="s">
        <v>49</v>
      </c>
      <c r="C17" s="127">
        <v>40</v>
      </c>
      <c r="D17" s="70">
        <v>4.0999999999999996</v>
      </c>
      <c r="E17" s="70">
        <v>4.4000000000000004</v>
      </c>
      <c r="F17" s="198">
        <v>14</v>
      </c>
      <c r="G17" s="164">
        <f t="shared" si="0"/>
        <v>14</v>
      </c>
      <c r="I17" s="23"/>
      <c r="J17" s="23"/>
      <c r="L17" s="23"/>
    </row>
    <row r="18" spans="1:12" x14ac:dyDescent="0.25">
      <c r="A18" s="8">
        <v>4</v>
      </c>
      <c r="B18" s="163" t="s">
        <v>51</v>
      </c>
      <c r="C18" s="127">
        <v>28</v>
      </c>
      <c r="D18" s="70">
        <v>4.0999999999999996</v>
      </c>
      <c r="E18" s="70">
        <v>4.3571428571428568</v>
      </c>
      <c r="F18" s="198">
        <v>22</v>
      </c>
      <c r="G18" s="164">
        <f t="shared" si="0"/>
        <v>22</v>
      </c>
      <c r="I18" s="23"/>
      <c r="J18" s="23"/>
      <c r="L18" s="23"/>
    </row>
    <row r="19" spans="1:12" x14ac:dyDescent="0.25">
      <c r="A19" s="8">
        <v>5</v>
      </c>
      <c r="B19" s="163" t="s">
        <v>50</v>
      </c>
      <c r="C19" s="127">
        <v>20</v>
      </c>
      <c r="D19" s="70">
        <v>4.0999999999999996</v>
      </c>
      <c r="E19" s="70">
        <v>4.1500000000000004</v>
      </c>
      <c r="F19" s="198">
        <v>43</v>
      </c>
      <c r="G19" s="164">
        <f t="shared" si="0"/>
        <v>43</v>
      </c>
      <c r="I19" s="23"/>
      <c r="J19" s="23"/>
      <c r="L19" s="23"/>
    </row>
    <row r="20" spans="1:12" x14ac:dyDescent="0.25">
      <c r="A20" s="8">
        <v>6</v>
      </c>
      <c r="B20" s="163" t="s">
        <v>59</v>
      </c>
      <c r="C20" s="127">
        <v>38</v>
      </c>
      <c r="D20" s="70">
        <v>4.0999999999999996</v>
      </c>
      <c r="E20" s="70">
        <v>4.1052631578947372</v>
      </c>
      <c r="F20" s="198">
        <v>52</v>
      </c>
      <c r="G20" s="164">
        <f t="shared" si="0"/>
        <v>52</v>
      </c>
      <c r="I20" s="23"/>
      <c r="J20" s="23"/>
      <c r="L20" s="23"/>
    </row>
    <row r="21" spans="1:12" x14ac:dyDescent="0.25">
      <c r="A21" s="8">
        <v>7</v>
      </c>
      <c r="B21" s="163" t="s">
        <v>53</v>
      </c>
      <c r="C21" s="127">
        <v>19</v>
      </c>
      <c r="D21" s="70">
        <v>4.0999999999999996</v>
      </c>
      <c r="E21" s="70">
        <v>4.0526315789473681</v>
      </c>
      <c r="F21" s="198">
        <v>57</v>
      </c>
      <c r="G21" s="170">
        <f t="shared" si="0"/>
        <v>57</v>
      </c>
      <c r="I21" s="23"/>
      <c r="J21" s="23"/>
      <c r="L21" s="23"/>
    </row>
    <row r="22" spans="1:12" x14ac:dyDescent="0.25">
      <c r="A22" s="8">
        <v>8</v>
      </c>
      <c r="B22" s="163" t="s">
        <v>48</v>
      </c>
      <c r="C22" s="127">
        <v>64</v>
      </c>
      <c r="D22" s="70">
        <v>4.0999999999999996</v>
      </c>
      <c r="E22" s="70">
        <v>4.046875</v>
      </c>
      <c r="F22" s="198">
        <v>59</v>
      </c>
      <c r="G22" s="164">
        <f t="shared" si="0"/>
        <v>59</v>
      </c>
      <c r="I22" s="23"/>
      <c r="J22" s="23"/>
      <c r="L22" s="23"/>
    </row>
    <row r="23" spans="1:12" x14ac:dyDescent="0.25">
      <c r="A23" s="8">
        <v>9</v>
      </c>
      <c r="B23" s="163" t="s">
        <v>96</v>
      </c>
      <c r="C23" s="127">
        <v>52</v>
      </c>
      <c r="D23" s="70">
        <v>4.0999999999999996</v>
      </c>
      <c r="E23" s="70">
        <v>3.7115384615384617</v>
      </c>
      <c r="F23" s="198">
        <v>92</v>
      </c>
      <c r="G23" s="164">
        <f t="shared" si="0"/>
        <v>92</v>
      </c>
      <c r="I23" s="23"/>
      <c r="J23" s="23"/>
      <c r="L23" s="23"/>
    </row>
    <row r="24" spans="1:12" ht="15.75" thickBot="1" x14ac:dyDescent="0.3">
      <c r="A24" s="8">
        <v>10</v>
      </c>
      <c r="B24" s="163" t="s">
        <v>46</v>
      </c>
      <c r="C24" s="127">
        <v>25</v>
      </c>
      <c r="D24" s="70">
        <v>4.0999999999999996</v>
      </c>
      <c r="E24" s="70">
        <v>3.48</v>
      </c>
      <c r="F24" s="198">
        <v>98</v>
      </c>
      <c r="G24" s="164">
        <f t="shared" si="0"/>
        <v>98</v>
      </c>
      <c r="I24" s="23"/>
      <c r="J24" s="23"/>
      <c r="L24" s="23"/>
    </row>
    <row r="25" spans="1:12" ht="16.5" thickBot="1" x14ac:dyDescent="0.3">
      <c r="A25" s="167"/>
      <c r="B25" s="168" t="s">
        <v>117</v>
      </c>
      <c r="C25" s="237">
        <f>SUM(C26:C40)</f>
        <v>397</v>
      </c>
      <c r="D25" s="243">
        <v>4.0999999999999996</v>
      </c>
      <c r="E25" s="243">
        <f>AVERAGE(E26:E40)</f>
        <v>3.9870601245039023</v>
      </c>
      <c r="F25" s="238"/>
      <c r="G25" s="239"/>
      <c r="I25" s="23"/>
      <c r="J25" s="23"/>
      <c r="L25" s="23"/>
    </row>
    <row r="26" spans="1:12" ht="15" customHeight="1" x14ac:dyDescent="0.25">
      <c r="A26" s="13">
        <v>1</v>
      </c>
      <c r="B26" s="163" t="s">
        <v>111</v>
      </c>
      <c r="C26" s="127">
        <v>26</v>
      </c>
      <c r="D26" s="70">
        <v>4.0999999999999996</v>
      </c>
      <c r="E26" s="70">
        <v>4.4230769230769234</v>
      </c>
      <c r="F26" s="198">
        <v>12</v>
      </c>
      <c r="G26" s="170">
        <f t="shared" si="0"/>
        <v>12</v>
      </c>
      <c r="I26" s="23"/>
      <c r="J26" s="23"/>
      <c r="L26" s="23"/>
    </row>
    <row r="27" spans="1:12" ht="15" customHeight="1" x14ac:dyDescent="0.25">
      <c r="A27" s="8">
        <v>2</v>
      </c>
      <c r="B27" s="163" t="s">
        <v>62</v>
      </c>
      <c r="C27" s="127">
        <v>24</v>
      </c>
      <c r="D27" s="70">
        <v>4.0999999999999996</v>
      </c>
      <c r="E27" s="70">
        <v>4.333333333333333</v>
      </c>
      <c r="F27" s="198">
        <v>25</v>
      </c>
      <c r="G27" s="164">
        <f t="shared" si="0"/>
        <v>25</v>
      </c>
      <c r="I27" s="23"/>
      <c r="J27" s="23"/>
      <c r="L27" s="23"/>
    </row>
    <row r="28" spans="1:12" ht="15" customHeight="1" x14ac:dyDescent="0.25">
      <c r="A28" s="8">
        <v>3</v>
      </c>
      <c r="B28" s="163" t="s">
        <v>70</v>
      </c>
      <c r="C28" s="127">
        <v>37</v>
      </c>
      <c r="D28" s="70">
        <v>4.0999999999999996</v>
      </c>
      <c r="E28" s="70">
        <v>4.2702702702702702</v>
      </c>
      <c r="F28" s="198">
        <v>30</v>
      </c>
      <c r="G28" s="164">
        <f t="shared" si="0"/>
        <v>30</v>
      </c>
      <c r="I28" s="23"/>
      <c r="J28" s="23"/>
      <c r="L28" s="23"/>
    </row>
    <row r="29" spans="1:12" ht="15" customHeight="1" x14ac:dyDescent="0.25">
      <c r="A29" s="8">
        <v>4</v>
      </c>
      <c r="B29" s="163" t="s">
        <v>63</v>
      </c>
      <c r="C29" s="127">
        <v>22</v>
      </c>
      <c r="D29" s="70">
        <v>4.0999999999999996</v>
      </c>
      <c r="E29" s="70">
        <v>4.1363636363636367</v>
      </c>
      <c r="F29" s="198">
        <v>46</v>
      </c>
      <c r="G29" s="164">
        <f t="shared" si="0"/>
        <v>46</v>
      </c>
      <c r="I29" s="23"/>
      <c r="J29" s="23"/>
      <c r="L29" s="23"/>
    </row>
    <row r="30" spans="1:12" ht="15" customHeight="1" x14ac:dyDescent="0.25">
      <c r="A30" s="8">
        <v>5</v>
      </c>
      <c r="B30" s="163" t="s">
        <v>64</v>
      </c>
      <c r="C30" s="127">
        <v>23</v>
      </c>
      <c r="D30" s="70">
        <v>4.0999999999999996</v>
      </c>
      <c r="E30" s="70">
        <v>4.1304347826086953</v>
      </c>
      <c r="F30" s="198">
        <v>48</v>
      </c>
      <c r="G30" s="164">
        <f t="shared" si="0"/>
        <v>48</v>
      </c>
      <c r="I30" s="23"/>
      <c r="J30" s="23"/>
      <c r="L30" s="23"/>
    </row>
    <row r="31" spans="1:12" ht="15" customHeight="1" x14ac:dyDescent="0.25">
      <c r="A31" s="8">
        <v>6</v>
      </c>
      <c r="B31" s="163" t="s">
        <v>39</v>
      </c>
      <c r="C31" s="127">
        <v>20</v>
      </c>
      <c r="D31" s="70">
        <v>4.0999999999999996</v>
      </c>
      <c r="E31" s="70">
        <v>4.0999999999999996</v>
      </c>
      <c r="F31" s="198">
        <v>53</v>
      </c>
      <c r="G31" s="164">
        <f t="shared" si="0"/>
        <v>53</v>
      </c>
      <c r="I31" s="23"/>
      <c r="J31" s="23"/>
      <c r="L31" s="23"/>
    </row>
    <row r="32" spans="1:12" ht="15" customHeight="1" x14ac:dyDescent="0.25">
      <c r="A32" s="8">
        <v>7</v>
      </c>
      <c r="B32" s="163" t="s">
        <v>43</v>
      </c>
      <c r="C32" s="127">
        <v>26</v>
      </c>
      <c r="D32" s="70">
        <v>4.0999999999999996</v>
      </c>
      <c r="E32" s="70">
        <v>3.9615384615384617</v>
      </c>
      <c r="F32" s="198">
        <v>67</v>
      </c>
      <c r="G32" s="164">
        <f t="shared" si="0"/>
        <v>67</v>
      </c>
      <c r="I32" s="23"/>
      <c r="J32" s="23"/>
      <c r="L32" s="23"/>
    </row>
    <row r="33" spans="1:12" ht="15" customHeight="1" x14ac:dyDescent="0.25">
      <c r="A33" s="8">
        <v>8</v>
      </c>
      <c r="B33" s="163" t="s">
        <v>35</v>
      </c>
      <c r="C33" s="127">
        <v>40</v>
      </c>
      <c r="D33" s="70">
        <v>4.0999999999999996</v>
      </c>
      <c r="E33" s="70">
        <v>3.95</v>
      </c>
      <c r="F33" s="198">
        <v>70</v>
      </c>
      <c r="G33" s="164">
        <f t="shared" si="0"/>
        <v>70</v>
      </c>
      <c r="I33" s="23"/>
      <c r="J33" s="23"/>
      <c r="L33" s="23"/>
    </row>
    <row r="34" spans="1:12" ht="15" customHeight="1" x14ac:dyDescent="0.25">
      <c r="A34" s="8">
        <v>9</v>
      </c>
      <c r="B34" s="163" t="s">
        <v>41</v>
      </c>
      <c r="C34" s="127">
        <v>33</v>
      </c>
      <c r="D34" s="70">
        <v>4.0999999999999996</v>
      </c>
      <c r="E34" s="70">
        <v>3.9393939393939394</v>
      </c>
      <c r="F34" s="198">
        <v>71</v>
      </c>
      <c r="G34" s="164">
        <f t="shared" si="0"/>
        <v>71</v>
      </c>
      <c r="I34" s="23"/>
      <c r="J34" s="23"/>
      <c r="L34" s="23"/>
    </row>
    <row r="35" spans="1:12" ht="15" customHeight="1" x14ac:dyDescent="0.25">
      <c r="A35" s="8">
        <v>10</v>
      </c>
      <c r="B35" s="163" t="s">
        <v>37</v>
      </c>
      <c r="C35" s="127">
        <v>15</v>
      </c>
      <c r="D35" s="70">
        <v>4.0999999999999996</v>
      </c>
      <c r="E35" s="70">
        <v>3.8666666666666667</v>
      </c>
      <c r="F35" s="198">
        <v>79</v>
      </c>
      <c r="G35" s="164">
        <f t="shared" si="0"/>
        <v>79</v>
      </c>
      <c r="I35" s="23"/>
      <c r="J35" s="23"/>
      <c r="L35" s="23"/>
    </row>
    <row r="36" spans="1:12" ht="15" customHeight="1" x14ac:dyDescent="0.25">
      <c r="A36" s="8">
        <v>11</v>
      </c>
      <c r="B36" s="163" t="s">
        <v>42</v>
      </c>
      <c r="C36" s="127">
        <v>28</v>
      </c>
      <c r="D36" s="70">
        <v>4.0999999999999996</v>
      </c>
      <c r="E36" s="70">
        <v>3.8571428571428572</v>
      </c>
      <c r="F36" s="198">
        <v>81</v>
      </c>
      <c r="G36" s="164">
        <f t="shared" si="0"/>
        <v>81</v>
      </c>
      <c r="I36" s="23"/>
      <c r="J36" s="23"/>
      <c r="L36" s="23"/>
    </row>
    <row r="37" spans="1:12" ht="15" customHeight="1" x14ac:dyDescent="0.25">
      <c r="A37" s="8">
        <v>12</v>
      </c>
      <c r="B37" s="163" t="s">
        <v>40</v>
      </c>
      <c r="C37" s="127">
        <v>22</v>
      </c>
      <c r="D37" s="70">
        <v>4.0999999999999996</v>
      </c>
      <c r="E37" s="70">
        <v>3.8181818181818183</v>
      </c>
      <c r="F37" s="198">
        <v>84</v>
      </c>
      <c r="G37" s="164">
        <f t="shared" si="0"/>
        <v>84</v>
      </c>
      <c r="I37" s="23"/>
      <c r="J37" s="23"/>
      <c r="L37" s="23"/>
    </row>
    <row r="38" spans="1:12" ht="15" customHeight="1" x14ac:dyDescent="0.25">
      <c r="A38" s="8">
        <v>13</v>
      </c>
      <c r="B38" s="163" t="s">
        <v>60</v>
      </c>
      <c r="C38" s="127">
        <v>24</v>
      </c>
      <c r="D38" s="70">
        <v>4.0999999999999996</v>
      </c>
      <c r="E38" s="70">
        <v>3.7916666666666665</v>
      </c>
      <c r="F38" s="198">
        <v>87</v>
      </c>
      <c r="G38" s="164">
        <f t="shared" si="0"/>
        <v>87</v>
      </c>
      <c r="I38" s="23"/>
      <c r="J38" s="23"/>
      <c r="L38" s="23"/>
    </row>
    <row r="39" spans="1:12" ht="15" customHeight="1" x14ac:dyDescent="0.25">
      <c r="A39" s="8">
        <v>14</v>
      </c>
      <c r="B39" s="163" t="s">
        <v>38</v>
      </c>
      <c r="C39" s="127">
        <v>29</v>
      </c>
      <c r="D39" s="70">
        <v>4.0999999999999996</v>
      </c>
      <c r="E39" s="70">
        <v>3.6206896551724137</v>
      </c>
      <c r="F39" s="198">
        <v>93</v>
      </c>
      <c r="G39" s="164">
        <f t="shared" si="0"/>
        <v>93</v>
      </c>
      <c r="I39" s="23"/>
      <c r="J39" s="23"/>
      <c r="L39" s="23"/>
    </row>
    <row r="40" spans="1:12" ht="15" customHeight="1" thickBot="1" x14ac:dyDescent="0.3">
      <c r="A40" s="8">
        <v>15</v>
      </c>
      <c r="B40" s="163" t="s">
        <v>61</v>
      </c>
      <c r="C40" s="127">
        <v>28</v>
      </c>
      <c r="D40" s="70">
        <v>4.0999999999999996</v>
      </c>
      <c r="E40" s="70">
        <v>3.6071428571428572</v>
      </c>
      <c r="F40" s="198">
        <v>94</v>
      </c>
      <c r="G40" s="164">
        <f t="shared" si="0"/>
        <v>94</v>
      </c>
      <c r="I40" s="23"/>
      <c r="J40" s="23"/>
      <c r="L40" s="23"/>
    </row>
    <row r="41" spans="1:12" ht="15" customHeight="1" thickBot="1" x14ac:dyDescent="0.3">
      <c r="A41" s="167"/>
      <c r="B41" s="168" t="s">
        <v>118</v>
      </c>
      <c r="C41" s="237">
        <f>SUM(C42:C58)</f>
        <v>490</v>
      </c>
      <c r="D41" s="243">
        <v>4.0999999999999996</v>
      </c>
      <c r="E41" s="243">
        <f>AVERAGE(E42:E58)</f>
        <v>4.1689973445588242</v>
      </c>
      <c r="F41" s="238"/>
      <c r="G41" s="239"/>
      <c r="I41" s="23"/>
      <c r="J41" s="23"/>
      <c r="L41" s="23"/>
    </row>
    <row r="42" spans="1:12" ht="15" customHeight="1" x14ac:dyDescent="0.25">
      <c r="A42" s="13">
        <v>1</v>
      </c>
      <c r="B42" s="163" t="s">
        <v>34</v>
      </c>
      <c r="C42" s="127">
        <v>13</v>
      </c>
      <c r="D42" s="70">
        <v>4.0999999999999996</v>
      </c>
      <c r="E42" s="70">
        <v>4.615384615384615</v>
      </c>
      <c r="F42" s="198">
        <v>2</v>
      </c>
      <c r="G42" s="170">
        <f t="shared" si="0"/>
        <v>2</v>
      </c>
      <c r="I42" s="23"/>
      <c r="J42" s="23"/>
      <c r="L42" s="23"/>
    </row>
    <row r="43" spans="1:12" ht="15" customHeight="1" x14ac:dyDescent="0.25">
      <c r="A43" s="8">
        <v>2</v>
      </c>
      <c r="B43" s="163" t="s">
        <v>30</v>
      </c>
      <c r="C43" s="127">
        <v>12</v>
      </c>
      <c r="D43" s="70">
        <v>4.0999999999999996</v>
      </c>
      <c r="E43" s="70">
        <v>4.5</v>
      </c>
      <c r="F43" s="198">
        <v>8</v>
      </c>
      <c r="G43" s="164">
        <f t="shared" si="0"/>
        <v>8</v>
      </c>
      <c r="I43" s="23"/>
      <c r="J43" s="23"/>
      <c r="L43" s="23"/>
    </row>
    <row r="44" spans="1:12" ht="15" customHeight="1" x14ac:dyDescent="0.25">
      <c r="A44" s="8">
        <v>3</v>
      </c>
      <c r="B44" s="163" t="s">
        <v>148</v>
      </c>
      <c r="C44" s="127">
        <v>16</v>
      </c>
      <c r="D44" s="70">
        <v>4.0999999999999996</v>
      </c>
      <c r="E44" s="70">
        <v>4.375</v>
      </c>
      <c r="F44" s="198">
        <v>18</v>
      </c>
      <c r="G44" s="164">
        <f t="shared" si="0"/>
        <v>18</v>
      </c>
      <c r="I44" s="23"/>
      <c r="J44" s="23"/>
      <c r="L44" s="23"/>
    </row>
    <row r="45" spans="1:12" ht="15" customHeight="1" x14ac:dyDescent="0.25">
      <c r="A45" s="8">
        <v>4</v>
      </c>
      <c r="B45" s="163" t="s">
        <v>75</v>
      </c>
      <c r="C45" s="127">
        <v>43</v>
      </c>
      <c r="D45" s="70">
        <v>4.0999999999999996</v>
      </c>
      <c r="E45" s="70">
        <v>4.3720930232558137</v>
      </c>
      <c r="F45" s="198">
        <v>19</v>
      </c>
      <c r="G45" s="164">
        <f t="shared" si="0"/>
        <v>19</v>
      </c>
      <c r="I45" s="23"/>
      <c r="J45" s="23"/>
      <c r="L45" s="23"/>
    </row>
    <row r="46" spans="1:12" ht="15" customHeight="1" x14ac:dyDescent="0.25">
      <c r="A46" s="8">
        <v>5</v>
      </c>
      <c r="B46" s="163" t="s">
        <v>112</v>
      </c>
      <c r="C46" s="127">
        <v>25</v>
      </c>
      <c r="D46" s="70">
        <v>4.0999999999999996</v>
      </c>
      <c r="E46" s="70">
        <v>4.3600000000000003</v>
      </c>
      <c r="F46" s="198">
        <v>21</v>
      </c>
      <c r="G46" s="164">
        <f t="shared" si="0"/>
        <v>21</v>
      </c>
      <c r="I46" s="23"/>
      <c r="J46" s="23"/>
      <c r="L46" s="23"/>
    </row>
    <row r="47" spans="1:12" ht="15" customHeight="1" x14ac:dyDescent="0.25">
      <c r="A47" s="8">
        <v>6</v>
      </c>
      <c r="B47" s="163" t="s">
        <v>74</v>
      </c>
      <c r="C47" s="127">
        <v>87</v>
      </c>
      <c r="D47" s="70">
        <v>4.0999999999999996</v>
      </c>
      <c r="E47" s="70">
        <v>4.333333333333333</v>
      </c>
      <c r="F47" s="198">
        <v>26</v>
      </c>
      <c r="G47" s="164">
        <f t="shared" si="0"/>
        <v>26</v>
      </c>
      <c r="I47" s="23"/>
      <c r="J47" s="23"/>
      <c r="L47" s="23"/>
    </row>
    <row r="48" spans="1:12" ht="15" customHeight="1" x14ac:dyDescent="0.25">
      <c r="A48" s="8">
        <v>7</v>
      </c>
      <c r="B48" s="189" t="s">
        <v>32</v>
      </c>
      <c r="C48" s="201">
        <v>21</v>
      </c>
      <c r="D48" s="244">
        <v>4.0999999999999996</v>
      </c>
      <c r="E48" s="244">
        <v>4.2857142857142856</v>
      </c>
      <c r="F48" s="202">
        <v>27</v>
      </c>
      <c r="G48" s="164">
        <f t="shared" si="0"/>
        <v>27</v>
      </c>
      <c r="I48" s="23"/>
      <c r="J48" s="23"/>
      <c r="L48" s="23"/>
    </row>
    <row r="49" spans="1:12" ht="15" customHeight="1" x14ac:dyDescent="0.25">
      <c r="A49" s="8">
        <v>8</v>
      </c>
      <c r="B49" s="163" t="s">
        <v>33</v>
      </c>
      <c r="C49" s="127">
        <v>22</v>
      </c>
      <c r="D49" s="70">
        <v>4.0999999999999996</v>
      </c>
      <c r="E49" s="70">
        <v>4.2727272727272725</v>
      </c>
      <c r="F49" s="198">
        <v>29</v>
      </c>
      <c r="G49" s="164">
        <f t="shared" si="0"/>
        <v>29</v>
      </c>
      <c r="I49" s="23"/>
      <c r="J49" s="23"/>
      <c r="L49" s="23"/>
    </row>
    <row r="50" spans="1:12" ht="15" customHeight="1" x14ac:dyDescent="0.25">
      <c r="A50" s="8">
        <v>9</v>
      </c>
      <c r="B50" s="163" t="s">
        <v>58</v>
      </c>
      <c r="C50" s="127">
        <v>21</v>
      </c>
      <c r="D50" s="70">
        <v>4.0999999999999996</v>
      </c>
      <c r="E50" s="70">
        <v>4.2380952380952381</v>
      </c>
      <c r="F50" s="198">
        <v>31</v>
      </c>
      <c r="G50" s="164">
        <f t="shared" si="0"/>
        <v>31</v>
      </c>
      <c r="I50" s="23"/>
      <c r="J50" s="23"/>
      <c r="L50" s="23"/>
    </row>
    <row r="51" spans="1:12" ht="15" customHeight="1" x14ac:dyDescent="0.25">
      <c r="A51" s="8">
        <v>10</v>
      </c>
      <c r="B51" s="163" t="s">
        <v>97</v>
      </c>
      <c r="C51" s="127">
        <v>80</v>
      </c>
      <c r="D51" s="70">
        <v>4.0999999999999996</v>
      </c>
      <c r="E51" s="70">
        <v>4.1375000000000002</v>
      </c>
      <c r="F51" s="198">
        <v>45</v>
      </c>
      <c r="G51" s="164">
        <f t="shared" si="0"/>
        <v>45</v>
      </c>
      <c r="I51" s="23"/>
      <c r="J51" s="23"/>
      <c r="L51" s="23"/>
    </row>
    <row r="52" spans="1:12" ht="15" customHeight="1" x14ac:dyDescent="0.25">
      <c r="A52" s="8">
        <v>11</v>
      </c>
      <c r="B52" s="163" t="s">
        <v>124</v>
      </c>
      <c r="C52" s="127">
        <v>34</v>
      </c>
      <c r="D52" s="70">
        <v>4.0999999999999996</v>
      </c>
      <c r="E52" s="70">
        <v>4.0882352941176467</v>
      </c>
      <c r="F52" s="198">
        <v>55</v>
      </c>
      <c r="G52" s="164">
        <f t="shared" si="0"/>
        <v>55</v>
      </c>
      <c r="I52" s="23"/>
      <c r="J52" s="23"/>
      <c r="L52" s="23"/>
    </row>
    <row r="53" spans="1:12" ht="15" customHeight="1" x14ac:dyDescent="0.25">
      <c r="A53" s="8">
        <v>12</v>
      </c>
      <c r="B53" s="163" t="s">
        <v>27</v>
      </c>
      <c r="C53" s="127">
        <v>45</v>
      </c>
      <c r="D53" s="70">
        <v>4.0999999999999996</v>
      </c>
      <c r="E53" s="70">
        <v>4</v>
      </c>
      <c r="F53" s="198">
        <v>62</v>
      </c>
      <c r="G53" s="164">
        <f t="shared" si="0"/>
        <v>62</v>
      </c>
      <c r="I53" s="23"/>
      <c r="J53" s="23"/>
      <c r="L53" s="23"/>
    </row>
    <row r="54" spans="1:12" ht="15" customHeight="1" x14ac:dyDescent="0.25">
      <c r="A54" s="8">
        <v>13</v>
      </c>
      <c r="B54" s="172" t="s">
        <v>72</v>
      </c>
      <c r="C54" s="133">
        <v>6</v>
      </c>
      <c r="D54" s="176">
        <v>4.0999999999999996</v>
      </c>
      <c r="E54" s="176">
        <v>4</v>
      </c>
      <c r="F54" s="203">
        <v>60</v>
      </c>
      <c r="G54" s="164">
        <f t="shared" si="0"/>
        <v>60</v>
      </c>
      <c r="I54" s="23"/>
      <c r="J54" s="23"/>
      <c r="L54" s="23"/>
    </row>
    <row r="55" spans="1:12" ht="15" customHeight="1" x14ac:dyDescent="0.25">
      <c r="A55" s="8">
        <v>14</v>
      </c>
      <c r="B55" s="163" t="s">
        <v>73</v>
      </c>
      <c r="C55" s="127">
        <v>20</v>
      </c>
      <c r="D55" s="70">
        <v>4.0999999999999996</v>
      </c>
      <c r="E55" s="70">
        <v>4</v>
      </c>
      <c r="F55" s="198">
        <v>61</v>
      </c>
      <c r="G55" s="164">
        <f t="shared" si="0"/>
        <v>61</v>
      </c>
      <c r="I55" s="23"/>
      <c r="J55" s="23"/>
      <c r="L55" s="23"/>
    </row>
    <row r="56" spans="1:12" ht="15" customHeight="1" x14ac:dyDescent="0.25">
      <c r="A56" s="8">
        <v>15</v>
      </c>
      <c r="B56" s="163" t="s">
        <v>31</v>
      </c>
      <c r="C56" s="127">
        <v>24</v>
      </c>
      <c r="D56" s="70">
        <v>4.0999999999999996</v>
      </c>
      <c r="E56" s="70">
        <v>3.9583333333333335</v>
      </c>
      <c r="F56" s="198">
        <v>68</v>
      </c>
      <c r="G56" s="164">
        <f t="shared" si="0"/>
        <v>68</v>
      </c>
      <c r="I56" s="23"/>
      <c r="J56" s="23"/>
      <c r="L56" s="23"/>
    </row>
    <row r="57" spans="1:12" ht="15" customHeight="1" x14ac:dyDescent="0.25">
      <c r="A57" s="8">
        <v>16</v>
      </c>
      <c r="B57" s="163" t="s">
        <v>29</v>
      </c>
      <c r="C57" s="127">
        <v>8</v>
      </c>
      <c r="D57" s="70">
        <v>4.0999999999999996</v>
      </c>
      <c r="E57" s="70">
        <v>3.875</v>
      </c>
      <c r="F57" s="198">
        <v>78</v>
      </c>
      <c r="G57" s="164">
        <f t="shared" si="0"/>
        <v>78</v>
      </c>
      <c r="I57" s="23"/>
      <c r="J57" s="23"/>
      <c r="L57" s="23"/>
    </row>
    <row r="58" spans="1:12" ht="15" customHeight="1" thickBot="1" x14ac:dyDescent="0.3">
      <c r="A58" s="8">
        <v>17</v>
      </c>
      <c r="B58" s="163" t="s">
        <v>71</v>
      </c>
      <c r="C58" s="127">
        <v>13</v>
      </c>
      <c r="D58" s="70">
        <v>4.0999999999999996</v>
      </c>
      <c r="E58" s="70">
        <v>3.4615384615384617</v>
      </c>
      <c r="F58" s="198">
        <v>99</v>
      </c>
      <c r="G58" s="164">
        <f t="shared" si="0"/>
        <v>99</v>
      </c>
      <c r="I58" s="23"/>
      <c r="J58" s="23"/>
      <c r="L58" s="23"/>
    </row>
    <row r="59" spans="1:12" ht="15" customHeight="1" thickBot="1" x14ac:dyDescent="0.3">
      <c r="A59" s="167"/>
      <c r="B59" s="168" t="s">
        <v>119</v>
      </c>
      <c r="C59" s="237">
        <f>SUM(C60:C73)</f>
        <v>380</v>
      </c>
      <c r="D59" s="243">
        <v>4.0999999999999996</v>
      </c>
      <c r="E59" s="243">
        <f>AVERAGE(E60:E73)</f>
        <v>3.987278267850022</v>
      </c>
      <c r="F59" s="238"/>
      <c r="G59" s="239"/>
      <c r="I59" s="23"/>
      <c r="J59" s="23"/>
      <c r="L59" s="23"/>
    </row>
    <row r="60" spans="1:12" x14ac:dyDescent="0.25">
      <c r="A60" s="13">
        <v>1</v>
      </c>
      <c r="B60" s="163" t="s">
        <v>26</v>
      </c>
      <c r="C60" s="127">
        <v>26</v>
      </c>
      <c r="D60" s="70">
        <v>4.0999999999999996</v>
      </c>
      <c r="E60" s="70">
        <v>4.4615384615384617</v>
      </c>
      <c r="F60" s="198">
        <v>10</v>
      </c>
      <c r="G60" s="170">
        <f t="shared" si="0"/>
        <v>10</v>
      </c>
      <c r="I60" s="23"/>
      <c r="J60" s="23"/>
      <c r="L60" s="23"/>
    </row>
    <row r="61" spans="1:12" x14ac:dyDescent="0.25">
      <c r="A61" s="8">
        <v>2</v>
      </c>
      <c r="B61" s="163" t="s">
        <v>99</v>
      </c>
      <c r="C61" s="127">
        <v>34</v>
      </c>
      <c r="D61" s="70">
        <v>4.0999999999999996</v>
      </c>
      <c r="E61" s="70">
        <v>4.382352941176471</v>
      </c>
      <c r="F61" s="198">
        <v>17</v>
      </c>
      <c r="G61" s="164">
        <f t="shared" ref="G61:G113" si="1">F61</f>
        <v>17</v>
      </c>
      <c r="I61" s="23"/>
      <c r="J61" s="23"/>
      <c r="L61" s="23"/>
    </row>
    <row r="62" spans="1:12" x14ac:dyDescent="0.25">
      <c r="A62" s="8">
        <v>3</v>
      </c>
      <c r="B62" s="163" t="s">
        <v>144</v>
      </c>
      <c r="C62" s="127">
        <v>36</v>
      </c>
      <c r="D62" s="70">
        <v>4.0999999999999996</v>
      </c>
      <c r="E62" s="70">
        <v>4.3611111111111107</v>
      </c>
      <c r="F62" s="198">
        <v>20</v>
      </c>
      <c r="G62" s="164">
        <f t="shared" si="1"/>
        <v>20</v>
      </c>
      <c r="I62" s="23"/>
      <c r="J62" s="23"/>
      <c r="L62" s="23"/>
    </row>
    <row r="63" spans="1:12" x14ac:dyDescent="0.25">
      <c r="A63" s="8">
        <v>4</v>
      </c>
      <c r="B63" s="163" t="s">
        <v>100</v>
      </c>
      <c r="C63" s="127">
        <v>26</v>
      </c>
      <c r="D63" s="70">
        <v>4.0999999999999996</v>
      </c>
      <c r="E63" s="70">
        <v>4.3461538461538458</v>
      </c>
      <c r="F63" s="198">
        <v>24</v>
      </c>
      <c r="G63" s="164">
        <f t="shared" si="1"/>
        <v>24</v>
      </c>
      <c r="I63" s="23"/>
      <c r="J63" s="23"/>
      <c r="L63" s="23"/>
    </row>
    <row r="64" spans="1:12" x14ac:dyDescent="0.25">
      <c r="A64" s="8">
        <v>5</v>
      </c>
      <c r="B64" s="163" t="s">
        <v>77</v>
      </c>
      <c r="C64" s="127">
        <v>32</v>
      </c>
      <c r="D64" s="70">
        <v>4.0999999999999996</v>
      </c>
      <c r="E64" s="70">
        <v>4.28125</v>
      </c>
      <c r="F64" s="198">
        <v>28</v>
      </c>
      <c r="G64" s="164">
        <f t="shared" si="1"/>
        <v>28</v>
      </c>
      <c r="I64" s="23"/>
      <c r="J64" s="23"/>
      <c r="L64" s="23"/>
    </row>
    <row r="65" spans="1:12" x14ac:dyDescent="0.25">
      <c r="A65" s="8">
        <v>6</v>
      </c>
      <c r="B65" s="163" t="s">
        <v>98</v>
      </c>
      <c r="C65" s="127">
        <v>35</v>
      </c>
      <c r="D65" s="70">
        <v>4.0999999999999996</v>
      </c>
      <c r="E65" s="70">
        <v>4.2</v>
      </c>
      <c r="F65" s="198">
        <v>35</v>
      </c>
      <c r="G65" s="174">
        <f t="shared" si="1"/>
        <v>35</v>
      </c>
      <c r="I65" s="23"/>
      <c r="J65" s="23"/>
      <c r="L65" s="23"/>
    </row>
    <row r="66" spans="1:12" x14ac:dyDescent="0.25">
      <c r="A66" s="8">
        <v>7</v>
      </c>
      <c r="B66" s="163" t="s">
        <v>76</v>
      </c>
      <c r="C66" s="127">
        <v>20</v>
      </c>
      <c r="D66" s="70">
        <v>4.0999999999999996</v>
      </c>
      <c r="E66" s="70">
        <v>4.2</v>
      </c>
      <c r="F66" s="198">
        <v>36</v>
      </c>
      <c r="G66" s="164">
        <f t="shared" si="1"/>
        <v>36</v>
      </c>
      <c r="I66" s="23"/>
      <c r="J66" s="23"/>
      <c r="L66" s="23"/>
    </row>
    <row r="67" spans="1:12" x14ac:dyDescent="0.25">
      <c r="A67" s="8">
        <v>8</v>
      </c>
      <c r="B67" s="163" t="s">
        <v>101</v>
      </c>
      <c r="C67" s="127">
        <v>22</v>
      </c>
      <c r="D67" s="70">
        <v>4.0999999999999996</v>
      </c>
      <c r="E67" s="70">
        <v>4</v>
      </c>
      <c r="F67" s="198">
        <v>63</v>
      </c>
      <c r="G67" s="164">
        <f t="shared" si="1"/>
        <v>63</v>
      </c>
      <c r="I67" s="23"/>
      <c r="J67" s="23"/>
      <c r="L67" s="23"/>
    </row>
    <row r="68" spans="1:12" x14ac:dyDescent="0.25">
      <c r="A68" s="8">
        <v>9</v>
      </c>
      <c r="B68" s="163" t="s">
        <v>78</v>
      </c>
      <c r="C68" s="127">
        <v>26</v>
      </c>
      <c r="D68" s="70">
        <v>4.0999999999999996</v>
      </c>
      <c r="E68" s="70">
        <v>3.9230769230769229</v>
      </c>
      <c r="F68" s="198">
        <v>74</v>
      </c>
      <c r="G68" s="164">
        <f t="shared" si="1"/>
        <v>74</v>
      </c>
      <c r="I68" s="23"/>
      <c r="J68" s="23"/>
      <c r="L68" s="23"/>
    </row>
    <row r="69" spans="1:12" x14ac:dyDescent="0.25">
      <c r="A69" s="8">
        <v>10</v>
      </c>
      <c r="B69" s="163" t="s">
        <v>25</v>
      </c>
      <c r="C69" s="127">
        <v>20</v>
      </c>
      <c r="D69" s="70">
        <v>4.0999999999999996</v>
      </c>
      <c r="E69" s="70">
        <v>3.9</v>
      </c>
      <c r="F69" s="198">
        <v>76</v>
      </c>
      <c r="G69" s="164">
        <f t="shared" si="1"/>
        <v>76</v>
      </c>
      <c r="I69" s="23"/>
      <c r="J69" s="23"/>
      <c r="L69" s="23"/>
    </row>
    <row r="70" spans="1:12" x14ac:dyDescent="0.25">
      <c r="A70" s="8">
        <v>11</v>
      </c>
      <c r="B70" s="163" t="s">
        <v>79</v>
      </c>
      <c r="C70" s="127">
        <v>29</v>
      </c>
      <c r="D70" s="70">
        <v>4.0999999999999996</v>
      </c>
      <c r="E70" s="70">
        <v>3.896551724137931</v>
      </c>
      <c r="F70" s="198">
        <v>77</v>
      </c>
      <c r="G70" s="164">
        <f t="shared" si="1"/>
        <v>77</v>
      </c>
      <c r="I70" s="23"/>
      <c r="J70" s="23"/>
      <c r="L70" s="23"/>
    </row>
    <row r="71" spans="1:12" x14ac:dyDescent="0.25">
      <c r="A71" s="8">
        <v>12</v>
      </c>
      <c r="B71" s="163" t="s">
        <v>23</v>
      </c>
      <c r="C71" s="127">
        <v>29</v>
      </c>
      <c r="D71" s="70">
        <v>4.0999999999999996</v>
      </c>
      <c r="E71" s="70">
        <v>3.5862068965517242</v>
      </c>
      <c r="F71" s="198">
        <v>95</v>
      </c>
      <c r="G71" s="164">
        <f t="shared" si="1"/>
        <v>95</v>
      </c>
      <c r="I71" s="23"/>
      <c r="J71" s="23"/>
      <c r="L71" s="23"/>
    </row>
    <row r="72" spans="1:12" x14ac:dyDescent="0.25">
      <c r="A72" s="8">
        <v>13</v>
      </c>
      <c r="B72" s="163" t="s">
        <v>80</v>
      </c>
      <c r="C72" s="127">
        <v>32</v>
      </c>
      <c r="D72" s="70">
        <v>4.0999999999999996</v>
      </c>
      <c r="E72" s="70">
        <v>3.4375</v>
      </c>
      <c r="F72" s="198">
        <v>100</v>
      </c>
      <c r="G72" s="164">
        <f t="shared" si="1"/>
        <v>100</v>
      </c>
      <c r="I72" s="23"/>
      <c r="J72" s="23"/>
      <c r="L72" s="23"/>
    </row>
    <row r="73" spans="1:12" ht="15.75" thickBot="1" x14ac:dyDescent="0.3">
      <c r="A73" s="8">
        <v>14</v>
      </c>
      <c r="B73" s="171" t="s">
        <v>126</v>
      </c>
      <c r="C73" s="131">
        <v>13</v>
      </c>
      <c r="D73" s="74">
        <v>4.0999999999999996</v>
      </c>
      <c r="E73" s="74">
        <v>2.8461538461538463</v>
      </c>
      <c r="F73" s="200">
        <v>102</v>
      </c>
      <c r="G73" s="164">
        <f t="shared" si="1"/>
        <v>102</v>
      </c>
      <c r="I73" s="23"/>
      <c r="J73" s="23"/>
      <c r="L73" s="23"/>
    </row>
    <row r="74" spans="1:12" ht="16.5" thickBot="1" x14ac:dyDescent="0.3">
      <c r="A74" s="167"/>
      <c r="B74" s="168" t="s">
        <v>120</v>
      </c>
      <c r="C74" s="237">
        <f>SUM(C75:C103)</f>
        <v>974</v>
      </c>
      <c r="D74" s="243">
        <v>4.0999999999999996</v>
      </c>
      <c r="E74" s="243">
        <f>AVERAGE(E75:E103)</f>
        <v>4.0374461483403401</v>
      </c>
      <c r="F74" s="238"/>
      <c r="G74" s="239"/>
      <c r="I74" s="23"/>
      <c r="J74" s="23"/>
      <c r="L74" s="23"/>
    </row>
    <row r="75" spans="1:12" x14ac:dyDescent="0.25">
      <c r="A75" s="13">
        <v>1</v>
      </c>
      <c r="B75" s="163" t="s">
        <v>2</v>
      </c>
      <c r="C75" s="127">
        <v>12</v>
      </c>
      <c r="D75" s="70">
        <v>4.0999999999999996</v>
      </c>
      <c r="E75" s="70">
        <v>4.666666666666667</v>
      </c>
      <c r="F75" s="198">
        <v>1</v>
      </c>
      <c r="G75" s="160">
        <f t="shared" si="1"/>
        <v>1</v>
      </c>
      <c r="I75" s="23"/>
      <c r="J75" s="23"/>
      <c r="L75" s="23"/>
    </row>
    <row r="76" spans="1:12" x14ac:dyDescent="0.25">
      <c r="A76" s="8">
        <v>2</v>
      </c>
      <c r="B76" s="163" t="s">
        <v>16</v>
      </c>
      <c r="C76" s="127">
        <v>107</v>
      </c>
      <c r="D76" s="70">
        <v>4.0999999999999996</v>
      </c>
      <c r="E76" s="70">
        <v>4.5514018691588785</v>
      </c>
      <c r="F76" s="198">
        <v>5</v>
      </c>
      <c r="G76" s="164">
        <f t="shared" si="1"/>
        <v>5</v>
      </c>
      <c r="I76" s="23"/>
      <c r="J76" s="23"/>
      <c r="L76" s="23"/>
    </row>
    <row r="77" spans="1:12" x14ac:dyDescent="0.25">
      <c r="A77" s="8">
        <v>3</v>
      </c>
      <c r="B77" s="163" t="s">
        <v>102</v>
      </c>
      <c r="C77" s="127">
        <v>23</v>
      </c>
      <c r="D77" s="70">
        <v>4.0999999999999996</v>
      </c>
      <c r="E77" s="70">
        <v>4.3478260869565215</v>
      </c>
      <c r="F77" s="198">
        <v>23</v>
      </c>
      <c r="G77" s="164">
        <f t="shared" si="1"/>
        <v>23</v>
      </c>
      <c r="I77" s="23"/>
      <c r="J77" s="23"/>
      <c r="L77" s="23"/>
    </row>
    <row r="78" spans="1:12" x14ac:dyDescent="0.25">
      <c r="A78" s="8">
        <v>4</v>
      </c>
      <c r="B78" s="163" t="s">
        <v>12</v>
      </c>
      <c r="C78" s="127">
        <v>35</v>
      </c>
      <c r="D78" s="70">
        <v>4.0999999999999996</v>
      </c>
      <c r="E78" s="70">
        <v>4.2285714285714286</v>
      </c>
      <c r="F78" s="198">
        <v>32</v>
      </c>
      <c r="G78" s="164">
        <f t="shared" si="1"/>
        <v>32</v>
      </c>
      <c r="I78" s="23"/>
      <c r="J78" s="23"/>
      <c r="L78" s="23"/>
    </row>
    <row r="79" spans="1:12" x14ac:dyDescent="0.25">
      <c r="A79" s="8">
        <v>5</v>
      </c>
      <c r="B79" s="163" t="s">
        <v>22</v>
      </c>
      <c r="C79" s="127">
        <v>35</v>
      </c>
      <c r="D79" s="70">
        <v>4.0999999999999996</v>
      </c>
      <c r="E79" s="70">
        <v>4.2285714285714286</v>
      </c>
      <c r="F79" s="198">
        <v>33</v>
      </c>
      <c r="G79" s="164">
        <f t="shared" si="1"/>
        <v>33</v>
      </c>
      <c r="I79" s="23"/>
      <c r="J79" s="23"/>
      <c r="L79" s="23"/>
    </row>
    <row r="80" spans="1:12" x14ac:dyDescent="0.25">
      <c r="A80" s="8">
        <v>6</v>
      </c>
      <c r="B80" s="163" t="s">
        <v>14</v>
      </c>
      <c r="C80" s="127">
        <v>96</v>
      </c>
      <c r="D80" s="70">
        <v>4.0999999999999996</v>
      </c>
      <c r="E80" s="70">
        <v>4.21875</v>
      </c>
      <c r="F80" s="198">
        <v>34</v>
      </c>
      <c r="G80" s="164">
        <f t="shared" si="1"/>
        <v>34</v>
      </c>
      <c r="I80" s="23"/>
      <c r="J80" s="23"/>
      <c r="L80" s="23"/>
    </row>
    <row r="81" spans="1:12" x14ac:dyDescent="0.25">
      <c r="A81" s="8">
        <v>7</v>
      </c>
      <c r="B81" s="163" t="s">
        <v>3</v>
      </c>
      <c r="C81" s="127">
        <v>25</v>
      </c>
      <c r="D81" s="70">
        <v>4.0999999999999996</v>
      </c>
      <c r="E81" s="70">
        <v>4.2</v>
      </c>
      <c r="F81" s="198">
        <v>37</v>
      </c>
      <c r="G81" s="164">
        <f t="shared" si="1"/>
        <v>37</v>
      </c>
      <c r="I81" s="23"/>
      <c r="J81" s="23"/>
      <c r="L81" s="23"/>
    </row>
    <row r="82" spans="1:12" x14ac:dyDescent="0.25">
      <c r="A82" s="8">
        <v>8</v>
      </c>
      <c r="B82" s="163" t="s">
        <v>137</v>
      </c>
      <c r="C82" s="127">
        <v>51</v>
      </c>
      <c r="D82" s="70">
        <v>4.0999999999999996</v>
      </c>
      <c r="E82" s="70">
        <v>4.1960784313725492</v>
      </c>
      <c r="F82" s="198">
        <v>38</v>
      </c>
      <c r="G82" s="164">
        <f t="shared" si="1"/>
        <v>38</v>
      </c>
      <c r="I82" s="23"/>
      <c r="J82" s="23"/>
      <c r="L82" s="23"/>
    </row>
    <row r="83" spans="1:12" x14ac:dyDescent="0.25">
      <c r="A83" s="8">
        <v>9</v>
      </c>
      <c r="B83" s="163" t="s">
        <v>15</v>
      </c>
      <c r="C83" s="127">
        <v>16</v>
      </c>
      <c r="D83" s="70">
        <v>4.0999999999999996</v>
      </c>
      <c r="E83" s="70">
        <v>4.1875</v>
      </c>
      <c r="F83" s="198">
        <v>39</v>
      </c>
      <c r="G83" s="164">
        <f t="shared" si="1"/>
        <v>39</v>
      </c>
      <c r="I83" s="23"/>
      <c r="J83" s="23"/>
      <c r="L83" s="23"/>
    </row>
    <row r="84" spans="1:12" x14ac:dyDescent="0.25">
      <c r="A84" s="8">
        <v>10</v>
      </c>
      <c r="B84" s="163" t="s">
        <v>138</v>
      </c>
      <c r="C84" s="127">
        <v>70</v>
      </c>
      <c r="D84" s="70">
        <v>4.0999999999999996</v>
      </c>
      <c r="E84" s="70">
        <v>4.1857142857142859</v>
      </c>
      <c r="F84" s="198">
        <v>40</v>
      </c>
      <c r="G84" s="164">
        <f t="shared" si="1"/>
        <v>40</v>
      </c>
      <c r="I84" s="23"/>
      <c r="J84" s="23"/>
      <c r="L84" s="23"/>
    </row>
    <row r="85" spans="1:12" x14ac:dyDescent="0.25">
      <c r="A85" s="8">
        <v>11</v>
      </c>
      <c r="B85" s="163" t="s">
        <v>139</v>
      </c>
      <c r="C85" s="127">
        <v>50</v>
      </c>
      <c r="D85" s="70">
        <v>4.0999999999999996</v>
      </c>
      <c r="E85" s="70">
        <v>4.16</v>
      </c>
      <c r="F85" s="198">
        <v>42</v>
      </c>
      <c r="G85" s="164">
        <f t="shared" si="1"/>
        <v>42</v>
      </c>
      <c r="I85" s="23"/>
      <c r="J85" s="23"/>
      <c r="L85" s="23"/>
    </row>
    <row r="86" spans="1:12" x14ac:dyDescent="0.25">
      <c r="A86" s="8">
        <v>12</v>
      </c>
      <c r="B86" s="163" t="s">
        <v>19</v>
      </c>
      <c r="C86" s="127">
        <v>27</v>
      </c>
      <c r="D86" s="70">
        <v>4.0999999999999996</v>
      </c>
      <c r="E86" s="70">
        <v>4.1481481481481479</v>
      </c>
      <c r="F86" s="198">
        <v>44</v>
      </c>
      <c r="G86" s="164">
        <f t="shared" si="1"/>
        <v>44</v>
      </c>
      <c r="I86" s="23"/>
      <c r="J86" s="23"/>
      <c r="L86" s="23"/>
    </row>
    <row r="87" spans="1:12" x14ac:dyDescent="0.25">
      <c r="A87" s="8">
        <v>13</v>
      </c>
      <c r="B87" s="163" t="s">
        <v>21</v>
      </c>
      <c r="C87" s="127">
        <v>15</v>
      </c>
      <c r="D87" s="70">
        <v>4.0999999999999996</v>
      </c>
      <c r="E87" s="70">
        <v>4.1333333333333337</v>
      </c>
      <c r="F87" s="198">
        <v>47</v>
      </c>
      <c r="G87" s="164">
        <f t="shared" si="1"/>
        <v>47</v>
      </c>
      <c r="I87" s="23"/>
      <c r="J87" s="23"/>
      <c r="L87" s="23"/>
    </row>
    <row r="88" spans="1:12" x14ac:dyDescent="0.25">
      <c r="A88" s="8">
        <v>14</v>
      </c>
      <c r="B88" s="163" t="s">
        <v>18</v>
      </c>
      <c r="C88" s="127">
        <v>25</v>
      </c>
      <c r="D88" s="70">
        <v>4.0999999999999996</v>
      </c>
      <c r="E88" s="70">
        <v>4.12</v>
      </c>
      <c r="F88" s="198">
        <v>51</v>
      </c>
      <c r="G88" s="164">
        <f t="shared" si="1"/>
        <v>51</v>
      </c>
      <c r="I88" s="23"/>
      <c r="J88" s="23"/>
      <c r="L88" s="23"/>
    </row>
    <row r="89" spans="1:12" x14ac:dyDescent="0.25">
      <c r="A89" s="8">
        <v>15</v>
      </c>
      <c r="B89" s="163" t="s">
        <v>140</v>
      </c>
      <c r="C89" s="127">
        <v>24</v>
      </c>
      <c r="D89" s="70">
        <v>4.0999999999999996</v>
      </c>
      <c r="E89" s="70">
        <v>4.083333333333333</v>
      </c>
      <c r="F89" s="198">
        <v>56</v>
      </c>
      <c r="G89" s="164">
        <f t="shared" si="1"/>
        <v>56</v>
      </c>
      <c r="I89" s="23"/>
      <c r="J89" s="23"/>
      <c r="L89" s="23"/>
    </row>
    <row r="90" spans="1:12" x14ac:dyDescent="0.25">
      <c r="A90" s="8">
        <v>16</v>
      </c>
      <c r="B90" s="163" t="s">
        <v>5</v>
      </c>
      <c r="C90" s="127">
        <v>21</v>
      </c>
      <c r="D90" s="70">
        <v>4.0999999999999996</v>
      </c>
      <c r="E90" s="70">
        <v>4.0476190476190474</v>
      </c>
      <c r="F90" s="198">
        <v>58</v>
      </c>
      <c r="G90" s="164">
        <f t="shared" si="1"/>
        <v>58</v>
      </c>
      <c r="I90" s="23"/>
      <c r="J90" s="23"/>
      <c r="L90" s="23"/>
    </row>
    <row r="91" spans="1:12" x14ac:dyDescent="0.25">
      <c r="A91" s="8">
        <v>17</v>
      </c>
      <c r="B91" s="163" t="s">
        <v>17</v>
      </c>
      <c r="C91" s="127">
        <v>45</v>
      </c>
      <c r="D91" s="70">
        <v>4.0999999999999996</v>
      </c>
      <c r="E91" s="70">
        <v>3.9777777777777779</v>
      </c>
      <c r="F91" s="198">
        <v>64</v>
      </c>
      <c r="G91" s="164">
        <f t="shared" si="1"/>
        <v>64</v>
      </c>
      <c r="I91" s="23"/>
      <c r="J91" s="23"/>
      <c r="L91" s="23"/>
    </row>
    <row r="92" spans="1:12" x14ac:dyDescent="0.25">
      <c r="A92" s="8">
        <v>18</v>
      </c>
      <c r="B92" s="163" t="s">
        <v>136</v>
      </c>
      <c r="C92" s="127">
        <v>36</v>
      </c>
      <c r="D92" s="70">
        <v>4.0999999999999996</v>
      </c>
      <c r="E92" s="70">
        <v>3.9722222222222223</v>
      </c>
      <c r="F92" s="198">
        <v>66</v>
      </c>
      <c r="G92" s="164">
        <f t="shared" si="1"/>
        <v>66</v>
      </c>
      <c r="I92" s="23"/>
      <c r="J92" s="23"/>
      <c r="L92" s="23"/>
    </row>
    <row r="93" spans="1:12" x14ac:dyDescent="0.25">
      <c r="A93" s="8">
        <v>19</v>
      </c>
      <c r="B93" s="163" t="s">
        <v>6</v>
      </c>
      <c r="C93" s="127">
        <v>24</v>
      </c>
      <c r="D93" s="70">
        <v>4.0999999999999996</v>
      </c>
      <c r="E93" s="70">
        <v>3.9583333333333335</v>
      </c>
      <c r="F93" s="198">
        <v>69</v>
      </c>
      <c r="G93" s="164">
        <f t="shared" si="1"/>
        <v>69</v>
      </c>
      <c r="I93" s="23"/>
      <c r="J93" s="23"/>
      <c r="L93" s="23"/>
    </row>
    <row r="94" spans="1:12" x14ac:dyDescent="0.25">
      <c r="A94" s="8">
        <v>20</v>
      </c>
      <c r="B94" s="163" t="s">
        <v>4</v>
      </c>
      <c r="C94" s="127">
        <v>16</v>
      </c>
      <c r="D94" s="70">
        <v>4.0999999999999996</v>
      </c>
      <c r="E94" s="70">
        <v>3.9375</v>
      </c>
      <c r="F94" s="198">
        <v>72</v>
      </c>
      <c r="G94" s="164">
        <f t="shared" si="1"/>
        <v>72</v>
      </c>
      <c r="I94" s="23"/>
      <c r="J94" s="23"/>
      <c r="L94" s="23"/>
    </row>
    <row r="95" spans="1:12" x14ac:dyDescent="0.25">
      <c r="A95" s="8">
        <v>21</v>
      </c>
      <c r="B95" s="163" t="s">
        <v>7</v>
      </c>
      <c r="C95" s="127">
        <v>11</v>
      </c>
      <c r="D95" s="70">
        <v>4.0999999999999996</v>
      </c>
      <c r="E95" s="70">
        <v>3.9090909090909092</v>
      </c>
      <c r="F95" s="198">
        <v>75</v>
      </c>
      <c r="G95" s="164">
        <f t="shared" si="1"/>
        <v>75</v>
      </c>
      <c r="I95" s="23"/>
      <c r="J95" s="23"/>
      <c r="L95" s="23"/>
    </row>
    <row r="96" spans="1:12" x14ac:dyDescent="0.25">
      <c r="A96" s="8">
        <v>22</v>
      </c>
      <c r="B96" s="163" t="s">
        <v>146</v>
      </c>
      <c r="C96" s="127">
        <v>25</v>
      </c>
      <c r="D96" s="70">
        <v>4.0999999999999996</v>
      </c>
      <c r="E96" s="70">
        <v>3.84</v>
      </c>
      <c r="F96" s="198">
        <v>82</v>
      </c>
      <c r="G96" s="164">
        <f t="shared" si="1"/>
        <v>82</v>
      </c>
      <c r="I96" s="23"/>
      <c r="J96" s="23"/>
      <c r="L96" s="23"/>
    </row>
    <row r="97" spans="1:12" x14ac:dyDescent="0.25">
      <c r="A97" s="8">
        <v>23</v>
      </c>
      <c r="B97" s="163" t="s">
        <v>145</v>
      </c>
      <c r="C97" s="127">
        <v>35</v>
      </c>
      <c r="D97" s="70">
        <v>4.0999999999999996</v>
      </c>
      <c r="E97" s="70">
        <v>3.8</v>
      </c>
      <c r="F97" s="198">
        <v>86</v>
      </c>
      <c r="G97" s="164">
        <f t="shared" si="1"/>
        <v>86</v>
      </c>
      <c r="I97" s="23"/>
      <c r="J97" s="23"/>
      <c r="L97" s="23"/>
    </row>
    <row r="98" spans="1:12" x14ac:dyDescent="0.25">
      <c r="A98" s="8">
        <v>24</v>
      </c>
      <c r="B98" s="163" t="s">
        <v>9</v>
      </c>
      <c r="C98" s="127">
        <v>24</v>
      </c>
      <c r="D98" s="70">
        <v>4.0999999999999996</v>
      </c>
      <c r="E98" s="70">
        <v>3.75</v>
      </c>
      <c r="F98" s="198">
        <v>88</v>
      </c>
      <c r="G98" s="164">
        <f t="shared" si="1"/>
        <v>88</v>
      </c>
      <c r="I98" s="23"/>
      <c r="J98" s="23"/>
      <c r="L98" s="23"/>
    </row>
    <row r="99" spans="1:12" x14ac:dyDescent="0.25">
      <c r="A99" s="8">
        <v>25</v>
      </c>
      <c r="B99" s="163" t="s">
        <v>10</v>
      </c>
      <c r="C99" s="127">
        <v>32</v>
      </c>
      <c r="D99" s="70">
        <v>4.0999999999999996</v>
      </c>
      <c r="E99" s="70">
        <v>3.75</v>
      </c>
      <c r="F99" s="198">
        <v>89</v>
      </c>
      <c r="G99" s="164">
        <f t="shared" si="1"/>
        <v>89</v>
      </c>
      <c r="I99" s="23"/>
      <c r="J99" s="23"/>
      <c r="L99" s="23"/>
    </row>
    <row r="100" spans="1:12" x14ac:dyDescent="0.25">
      <c r="A100" s="8">
        <v>26</v>
      </c>
      <c r="B100" s="163" t="s">
        <v>11</v>
      </c>
      <c r="C100" s="127">
        <v>32</v>
      </c>
      <c r="D100" s="70">
        <v>4.0999999999999996</v>
      </c>
      <c r="E100" s="70">
        <v>3.71875</v>
      </c>
      <c r="F100" s="198">
        <v>91</v>
      </c>
      <c r="G100" s="164">
        <f t="shared" si="1"/>
        <v>91</v>
      </c>
      <c r="I100" s="23"/>
      <c r="J100" s="23"/>
      <c r="L100" s="23"/>
    </row>
    <row r="101" spans="1:12" x14ac:dyDescent="0.25">
      <c r="A101" s="8">
        <v>27</v>
      </c>
      <c r="B101" s="163" t="s">
        <v>8</v>
      </c>
      <c r="C101" s="127">
        <v>32</v>
      </c>
      <c r="D101" s="70">
        <v>4.0999999999999996</v>
      </c>
      <c r="E101" s="70">
        <v>3.71875</v>
      </c>
      <c r="F101" s="198">
        <v>90</v>
      </c>
      <c r="G101" s="164">
        <f t="shared" si="1"/>
        <v>90</v>
      </c>
      <c r="I101" s="23"/>
      <c r="J101" s="23"/>
      <c r="L101" s="23"/>
    </row>
    <row r="102" spans="1:12" x14ac:dyDescent="0.25">
      <c r="A102" s="8">
        <v>28</v>
      </c>
      <c r="B102" s="163" t="s">
        <v>20</v>
      </c>
      <c r="C102" s="127">
        <v>20</v>
      </c>
      <c r="D102" s="70">
        <v>4.0999999999999996</v>
      </c>
      <c r="E102" s="70">
        <v>3.55</v>
      </c>
      <c r="F102" s="198">
        <v>96</v>
      </c>
      <c r="G102" s="170">
        <f t="shared" si="1"/>
        <v>96</v>
      </c>
      <c r="I102" s="23"/>
      <c r="J102" s="23"/>
      <c r="L102" s="23"/>
    </row>
    <row r="103" spans="1:12" ht="15.75" thickBot="1" x14ac:dyDescent="0.3">
      <c r="A103" s="8">
        <v>29</v>
      </c>
      <c r="B103" s="163" t="s">
        <v>13</v>
      </c>
      <c r="C103" s="127">
        <v>10</v>
      </c>
      <c r="D103" s="70">
        <v>4.0999999999999996</v>
      </c>
      <c r="E103" s="70">
        <v>3.5</v>
      </c>
      <c r="F103" s="198">
        <v>97</v>
      </c>
      <c r="G103" s="164">
        <f t="shared" si="1"/>
        <v>97</v>
      </c>
      <c r="I103" s="23"/>
      <c r="J103" s="23"/>
      <c r="L103" s="23"/>
    </row>
    <row r="104" spans="1:12" ht="16.5" thickBot="1" x14ac:dyDescent="0.3">
      <c r="A104" s="167"/>
      <c r="B104" s="168" t="s">
        <v>121</v>
      </c>
      <c r="C104" s="237">
        <f>SUM(C105:C113)</f>
        <v>321</v>
      </c>
      <c r="D104" s="243">
        <v>4.0999999999999996</v>
      </c>
      <c r="E104" s="243">
        <f>AVERAGE(E105:E113)</f>
        <v>4.1597347614318201</v>
      </c>
      <c r="F104" s="238"/>
      <c r="G104" s="239"/>
      <c r="I104" s="23"/>
      <c r="J104" s="23"/>
      <c r="L104" s="23"/>
    </row>
    <row r="105" spans="1:12" x14ac:dyDescent="0.25">
      <c r="A105" s="6">
        <v>1</v>
      </c>
      <c r="B105" s="204" t="s">
        <v>82</v>
      </c>
      <c r="C105" s="126">
        <v>47</v>
      </c>
      <c r="D105" s="69">
        <v>4.0999999999999996</v>
      </c>
      <c r="E105" s="69">
        <v>4.5319148936170217</v>
      </c>
      <c r="F105" s="205">
        <v>6</v>
      </c>
      <c r="G105" s="160">
        <f t="shared" si="1"/>
        <v>6</v>
      </c>
      <c r="I105" s="23"/>
      <c r="J105" s="23"/>
      <c r="L105" s="23"/>
    </row>
    <row r="106" spans="1:12" x14ac:dyDescent="0.25">
      <c r="A106" s="13">
        <v>2</v>
      </c>
      <c r="B106" s="163" t="s">
        <v>57</v>
      </c>
      <c r="C106" s="127">
        <v>14</v>
      </c>
      <c r="D106" s="70">
        <v>4.0999999999999996</v>
      </c>
      <c r="E106" s="70">
        <v>4.4285714285714288</v>
      </c>
      <c r="F106" s="198">
        <v>11</v>
      </c>
      <c r="G106" s="164">
        <f t="shared" si="1"/>
        <v>11</v>
      </c>
      <c r="I106" s="23"/>
      <c r="J106" s="23"/>
      <c r="L106" s="23"/>
    </row>
    <row r="107" spans="1:12" x14ac:dyDescent="0.25">
      <c r="A107" s="13">
        <v>3</v>
      </c>
      <c r="B107" s="163" t="s">
        <v>81</v>
      </c>
      <c r="C107" s="127">
        <v>35</v>
      </c>
      <c r="D107" s="70">
        <v>4.0999999999999996</v>
      </c>
      <c r="E107" s="70">
        <v>4.4000000000000004</v>
      </c>
      <c r="F107" s="198">
        <v>15</v>
      </c>
      <c r="G107" s="164">
        <f t="shared" si="1"/>
        <v>15</v>
      </c>
      <c r="I107" s="23"/>
      <c r="J107" s="23"/>
      <c r="L107" s="23"/>
    </row>
    <row r="108" spans="1:12" x14ac:dyDescent="0.25">
      <c r="A108" s="13">
        <v>4</v>
      </c>
      <c r="B108" s="163" t="s">
        <v>103</v>
      </c>
      <c r="C108" s="127">
        <v>46</v>
      </c>
      <c r="D108" s="70">
        <v>4.0999999999999996</v>
      </c>
      <c r="E108" s="70">
        <v>4.1304347826086953</v>
      </c>
      <c r="F108" s="198">
        <v>49</v>
      </c>
      <c r="G108" s="164">
        <f t="shared" si="1"/>
        <v>49</v>
      </c>
      <c r="I108" s="23"/>
      <c r="J108" s="23"/>
      <c r="L108" s="23"/>
    </row>
    <row r="109" spans="1:12" ht="15" customHeight="1" x14ac:dyDescent="0.25">
      <c r="A109" s="13">
        <v>5</v>
      </c>
      <c r="B109" s="163" t="s">
        <v>56</v>
      </c>
      <c r="C109" s="127">
        <v>16</v>
      </c>
      <c r="D109" s="70">
        <v>4.0999999999999996</v>
      </c>
      <c r="E109" s="70">
        <v>4.125</v>
      </c>
      <c r="F109" s="198">
        <v>50</v>
      </c>
      <c r="G109" s="164">
        <f t="shared" si="1"/>
        <v>50</v>
      </c>
      <c r="I109" s="23"/>
      <c r="J109" s="23"/>
      <c r="L109" s="23"/>
    </row>
    <row r="110" spans="1:12" x14ac:dyDescent="0.25">
      <c r="A110" s="13">
        <v>6</v>
      </c>
      <c r="B110" s="163" t="s">
        <v>113</v>
      </c>
      <c r="C110" s="127">
        <v>31</v>
      </c>
      <c r="D110" s="70">
        <v>4.0999999999999996</v>
      </c>
      <c r="E110" s="70">
        <v>4.096774193548387</v>
      </c>
      <c r="F110" s="198">
        <v>54</v>
      </c>
      <c r="G110" s="164">
        <f t="shared" si="1"/>
        <v>54</v>
      </c>
      <c r="I110" s="23"/>
      <c r="J110" s="23"/>
      <c r="L110" s="23"/>
    </row>
    <row r="111" spans="1:12" ht="15" customHeight="1" x14ac:dyDescent="0.25">
      <c r="A111" s="13">
        <v>7</v>
      </c>
      <c r="B111" s="163" t="s">
        <v>125</v>
      </c>
      <c r="C111" s="127">
        <v>73</v>
      </c>
      <c r="D111" s="70">
        <v>4.0999999999999996</v>
      </c>
      <c r="E111" s="70">
        <v>3.9726027397260273</v>
      </c>
      <c r="F111" s="198">
        <v>65</v>
      </c>
      <c r="G111" s="164">
        <f t="shared" si="1"/>
        <v>65</v>
      </c>
      <c r="I111" s="23"/>
      <c r="J111" s="23"/>
      <c r="L111" s="23"/>
    </row>
    <row r="112" spans="1:12" x14ac:dyDescent="0.25">
      <c r="A112" s="13">
        <v>8</v>
      </c>
      <c r="B112" s="163" t="s">
        <v>83</v>
      </c>
      <c r="C112" s="127">
        <v>32</v>
      </c>
      <c r="D112" s="70">
        <v>4.0999999999999996</v>
      </c>
      <c r="E112" s="70">
        <v>3.9375</v>
      </c>
      <c r="F112" s="198">
        <v>73</v>
      </c>
      <c r="G112" s="164">
        <f t="shared" si="1"/>
        <v>73</v>
      </c>
      <c r="J112" s="23"/>
    </row>
    <row r="113" spans="1:10" ht="15.75" thickBot="1" x14ac:dyDescent="0.3">
      <c r="A113" s="9">
        <v>9</v>
      </c>
      <c r="B113" s="177" t="s">
        <v>143</v>
      </c>
      <c r="C113" s="128">
        <v>27</v>
      </c>
      <c r="D113" s="73">
        <v>4.0999999999999996</v>
      </c>
      <c r="E113" s="73">
        <v>3.8148148148148149</v>
      </c>
      <c r="F113" s="206">
        <v>85</v>
      </c>
      <c r="G113" s="246">
        <f t="shared" si="1"/>
        <v>85</v>
      </c>
      <c r="J113" s="23"/>
    </row>
    <row r="114" spans="1:10" x14ac:dyDescent="0.25">
      <c r="B114" s="178" t="s">
        <v>134</v>
      </c>
      <c r="C114" s="178"/>
      <c r="D114" s="178"/>
      <c r="E114" s="245">
        <f>$E$4</f>
        <v>4.0737161714980612</v>
      </c>
      <c r="F114" s="178"/>
    </row>
    <row r="115" spans="1:10" x14ac:dyDescent="0.25">
      <c r="B115" s="179" t="s">
        <v>135</v>
      </c>
      <c r="C115" s="179"/>
      <c r="D115" s="179"/>
      <c r="E115" s="240">
        <v>4.0999999999999996</v>
      </c>
      <c r="F115" s="179"/>
    </row>
  </sheetData>
  <mergeCells count="4">
    <mergeCell ref="G2:G3"/>
    <mergeCell ref="A2:A3"/>
    <mergeCell ref="B2:B3"/>
    <mergeCell ref="C2:F2"/>
  </mergeCells>
  <conditionalFormatting sqref="E4:E115">
    <cfRule type="cellIs" dxfId="34" priority="1" operator="equal">
      <formula>$E$114</formula>
    </cfRule>
    <cfRule type="cellIs" dxfId="33" priority="2" operator="lessThan">
      <formula>3.5</formula>
    </cfRule>
    <cfRule type="cellIs" dxfId="32" priority="3" operator="between">
      <formula>$E$114</formula>
      <formula>3.5</formula>
    </cfRule>
    <cfRule type="cellIs" dxfId="31" priority="4" operator="between">
      <formula>4.495</formula>
      <formula>$E$114</formula>
    </cfRule>
    <cfRule type="cellIs" dxfId="30" priority="5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42578125" bestFit="1" customWidth="1"/>
    <col min="2" max="2" width="18.85546875" customWidth="1"/>
    <col min="3" max="3" width="31.7109375" customWidth="1"/>
    <col min="4" max="6" width="8.7109375" customWidth="1"/>
  </cols>
  <sheetData>
    <row r="1" spans="1:8" x14ac:dyDescent="0.25">
      <c r="G1" s="44"/>
      <c r="H1" s="22" t="s">
        <v>104</v>
      </c>
    </row>
    <row r="2" spans="1:8" ht="15.75" x14ac:dyDescent="0.25">
      <c r="A2" s="267" t="s">
        <v>95</v>
      </c>
      <c r="B2" s="267"/>
      <c r="C2" s="267"/>
      <c r="D2" s="208"/>
      <c r="E2" s="208"/>
      <c r="G2" s="43"/>
      <c r="H2" s="22" t="s">
        <v>108</v>
      </c>
    </row>
    <row r="3" spans="1:8" ht="15.75" thickBot="1" x14ac:dyDescent="0.3">
      <c r="A3" s="147"/>
      <c r="B3" s="147"/>
      <c r="C3" s="147"/>
      <c r="D3" s="147"/>
      <c r="E3" s="147"/>
      <c r="G3" s="148"/>
      <c r="H3" s="22" t="s">
        <v>109</v>
      </c>
    </row>
    <row r="4" spans="1:8" ht="16.5" customHeight="1" thickBot="1" x14ac:dyDescent="0.3">
      <c r="A4" s="268" t="s">
        <v>55</v>
      </c>
      <c r="B4" s="270">
        <v>2022</v>
      </c>
      <c r="C4" s="271"/>
      <c r="D4" s="271"/>
      <c r="E4" s="272"/>
      <c r="F4" s="149"/>
      <c r="G4" s="150"/>
      <c r="H4" s="22" t="s">
        <v>105</v>
      </c>
    </row>
    <row r="5" spans="1:8" ht="45.75" thickBot="1" x14ac:dyDescent="0.3">
      <c r="A5" s="269"/>
      <c r="B5" s="207" t="s">
        <v>54</v>
      </c>
      <c r="C5" s="193" t="s">
        <v>127</v>
      </c>
      <c r="D5" s="151" t="s">
        <v>128</v>
      </c>
      <c r="E5" s="192" t="s">
        <v>129</v>
      </c>
      <c r="F5" s="152"/>
    </row>
    <row r="6" spans="1:8" ht="15" customHeight="1" x14ac:dyDescent="0.25">
      <c r="A6" s="46">
        <v>1</v>
      </c>
      <c r="B6" s="102" t="s">
        <v>1</v>
      </c>
      <c r="C6" s="102" t="s">
        <v>2</v>
      </c>
      <c r="D6" s="225">
        <v>4.0999999999999996</v>
      </c>
      <c r="E6" s="226">
        <v>4.666666666666667</v>
      </c>
      <c r="F6" s="40"/>
    </row>
    <row r="7" spans="1:8" ht="15" customHeight="1" x14ac:dyDescent="0.25">
      <c r="A7" s="51">
        <v>2</v>
      </c>
      <c r="B7" s="125" t="s">
        <v>28</v>
      </c>
      <c r="C7" s="125" t="s">
        <v>34</v>
      </c>
      <c r="D7" s="227">
        <v>4.0999999999999996</v>
      </c>
      <c r="E7" s="228">
        <v>4.615384615384615</v>
      </c>
      <c r="F7" s="40"/>
    </row>
    <row r="8" spans="1:8" ht="15" customHeight="1" x14ac:dyDescent="0.25">
      <c r="A8" s="51">
        <v>3</v>
      </c>
      <c r="B8" s="125" t="s">
        <v>52</v>
      </c>
      <c r="C8" s="125" t="s">
        <v>66</v>
      </c>
      <c r="D8" s="227">
        <v>4.0999999999999996</v>
      </c>
      <c r="E8" s="228">
        <v>4.5999999999999996</v>
      </c>
      <c r="F8" s="40"/>
    </row>
    <row r="9" spans="1:8" ht="15" customHeight="1" x14ac:dyDescent="0.25">
      <c r="A9" s="51">
        <v>4</v>
      </c>
      <c r="B9" s="125" t="s">
        <v>45</v>
      </c>
      <c r="C9" s="125" t="s">
        <v>44</v>
      </c>
      <c r="D9" s="227">
        <v>4.0999999999999996</v>
      </c>
      <c r="E9" s="228">
        <v>4.5999999999999996</v>
      </c>
      <c r="F9" s="40"/>
    </row>
    <row r="10" spans="1:8" ht="15" customHeight="1" x14ac:dyDescent="0.25">
      <c r="A10" s="51">
        <v>5</v>
      </c>
      <c r="B10" s="125" t="s">
        <v>1</v>
      </c>
      <c r="C10" s="125" t="s">
        <v>16</v>
      </c>
      <c r="D10" s="227">
        <v>4.0999999999999996</v>
      </c>
      <c r="E10" s="228">
        <v>4.5514018691588785</v>
      </c>
      <c r="F10" s="40"/>
    </row>
    <row r="11" spans="1:8" ht="15" customHeight="1" x14ac:dyDescent="0.25">
      <c r="A11" s="51">
        <v>6</v>
      </c>
      <c r="B11" s="125" t="s">
        <v>0</v>
      </c>
      <c r="C11" s="125" t="s">
        <v>82</v>
      </c>
      <c r="D11" s="227">
        <v>4.0999999999999996</v>
      </c>
      <c r="E11" s="228">
        <v>4.5319148936170217</v>
      </c>
      <c r="F11" s="40"/>
    </row>
    <row r="12" spans="1:8" ht="15" customHeight="1" x14ac:dyDescent="0.25">
      <c r="A12" s="51">
        <v>7</v>
      </c>
      <c r="B12" s="125" t="s">
        <v>52</v>
      </c>
      <c r="C12" s="125" t="s">
        <v>65</v>
      </c>
      <c r="D12" s="227">
        <v>4.0999999999999996</v>
      </c>
      <c r="E12" s="228">
        <v>4.5199999999999996</v>
      </c>
      <c r="F12" s="40"/>
    </row>
    <row r="13" spans="1:8" ht="15" customHeight="1" x14ac:dyDescent="0.25">
      <c r="A13" s="51">
        <v>8</v>
      </c>
      <c r="B13" s="125" t="s">
        <v>28</v>
      </c>
      <c r="C13" s="125" t="s">
        <v>30</v>
      </c>
      <c r="D13" s="227">
        <v>4.0999999999999996</v>
      </c>
      <c r="E13" s="228">
        <v>4.5</v>
      </c>
      <c r="F13" s="40"/>
    </row>
    <row r="14" spans="1:8" ht="15" customHeight="1" x14ac:dyDescent="0.25">
      <c r="A14" s="51">
        <v>9</v>
      </c>
      <c r="B14" s="125" t="s">
        <v>52</v>
      </c>
      <c r="C14" s="125" t="s">
        <v>68</v>
      </c>
      <c r="D14" s="227">
        <v>4.0999999999999996</v>
      </c>
      <c r="E14" s="228">
        <v>4.4883720930232558</v>
      </c>
      <c r="F14" s="40"/>
    </row>
    <row r="15" spans="1:8" ht="15" customHeight="1" thickBot="1" x14ac:dyDescent="0.3">
      <c r="A15" s="153">
        <v>10</v>
      </c>
      <c r="B15" s="103" t="s">
        <v>24</v>
      </c>
      <c r="C15" s="103" t="s">
        <v>26</v>
      </c>
      <c r="D15" s="229">
        <v>4.0999999999999996</v>
      </c>
      <c r="E15" s="230">
        <v>4.4615384615384617</v>
      </c>
      <c r="F15" s="40"/>
    </row>
    <row r="16" spans="1:8" ht="15" customHeight="1" x14ac:dyDescent="0.25">
      <c r="A16" s="47">
        <v>11</v>
      </c>
      <c r="B16" s="102" t="s">
        <v>0</v>
      </c>
      <c r="C16" s="102" t="s">
        <v>57</v>
      </c>
      <c r="D16" s="225">
        <v>4.0999999999999996</v>
      </c>
      <c r="E16" s="226">
        <v>4.4285714285714288</v>
      </c>
      <c r="F16" s="40"/>
    </row>
    <row r="17" spans="1:6" ht="15" customHeight="1" x14ac:dyDescent="0.25">
      <c r="A17" s="51">
        <v>12</v>
      </c>
      <c r="B17" s="125" t="s">
        <v>36</v>
      </c>
      <c r="C17" s="125" t="s">
        <v>111</v>
      </c>
      <c r="D17" s="227">
        <v>4.0999999999999996</v>
      </c>
      <c r="E17" s="228">
        <v>4.4230769230769234</v>
      </c>
      <c r="F17" s="40"/>
    </row>
    <row r="18" spans="1:6" ht="15" customHeight="1" x14ac:dyDescent="0.25">
      <c r="A18" s="51">
        <v>13</v>
      </c>
      <c r="B18" s="125" t="s">
        <v>45</v>
      </c>
      <c r="C18" s="125" t="s">
        <v>47</v>
      </c>
      <c r="D18" s="227">
        <v>4.0999999999999996</v>
      </c>
      <c r="E18" s="228">
        <v>4.4117647058823533</v>
      </c>
      <c r="F18" s="40"/>
    </row>
    <row r="19" spans="1:6" ht="15" customHeight="1" x14ac:dyDescent="0.25">
      <c r="A19" s="51">
        <v>14</v>
      </c>
      <c r="B19" s="125" t="s">
        <v>45</v>
      </c>
      <c r="C19" s="125" t="s">
        <v>49</v>
      </c>
      <c r="D19" s="227">
        <v>4.0999999999999996</v>
      </c>
      <c r="E19" s="228">
        <v>4.4000000000000004</v>
      </c>
      <c r="F19" s="40"/>
    </row>
    <row r="20" spans="1:6" ht="15" customHeight="1" x14ac:dyDescent="0.25">
      <c r="A20" s="51">
        <v>15</v>
      </c>
      <c r="B20" s="125" t="s">
        <v>0</v>
      </c>
      <c r="C20" s="125" t="s">
        <v>81</v>
      </c>
      <c r="D20" s="227">
        <v>4.0999999999999996</v>
      </c>
      <c r="E20" s="228">
        <v>4.4000000000000004</v>
      </c>
      <c r="F20" s="40"/>
    </row>
    <row r="21" spans="1:6" ht="15" customHeight="1" x14ac:dyDescent="0.25">
      <c r="A21" s="51">
        <v>16</v>
      </c>
      <c r="B21" s="125" t="s">
        <v>52</v>
      </c>
      <c r="C21" s="125" t="s">
        <v>67</v>
      </c>
      <c r="D21" s="227">
        <v>4.0999999999999996</v>
      </c>
      <c r="E21" s="228">
        <v>4.395833333333333</v>
      </c>
      <c r="F21" s="40"/>
    </row>
    <row r="22" spans="1:6" ht="15" customHeight="1" x14ac:dyDescent="0.25">
      <c r="A22" s="51">
        <v>17</v>
      </c>
      <c r="B22" s="125" t="s">
        <v>24</v>
      </c>
      <c r="C22" s="125" t="s">
        <v>99</v>
      </c>
      <c r="D22" s="227">
        <v>4.0999999999999996</v>
      </c>
      <c r="E22" s="228">
        <v>4.382352941176471</v>
      </c>
      <c r="F22" s="40"/>
    </row>
    <row r="23" spans="1:6" ht="15" customHeight="1" x14ac:dyDescent="0.25">
      <c r="A23" s="51">
        <v>18</v>
      </c>
      <c r="B23" s="125" t="s">
        <v>28</v>
      </c>
      <c r="C23" s="125" t="s">
        <v>148</v>
      </c>
      <c r="D23" s="227">
        <v>4.0999999999999996</v>
      </c>
      <c r="E23" s="228">
        <v>4.375</v>
      </c>
      <c r="F23" s="40"/>
    </row>
    <row r="24" spans="1:6" ht="15" customHeight="1" x14ac:dyDescent="0.25">
      <c r="A24" s="51">
        <v>19</v>
      </c>
      <c r="B24" s="125" t="s">
        <v>28</v>
      </c>
      <c r="C24" s="125" t="s">
        <v>75</v>
      </c>
      <c r="D24" s="227">
        <v>4.0999999999999996</v>
      </c>
      <c r="E24" s="228">
        <v>4.3720930232558137</v>
      </c>
      <c r="F24" s="40"/>
    </row>
    <row r="25" spans="1:6" ht="15" customHeight="1" thickBot="1" x14ac:dyDescent="0.3">
      <c r="A25" s="154">
        <v>20</v>
      </c>
      <c r="B25" s="182" t="s">
        <v>24</v>
      </c>
      <c r="C25" s="182" t="s">
        <v>144</v>
      </c>
      <c r="D25" s="231">
        <v>4.0999999999999996</v>
      </c>
      <c r="E25" s="232">
        <v>4.3611111111111107</v>
      </c>
      <c r="F25" s="40"/>
    </row>
    <row r="26" spans="1:6" ht="15" customHeight="1" x14ac:dyDescent="0.25">
      <c r="A26" s="46">
        <v>21</v>
      </c>
      <c r="B26" s="104" t="s">
        <v>28</v>
      </c>
      <c r="C26" s="104" t="s">
        <v>112</v>
      </c>
      <c r="D26" s="233">
        <v>4.0999999999999996</v>
      </c>
      <c r="E26" s="234">
        <v>4.3600000000000003</v>
      </c>
      <c r="F26" s="40"/>
    </row>
    <row r="27" spans="1:6" ht="15" customHeight="1" x14ac:dyDescent="0.25">
      <c r="A27" s="51">
        <v>22</v>
      </c>
      <c r="B27" s="125" t="s">
        <v>45</v>
      </c>
      <c r="C27" s="125" t="s">
        <v>51</v>
      </c>
      <c r="D27" s="227">
        <v>4.0999999999999996</v>
      </c>
      <c r="E27" s="228">
        <v>4.3571428571428568</v>
      </c>
      <c r="F27" s="40"/>
    </row>
    <row r="28" spans="1:6" ht="15" customHeight="1" x14ac:dyDescent="0.25">
      <c r="A28" s="51">
        <v>23</v>
      </c>
      <c r="B28" s="125" t="s">
        <v>1</v>
      </c>
      <c r="C28" s="125" t="s">
        <v>102</v>
      </c>
      <c r="D28" s="227">
        <v>4.0999999999999996</v>
      </c>
      <c r="E28" s="228">
        <v>4.3478260869565215</v>
      </c>
      <c r="F28" s="40"/>
    </row>
    <row r="29" spans="1:6" ht="15" customHeight="1" x14ac:dyDescent="0.25">
      <c r="A29" s="51">
        <v>24</v>
      </c>
      <c r="B29" s="125" t="s">
        <v>24</v>
      </c>
      <c r="C29" s="125" t="s">
        <v>100</v>
      </c>
      <c r="D29" s="227">
        <v>4.0999999999999996</v>
      </c>
      <c r="E29" s="228">
        <v>4.3461538461538458</v>
      </c>
      <c r="F29" s="40"/>
    </row>
    <row r="30" spans="1:6" ht="15" customHeight="1" x14ac:dyDescent="0.25">
      <c r="A30" s="51">
        <v>25</v>
      </c>
      <c r="B30" s="125" t="s">
        <v>36</v>
      </c>
      <c r="C30" s="125" t="s">
        <v>62</v>
      </c>
      <c r="D30" s="227">
        <v>4.0999999999999996</v>
      </c>
      <c r="E30" s="228">
        <v>4.333333333333333</v>
      </c>
      <c r="F30" s="40"/>
    </row>
    <row r="31" spans="1:6" ht="15" customHeight="1" x14ac:dyDescent="0.25">
      <c r="A31" s="51">
        <v>26</v>
      </c>
      <c r="B31" s="125" t="s">
        <v>28</v>
      </c>
      <c r="C31" s="125" t="s">
        <v>74</v>
      </c>
      <c r="D31" s="227">
        <v>4.0999999999999996</v>
      </c>
      <c r="E31" s="228">
        <v>4.333333333333333</v>
      </c>
      <c r="F31" s="40"/>
    </row>
    <row r="32" spans="1:6" ht="15" customHeight="1" x14ac:dyDescent="0.25">
      <c r="A32" s="51">
        <v>27</v>
      </c>
      <c r="B32" s="125" t="s">
        <v>28</v>
      </c>
      <c r="C32" s="125" t="s">
        <v>32</v>
      </c>
      <c r="D32" s="227">
        <v>4.0999999999999996</v>
      </c>
      <c r="E32" s="228">
        <v>4.2857142857142856</v>
      </c>
      <c r="F32" s="40"/>
    </row>
    <row r="33" spans="1:6" ht="15" customHeight="1" x14ac:dyDescent="0.25">
      <c r="A33" s="51">
        <v>28</v>
      </c>
      <c r="B33" s="125" t="s">
        <v>24</v>
      </c>
      <c r="C33" s="125" t="s">
        <v>77</v>
      </c>
      <c r="D33" s="227">
        <v>4.0999999999999996</v>
      </c>
      <c r="E33" s="228">
        <v>4.28125</v>
      </c>
      <c r="F33" s="40"/>
    </row>
    <row r="34" spans="1:6" ht="15" customHeight="1" x14ac:dyDescent="0.25">
      <c r="A34" s="51">
        <v>29</v>
      </c>
      <c r="B34" s="125" t="s">
        <v>28</v>
      </c>
      <c r="C34" s="125" t="s">
        <v>33</v>
      </c>
      <c r="D34" s="227">
        <v>4.0999999999999996</v>
      </c>
      <c r="E34" s="228">
        <v>4.2727272727272725</v>
      </c>
      <c r="F34" s="40"/>
    </row>
    <row r="35" spans="1:6" ht="15" customHeight="1" thickBot="1" x14ac:dyDescent="0.3">
      <c r="A35" s="153">
        <v>30</v>
      </c>
      <c r="B35" s="103" t="s">
        <v>36</v>
      </c>
      <c r="C35" s="103" t="s">
        <v>70</v>
      </c>
      <c r="D35" s="229">
        <v>4.0999999999999996</v>
      </c>
      <c r="E35" s="230">
        <v>4.2702702702702702</v>
      </c>
      <c r="F35" s="40"/>
    </row>
    <row r="36" spans="1:6" ht="15" customHeight="1" x14ac:dyDescent="0.25">
      <c r="A36" s="47">
        <v>31</v>
      </c>
      <c r="B36" s="102" t="s">
        <v>28</v>
      </c>
      <c r="C36" s="102" t="s">
        <v>58</v>
      </c>
      <c r="D36" s="225">
        <v>4.0999999999999996</v>
      </c>
      <c r="E36" s="226">
        <v>4.2380952380952381</v>
      </c>
      <c r="F36" s="40"/>
    </row>
    <row r="37" spans="1:6" ht="15" customHeight="1" x14ac:dyDescent="0.25">
      <c r="A37" s="51">
        <v>32</v>
      </c>
      <c r="B37" s="125" t="s">
        <v>1</v>
      </c>
      <c r="C37" s="125" t="s">
        <v>12</v>
      </c>
      <c r="D37" s="227">
        <v>4.0999999999999996</v>
      </c>
      <c r="E37" s="228">
        <v>4.2285714285714286</v>
      </c>
      <c r="F37" s="40"/>
    </row>
    <row r="38" spans="1:6" ht="15" customHeight="1" x14ac:dyDescent="0.25">
      <c r="A38" s="51">
        <v>33</v>
      </c>
      <c r="B38" s="125" t="s">
        <v>1</v>
      </c>
      <c r="C38" s="125" t="s">
        <v>22</v>
      </c>
      <c r="D38" s="227">
        <v>4.0999999999999996</v>
      </c>
      <c r="E38" s="228">
        <v>4.2285714285714286</v>
      </c>
      <c r="F38" s="40"/>
    </row>
    <row r="39" spans="1:6" ht="15" customHeight="1" x14ac:dyDescent="0.25">
      <c r="A39" s="51">
        <v>34</v>
      </c>
      <c r="B39" s="125" t="s">
        <v>1</v>
      </c>
      <c r="C39" s="125" t="s">
        <v>14</v>
      </c>
      <c r="D39" s="227">
        <v>4.0999999999999996</v>
      </c>
      <c r="E39" s="228">
        <v>4.21875</v>
      </c>
      <c r="F39" s="40"/>
    </row>
    <row r="40" spans="1:6" ht="15" customHeight="1" x14ac:dyDescent="0.25">
      <c r="A40" s="51">
        <v>35</v>
      </c>
      <c r="B40" s="125" t="s">
        <v>24</v>
      </c>
      <c r="C40" s="125" t="s">
        <v>98</v>
      </c>
      <c r="D40" s="227">
        <v>4.0999999999999996</v>
      </c>
      <c r="E40" s="228">
        <v>4.2</v>
      </c>
      <c r="F40" s="40"/>
    </row>
    <row r="41" spans="1:6" ht="15" customHeight="1" x14ac:dyDescent="0.25">
      <c r="A41" s="51">
        <v>36</v>
      </c>
      <c r="B41" s="125" t="s">
        <v>24</v>
      </c>
      <c r="C41" s="125" t="s">
        <v>76</v>
      </c>
      <c r="D41" s="227">
        <v>4.0999999999999996</v>
      </c>
      <c r="E41" s="228">
        <v>4.2</v>
      </c>
      <c r="F41" s="40"/>
    </row>
    <row r="42" spans="1:6" ht="15" customHeight="1" x14ac:dyDescent="0.25">
      <c r="A42" s="51">
        <v>37</v>
      </c>
      <c r="B42" s="125" t="s">
        <v>1</v>
      </c>
      <c r="C42" s="125" t="s">
        <v>3</v>
      </c>
      <c r="D42" s="227">
        <v>4.0999999999999996</v>
      </c>
      <c r="E42" s="228">
        <v>4.2</v>
      </c>
      <c r="F42" s="40"/>
    </row>
    <row r="43" spans="1:6" ht="15" customHeight="1" x14ac:dyDescent="0.25">
      <c r="A43" s="51">
        <v>38</v>
      </c>
      <c r="B43" s="125" t="s">
        <v>1</v>
      </c>
      <c r="C43" s="125" t="s">
        <v>137</v>
      </c>
      <c r="D43" s="227">
        <v>4.0999999999999996</v>
      </c>
      <c r="E43" s="228">
        <v>4.1960784313725492</v>
      </c>
      <c r="F43" s="40"/>
    </row>
    <row r="44" spans="1:6" ht="15" customHeight="1" x14ac:dyDescent="0.25">
      <c r="A44" s="51">
        <v>39</v>
      </c>
      <c r="B44" s="125" t="s">
        <v>1</v>
      </c>
      <c r="C44" s="125" t="s">
        <v>15</v>
      </c>
      <c r="D44" s="227">
        <v>4.0999999999999996</v>
      </c>
      <c r="E44" s="228">
        <v>4.1875</v>
      </c>
      <c r="F44" s="40"/>
    </row>
    <row r="45" spans="1:6" ht="15" customHeight="1" thickBot="1" x14ac:dyDescent="0.3">
      <c r="A45" s="154">
        <v>40</v>
      </c>
      <c r="B45" s="182" t="s">
        <v>1</v>
      </c>
      <c r="C45" s="182" t="s">
        <v>138</v>
      </c>
      <c r="D45" s="231">
        <v>4.0999999999999996</v>
      </c>
      <c r="E45" s="232">
        <v>4.1857142857142859</v>
      </c>
      <c r="F45" s="40"/>
    </row>
    <row r="46" spans="1:6" ht="15" customHeight="1" x14ac:dyDescent="0.25">
      <c r="A46" s="46">
        <v>41</v>
      </c>
      <c r="B46" s="104" t="s">
        <v>52</v>
      </c>
      <c r="C46" s="104" t="s">
        <v>142</v>
      </c>
      <c r="D46" s="233">
        <v>4.0999999999999996</v>
      </c>
      <c r="E46" s="234">
        <v>4.166666666666667</v>
      </c>
      <c r="F46" s="40"/>
    </row>
    <row r="47" spans="1:6" ht="15" customHeight="1" x14ac:dyDescent="0.25">
      <c r="A47" s="51">
        <v>42</v>
      </c>
      <c r="B47" s="125" t="s">
        <v>1</v>
      </c>
      <c r="C47" s="125" t="s">
        <v>139</v>
      </c>
      <c r="D47" s="227">
        <v>4.0999999999999996</v>
      </c>
      <c r="E47" s="228">
        <v>4.16</v>
      </c>
      <c r="F47" s="40"/>
    </row>
    <row r="48" spans="1:6" ht="15" customHeight="1" x14ac:dyDescent="0.25">
      <c r="A48" s="51">
        <v>43</v>
      </c>
      <c r="B48" s="125" t="s">
        <v>45</v>
      </c>
      <c r="C48" s="125" t="s">
        <v>50</v>
      </c>
      <c r="D48" s="227">
        <v>4.0999999999999996</v>
      </c>
      <c r="E48" s="228">
        <v>4.1500000000000004</v>
      </c>
      <c r="F48" s="40"/>
    </row>
    <row r="49" spans="1:6" ht="15" customHeight="1" x14ac:dyDescent="0.25">
      <c r="A49" s="51">
        <v>44</v>
      </c>
      <c r="B49" s="125" t="s">
        <v>1</v>
      </c>
      <c r="C49" s="125" t="s">
        <v>19</v>
      </c>
      <c r="D49" s="227">
        <v>4.0999999999999996</v>
      </c>
      <c r="E49" s="228">
        <v>4.1481481481481479</v>
      </c>
      <c r="F49" s="40"/>
    </row>
    <row r="50" spans="1:6" ht="15" customHeight="1" x14ac:dyDescent="0.25">
      <c r="A50" s="51">
        <v>45</v>
      </c>
      <c r="B50" s="125" t="s">
        <v>28</v>
      </c>
      <c r="C50" s="125" t="s">
        <v>97</v>
      </c>
      <c r="D50" s="227">
        <v>4.0999999999999996</v>
      </c>
      <c r="E50" s="228">
        <v>4.1375000000000002</v>
      </c>
      <c r="F50" s="40"/>
    </row>
    <row r="51" spans="1:6" ht="15" customHeight="1" x14ac:dyDescent="0.25">
      <c r="A51" s="51">
        <v>46</v>
      </c>
      <c r="B51" s="125" t="s">
        <v>36</v>
      </c>
      <c r="C51" s="125" t="s">
        <v>63</v>
      </c>
      <c r="D51" s="227">
        <v>4.0999999999999996</v>
      </c>
      <c r="E51" s="228">
        <v>4.1363636363636367</v>
      </c>
      <c r="F51" s="40"/>
    </row>
    <row r="52" spans="1:6" ht="15" customHeight="1" x14ac:dyDescent="0.25">
      <c r="A52" s="51">
        <v>47</v>
      </c>
      <c r="B52" s="125" t="s">
        <v>1</v>
      </c>
      <c r="C52" s="125" t="s">
        <v>21</v>
      </c>
      <c r="D52" s="227">
        <v>4.0999999999999996</v>
      </c>
      <c r="E52" s="228">
        <v>4.1333333333333337</v>
      </c>
      <c r="F52" s="40"/>
    </row>
    <row r="53" spans="1:6" ht="15" customHeight="1" x14ac:dyDescent="0.25">
      <c r="A53" s="51">
        <v>48</v>
      </c>
      <c r="B53" s="125" t="s">
        <v>36</v>
      </c>
      <c r="C53" s="125" t="s">
        <v>64</v>
      </c>
      <c r="D53" s="227">
        <v>4.0999999999999996</v>
      </c>
      <c r="E53" s="228">
        <v>4.1304347826086953</v>
      </c>
      <c r="F53" s="40"/>
    </row>
    <row r="54" spans="1:6" ht="15" customHeight="1" x14ac:dyDescent="0.25">
      <c r="A54" s="51">
        <v>49</v>
      </c>
      <c r="B54" s="125" t="s">
        <v>0</v>
      </c>
      <c r="C54" s="125" t="s">
        <v>103</v>
      </c>
      <c r="D54" s="227">
        <v>4.0999999999999996</v>
      </c>
      <c r="E54" s="228">
        <v>4.1304347826086953</v>
      </c>
      <c r="F54" s="40"/>
    </row>
    <row r="55" spans="1:6" ht="15" customHeight="1" thickBot="1" x14ac:dyDescent="0.3">
      <c r="A55" s="153">
        <v>50</v>
      </c>
      <c r="B55" s="103" t="s">
        <v>0</v>
      </c>
      <c r="C55" s="103" t="s">
        <v>56</v>
      </c>
      <c r="D55" s="229">
        <v>4.0999999999999996</v>
      </c>
      <c r="E55" s="230">
        <v>4.125</v>
      </c>
      <c r="F55" s="40"/>
    </row>
    <row r="56" spans="1:6" ht="15" customHeight="1" x14ac:dyDescent="0.25">
      <c r="A56" s="47">
        <v>51</v>
      </c>
      <c r="B56" s="102" t="s">
        <v>1</v>
      </c>
      <c r="C56" s="102" t="s">
        <v>18</v>
      </c>
      <c r="D56" s="225">
        <v>4.0999999999999996</v>
      </c>
      <c r="E56" s="226">
        <v>4.12</v>
      </c>
      <c r="F56" s="40"/>
    </row>
    <row r="57" spans="1:6" ht="15" customHeight="1" x14ac:dyDescent="0.25">
      <c r="A57" s="51">
        <v>52</v>
      </c>
      <c r="B57" s="125" t="s">
        <v>45</v>
      </c>
      <c r="C57" s="125" t="s">
        <v>59</v>
      </c>
      <c r="D57" s="227">
        <v>4.0999999999999996</v>
      </c>
      <c r="E57" s="228">
        <v>4.1052631578947372</v>
      </c>
      <c r="F57" s="40"/>
    </row>
    <row r="58" spans="1:6" ht="15" customHeight="1" x14ac:dyDescent="0.25">
      <c r="A58" s="51">
        <v>53</v>
      </c>
      <c r="B58" s="125" t="s">
        <v>36</v>
      </c>
      <c r="C58" s="125" t="s">
        <v>39</v>
      </c>
      <c r="D58" s="227">
        <v>4.0999999999999996</v>
      </c>
      <c r="E58" s="228">
        <v>4.0999999999999996</v>
      </c>
      <c r="F58" s="40"/>
    </row>
    <row r="59" spans="1:6" ht="15" customHeight="1" x14ac:dyDescent="0.25">
      <c r="A59" s="51">
        <v>54</v>
      </c>
      <c r="B59" s="125" t="s">
        <v>0</v>
      </c>
      <c r="C59" s="125" t="s">
        <v>113</v>
      </c>
      <c r="D59" s="227">
        <v>4.0999999999999996</v>
      </c>
      <c r="E59" s="228">
        <v>4.096774193548387</v>
      </c>
      <c r="F59" s="40"/>
    </row>
    <row r="60" spans="1:6" ht="15" customHeight="1" x14ac:dyDescent="0.25">
      <c r="A60" s="51">
        <v>55</v>
      </c>
      <c r="B60" s="125" t="s">
        <v>28</v>
      </c>
      <c r="C60" s="125" t="s">
        <v>124</v>
      </c>
      <c r="D60" s="227">
        <v>4.0999999999999996</v>
      </c>
      <c r="E60" s="228">
        <v>4.0882352941176467</v>
      </c>
      <c r="F60" s="40"/>
    </row>
    <row r="61" spans="1:6" ht="15" customHeight="1" x14ac:dyDescent="0.25">
      <c r="A61" s="51">
        <v>56</v>
      </c>
      <c r="B61" s="125" t="s">
        <v>1</v>
      </c>
      <c r="C61" s="125" t="s">
        <v>140</v>
      </c>
      <c r="D61" s="227">
        <v>4.0999999999999996</v>
      </c>
      <c r="E61" s="228">
        <v>4.083333333333333</v>
      </c>
      <c r="F61" s="40"/>
    </row>
    <row r="62" spans="1:6" ht="15" customHeight="1" x14ac:dyDescent="0.25">
      <c r="A62" s="51">
        <v>57</v>
      </c>
      <c r="B62" s="125" t="s">
        <v>45</v>
      </c>
      <c r="C62" s="125" t="s">
        <v>53</v>
      </c>
      <c r="D62" s="227">
        <v>4.0999999999999996</v>
      </c>
      <c r="E62" s="228">
        <v>4.0526315789473681</v>
      </c>
      <c r="F62" s="40"/>
    </row>
    <row r="63" spans="1:6" ht="15" customHeight="1" x14ac:dyDescent="0.25">
      <c r="A63" s="51">
        <v>58</v>
      </c>
      <c r="B63" s="125" t="s">
        <v>1</v>
      </c>
      <c r="C63" s="125" t="s">
        <v>5</v>
      </c>
      <c r="D63" s="227">
        <v>4.0999999999999996</v>
      </c>
      <c r="E63" s="228">
        <v>4.0476190476190474</v>
      </c>
      <c r="F63" s="40"/>
    </row>
    <row r="64" spans="1:6" ht="15" customHeight="1" x14ac:dyDescent="0.25">
      <c r="A64" s="51">
        <v>59</v>
      </c>
      <c r="B64" s="125" t="s">
        <v>45</v>
      </c>
      <c r="C64" s="125" t="s">
        <v>48</v>
      </c>
      <c r="D64" s="227">
        <v>4.0999999999999996</v>
      </c>
      <c r="E64" s="228">
        <v>4.046875</v>
      </c>
      <c r="F64" s="40"/>
    </row>
    <row r="65" spans="1:6" ht="15" customHeight="1" thickBot="1" x14ac:dyDescent="0.3">
      <c r="A65" s="154">
        <v>60</v>
      </c>
      <c r="B65" s="182" t="s">
        <v>28</v>
      </c>
      <c r="C65" s="182" t="s">
        <v>72</v>
      </c>
      <c r="D65" s="231">
        <v>4.0999999999999996</v>
      </c>
      <c r="E65" s="232">
        <v>4</v>
      </c>
      <c r="F65" s="40"/>
    </row>
    <row r="66" spans="1:6" ht="15" customHeight="1" x14ac:dyDescent="0.25">
      <c r="A66" s="46">
        <v>61</v>
      </c>
      <c r="B66" s="104" t="s">
        <v>28</v>
      </c>
      <c r="C66" s="104" t="s">
        <v>73</v>
      </c>
      <c r="D66" s="233">
        <v>4.0999999999999996</v>
      </c>
      <c r="E66" s="234">
        <v>4</v>
      </c>
      <c r="F66" s="40"/>
    </row>
    <row r="67" spans="1:6" ht="15" customHeight="1" x14ac:dyDescent="0.25">
      <c r="A67" s="51">
        <v>62</v>
      </c>
      <c r="B67" s="125" t="s">
        <v>28</v>
      </c>
      <c r="C67" s="125" t="s">
        <v>27</v>
      </c>
      <c r="D67" s="227">
        <v>4.0999999999999996</v>
      </c>
      <c r="E67" s="228">
        <v>4</v>
      </c>
      <c r="F67" s="40"/>
    </row>
    <row r="68" spans="1:6" ht="15" customHeight="1" x14ac:dyDescent="0.25">
      <c r="A68" s="51">
        <v>63</v>
      </c>
      <c r="B68" s="125" t="s">
        <v>24</v>
      </c>
      <c r="C68" s="125" t="s">
        <v>101</v>
      </c>
      <c r="D68" s="227">
        <v>4.0999999999999996</v>
      </c>
      <c r="E68" s="228">
        <v>4</v>
      </c>
      <c r="F68" s="40"/>
    </row>
    <row r="69" spans="1:6" ht="15" customHeight="1" x14ac:dyDescent="0.25">
      <c r="A69" s="51">
        <v>64</v>
      </c>
      <c r="B69" s="125" t="s">
        <v>1</v>
      </c>
      <c r="C69" s="125" t="s">
        <v>17</v>
      </c>
      <c r="D69" s="227">
        <v>4.0999999999999996</v>
      </c>
      <c r="E69" s="228">
        <v>3.9777777777777779</v>
      </c>
      <c r="F69" s="40"/>
    </row>
    <row r="70" spans="1:6" ht="15" customHeight="1" x14ac:dyDescent="0.25">
      <c r="A70" s="51">
        <v>65</v>
      </c>
      <c r="B70" s="125" t="s">
        <v>0</v>
      </c>
      <c r="C70" s="125" t="s">
        <v>125</v>
      </c>
      <c r="D70" s="227">
        <v>4.0999999999999996</v>
      </c>
      <c r="E70" s="228">
        <v>3.9726027397260273</v>
      </c>
      <c r="F70" s="40"/>
    </row>
    <row r="71" spans="1:6" ht="15" customHeight="1" x14ac:dyDescent="0.25">
      <c r="A71" s="51">
        <v>66</v>
      </c>
      <c r="B71" s="125" t="s">
        <v>1</v>
      </c>
      <c r="C71" s="125" t="s">
        <v>136</v>
      </c>
      <c r="D71" s="227">
        <v>4.0999999999999996</v>
      </c>
      <c r="E71" s="228">
        <v>3.9722222222222223</v>
      </c>
      <c r="F71" s="40"/>
    </row>
    <row r="72" spans="1:6" ht="15" customHeight="1" x14ac:dyDescent="0.25">
      <c r="A72" s="51">
        <v>67</v>
      </c>
      <c r="B72" s="125" t="s">
        <v>36</v>
      </c>
      <c r="C72" s="125" t="s">
        <v>43</v>
      </c>
      <c r="D72" s="227">
        <v>4.0999999999999996</v>
      </c>
      <c r="E72" s="228">
        <v>3.9615384615384617</v>
      </c>
      <c r="F72" s="40"/>
    </row>
    <row r="73" spans="1:6" ht="15" customHeight="1" x14ac:dyDescent="0.25">
      <c r="A73" s="51">
        <v>68</v>
      </c>
      <c r="B73" s="125" t="s">
        <v>28</v>
      </c>
      <c r="C73" s="125" t="s">
        <v>31</v>
      </c>
      <c r="D73" s="227">
        <v>4.0999999999999996</v>
      </c>
      <c r="E73" s="228">
        <v>3.9583333333333335</v>
      </c>
      <c r="F73" s="40"/>
    </row>
    <row r="74" spans="1:6" ht="15" customHeight="1" x14ac:dyDescent="0.25">
      <c r="A74" s="51">
        <v>69</v>
      </c>
      <c r="B74" s="125" t="s">
        <v>1</v>
      </c>
      <c r="C74" s="125" t="s">
        <v>6</v>
      </c>
      <c r="D74" s="227">
        <v>4.0999999999999996</v>
      </c>
      <c r="E74" s="228">
        <v>3.9583333333333335</v>
      </c>
      <c r="F74" s="40"/>
    </row>
    <row r="75" spans="1:6" ht="15" customHeight="1" thickBot="1" x14ac:dyDescent="0.3">
      <c r="A75" s="153">
        <v>70</v>
      </c>
      <c r="B75" s="103" t="s">
        <v>36</v>
      </c>
      <c r="C75" s="103" t="s">
        <v>35</v>
      </c>
      <c r="D75" s="229">
        <v>4.0999999999999996</v>
      </c>
      <c r="E75" s="230">
        <v>3.95</v>
      </c>
      <c r="F75" s="40"/>
    </row>
    <row r="76" spans="1:6" ht="15" customHeight="1" x14ac:dyDescent="0.25">
      <c r="A76" s="47">
        <v>71</v>
      </c>
      <c r="B76" s="102" t="s">
        <v>36</v>
      </c>
      <c r="C76" s="102" t="s">
        <v>41</v>
      </c>
      <c r="D76" s="225">
        <v>4.0999999999999996</v>
      </c>
      <c r="E76" s="226">
        <v>3.9393939393939394</v>
      </c>
      <c r="F76" s="40"/>
    </row>
    <row r="77" spans="1:6" ht="15" customHeight="1" x14ac:dyDescent="0.25">
      <c r="A77" s="51">
        <v>72</v>
      </c>
      <c r="B77" s="125" t="s">
        <v>1</v>
      </c>
      <c r="C77" s="125" t="s">
        <v>4</v>
      </c>
      <c r="D77" s="227">
        <v>4.0999999999999996</v>
      </c>
      <c r="E77" s="228">
        <v>3.9375</v>
      </c>
      <c r="F77" s="40"/>
    </row>
    <row r="78" spans="1:6" ht="15" customHeight="1" x14ac:dyDescent="0.25">
      <c r="A78" s="51">
        <v>73</v>
      </c>
      <c r="B78" s="125" t="s">
        <v>0</v>
      </c>
      <c r="C78" s="125" t="s">
        <v>83</v>
      </c>
      <c r="D78" s="227">
        <v>4.0999999999999996</v>
      </c>
      <c r="E78" s="228">
        <v>3.9375</v>
      </c>
      <c r="F78" s="40"/>
    </row>
    <row r="79" spans="1:6" ht="15" customHeight="1" x14ac:dyDescent="0.25">
      <c r="A79" s="51">
        <v>74</v>
      </c>
      <c r="B79" s="125" t="s">
        <v>24</v>
      </c>
      <c r="C79" s="125" t="s">
        <v>78</v>
      </c>
      <c r="D79" s="227">
        <v>4.0999999999999996</v>
      </c>
      <c r="E79" s="228">
        <v>3.9230769230769229</v>
      </c>
      <c r="F79" s="40"/>
    </row>
    <row r="80" spans="1:6" ht="15" customHeight="1" x14ac:dyDescent="0.25">
      <c r="A80" s="51">
        <v>75</v>
      </c>
      <c r="B80" s="125" t="s">
        <v>1</v>
      </c>
      <c r="C80" s="125" t="s">
        <v>7</v>
      </c>
      <c r="D80" s="227">
        <v>4.0999999999999996</v>
      </c>
      <c r="E80" s="228">
        <v>3.9090909090909092</v>
      </c>
      <c r="F80" s="40"/>
    </row>
    <row r="81" spans="1:6" ht="15" customHeight="1" x14ac:dyDescent="0.25">
      <c r="A81" s="51">
        <v>76</v>
      </c>
      <c r="B81" s="125" t="s">
        <v>24</v>
      </c>
      <c r="C81" s="125" t="s">
        <v>25</v>
      </c>
      <c r="D81" s="227">
        <v>4.0999999999999996</v>
      </c>
      <c r="E81" s="228">
        <v>3.9</v>
      </c>
      <c r="F81" s="40"/>
    </row>
    <row r="82" spans="1:6" ht="15" customHeight="1" x14ac:dyDescent="0.25">
      <c r="A82" s="51">
        <v>77</v>
      </c>
      <c r="B82" s="125" t="s">
        <v>24</v>
      </c>
      <c r="C82" s="125" t="s">
        <v>79</v>
      </c>
      <c r="D82" s="227">
        <v>4.0999999999999996</v>
      </c>
      <c r="E82" s="228">
        <v>3.896551724137931</v>
      </c>
      <c r="F82" s="40"/>
    </row>
    <row r="83" spans="1:6" ht="15" customHeight="1" x14ac:dyDescent="0.25">
      <c r="A83" s="51">
        <v>78</v>
      </c>
      <c r="B83" s="125" t="s">
        <v>28</v>
      </c>
      <c r="C83" s="125" t="s">
        <v>29</v>
      </c>
      <c r="D83" s="227">
        <v>4.0999999999999996</v>
      </c>
      <c r="E83" s="228">
        <v>3.875</v>
      </c>
      <c r="F83" s="40"/>
    </row>
    <row r="84" spans="1:6" ht="15" customHeight="1" x14ac:dyDescent="0.25">
      <c r="A84" s="51">
        <v>79</v>
      </c>
      <c r="B84" s="125" t="s">
        <v>36</v>
      </c>
      <c r="C84" s="125" t="s">
        <v>37</v>
      </c>
      <c r="D84" s="227">
        <v>4.0999999999999996</v>
      </c>
      <c r="E84" s="228">
        <v>3.8666666666666667</v>
      </c>
      <c r="F84" s="40"/>
    </row>
    <row r="85" spans="1:6" ht="15" customHeight="1" thickBot="1" x14ac:dyDescent="0.3">
      <c r="A85" s="154">
        <v>80</v>
      </c>
      <c r="B85" s="182" t="s">
        <v>52</v>
      </c>
      <c r="C85" s="182" t="s">
        <v>141</v>
      </c>
      <c r="D85" s="231">
        <v>4.0999999999999996</v>
      </c>
      <c r="E85" s="232">
        <v>3.8571428571428572</v>
      </c>
      <c r="F85" s="40"/>
    </row>
    <row r="86" spans="1:6" ht="15" customHeight="1" x14ac:dyDescent="0.25">
      <c r="A86" s="46">
        <v>81</v>
      </c>
      <c r="B86" s="104" t="s">
        <v>36</v>
      </c>
      <c r="C86" s="104" t="s">
        <v>42</v>
      </c>
      <c r="D86" s="233">
        <v>4.0999999999999996</v>
      </c>
      <c r="E86" s="234">
        <v>3.8571428571428572</v>
      </c>
      <c r="F86" s="40"/>
    </row>
    <row r="87" spans="1:6" ht="15" customHeight="1" x14ac:dyDescent="0.25">
      <c r="A87" s="51">
        <v>82</v>
      </c>
      <c r="B87" s="125" t="s">
        <v>1</v>
      </c>
      <c r="C87" s="125" t="s">
        <v>146</v>
      </c>
      <c r="D87" s="227">
        <v>4.0999999999999996</v>
      </c>
      <c r="E87" s="228">
        <v>3.84</v>
      </c>
      <c r="F87" s="40"/>
    </row>
    <row r="88" spans="1:6" ht="15" customHeight="1" x14ac:dyDescent="0.25">
      <c r="A88" s="51">
        <v>83</v>
      </c>
      <c r="B88" s="125" t="s">
        <v>52</v>
      </c>
      <c r="C88" s="125" t="s">
        <v>110</v>
      </c>
      <c r="D88" s="227">
        <v>4.0999999999999996</v>
      </c>
      <c r="E88" s="228">
        <v>3.8181818181818183</v>
      </c>
      <c r="F88" s="40"/>
    </row>
    <row r="89" spans="1:6" ht="15" customHeight="1" x14ac:dyDescent="0.25">
      <c r="A89" s="51">
        <v>84</v>
      </c>
      <c r="B89" s="125" t="s">
        <v>36</v>
      </c>
      <c r="C89" s="125" t="s">
        <v>40</v>
      </c>
      <c r="D89" s="227">
        <v>4.0999999999999996</v>
      </c>
      <c r="E89" s="228">
        <v>3.8181818181818183</v>
      </c>
      <c r="F89" s="40"/>
    </row>
    <row r="90" spans="1:6" ht="15" customHeight="1" x14ac:dyDescent="0.25">
      <c r="A90" s="51">
        <v>85</v>
      </c>
      <c r="B90" s="125" t="s">
        <v>0</v>
      </c>
      <c r="C90" s="125" t="s">
        <v>143</v>
      </c>
      <c r="D90" s="227">
        <v>4.0999999999999996</v>
      </c>
      <c r="E90" s="228">
        <v>3.8148148148148149</v>
      </c>
      <c r="F90" s="40"/>
    </row>
    <row r="91" spans="1:6" ht="15" customHeight="1" x14ac:dyDescent="0.25">
      <c r="A91" s="51">
        <v>86</v>
      </c>
      <c r="B91" s="125" t="s">
        <v>1</v>
      </c>
      <c r="C91" s="125" t="s">
        <v>145</v>
      </c>
      <c r="D91" s="227">
        <v>4.0999999999999996</v>
      </c>
      <c r="E91" s="228">
        <v>3.8</v>
      </c>
      <c r="F91" s="40"/>
    </row>
    <row r="92" spans="1:6" ht="15" customHeight="1" x14ac:dyDescent="0.25">
      <c r="A92" s="51">
        <v>87</v>
      </c>
      <c r="B92" s="125" t="s">
        <v>36</v>
      </c>
      <c r="C92" s="125" t="s">
        <v>60</v>
      </c>
      <c r="D92" s="227">
        <v>4.0999999999999996</v>
      </c>
      <c r="E92" s="228">
        <v>3.7916666666666665</v>
      </c>
      <c r="F92" s="40"/>
    </row>
    <row r="93" spans="1:6" ht="15" customHeight="1" x14ac:dyDescent="0.25">
      <c r="A93" s="51">
        <v>88</v>
      </c>
      <c r="B93" s="125" t="s">
        <v>1</v>
      </c>
      <c r="C93" s="125" t="s">
        <v>9</v>
      </c>
      <c r="D93" s="227">
        <v>4.0999999999999996</v>
      </c>
      <c r="E93" s="228">
        <v>3.75</v>
      </c>
      <c r="F93" s="40"/>
    </row>
    <row r="94" spans="1:6" ht="15" customHeight="1" x14ac:dyDescent="0.25">
      <c r="A94" s="51">
        <v>89</v>
      </c>
      <c r="B94" s="125" t="s">
        <v>1</v>
      </c>
      <c r="C94" s="125" t="s">
        <v>10</v>
      </c>
      <c r="D94" s="227">
        <v>4.0999999999999996</v>
      </c>
      <c r="E94" s="228">
        <v>3.75</v>
      </c>
      <c r="F94" s="40"/>
    </row>
    <row r="95" spans="1:6" ht="15" customHeight="1" thickBot="1" x14ac:dyDescent="0.3">
      <c r="A95" s="153">
        <v>90</v>
      </c>
      <c r="B95" s="103" t="s">
        <v>1</v>
      </c>
      <c r="C95" s="103" t="s">
        <v>8</v>
      </c>
      <c r="D95" s="229">
        <v>4.0999999999999996</v>
      </c>
      <c r="E95" s="230">
        <v>3.71875</v>
      </c>
      <c r="F95" s="40"/>
    </row>
    <row r="96" spans="1:6" ht="15" customHeight="1" x14ac:dyDescent="0.25">
      <c r="A96" s="47">
        <v>91</v>
      </c>
      <c r="B96" s="102" t="s">
        <v>1</v>
      </c>
      <c r="C96" s="102" t="s">
        <v>11</v>
      </c>
      <c r="D96" s="225">
        <v>4.0999999999999996</v>
      </c>
      <c r="E96" s="226">
        <v>3.71875</v>
      </c>
      <c r="F96" s="40"/>
    </row>
    <row r="97" spans="1:6" ht="15" customHeight="1" x14ac:dyDescent="0.25">
      <c r="A97" s="51">
        <v>92</v>
      </c>
      <c r="B97" s="125" t="s">
        <v>45</v>
      </c>
      <c r="C97" s="125" t="s">
        <v>96</v>
      </c>
      <c r="D97" s="227">
        <v>4.0999999999999996</v>
      </c>
      <c r="E97" s="228">
        <v>3.7115384615384617</v>
      </c>
      <c r="F97" s="40"/>
    </row>
    <row r="98" spans="1:6" ht="15" customHeight="1" x14ac:dyDescent="0.25">
      <c r="A98" s="51">
        <v>93</v>
      </c>
      <c r="B98" s="125" t="s">
        <v>36</v>
      </c>
      <c r="C98" s="125" t="s">
        <v>38</v>
      </c>
      <c r="D98" s="227">
        <v>4.0999999999999996</v>
      </c>
      <c r="E98" s="228">
        <v>3.6206896551724137</v>
      </c>
      <c r="F98" s="40"/>
    </row>
    <row r="99" spans="1:6" ht="15" customHeight="1" x14ac:dyDescent="0.25">
      <c r="A99" s="51">
        <v>94</v>
      </c>
      <c r="B99" s="125" t="s">
        <v>36</v>
      </c>
      <c r="C99" s="125" t="s">
        <v>61</v>
      </c>
      <c r="D99" s="227">
        <v>4.0999999999999996</v>
      </c>
      <c r="E99" s="228">
        <v>3.6071428571428572</v>
      </c>
      <c r="F99" s="40"/>
    </row>
    <row r="100" spans="1:6" ht="15" customHeight="1" x14ac:dyDescent="0.25">
      <c r="A100" s="51">
        <v>95</v>
      </c>
      <c r="B100" s="125" t="s">
        <v>24</v>
      </c>
      <c r="C100" s="125" t="s">
        <v>23</v>
      </c>
      <c r="D100" s="227">
        <v>4.0999999999999996</v>
      </c>
      <c r="E100" s="228">
        <v>3.5862068965517242</v>
      </c>
      <c r="F100" s="40"/>
    </row>
    <row r="101" spans="1:6" ht="15" customHeight="1" x14ac:dyDescent="0.25">
      <c r="A101" s="51">
        <v>96</v>
      </c>
      <c r="B101" s="125" t="s">
        <v>1</v>
      </c>
      <c r="C101" s="125" t="s">
        <v>20</v>
      </c>
      <c r="D101" s="227">
        <v>4.0999999999999996</v>
      </c>
      <c r="E101" s="228">
        <v>3.55</v>
      </c>
      <c r="F101" s="40"/>
    </row>
    <row r="102" spans="1:6" ht="15" customHeight="1" x14ac:dyDescent="0.25">
      <c r="A102" s="51">
        <v>97</v>
      </c>
      <c r="B102" s="125" t="s">
        <v>1</v>
      </c>
      <c r="C102" s="125" t="s">
        <v>13</v>
      </c>
      <c r="D102" s="227">
        <v>4.0999999999999996</v>
      </c>
      <c r="E102" s="228">
        <v>3.5</v>
      </c>
      <c r="F102" s="40"/>
    </row>
    <row r="103" spans="1:6" ht="15" customHeight="1" x14ac:dyDescent="0.25">
      <c r="A103" s="51">
        <v>98</v>
      </c>
      <c r="B103" s="125" t="s">
        <v>45</v>
      </c>
      <c r="C103" s="125" t="s">
        <v>46</v>
      </c>
      <c r="D103" s="227">
        <v>4.0999999999999996</v>
      </c>
      <c r="E103" s="228">
        <v>3.48</v>
      </c>
      <c r="F103" s="40"/>
    </row>
    <row r="104" spans="1:6" ht="15" customHeight="1" x14ac:dyDescent="0.25">
      <c r="A104" s="51">
        <v>99</v>
      </c>
      <c r="B104" s="125" t="s">
        <v>28</v>
      </c>
      <c r="C104" s="125" t="s">
        <v>71</v>
      </c>
      <c r="D104" s="227">
        <v>4.0999999999999996</v>
      </c>
      <c r="E104" s="228">
        <v>3.4615384615384617</v>
      </c>
      <c r="F104" s="40"/>
    </row>
    <row r="105" spans="1:6" ht="15" customHeight="1" thickBot="1" x14ac:dyDescent="0.3">
      <c r="A105" s="153">
        <v>100</v>
      </c>
      <c r="B105" s="103" t="s">
        <v>24</v>
      </c>
      <c r="C105" s="103" t="s">
        <v>80</v>
      </c>
      <c r="D105" s="229">
        <v>4.0999999999999996</v>
      </c>
      <c r="E105" s="230">
        <v>3.4375</v>
      </c>
      <c r="F105" s="40"/>
    </row>
    <row r="106" spans="1:6" ht="15" customHeight="1" x14ac:dyDescent="0.25">
      <c r="A106" s="46">
        <v>101</v>
      </c>
      <c r="B106" s="104" t="s">
        <v>52</v>
      </c>
      <c r="C106" s="104" t="s">
        <v>69</v>
      </c>
      <c r="D106" s="233">
        <v>4.0999999999999996</v>
      </c>
      <c r="E106" s="234">
        <v>3.3333333333333335</v>
      </c>
      <c r="F106" s="155"/>
    </row>
    <row r="107" spans="1:6" ht="15" customHeight="1" thickBot="1" x14ac:dyDescent="0.3">
      <c r="A107" s="153">
        <v>102</v>
      </c>
      <c r="B107" s="103" t="s">
        <v>24</v>
      </c>
      <c r="C107" s="103" t="s">
        <v>126</v>
      </c>
      <c r="D107" s="229">
        <v>4.0999999999999996</v>
      </c>
      <c r="E107" s="230">
        <v>2.8461538461538463</v>
      </c>
      <c r="F107" s="155"/>
    </row>
    <row r="108" spans="1:6" x14ac:dyDescent="0.25">
      <c r="A108" s="1"/>
      <c r="B108" s="1"/>
      <c r="C108" s="156" t="s">
        <v>85</v>
      </c>
      <c r="D108" s="1"/>
      <c r="E108" s="24">
        <f>AVERAGE(E6:E107)</f>
        <v>4.0737161714980576</v>
      </c>
      <c r="F108" s="157"/>
    </row>
    <row r="109" spans="1:6" x14ac:dyDescent="0.25">
      <c r="A109" s="1"/>
      <c r="B109" s="1"/>
      <c r="C109" s="1"/>
      <c r="D109" s="1"/>
      <c r="E109" s="1"/>
      <c r="F109" s="18"/>
    </row>
  </sheetData>
  <mergeCells count="3">
    <mergeCell ref="A2:C2"/>
    <mergeCell ref="A4:A5"/>
    <mergeCell ref="B4:E4"/>
  </mergeCells>
  <conditionalFormatting sqref="F106:F107">
    <cfRule type="cellIs" dxfId="29" priority="42" operator="between">
      <formula>0.1</formula>
      <formula>3.49</formula>
    </cfRule>
    <cfRule type="cellIs" dxfId="28" priority="43" operator="between">
      <formula>3.5</formula>
      <formula>3.99</formula>
    </cfRule>
    <cfRule type="cellIs" dxfId="27" priority="44" operator="between">
      <formula>4</formula>
      <formula>5</formula>
    </cfRule>
  </conditionalFormatting>
  <conditionalFormatting sqref="E6:E107">
    <cfRule type="cellIs" dxfId="26" priority="1" operator="lessThan">
      <formula>3.5</formula>
    </cfRule>
    <cfRule type="cellIs" dxfId="25" priority="2" operator="between">
      <formula>$E$108</formula>
      <formula>3.5</formula>
    </cfRule>
    <cfRule type="cellIs" dxfId="24" priority="3" operator="between">
      <formula>4.495</formula>
      <formula>$E$108</formula>
    </cfRule>
    <cfRule type="cellIs" dxfId="23" priority="4" operator="greaterThanOrEqual">
      <formula>4.5</formula>
    </cfRule>
  </conditionalFormatting>
  <pageMargins left="0.25" right="0.25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0"/>
  <sheetViews>
    <sheetView zoomScale="90" zoomScaleNormal="90" workbookViewId="0">
      <pane xSplit="3" ySplit="5" topLeftCell="D6" activePane="bottomRight" state="frozen"/>
      <selection pane="topRight" activeCell="E1" sqref="E1"/>
      <selection pane="bottomLeft" activeCell="A6" sqref="A6"/>
      <selection pane="bottomRight" activeCell="C4" sqref="C4:C5"/>
    </sheetView>
  </sheetViews>
  <sheetFormatPr defaultRowHeight="15" x14ac:dyDescent="0.25"/>
  <cols>
    <col min="1" max="1" width="5" customWidth="1"/>
    <col min="2" max="2" width="19.28515625" customWidth="1"/>
    <col min="3" max="3" width="32" style="19" customWidth="1"/>
    <col min="4" max="6" width="8.7109375" style="19" customWidth="1"/>
    <col min="7" max="9" width="8.7109375" customWidth="1"/>
    <col min="10" max="10" width="9.140625" customWidth="1"/>
  </cols>
  <sheetData>
    <row r="1" spans="1:12" x14ac:dyDescent="0.25">
      <c r="J1" s="44"/>
      <c r="K1" s="22" t="s">
        <v>104</v>
      </c>
      <c r="L1" s="22"/>
    </row>
    <row r="2" spans="1:12" ht="16.899999999999999" customHeight="1" x14ac:dyDescent="0.25">
      <c r="A2" s="273" t="s">
        <v>95</v>
      </c>
      <c r="B2" s="273"/>
      <c r="C2" s="273"/>
      <c r="D2" s="209"/>
      <c r="E2" s="209"/>
      <c r="F2" s="209"/>
      <c r="G2" s="20"/>
      <c r="H2" s="20"/>
      <c r="J2" s="43"/>
      <c r="K2" s="22" t="s">
        <v>108</v>
      </c>
      <c r="L2" s="22"/>
    </row>
    <row r="3" spans="1:12" ht="15.75" thickBot="1" x14ac:dyDescent="0.3">
      <c r="J3" s="41"/>
      <c r="K3" s="22" t="s">
        <v>109</v>
      </c>
      <c r="L3" s="22"/>
    </row>
    <row r="4" spans="1:12" ht="16.899999999999999" customHeight="1" thickBot="1" x14ac:dyDescent="0.3">
      <c r="A4" s="251" t="s">
        <v>55</v>
      </c>
      <c r="B4" s="258" t="s">
        <v>54</v>
      </c>
      <c r="C4" s="260" t="s">
        <v>89</v>
      </c>
      <c r="D4" s="262">
        <v>2022</v>
      </c>
      <c r="E4" s="263"/>
      <c r="F4" s="264"/>
      <c r="G4" s="194" t="s">
        <v>88</v>
      </c>
      <c r="H4" s="265" t="s">
        <v>84</v>
      </c>
      <c r="J4" s="42"/>
      <c r="K4" s="22" t="s">
        <v>105</v>
      </c>
      <c r="L4" s="22"/>
    </row>
    <row r="5" spans="1:12" ht="36" customHeight="1" thickBot="1" x14ac:dyDescent="0.3">
      <c r="A5" s="252"/>
      <c r="B5" s="259"/>
      <c r="C5" s="261"/>
      <c r="D5" s="95" t="s">
        <v>90</v>
      </c>
      <c r="E5" s="94" t="s">
        <v>106</v>
      </c>
      <c r="F5" s="124" t="s">
        <v>147</v>
      </c>
      <c r="G5" s="216">
        <v>2022</v>
      </c>
      <c r="H5" s="250"/>
    </row>
    <row r="6" spans="1:12" ht="15" customHeight="1" x14ac:dyDescent="0.25">
      <c r="A6" s="46">
        <v>1</v>
      </c>
      <c r="B6" s="7" t="s">
        <v>1</v>
      </c>
      <c r="C6" s="135" t="s">
        <v>2</v>
      </c>
      <c r="D6" s="126">
        <v>12</v>
      </c>
      <c r="E6" s="69">
        <v>4.0999999999999996</v>
      </c>
      <c r="F6" s="45">
        <v>4.666666666666667</v>
      </c>
      <c r="G6" s="217">
        <v>1</v>
      </c>
      <c r="H6" s="78">
        <f t="shared" ref="H6:H37" si="0">SUM(G6:G6)</f>
        <v>1</v>
      </c>
      <c r="I6" s="23"/>
    </row>
    <row r="7" spans="1:12" ht="15" customHeight="1" x14ac:dyDescent="0.25">
      <c r="A7" s="47">
        <v>2</v>
      </c>
      <c r="B7" s="2" t="s">
        <v>28</v>
      </c>
      <c r="C7" s="136" t="s">
        <v>34</v>
      </c>
      <c r="D7" s="127">
        <v>13</v>
      </c>
      <c r="E7" s="70">
        <v>4.0999999999999996</v>
      </c>
      <c r="F7" s="38">
        <v>4.615384615384615</v>
      </c>
      <c r="G7" s="218">
        <v>2</v>
      </c>
      <c r="H7" s="75">
        <f t="shared" si="0"/>
        <v>2</v>
      </c>
      <c r="I7" s="23"/>
    </row>
    <row r="8" spans="1:12" ht="15" customHeight="1" x14ac:dyDescent="0.25">
      <c r="A8" s="47">
        <v>3</v>
      </c>
      <c r="B8" s="2" t="s">
        <v>52</v>
      </c>
      <c r="C8" s="136" t="s">
        <v>66</v>
      </c>
      <c r="D8" s="127">
        <v>25</v>
      </c>
      <c r="E8" s="70">
        <v>4.0999999999999996</v>
      </c>
      <c r="F8" s="38">
        <v>4.5999999999999996</v>
      </c>
      <c r="G8" s="218">
        <v>3</v>
      </c>
      <c r="H8" s="76">
        <f t="shared" si="0"/>
        <v>3</v>
      </c>
      <c r="I8" s="23"/>
    </row>
    <row r="9" spans="1:12" ht="15" customHeight="1" x14ac:dyDescent="0.25">
      <c r="A9" s="47">
        <v>4</v>
      </c>
      <c r="B9" s="2" t="s">
        <v>45</v>
      </c>
      <c r="C9" s="136" t="s">
        <v>44</v>
      </c>
      <c r="D9" s="127">
        <v>25</v>
      </c>
      <c r="E9" s="70">
        <v>4.0999999999999996</v>
      </c>
      <c r="F9" s="38">
        <v>4.5999999999999996</v>
      </c>
      <c r="G9" s="218">
        <v>4</v>
      </c>
      <c r="H9" s="76">
        <f t="shared" si="0"/>
        <v>4</v>
      </c>
      <c r="I9" s="23"/>
    </row>
    <row r="10" spans="1:12" ht="15" customHeight="1" x14ac:dyDescent="0.25">
      <c r="A10" s="47">
        <v>5</v>
      </c>
      <c r="B10" s="2" t="s">
        <v>1</v>
      </c>
      <c r="C10" s="136" t="s">
        <v>16</v>
      </c>
      <c r="D10" s="127">
        <v>107</v>
      </c>
      <c r="E10" s="70">
        <v>4.0999999999999996</v>
      </c>
      <c r="F10" s="38">
        <v>4.5514018691588785</v>
      </c>
      <c r="G10" s="218">
        <v>5</v>
      </c>
      <c r="H10" s="76">
        <f t="shared" si="0"/>
        <v>5</v>
      </c>
      <c r="I10" s="23"/>
    </row>
    <row r="11" spans="1:12" ht="15" customHeight="1" x14ac:dyDescent="0.25">
      <c r="A11" s="47">
        <v>6</v>
      </c>
      <c r="B11" s="2" t="s">
        <v>0</v>
      </c>
      <c r="C11" s="136" t="s">
        <v>82</v>
      </c>
      <c r="D11" s="127">
        <v>47</v>
      </c>
      <c r="E11" s="70">
        <v>4.0999999999999996</v>
      </c>
      <c r="F11" s="38">
        <v>4.5319148936170217</v>
      </c>
      <c r="G11" s="218">
        <v>6</v>
      </c>
      <c r="H11" s="76">
        <f t="shared" si="0"/>
        <v>6</v>
      </c>
      <c r="I11" s="23"/>
    </row>
    <row r="12" spans="1:12" ht="15" customHeight="1" x14ac:dyDescent="0.25">
      <c r="A12" s="47">
        <v>7</v>
      </c>
      <c r="B12" s="2" t="s">
        <v>52</v>
      </c>
      <c r="C12" s="136" t="s">
        <v>65</v>
      </c>
      <c r="D12" s="127">
        <v>25</v>
      </c>
      <c r="E12" s="70">
        <v>4.0999999999999996</v>
      </c>
      <c r="F12" s="38">
        <v>4.5199999999999996</v>
      </c>
      <c r="G12" s="218">
        <v>7</v>
      </c>
      <c r="H12" s="76">
        <f t="shared" si="0"/>
        <v>7</v>
      </c>
      <c r="I12" s="23"/>
    </row>
    <row r="13" spans="1:12" x14ac:dyDescent="0.25">
      <c r="A13" s="47">
        <v>8</v>
      </c>
      <c r="B13" s="2" t="s">
        <v>28</v>
      </c>
      <c r="C13" s="136" t="s">
        <v>30</v>
      </c>
      <c r="D13" s="127">
        <v>12</v>
      </c>
      <c r="E13" s="70">
        <v>4.0999999999999996</v>
      </c>
      <c r="F13" s="121">
        <v>4.5</v>
      </c>
      <c r="G13" s="218">
        <v>8</v>
      </c>
      <c r="H13" s="76">
        <f t="shared" si="0"/>
        <v>8</v>
      </c>
      <c r="I13" s="23"/>
    </row>
    <row r="14" spans="1:12" x14ac:dyDescent="0.25">
      <c r="A14" s="47">
        <v>9</v>
      </c>
      <c r="B14" s="2" t="s">
        <v>52</v>
      </c>
      <c r="C14" s="136" t="s">
        <v>68</v>
      </c>
      <c r="D14" s="127">
        <v>43</v>
      </c>
      <c r="E14" s="70">
        <v>4.0999999999999996</v>
      </c>
      <c r="F14" s="38">
        <v>4.4883720930232558</v>
      </c>
      <c r="G14" s="218">
        <v>9</v>
      </c>
      <c r="H14" s="76">
        <f t="shared" si="0"/>
        <v>9</v>
      </c>
      <c r="I14" s="23"/>
    </row>
    <row r="15" spans="1:12" ht="15.75" thickBot="1" x14ac:dyDescent="0.3">
      <c r="A15" s="48">
        <v>10</v>
      </c>
      <c r="B15" s="5" t="s">
        <v>24</v>
      </c>
      <c r="C15" s="137" t="s">
        <v>26</v>
      </c>
      <c r="D15" s="128">
        <v>26</v>
      </c>
      <c r="E15" s="73">
        <v>4.0999999999999996</v>
      </c>
      <c r="F15" s="39">
        <v>4.4615384615384617</v>
      </c>
      <c r="G15" s="219">
        <v>10</v>
      </c>
      <c r="H15" s="77">
        <f t="shared" si="0"/>
        <v>10</v>
      </c>
      <c r="I15" s="23"/>
    </row>
    <row r="16" spans="1:12" x14ac:dyDescent="0.25">
      <c r="A16" s="47">
        <v>11</v>
      </c>
      <c r="B16" s="14" t="s">
        <v>0</v>
      </c>
      <c r="C16" s="138" t="s">
        <v>57</v>
      </c>
      <c r="D16" s="129">
        <v>14</v>
      </c>
      <c r="E16" s="71">
        <v>4.0999999999999996</v>
      </c>
      <c r="F16" s="123">
        <v>4.4285714285714288</v>
      </c>
      <c r="G16" s="218">
        <v>11</v>
      </c>
      <c r="H16" s="75">
        <f t="shared" si="0"/>
        <v>11</v>
      </c>
      <c r="I16" s="23"/>
    </row>
    <row r="17" spans="1:9" x14ac:dyDescent="0.25">
      <c r="A17" s="47">
        <v>12</v>
      </c>
      <c r="B17" s="14" t="s">
        <v>36</v>
      </c>
      <c r="C17" s="138" t="s">
        <v>111</v>
      </c>
      <c r="D17" s="129">
        <v>26</v>
      </c>
      <c r="E17" s="71">
        <v>4.0999999999999996</v>
      </c>
      <c r="F17" s="38">
        <v>4.4230769230769234</v>
      </c>
      <c r="G17" s="218">
        <v>12</v>
      </c>
      <c r="H17" s="75">
        <f t="shared" si="0"/>
        <v>12</v>
      </c>
      <c r="I17" s="23"/>
    </row>
    <row r="18" spans="1:9" x14ac:dyDescent="0.25">
      <c r="A18" s="47">
        <v>13</v>
      </c>
      <c r="B18" s="2" t="s">
        <v>45</v>
      </c>
      <c r="C18" s="136" t="s">
        <v>47</v>
      </c>
      <c r="D18" s="127">
        <v>34</v>
      </c>
      <c r="E18" s="70">
        <v>4.0999999999999996</v>
      </c>
      <c r="F18" s="38">
        <v>4.4117647058823533</v>
      </c>
      <c r="G18" s="218">
        <v>13</v>
      </c>
      <c r="H18" s="76">
        <f t="shared" si="0"/>
        <v>13</v>
      </c>
      <c r="I18" s="23"/>
    </row>
    <row r="19" spans="1:9" x14ac:dyDescent="0.25">
      <c r="A19" s="47">
        <v>14</v>
      </c>
      <c r="B19" s="2" t="s">
        <v>45</v>
      </c>
      <c r="C19" s="136" t="s">
        <v>49</v>
      </c>
      <c r="D19" s="127">
        <v>40</v>
      </c>
      <c r="E19" s="70">
        <v>4.0999999999999996</v>
      </c>
      <c r="F19" s="38">
        <v>4.4000000000000004</v>
      </c>
      <c r="G19" s="218">
        <v>14</v>
      </c>
      <c r="H19" s="76">
        <f t="shared" si="0"/>
        <v>14</v>
      </c>
      <c r="I19" s="23"/>
    </row>
    <row r="20" spans="1:9" x14ac:dyDescent="0.25">
      <c r="A20" s="47">
        <v>15</v>
      </c>
      <c r="B20" s="2" t="s">
        <v>0</v>
      </c>
      <c r="C20" s="136" t="s">
        <v>81</v>
      </c>
      <c r="D20" s="127">
        <v>35</v>
      </c>
      <c r="E20" s="70">
        <v>4.0999999999999996</v>
      </c>
      <c r="F20" s="38">
        <v>4.4000000000000004</v>
      </c>
      <c r="G20" s="218">
        <v>15</v>
      </c>
      <c r="H20" s="76">
        <f t="shared" si="0"/>
        <v>15</v>
      </c>
      <c r="I20" s="23"/>
    </row>
    <row r="21" spans="1:9" x14ac:dyDescent="0.25">
      <c r="A21" s="47">
        <v>16</v>
      </c>
      <c r="B21" s="2" t="s">
        <v>52</v>
      </c>
      <c r="C21" s="136" t="s">
        <v>67</v>
      </c>
      <c r="D21" s="127">
        <v>48</v>
      </c>
      <c r="E21" s="70">
        <v>4.0999999999999996</v>
      </c>
      <c r="F21" s="38">
        <v>4.395833333333333</v>
      </c>
      <c r="G21" s="218">
        <v>16</v>
      </c>
      <c r="H21" s="76">
        <f t="shared" si="0"/>
        <v>16</v>
      </c>
      <c r="I21" s="23"/>
    </row>
    <row r="22" spans="1:9" x14ac:dyDescent="0.25">
      <c r="A22" s="47">
        <v>17</v>
      </c>
      <c r="B22" s="2" t="s">
        <v>24</v>
      </c>
      <c r="C22" s="136" t="s">
        <v>99</v>
      </c>
      <c r="D22" s="127">
        <v>34</v>
      </c>
      <c r="E22" s="70">
        <v>4.0999999999999996</v>
      </c>
      <c r="F22" s="121">
        <v>4.382352941176471</v>
      </c>
      <c r="G22" s="218">
        <v>17</v>
      </c>
      <c r="H22" s="76">
        <f t="shared" si="0"/>
        <v>17</v>
      </c>
      <c r="I22" s="23"/>
    </row>
    <row r="23" spans="1:9" x14ac:dyDescent="0.25">
      <c r="A23" s="47">
        <v>18</v>
      </c>
      <c r="B23" s="2" t="s">
        <v>28</v>
      </c>
      <c r="C23" s="136" t="s">
        <v>148</v>
      </c>
      <c r="D23" s="127">
        <v>16</v>
      </c>
      <c r="E23" s="70">
        <v>4.0999999999999996</v>
      </c>
      <c r="F23" s="38">
        <v>4.375</v>
      </c>
      <c r="G23" s="218">
        <v>18</v>
      </c>
      <c r="H23" s="76">
        <f t="shared" si="0"/>
        <v>18</v>
      </c>
      <c r="I23" s="23"/>
    </row>
    <row r="24" spans="1:9" x14ac:dyDescent="0.25">
      <c r="A24" s="47">
        <v>19</v>
      </c>
      <c r="B24" s="14" t="s">
        <v>28</v>
      </c>
      <c r="C24" s="138" t="s">
        <v>75</v>
      </c>
      <c r="D24" s="129">
        <v>43</v>
      </c>
      <c r="E24" s="71">
        <v>4.0999999999999996</v>
      </c>
      <c r="F24" s="38">
        <v>4.3720930232558137</v>
      </c>
      <c r="G24" s="218">
        <v>19</v>
      </c>
      <c r="H24" s="75">
        <f t="shared" si="0"/>
        <v>19</v>
      </c>
      <c r="I24" s="23"/>
    </row>
    <row r="25" spans="1:9" ht="15.75" thickBot="1" x14ac:dyDescent="0.3">
      <c r="A25" s="48">
        <v>20</v>
      </c>
      <c r="B25" s="5" t="s">
        <v>24</v>
      </c>
      <c r="C25" s="137" t="s">
        <v>144</v>
      </c>
      <c r="D25" s="128">
        <v>36</v>
      </c>
      <c r="E25" s="73">
        <v>4.0999999999999996</v>
      </c>
      <c r="F25" s="67">
        <v>4.3611111111111107</v>
      </c>
      <c r="G25" s="220">
        <v>20</v>
      </c>
      <c r="H25" s="77">
        <f t="shared" si="0"/>
        <v>20</v>
      </c>
      <c r="I25" s="23"/>
    </row>
    <row r="26" spans="1:9" x14ac:dyDescent="0.25">
      <c r="A26" s="47">
        <v>21</v>
      </c>
      <c r="B26" s="14" t="s">
        <v>28</v>
      </c>
      <c r="C26" s="138" t="s">
        <v>112</v>
      </c>
      <c r="D26" s="129">
        <v>25</v>
      </c>
      <c r="E26" s="71">
        <v>4.0999999999999996</v>
      </c>
      <c r="F26" s="45">
        <v>4.3600000000000003</v>
      </c>
      <c r="G26" s="218">
        <v>21</v>
      </c>
      <c r="H26" s="75">
        <f t="shared" si="0"/>
        <v>21</v>
      </c>
      <c r="I26" s="23"/>
    </row>
    <row r="27" spans="1:9" x14ac:dyDescent="0.25">
      <c r="A27" s="47">
        <v>22</v>
      </c>
      <c r="B27" s="2" t="s">
        <v>45</v>
      </c>
      <c r="C27" s="136" t="s">
        <v>51</v>
      </c>
      <c r="D27" s="127">
        <v>28</v>
      </c>
      <c r="E27" s="70">
        <v>4.0999999999999996</v>
      </c>
      <c r="F27" s="53">
        <v>4.3571428571428568</v>
      </c>
      <c r="G27" s="221">
        <v>22</v>
      </c>
      <c r="H27" s="76">
        <f t="shared" si="0"/>
        <v>22</v>
      </c>
      <c r="I27" s="23"/>
    </row>
    <row r="28" spans="1:9" x14ac:dyDescent="0.25">
      <c r="A28" s="47">
        <v>23</v>
      </c>
      <c r="B28" s="2" t="s">
        <v>1</v>
      </c>
      <c r="C28" s="136" t="s">
        <v>102</v>
      </c>
      <c r="D28" s="127">
        <v>23</v>
      </c>
      <c r="E28" s="70">
        <v>4.0999999999999996</v>
      </c>
      <c r="F28" s="38">
        <v>4.3478260869565215</v>
      </c>
      <c r="G28" s="221">
        <v>23</v>
      </c>
      <c r="H28" s="76">
        <f t="shared" si="0"/>
        <v>23</v>
      </c>
      <c r="I28" s="23"/>
    </row>
    <row r="29" spans="1:9" x14ac:dyDescent="0.25">
      <c r="A29" s="47">
        <v>24</v>
      </c>
      <c r="B29" s="2" t="s">
        <v>24</v>
      </c>
      <c r="C29" s="136" t="s">
        <v>100</v>
      </c>
      <c r="D29" s="127">
        <v>26</v>
      </c>
      <c r="E29" s="70">
        <v>4.0999999999999996</v>
      </c>
      <c r="F29" s="38">
        <v>4.3461538461538458</v>
      </c>
      <c r="G29" s="221">
        <v>24</v>
      </c>
      <c r="H29" s="76">
        <f t="shared" si="0"/>
        <v>24</v>
      </c>
      <c r="I29" s="23"/>
    </row>
    <row r="30" spans="1:9" x14ac:dyDescent="0.25">
      <c r="A30" s="47">
        <v>25</v>
      </c>
      <c r="B30" s="2" t="s">
        <v>36</v>
      </c>
      <c r="C30" s="136" t="s">
        <v>62</v>
      </c>
      <c r="D30" s="127">
        <v>24</v>
      </c>
      <c r="E30" s="70">
        <v>4.0999999999999996</v>
      </c>
      <c r="F30" s="38">
        <v>4.333333333333333</v>
      </c>
      <c r="G30" s="221">
        <v>25</v>
      </c>
      <c r="H30" s="76">
        <f t="shared" si="0"/>
        <v>25</v>
      </c>
      <c r="I30" s="23"/>
    </row>
    <row r="31" spans="1:9" x14ac:dyDescent="0.25">
      <c r="A31" s="47">
        <v>26</v>
      </c>
      <c r="B31" s="2" t="s">
        <v>28</v>
      </c>
      <c r="C31" s="136" t="s">
        <v>74</v>
      </c>
      <c r="D31" s="127">
        <v>87</v>
      </c>
      <c r="E31" s="70">
        <v>4.0999999999999996</v>
      </c>
      <c r="F31" s="38">
        <v>4.333333333333333</v>
      </c>
      <c r="G31" s="221">
        <v>26</v>
      </c>
      <c r="H31" s="76">
        <f t="shared" si="0"/>
        <v>26</v>
      </c>
      <c r="I31" s="23"/>
    </row>
    <row r="32" spans="1:9" x14ac:dyDescent="0.25">
      <c r="A32" s="47">
        <v>27</v>
      </c>
      <c r="B32" s="2" t="s">
        <v>28</v>
      </c>
      <c r="C32" s="136" t="s">
        <v>32</v>
      </c>
      <c r="D32" s="127">
        <v>21</v>
      </c>
      <c r="E32" s="70">
        <v>4.0999999999999996</v>
      </c>
      <c r="F32" s="214">
        <v>4.2857142857142856</v>
      </c>
      <c r="G32" s="221">
        <v>27</v>
      </c>
      <c r="H32" s="76">
        <f t="shared" si="0"/>
        <v>27</v>
      </c>
      <c r="I32" s="23"/>
    </row>
    <row r="33" spans="1:9" x14ac:dyDescent="0.25">
      <c r="A33" s="47">
        <v>28</v>
      </c>
      <c r="B33" s="2" t="s">
        <v>24</v>
      </c>
      <c r="C33" s="136" t="s">
        <v>77</v>
      </c>
      <c r="D33" s="127">
        <v>32</v>
      </c>
      <c r="E33" s="70">
        <v>4.0999999999999996</v>
      </c>
      <c r="F33" s="38">
        <v>4.28125</v>
      </c>
      <c r="G33" s="221">
        <v>28</v>
      </c>
      <c r="H33" s="76">
        <f t="shared" si="0"/>
        <v>28</v>
      </c>
      <c r="I33" s="23"/>
    </row>
    <row r="34" spans="1:9" x14ac:dyDescent="0.25">
      <c r="A34" s="47">
        <v>29</v>
      </c>
      <c r="B34" s="2" t="s">
        <v>28</v>
      </c>
      <c r="C34" s="136" t="s">
        <v>33</v>
      </c>
      <c r="D34" s="127">
        <v>22</v>
      </c>
      <c r="E34" s="70">
        <v>4.0999999999999996</v>
      </c>
      <c r="F34" s="38">
        <v>4.2727272727272725</v>
      </c>
      <c r="G34" s="221">
        <v>29</v>
      </c>
      <c r="H34" s="76">
        <f t="shared" si="0"/>
        <v>29</v>
      </c>
      <c r="I34" s="23"/>
    </row>
    <row r="35" spans="1:9" ht="15.75" thickBot="1" x14ac:dyDescent="0.3">
      <c r="A35" s="48">
        <v>30</v>
      </c>
      <c r="B35" s="5" t="s">
        <v>36</v>
      </c>
      <c r="C35" s="137" t="s">
        <v>70</v>
      </c>
      <c r="D35" s="132">
        <v>37</v>
      </c>
      <c r="E35" s="72">
        <v>4.0999999999999996</v>
      </c>
      <c r="F35" s="144">
        <v>4.2702702702702702</v>
      </c>
      <c r="G35" s="220">
        <v>30</v>
      </c>
      <c r="H35" s="77">
        <f t="shared" si="0"/>
        <v>30</v>
      </c>
      <c r="I35" s="23"/>
    </row>
    <row r="36" spans="1:9" x14ac:dyDescent="0.25">
      <c r="A36" s="47">
        <v>31</v>
      </c>
      <c r="B36" s="30" t="s">
        <v>28</v>
      </c>
      <c r="C36" s="130" t="s">
        <v>58</v>
      </c>
      <c r="D36" s="126">
        <v>21</v>
      </c>
      <c r="E36" s="69">
        <v>4.0999999999999996</v>
      </c>
      <c r="F36" s="45">
        <v>4.2380952380952381</v>
      </c>
      <c r="G36" s="218">
        <v>31</v>
      </c>
      <c r="H36" s="75">
        <f t="shared" si="0"/>
        <v>31</v>
      </c>
      <c r="I36" s="23"/>
    </row>
    <row r="37" spans="1:9" x14ac:dyDescent="0.25">
      <c r="A37" s="47">
        <v>32</v>
      </c>
      <c r="B37" s="2" t="s">
        <v>1</v>
      </c>
      <c r="C37" s="136" t="s">
        <v>12</v>
      </c>
      <c r="D37" s="127">
        <v>35</v>
      </c>
      <c r="E37" s="70">
        <v>4.0999999999999996</v>
      </c>
      <c r="F37" s="143">
        <v>4.2285714285714286</v>
      </c>
      <c r="G37" s="221">
        <v>32</v>
      </c>
      <c r="H37" s="76">
        <f t="shared" si="0"/>
        <v>32</v>
      </c>
      <c r="I37" s="23"/>
    </row>
    <row r="38" spans="1:9" x14ac:dyDescent="0.25">
      <c r="A38" s="47">
        <v>33</v>
      </c>
      <c r="B38" s="2" t="s">
        <v>1</v>
      </c>
      <c r="C38" s="136" t="s">
        <v>22</v>
      </c>
      <c r="D38" s="127">
        <v>35</v>
      </c>
      <c r="E38" s="70">
        <v>4.0999999999999996</v>
      </c>
      <c r="F38" s="38">
        <v>4.2285714285714286</v>
      </c>
      <c r="G38" s="221">
        <v>33</v>
      </c>
      <c r="H38" s="76">
        <f t="shared" ref="H38:H69" si="1">SUM(G38:G38)</f>
        <v>33</v>
      </c>
      <c r="I38" s="23"/>
    </row>
    <row r="39" spans="1:9" x14ac:dyDescent="0.25">
      <c r="A39" s="47">
        <v>34</v>
      </c>
      <c r="B39" s="2" t="s">
        <v>1</v>
      </c>
      <c r="C39" s="136" t="s">
        <v>14</v>
      </c>
      <c r="D39" s="127">
        <v>96</v>
      </c>
      <c r="E39" s="70">
        <v>4.0999999999999996</v>
      </c>
      <c r="F39" s="145">
        <v>4.21875</v>
      </c>
      <c r="G39" s="221">
        <v>34</v>
      </c>
      <c r="H39" s="76">
        <f t="shared" si="1"/>
        <v>34</v>
      </c>
      <c r="I39" s="23"/>
    </row>
    <row r="40" spans="1:9" x14ac:dyDescent="0.25">
      <c r="A40" s="47">
        <v>35</v>
      </c>
      <c r="B40" s="2" t="s">
        <v>24</v>
      </c>
      <c r="C40" s="136" t="s">
        <v>98</v>
      </c>
      <c r="D40" s="127">
        <v>35</v>
      </c>
      <c r="E40" s="70">
        <v>4.0999999999999996</v>
      </c>
      <c r="F40" s="38">
        <v>4.2</v>
      </c>
      <c r="G40" s="221">
        <v>35</v>
      </c>
      <c r="H40" s="76">
        <f t="shared" si="1"/>
        <v>35</v>
      </c>
      <c r="I40" s="23"/>
    </row>
    <row r="41" spans="1:9" x14ac:dyDescent="0.25">
      <c r="A41" s="47">
        <v>36</v>
      </c>
      <c r="B41" s="2" t="s">
        <v>24</v>
      </c>
      <c r="C41" s="136" t="s">
        <v>76</v>
      </c>
      <c r="D41" s="127">
        <v>20</v>
      </c>
      <c r="E41" s="70">
        <v>4.0999999999999996</v>
      </c>
      <c r="F41" s="38">
        <v>4.2</v>
      </c>
      <c r="G41" s="221">
        <v>36</v>
      </c>
      <c r="H41" s="76">
        <f t="shared" si="1"/>
        <v>36</v>
      </c>
      <c r="I41" s="23"/>
    </row>
    <row r="42" spans="1:9" x14ac:dyDescent="0.25">
      <c r="A42" s="47">
        <v>37</v>
      </c>
      <c r="B42" s="2" t="s">
        <v>1</v>
      </c>
      <c r="C42" s="136" t="s">
        <v>3</v>
      </c>
      <c r="D42" s="127">
        <v>25</v>
      </c>
      <c r="E42" s="70">
        <v>4.0999999999999996</v>
      </c>
      <c r="F42" s="38">
        <v>4.2</v>
      </c>
      <c r="G42" s="221">
        <v>37</v>
      </c>
      <c r="H42" s="76">
        <f t="shared" si="1"/>
        <v>37</v>
      </c>
      <c r="I42" s="23"/>
    </row>
    <row r="43" spans="1:9" x14ac:dyDescent="0.25">
      <c r="A43" s="47">
        <v>38</v>
      </c>
      <c r="B43" s="2" t="s">
        <v>1</v>
      </c>
      <c r="C43" s="136" t="s">
        <v>137</v>
      </c>
      <c r="D43" s="127">
        <v>51</v>
      </c>
      <c r="E43" s="70">
        <v>4.0999999999999996</v>
      </c>
      <c r="F43" s="38">
        <v>4.1960784313725492</v>
      </c>
      <c r="G43" s="221">
        <v>38</v>
      </c>
      <c r="H43" s="76">
        <f t="shared" si="1"/>
        <v>38</v>
      </c>
      <c r="I43" s="23"/>
    </row>
    <row r="44" spans="1:9" x14ac:dyDescent="0.25">
      <c r="A44" s="47">
        <v>39</v>
      </c>
      <c r="B44" s="2" t="s">
        <v>1</v>
      </c>
      <c r="C44" s="136" t="s">
        <v>15</v>
      </c>
      <c r="D44" s="127">
        <v>16</v>
      </c>
      <c r="E44" s="70">
        <v>4.0999999999999996</v>
      </c>
      <c r="F44" s="38">
        <v>4.1875</v>
      </c>
      <c r="G44" s="221">
        <v>39</v>
      </c>
      <c r="H44" s="76">
        <f t="shared" si="1"/>
        <v>39</v>
      </c>
      <c r="I44" s="23"/>
    </row>
    <row r="45" spans="1:9" ht="15.75" thickBot="1" x14ac:dyDescent="0.3">
      <c r="A45" s="49">
        <v>40</v>
      </c>
      <c r="B45" s="12" t="s">
        <v>1</v>
      </c>
      <c r="C45" s="140" t="s">
        <v>138</v>
      </c>
      <c r="D45" s="128">
        <v>70</v>
      </c>
      <c r="E45" s="73">
        <v>4.0999999999999996</v>
      </c>
      <c r="F45" s="39">
        <v>4.1857142857142859</v>
      </c>
      <c r="G45" s="222">
        <v>40</v>
      </c>
      <c r="H45" s="79">
        <f t="shared" si="1"/>
        <v>40</v>
      </c>
      <c r="I45" s="23"/>
    </row>
    <row r="46" spans="1:9" x14ac:dyDescent="0.25">
      <c r="A46" s="46">
        <v>41</v>
      </c>
      <c r="B46" s="7" t="s">
        <v>52</v>
      </c>
      <c r="C46" s="135" t="s">
        <v>142</v>
      </c>
      <c r="D46" s="129">
        <v>30</v>
      </c>
      <c r="E46" s="71">
        <v>4.0999999999999996</v>
      </c>
      <c r="F46" s="53">
        <v>4.166666666666667</v>
      </c>
      <c r="G46" s="217">
        <v>41</v>
      </c>
      <c r="H46" s="78">
        <f t="shared" si="1"/>
        <v>41</v>
      </c>
      <c r="I46" s="23"/>
    </row>
    <row r="47" spans="1:9" x14ac:dyDescent="0.25">
      <c r="A47" s="47">
        <v>42</v>
      </c>
      <c r="B47" s="2" t="s">
        <v>1</v>
      </c>
      <c r="C47" s="136" t="s">
        <v>139</v>
      </c>
      <c r="D47" s="127">
        <v>50</v>
      </c>
      <c r="E47" s="70">
        <v>4.0999999999999996</v>
      </c>
      <c r="F47" s="38">
        <v>4.16</v>
      </c>
      <c r="G47" s="221">
        <v>42</v>
      </c>
      <c r="H47" s="76">
        <f t="shared" si="1"/>
        <v>42</v>
      </c>
      <c r="I47" s="23"/>
    </row>
    <row r="48" spans="1:9" x14ac:dyDescent="0.25">
      <c r="A48" s="47">
        <v>43</v>
      </c>
      <c r="B48" s="2" t="s">
        <v>45</v>
      </c>
      <c r="C48" s="136" t="s">
        <v>50</v>
      </c>
      <c r="D48" s="127">
        <v>20</v>
      </c>
      <c r="E48" s="70">
        <v>4.0999999999999996</v>
      </c>
      <c r="F48" s="143">
        <v>4.1500000000000004</v>
      </c>
      <c r="G48" s="221">
        <v>43</v>
      </c>
      <c r="H48" s="76">
        <f t="shared" si="1"/>
        <v>43</v>
      </c>
      <c r="I48" s="23"/>
    </row>
    <row r="49" spans="1:9" x14ac:dyDescent="0.25">
      <c r="A49" s="47">
        <v>44</v>
      </c>
      <c r="B49" s="2" t="s">
        <v>1</v>
      </c>
      <c r="C49" s="136" t="s">
        <v>19</v>
      </c>
      <c r="D49" s="127">
        <v>27</v>
      </c>
      <c r="E49" s="70">
        <v>4.0999999999999996</v>
      </c>
      <c r="F49" s="38">
        <v>4.1481481481481479</v>
      </c>
      <c r="G49" s="221">
        <v>44</v>
      </c>
      <c r="H49" s="76">
        <f t="shared" si="1"/>
        <v>44</v>
      </c>
      <c r="I49" s="23"/>
    </row>
    <row r="50" spans="1:9" x14ac:dyDescent="0.25">
      <c r="A50" s="47">
        <v>45</v>
      </c>
      <c r="B50" s="2" t="s">
        <v>28</v>
      </c>
      <c r="C50" s="136" t="s">
        <v>97</v>
      </c>
      <c r="D50" s="127">
        <v>80</v>
      </c>
      <c r="E50" s="70">
        <v>4.0999999999999996</v>
      </c>
      <c r="F50" s="121">
        <v>4.1375000000000002</v>
      </c>
      <c r="G50" s="221">
        <v>45</v>
      </c>
      <c r="H50" s="76">
        <f t="shared" si="1"/>
        <v>45</v>
      </c>
      <c r="I50" s="23"/>
    </row>
    <row r="51" spans="1:9" x14ac:dyDescent="0.25">
      <c r="A51" s="47">
        <v>46</v>
      </c>
      <c r="B51" s="2" t="s">
        <v>36</v>
      </c>
      <c r="C51" s="136" t="s">
        <v>63</v>
      </c>
      <c r="D51" s="127">
        <v>22</v>
      </c>
      <c r="E51" s="70">
        <v>4.0999999999999996</v>
      </c>
      <c r="F51" s="38">
        <v>4.1363636363636367</v>
      </c>
      <c r="G51" s="221">
        <v>46</v>
      </c>
      <c r="H51" s="76">
        <f t="shared" si="1"/>
        <v>46</v>
      </c>
      <c r="I51" s="23"/>
    </row>
    <row r="52" spans="1:9" ht="15" customHeight="1" x14ac:dyDescent="0.25">
      <c r="A52" s="47">
        <v>47</v>
      </c>
      <c r="B52" s="2" t="s">
        <v>1</v>
      </c>
      <c r="C52" s="136" t="s">
        <v>21</v>
      </c>
      <c r="D52" s="127">
        <v>15</v>
      </c>
      <c r="E52" s="70">
        <v>4.0999999999999996</v>
      </c>
      <c r="F52" s="38">
        <v>4.1333333333333337</v>
      </c>
      <c r="G52" s="221">
        <v>47</v>
      </c>
      <c r="H52" s="76">
        <f t="shared" si="1"/>
        <v>47</v>
      </c>
      <c r="I52" s="23"/>
    </row>
    <row r="53" spans="1:9" ht="15" customHeight="1" x14ac:dyDescent="0.25">
      <c r="A53" s="47">
        <v>48</v>
      </c>
      <c r="B53" s="2" t="s">
        <v>36</v>
      </c>
      <c r="C53" s="136" t="s">
        <v>64</v>
      </c>
      <c r="D53" s="127">
        <v>23</v>
      </c>
      <c r="E53" s="70">
        <v>4.0999999999999996</v>
      </c>
      <c r="F53" s="38">
        <v>4.1304347826086953</v>
      </c>
      <c r="G53" s="221">
        <v>48</v>
      </c>
      <c r="H53" s="76">
        <f t="shared" si="1"/>
        <v>48</v>
      </c>
      <c r="I53" s="23"/>
    </row>
    <row r="54" spans="1:9" x14ac:dyDescent="0.25">
      <c r="A54" s="47">
        <v>49</v>
      </c>
      <c r="B54" s="2" t="s">
        <v>0</v>
      </c>
      <c r="C54" s="136" t="s">
        <v>103</v>
      </c>
      <c r="D54" s="127">
        <v>46</v>
      </c>
      <c r="E54" s="70">
        <v>4.0999999999999996</v>
      </c>
      <c r="F54" s="38">
        <v>4.1304347826086953</v>
      </c>
      <c r="G54" s="221">
        <v>49</v>
      </c>
      <c r="H54" s="76">
        <f t="shared" si="1"/>
        <v>49</v>
      </c>
      <c r="I54" s="23"/>
    </row>
    <row r="55" spans="1:9" ht="15.75" thickBot="1" x14ac:dyDescent="0.3">
      <c r="A55" s="48">
        <v>50</v>
      </c>
      <c r="B55" s="5" t="s">
        <v>0</v>
      </c>
      <c r="C55" s="137" t="s">
        <v>56</v>
      </c>
      <c r="D55" s="132">
        <v>16</v>
      </c>
      <c r="E55" s="72">
        <v>4.0999999999999996</v>
      </c>
      <c r="F55" s="54">
        <v>4.125</v>
      </c>
      <c r="G55" s="220">
        <v>50</v>
      </c>
      <c r="H55" s="77">
        <f t="shared" si="1"/>
        <v>50</v>
      </c>
      <c r="I55" s="23"/>
    </row>
    <row r="56" spans="1:9" x14ac:dyDescent="0.25">
      <c r="A56" s="47">
        <v>51</v>
      </c>
      <c r="B56" s="14" t="s">
        <v>1</v>
      </c>
      <c r="C56" s="138" t="s">
        <v>18</v>
      </c>
      <c r="D56" s="126">
        <v>25</v>
      </c>
      <c r="E56" s="69">
        <v>4.0999999999999996</v>
      </c>
      <c r="F56" s="45">
        <v>4.12</v>
      </c>
      <c r="G56" s="218">
        <v>51</v>
      </c>
      <c r="H56" s="75">
        <f t="shared" si="1"/>
        <v>51</v>
      </c>
      <c r="I56" s="23"/>
    </row>
    <row r="57" spans="1:9" x14ac:dyDescent="0.25">
      <c r="A57" s="47">
        <v>52</v>
      </c>
      <c r="B57" s="2" t="s">
        <v>45</v>
      </c>
      <c r="C57" s="136" t="s">
        <v>59</v>
      </c>
      <c r="D57" s="127">
        <v>38</v>
      </c>
      <c r="E57" s="70">
        <v>4.0999999999999996</v>
      </c>
      <c r="F57" s="38">
        <v>4.1052631578947372</v>
      </c>
      <c r="G57" s="221">
        <v>52</v>
      </c>
      <c r="H57" s="76">
        <f t="shared" si="1"/>
        <v>52</v>
      </c>
      <c r="I57" s="23"/>
    </row>
    <row r="58" spans="1:9" x14ac:dyDescent="0.25">
      <c r="A58" s="47">
        <v>53</v>
      </c>
      <c r="B58" s="2" t="s">
        <v>36</v>
      </c>
      <c r="C58" s="136" t="s">
        <v>39</v>
      </c>
      <c r="D58" s="127">
        <v>20</v>
      </c>
      <c r="E58" s="70">
        <v>4.0999999999999996</v>
      </c>
      <c r="F58" s="38">
        <v>4.0999999999999996</v>
      </c>
      <c r="G58" s="221">
        <v>53</v>
      </c>
      <c r="H58" s="76">
        <f t="shared" si="1"/>
        <v>53</v>
      </c>
      <c r="I58" s="23"/>
    </row>
    <row r="59" spans="1:9" x14ac:dyDescent="0.25">
      <c r="A59" s="47">
        <v>54</v>
      </c>
      <c r="B59" s="2" t="s">
        <v>0</v>
      </c>
      <c r="C59" s="136" t="s">
        <v>113</v>
      </c>
      <c r="D59" s="127">
        <v>31</v>
      </c>
      <c r="E59" s="70">
        <v>4.0999999999999996</v>
      </c>
      <c r="F59" s="215">
        <v>4.096774193548387</v>
      </c>
      <c r="G59" s="221">
        <v>54</v>
      </c>
      <c r="H59" s="76">
        <f t="shared" si="1"/>
        <v>54</v>
      </c>
      <c r="I59" s="23"/>
    </row>
    <row r="60" spans="1:9" x14ac:dyDescent="0.25">
      <c r="A60" s="47">
        <v>55</v>
      </c>
      <c r="B60" s="2" t="s">
        <v>28</v>
      </c>
      <c r="C60" s="136" t="s">
        <v>124</v>
      </c>
      <c r="D60" s="127">
        <v>34</v>
      </c>
      <c r="E60" s="70">
        <v>4.0999999999999996</v>
      </c>
      <c r="F60" s="121">
        <v>4.0882352941176467</v>
      </c>
      <c r="G60" s="221">
        <v>55</v>
      </c>
      <c r="H60" s="76">
        <f t="shared" si="1"/>
        <v>55</v>
      </c>
      <c r="I60" s="23"/>
    </row>
    <row r="61" spans="1:9" x14ac:dyDescent="0.25">
      <c r="A61" s="47">
        <v>56</v>
      </c>
      <c r="B61" s="2" t="s">
        <v>1</v>
      </c>
      <c r="C61" s="136" t="s">
        <v>140</v>
      </c>
      <c r="D61" s="127">
        <v>24</v>
      </c>
      <c r="E61" s="70">
        <v>4.0999999999999996</v>
      </c>
      <c r="F61" s="38">
        <v>4.083333333333333</v>
      </c>
      <c r="G61" s="221">
        <v>56</v>
      </c>
      <c r="H61" s="76">
        <f t="shared" si="1"/>
        <v>56</v>
      </c>
      <c r="I61" s="23"/>
    </row>
    <row r="62" spans="1:9" x14ac:dyDescent="0.25">
      <c r="A62" s="47">
        <v>57</v>
      </c>
      <c r="B62" s="2" t="s">
        <v>45</v>
      </c>
      <c r="C62" s="136" t="s">
        <v>53</v>
      </c>
      <c r="D62" s="127">
        <v>19</v>
      </c>
      <c r="E62" s="70">
        <v>4.0999999999999996</v>
      </c>
      <c r="F62" s="38">
        <v>4.0526315789473681</v>
      </c>
      <c r="G62" s="221">
        <v>57</v>
      </c>
      <c r="H62" s="76">
        <f t="shared" si="1"/>
        <v>57</v>
      </c>
      <c r="I62" s="23"/>
    </row>
    <row r="63" spans="1:9" x14ac:dyDescent="0.25">
      <c r="A63" s="47">
        <v>58</v>
      </c>
      <c r="B63" s="2" t="s">
        <v>1</v>
      </c>
      <c r="C63" s="136" t="s">
        <v>5</v>
      </c>
      <c r="D63" s="127">
        <v>21</v>
      </c>
      <c r="E63" s="70">
        <v>4.0999999999999996</v>
      </c>
      <c r="F63" s="38">
        <v>4.0476190476190474</v>
      </c>
      <c r="G63" s="221">
        <v>58</v>
      </c>
      <c r="H63" s="76">
        <f t="shared" si="1"/>
        <v>58</v>
      </c>
      <c r="I63" s="23"/>
    </row>
    <row r="64" spans="1:9" x14ac:dyDescent="0.25">
      <c r="A64" s="47">
        <v>59</v>
      </c>
      <c r="B64" s="2" t="s">
        <v>45</v>
      </c>
      <c r="C64" s="136" t="s">
        <v>48</v>
      </c>
      <c r="D64" s="127">
        <v>64</v>
      </c>
      <c r="E64" s="70">
        <v>4.0999999999999996</v>
      </c>
      <c r="F64" s="38">
        <v>4.046875</v>
      </c>
      <c r="G64" s="221">
        <v>59</v>
      </c>
      <c r="H64" s="76">
        <f t="shared" si="1"/>
        <v>59</v>
      </c>
      <c r="I64" s="23"/>
    </row>
    <row r="65" spans="1:9" ht="15.75" thickBot="1" x14ac:dyDescent="0.3">
      <c r="A65" s="49">
        <v>60</v>
      </c>
      <c r="B65" s="12" t="s">
        <v>28</v>
      </c>
      <c r="C65" s="140" t="s">
        <v>72</v>
      </c>
      <c r="D65" s="128">
        <v>6</v>
      </c>
      <c r="E65" s="73">
        <v>4.0999999999999996</v>
      </c>
      <c r="F65" s="39">
        <v>4</v>
      </c>
      <c r="G65" s="222">
        <v>60</v>
      </c>
      <c r="H65" s="79">
        <f t="shared" si="1"/>
        <v>60</v>
      </c>
      <c r="I65" s="23"/>
    </row>
    <row r="66" spans="1:9" x14ac:dyDescent="0.25">
      <c r="A66" s="46">
        <v>61</v>
      </c>
      <c r="B66" s="7" t="s">
        <v>28</v>
      </c>
      <c r="C66" s="135" t="s">
        <v>73</v>
      </c>
      <c r="D66" s="129">
        <v>20</v>
      </c>
      <c r="E66" s="71">
        <v>4.0999999999999996</v>
      </c>
      <c r="F66" s="53">
        <v>4</v>
      </c>
      <c r="G66" s="217">
        <v>61</v>
      </c>
      <c r="H66" s="78">
        <f t="shared" si="1"/>
        <v>61</v>
      </c>
      <c r="I66" s="23"/>
    </row>
    <row r="67" spans="1:9" x14ac:dyDescent="0.25">
      <c r="A67" s="47">
        <v>62</v>
      </c>
      <c r="B67" s="2" t="s">
        <v>28</v>
      </c>
      <c r="C67" s="136" t="s">
        <v>27</v>
      </c>
      <c r="D67" s="127">
        <v>45</v>
      </c>
      <c r="E67" s="70">
        <v>4.0999999999999996</v>
      </c>
      <c r="F67" s="38">
        <v>4</v>
      </c>
      <c r="G67" s="221">
        <v>62</v>
      </c>
      <c r="H67" s="76">
        <f t="shared" si="1"/>
        <v>62</v>
      </c>
      <c r="I67" s="23"/>
    </row>
    <row r="68" spans="1:9" ht="15" customHeight="1" x14ac:dyDescent="0.25">
      <c r="A68" s="47">
        <v>63</v>
      </c>
      <c r="B68" s="2" t="s">
        <v>24</v>
      </c>
      <c r="C68" s="136" t="s">
        <v>101</v>
      </c>
      <c r="D68" s="127">
        <v>22</v>
      </c>
      <c r="E68" s="70">
        <v>4.0999999999999996</v>
      </c>
      <c r="F68" s="38">
        <v>4</v>
      </c>
      <c r="G68" s="221">
        <v>63</v>
      </c>
      <c r="H68" s="76">
        <f t="shared" si="1"/>
        <v>63</v>
      </c>
      <c r="I68" s="23"/>
    </row>
    <row r="69" spans="1:9" x14ac:dyDescent="0.25">
      <c r="A69" s="47">
        <v>64</v>
      </c>
      <c r="B69" s="2" t="s">
        <v>1</v>
      </c>
      <c r="C69" s="136" t="s">
        <v>17</v>
      </c>
      <c r="D69" s="127">
        <v>45</v>
      </c>
      <c r="E69" s="70">
        <v>4.0999999999999996</v>
      </c>
      <c r="F69" s="53">
        <v>3.9777777777777779</v>
      </c>
      <c r="G69" s="221">
        <v>64</v>
      </c>
      <c r="H69" s="76">
        <f t="shared" si="1"/>
        <v>64</v>
      </c>
      <c r="I69" s="23"/>
    </row>
    <row r="70" spans="1:9" ht="15" customHeight="1" x14ac:dyDescent="0.25">
      <c r="A70" s="47">
        <v>65</v>
      </c>
      <c r="B70" s="50" t="s">
        <v>0</v>
      </c>
      <c r="C70" s="139" t="s">
        <v>125</v>
      </c>
      <c r="D70" s="131">
        <v>73</v>
      </c>
      <c r="E70" s="74">
        <v>4.0999999999999996</v>
      </c>
      <c r="F70" s="121">
        <v>3.9726027397260273</v>
      </c>
      <c r="G70" s="223">
        <v>65</v>
      </c>
      <c r="H70" s="76">
        <f t="shared" ref="H70:H101" si="2">SUM(G70:G70)</f>
        <v>65</v>
      </c>
      <c r="I70" s="23"/>
    </row>
    <row r="71" spans="1:9" x14ac:dyDescent="0.25">
      <c r="A71" s="47">
        <v>66</v>
      </c>
      <c r="B71" s="2" t="s">
        <v>1</v>
      </c>
      <c r="C71" s="136" t="s">
        <v>136</v>
      </c>
      <c r="D71" s="127">
        <v>36</v>
      </c>
      <c r="E71" s="70">
        <v>4.0999999999999996</v>
      </c>
      <c r="F71" s="38">
        <v>3.9722222222222223</v>
      </c>
      <c r="G71" s="221">
        <v>66</v>
      </c>
      <c r="H71" s="76">
        <f t="shared" si="2"/>
        <v>66</v>
      </c>
      <c r="I71" s="23"/>
    </row>
    <row r="72" spans="1:9" x14ac:dyDescent="0.25">
      <c r="A72" s="47">
        <v>67</v>
      </c>
      <c r="B72" s="2" t="s">
        <v>36</v>
      </c>
      <c r="C72" s="136" t="s">
        <v>43</v>
      </c>
      <c r="D72" s="127">
        <v>26</v>
      </c>
      <c r="E72" s="70">
        <v>4.0999999999999996</v>
      </c>
      <c r="F72" s="38">
        <v>3.9615384615384617</v>
      </c>
      <c r="G72" s="221">
        <v>67</v>
      </c>
      <c r="H72" s="76">
        <f t="shared" si="2"/>
        <v>67</v>
      </c>
      <c r="I72" s="23"/>
    </row>
    <row r="73" spans="1:9" x14ac:dyDescent="0.25">
      <c r="A73" s="47">
        <v>68</v>
      </c>
      <c r="B73" s="2" t="s">
        <v>28</v>
      </c>
      <c r="C73" s="136" t="s">
        <v>31</v>
      </c>
      <c r="D73" s="127">
        <v>24</v>
      </c>
      <c r="E73" s="70">
        <v>4.0999999999999996</v>
      </c>
      <c r="F73" s="38">
        <v>3.9583333333333335</v>
      </c>
      <c r="G73" s="221">
        <v>68</v>
      </c>
      <c r="H73" s="76">
        <f t="shared" si="2"/>
        <v>68</v>
      </c>
      <c r="I73" s="23"/>
    </row>
    <row r="74" spans="1:9" x14ac:dyDescent="0.25">
      <c r="A74" s="47">
        <v>69</v>
      </c>
      <c r="B74" s="2" t="s">
        <v>1</v>
      </c>
      <c r="C74" s="141" t="s">
        <v>6</v>
      </c>
      <c r="D74" s="133">
        <v>24</v>
      </c>
      <c r="E74" s="176">
        <v>4.0999999999999996</v>
      </c>
      <c r="F74" s="38">
        <v>3.9583333333333335</v>
      </c>
      <c r="G74" s="221">
        <v>69</v>
      </c>
      <c r="H74" s="76">
        <f t="shared" si="2"/>
        <v>69</v>
      </c>
      <c r="I74" s="23"/>
    </row>
    <row r="75" spans="1:9" ht="15.75" thickBot="1" x14ac:dyDescent="0.3">
      <c r="A75" s="48">
        <v>70</v>
      </c>
      <c r="B75" s="5" t="s">
        <v>36</v>
      </c>
      <c r="C75" s="137" t="s">
        <v>35</v>
      </c>
      <c r="D75" s="132">
        <v>40</v>
      </c>
      <c r="E75" s="72">
        <v>4.0999999999999996</v>
      </c>
      <c r="F75" s="54">
        <v>3.95</v>
      </c>
      <c r="G75" s="220">
        <v>70</v>
      </c>
      <c r="H75" s="77">
        <f t="shared" si="2"/>
        <v>70</v>
      </c>
      <c r="I75" s="23"/>
    </row>
    <row r="76" spans="1:9" x14ac:dyDescent="0.25">
      <c r="A76" s="46">
        <v>71</v>
      </c>
      <c r="B76" s="7" t="s">
        <v>36</v>
      </c>
      <c r="C76" s="135" t="s">
        <v>41</v>
      </c>
      <c r="D76" s="126">
        <v>33</v>
      </c>
      <c r="E76" s="69">
        <v>4.0999999999999996</v>
      </c>
      <c r="F76" s="45">
        <v>3.9393939393939394</v>
      </c>
      <c r="G76" s="217">
        <v>71</v>
      </c>
      <c r="H76" s="78">
        <f t="shared" si="2"/>
        <v>71</v>
      </c>
      <c r="I76" s="23"/>
    </row>
    <row r="77" spans="1:9" x14ac:dyDescent="0.25">
      <c r="A77" s="47">
        <v>72</v>
      </c>
      <c r="B77" s="14" t="s">
        <v>1</v>
      </c>
      <c r="C77" s="138" t="s">
        <v>4</v>
      </c>
      <c r="D77" s="129">
        <v>16</v>
      </c>
      <c r="E77" s="71">
        <v>4.0999999999999996</v>
      </c>
      <c r="F77" s="38">
        <v>3.9375</v>
      </c>
      <c r="G77" s="218">
        <v>72</v>
      </c>
      <c r="H77" s="75">
        <f t="shared" si="2"/>
        <v>72</v>
      </c>
      <c r="I77" s="23"/>
    </row>
    <row r="78" spans="1:9" x14ac:dyDescent="0.25">
      <c r="A78" s="47">
        <v>73</v>
      </c>
      <c r="B78" s="2" t="s">
        <v>0</v>
      </c>
      <c r="C78" s="136" t="s">
        <v>83</v>
      </c>
      <c r="D78" s="127">
        <v>32</v>
      </c>
      <c r="E78" s="70">
        <v>4.0999999999999996</v>
      </c>
      <c r="F78" s="53">
        <v>3.9375</v>
      </c>
      <c r="G78" s="221">
        <v>73</v>
      </c>
      <c r="H78" s="76">
        <f t="shared" si="2"/>
        <v>73</v>
      </c>
      <c r="I78" s="23"/>
    </row>
    <row r="79" spans="1:9" x14ac:dyDescent="0.25">
      <c r="A79" s="47">
        <v>74</v>
      </c>
      <c r="B79" s="2" t="s">
        <v>24</v>
      </c>
      <c r="C79" s="136" t="s">
        <v>78</v>
      </c>
      <c r="D79" s="127">
        <v>26</v>
      </c>
      <c r="E79" s="70">
        <v>4.0999999999999996</v>
      </c>
      <c r="F79" s="38">
        <v>3.9230769230769229</v>
      </c>
      <c r="G79" s="221">
        <v>74</v>
      </c>
      <c r="H79" s="76">
        <f t="shared" si="2"/>
        <v>74</v>
      </c>
      <c r="I79" s="23"/>
    </row>
    <row r="80" spans="1:9" x14ac:dyDescent="0.25">
      <c r="A80" s="47">
        <v>75</v>
      </c>
      <c r="B80" s="2" t="s">
        <v>1</v>
      </c>
      <c r="C80" s="136" t="s">
        <v>7</v>
      </c>
      <c r="D80" s="127">
        <v>11</v>
      </c>
      <c r="E80" s="70">
        <v>4.0999999999999996</v>
      </c>
      <c r="F80" s="38">
        <v>3.9090909090909092</v>
      </c>
      <c r="G80" s="221">
        <v>75</v>
      </c>
      <c r="H80" s="76">
        <f t="shared" si="2"/>
        <v>75</v>
      </c>
      <c r="I80" s="23"/>
    </row>
    <row r="81" spans="1:9" x14ac:dyDescent="0.25">
      <c r="A81" s="47">
        <v>76</v>
      </c>
      <c r="B81" s="2" t="s">
        <v>24</v>
      </c>
      <c r="C81" s="136" t="s">
        <v>25</v>
      </c>
      <c r="D81" s="127">
        <v>20</v>
      </c>
      <c r="E81" s="70">
        <v>4.0999999999999996</v>
      </c>
      <c r="F81" s="38">
        <v>3.9</v>
      </c>
      <c r="G81" s="221">
        <v>76</v>
      </c>
      <c r="H81" s="76">
        <f t="shared" si="2"/>
        <v>76</v>
      </c>
      <c r="I81" s="23"/>
    </row>
    <row r="82" spans="1:9" x14ac:dyDescent="0.25">
      <c r="A82" s="47">
        <v>77</v>
      </c>
      <c r="B82" s="2" t="s">
        <v>24</v>
      </c>
      <c r="C82" s="136" t="s">
        <v>79</v>
      </c>
      <c r="D82" s="127">
        <v>29</v>
      </c>
      <c r="E82" s="70">
        <v>4.0999999999999996</v>
      </c>
      <c r="F82" s="38">
        <v>3.896551724137931</v>
      </c>
      <c r="G82" s="221">
        <v>77</v>
      </c>
      <c r="H82" s="76">
        <f t="shared" si="2"/>
        <v>77</v>
      </c>
      <c r="I82" s="23"/>
    </row>
    <row r="83" spans="1:9" x14ac:dyDescent="0.25">
      <c r="A83" s="47">
        <v>78</v>
      </c>
      <c r="B83" s="2" t="s">
        <v>28</v>
      </c>
      <c r="C83" s="136" t="s">
        <v>29</v>
      </c>
      <c r="D83" s="127">
        <v>8</v>
      </c>
      <c r="E83" s="70">
        <v>4.0999999999999996</v>
      </c>
      <c r="F83" s="38">
        <v>3.875</v>
      </c>
      <c r="G83" s="221">
        <v>78</v>
      </c>
      <c r="H83" s="76">
        <f t="shared" si="2"/>
        <v>78</v>
      </c>
      <c r="I83" s="23"/>
    </row>
    <row r="84" spans="1:9" ht="15" customHeight="1" x14ac:dyDescent="0.25">
      <c r="A84" s="47">
        <v>79</v>
      </c>
      <c r="B84" s="12" t="s">
        <v>36</v>
      </c>
      <c r="C84" s="140" t="s">
        <v>37</v>
      </c>
      <c r="D84" s="132">
        <v>15</v>
      </c>
      <c r="E84" s="72">
        <v>4.0999999999999996</v>
      </c>
      <c r="F84" s="38">
        <v>3.8666666666666667</v>
      </c>
      <c r="G84" s="222">
        <v>79</v>
      </c>
      <c r="H84" s="79">
        <f t="shared" si="2"/>
        <v>79</v>
      </c>
      <c r="I84" s="23"/>
    </row>
    <row r="85" spans="1:9" ht="15" customHeight="1" thickBot="1" x14ac:dyDescent="0.3">
      <c r="A85" s="48">
        <v>80</v>
      </c>
      <c r="B85" s="5" t="s">
        <v>52</v>
      </c>
      <c r="C85" s="137" t="s">
        <v>141</v>
      </c>
      <c r="D85" s="128">
        <v>21</v>
      </c>
      <c r="E85" s="73">
        <v>4.0999999999999996</v>
      </c>
      <c r="F85" s="39">
        <v>3.8571428571428572</v>
      </c>
      <c r="G85" s="220">
        <v>80</v>
      </c>
      <c r="H85" s="77">
        <f t="shared" si="2"/>
        <v>80</v>
      </c>
      <c r="I85" s="23"/>
    </row>
    <row r="86" spans="1:9" ht="16.5" customHeight="1" x14ac:dyDescent="0.25">
      <c r="A86" s="47">
        <v>81</v>
      </c>
      <c r="B86" s="36" t="s">
        <v>36</v>
      </c>
      <c r="C86" s="142" t="s">
        <v>42</v>
      </c>
      <c r="D86" s="134">
        <v>28</v>
      </c>
      <c r="E86" s="100">
        <v>4.0999999999999996</v>
      </c>
      <c r="F86" s="53">
        <v>3.8571428571428572</v>
      </c>
      <c r="G86" s="224">
        <v>81</v>
      </c>
      <c r="H86" s="101">
        <f t="shared" si="2"/>
        <v>81</v>
      </c>
      <c r="I86" s="23"/>
    </row>
    <row r="87" spans="1:9" x14ac:dyDescent="0.25">
      <c r="A87" s="47">
        <v>82</v>
      </c>
      <c r="B87" s="2" t="s">
        <v>1</v>
      </c>
      <c r="C87" s="136" t="s">
        <v>146</v>
      </c>
      <c r="D87" s="127">
        <v>25</v>
      </c>
      <c r="E87" s="70">
        <v>4.0999999999999996</v>
      </c>
      <c r="F87" s="38">
        <v>3.84</v>
      </c>
      <c r="G87" s="221">
        <v>82</v>
      </c>
      <c r="H87" s="76">
        <f t="shared" si="2"/>
        <v>82</v>
      </c>
      <c r="I87" s="23"/>
    </row>
    <row r="88" spans="1:9" x14ac:dyDescent="0.25">
      <c r="A88" s="47">
        <v>83</v>
      </c>
      <c r="B88" s="2" t="s">
        <v>52</v>
      </c>
      <c r="C88" s="136" t="s">
        <v>110</v>
      </c>
      <c r="D88" s="127">
        <v>22</v>
      </c>
      <c r="E88" s="70">
        <v>4.0999999999999996</v>
      </c>
      <c r="F88" s="53">
        <v>3.8181818181818183</v>
      </c>
      <c r="G88" s="221">
        <v>83</v>
      </c>
      <c r="H88" s="76">
        <f t="shared" si="2"/>
        <v>83</v>
      </c>
      <c r="I88" s="23"/>
    </row>
    <row r="89" spans="1:9" x14ac:dyDescent="0.25">
      <c r="A89" s="47">
        <v>84</v>
      </c>
      <c r="B89" s="2" t="s">
        <v>36</v>
      </c>
      <c r="C89" s="136" t="s">
        <v>40</v>
      </c>
      <c r="D89" s="127">
        <v>22</v>
      </c>
      <c r="E89" s="70">
        <v>4.0999999999999996</v>
      </c>
      <c r="F89" s="38">
        <v>3.8181818181818183</v>
      </c>
      <c r="G89" s="221">
        <v>84</v>
      </c>
      <c r="H89" s="76">
        <f t="shared" si="2"/>
        <v>84</v>
      </c>
      <c r="I89" s="23"/>
    </row>
    <row r="90" spans="1:9" x14ac:dyDescent="0.25">
      <c r="A90" s="47">
        <v>85</v>
      </c>
      <c r="B90" s="2" t="s">
        <v>0</v>
      </c>
      <c r="C90" s="136" t="s">
        <v>143</v>
      </c>
      <c r="D90" s="127">
        <v>27</v>
      </c>
      <c r="E90" s="70">
        <v>4.0999999999999996</v>
      </c>
      <c r="F90" s="38">
        <v>3.8148148148148149</v>
      </c>
      <c r="G90" s="221">
        <v>85</v>
      </c>
      <c r="H90" s="76">
        <f t="shared" si="2"/>
        <v>85</v>
      </c>
      <c r="I90" s="23"/>
    </row>
    <row r="91" spans="1:9" x14ac:dyDescent="0.25">
      <c r="A91" s="47">
        <v>86</v>
      </c>
      <c r="B91" s="2" t="s">
        <v>1</v>
      </c>
      <c r="C91" s="136" t="s">
        <v>145</v>
      </c>
      <c r="D91" s="127">
        <v>35</v>
      </c>
      <c r="E91" s="70">
        <v>4.0999999999999996</v>
      </c>
      <c r="F91" s="38">
        <v>3.8</v>
      </c>
      <c r="G91" s="221">
        <v>86</v>
      </c>
      <c r="H91" s="76">
        <f t="shared" si="2"/>
        <v>86</v>
      </c>
      <c r="I91" s="23"/>
    </row>
    <row r="92" spans="1:9" x14ac:dyDescent="0.25">
      <c r="A92" s="47">
        <v>87</v>
      </c>
      <c r="B92" s="2" t="s">
        <v>36</v>
      </c>
      <c r="C92" s="136" t="s">
        <v>60</v>
      </c>
      <c r="D92" s="127">
        <v>24</v>
      </c>
      <c r="E92" s="70">
        <v>4.0999999999999996</v>
      </c>
      <c r="F92" s="121">
        <v>3.7916666666666665</v>
      </c>
      <c r="G92" s="221">
        <v>87</v>
      </c>
      <c r="H92" s="76">
        <f t="shared" si="2"/>
        <v>87</v>
      </c>
      <c r="I92" s="23"/>
    </row>
    <row r="93" spans="1:9" x14ac:dyDescent="0.25">
      <c r="A93" s="47">
        <v>88</v>
      </c>
      <c r="B93" s="2" t="s">
        <v>1</v>
      </c>
      <c r="C93" s="136" t="s">
        <v>9</v>
      </c>
      <c r="D93" s="127">
        <v>24</v>
      </c>
      <c r="E93" s="70">
        <v>4.0999999999999996</v>
      </c>
      <c r="F93" s="38">
        <v>3.75</v>
      </c>
      <c r="G93" s="221">
        <v>88</v>
      </c>
      <c r="H93" s="76">
        <f t="shared" si="2"/>
        <v>88</v>
      </c>
      <c r="I93" s="23"/>
    </row>
    <row r="94" spans="1:9" x14ac:dyDescent="0.25">
      <c r="A94" s="47">
        <v>89</v>
      </c>
      <c r="B94" s="2" t="s">
        <v>1</v>
      </c>
      <c r="C94" s="136" t="s">
        <v>10</v>
      </c>
      <c r="D94" s="127">
        <v>32</v>
      </c>
      <c r="E94" s="70">
        <v>4.0999999999999996</v>
      </c>
      <c r="F94" s="38">
        <v>3.75</v>
      </c>
      <c r="G94" s="221">
        <v>89</v>
      </c>
      <c r="H94" s="76">
        <f t="shared" si="2"/>
        <v>89</v>
      </c>
      <c r="I94" s="23"/>
    </row>
    <row r="95" spans="1:9" ht="15" customHeight="1" thickBot="1" x14ac:dyDescent="0.3">
      <c r="A95" s="48">
        <v>90</v>
      </c>
      <c r="B95" s="5" t="s">
        <v>1</v>
      </c>
      <c r="C95" s="137" t="s">
        <v>8</v>
      </c>
      <c r="D95" s="132">
        <v>32</v>
      </c>
      <c r="E95" s="72">
        <v>4.0999999999999996</v>
      </c>
      <c r="F95" s="54">
        <v>3.71875</v>
      </c>
      <c r="G95" s="220">
        <v>90</v>
      </c>
      <c r="H95" s="77">
        <f t="shared" si="2"/>
        <v>90</v>
      </c>
      <c r="I95" s="23"/>
    </row>
    <row r="96" spans="1:9" x14ac:dyDescent="0.25">
      <c r="A96" s="47">
        <v>91</v>
      </c>
      <c r="B96" s="14" t="s">
        <v>1</v>
      </c>
      <c r="C96" s="138" t="s">
        <v>11</v>
      </c>
      <c r="D96" s="126">
        <v>32</v>
      </c>
      <c r="E96" s="69">
        <v>4.0999999999999996</v>
      </c>
      <c r="F96" s="45">
        <v>3.71875</v>
      </c>
      <c r="G96" s="218">
        <v>91</v>
      </c>
      <c r="H96" s="75">
        <f t="shared" si="2"/>
        <v>91</v>
      </c>
      <c r="I96" s="23"/>
    </row>
    <row r="97" spans="1:9" x14ac:dyDescent="0.25">
      <c r="A97" s="47">
        <v>92</v>
      </c>
      <c r="B97" s="2" t="s">
        <v>45</v>
      </c>
      <c r="C97" s="136" t="s">
        <v>96</v>
      </c>
      <c r="D97" s="127">
        <v>52</v>
      </c>
      <c r="E97" s="70">
        <v>4.0999999999999996</v>
      </c>
      <c r="F97" s="38">
        <v>3.7115384615384617</v>
      </c>
      <c r="G97" s="221">
        <v>92</v>
      </c>
      <c r="H97" s="76">
        <f t="shared" si="2"/>
        <v>92</v>
      </c>
      <c r="I97" s="23"/>
    </row>
    <row r="98" spans="1:9" x14ac:dyDescent="0.25">
      <c r="A98" s="47">
        <v>93</v>
      </c>
      <c r="B98" s="2" t="s">
        <v>36</v>
      </c>
      <c r="C98" s="136" t="s">
        <v>38</v>
      </c>
      <c r="D98" s="127">
        <v>29</v>
      </c>
      <c r="E98" s="70">
        <v>4.0999999999999996</v>
      </c>
      <c r="F98" s="53">
        <v>3.6206896551724137</v>
      </c>
      <c r="G98" s="221">
        <v>93</v>
      </c>
      <c r="H98" s="76">
        <f t="shared" si="2"/>
        <v>93</v>
      </c>
      <c r="I98" s="23"/>
    </row>
    <row r="99" spans="1:9" x14ac:dyDescent="0.25">
      <c r="A99" s="47">
        <v>94</v>
      </c>
      <c r="B99" s="2" t="s">
        <v>36</v>
      </c>
      <c r="C99" s="136" t="s">
        <v>61</v>
      </c>
      <c r="D99" s="127">
        <v>28</v>
      </c>
      <c r="E99" s="70">
        <v>4.0999999999999996</v>
      </c>
      <c r="F99" s="38">
        <v>3.6071428571428572</v>
      </c>
      <c r="G99" s="221">
        <v>94</v>
      </c>
      <c r="H99" s="76">
        <f t="shared" si="2"/>
        <v>94</v>
      </c>
      <c r="I99" s="23"/>
    </row>
    <row r="100" spans="1:9" x14ac:dyDescent="0.25">
      <c r="A100" s="47">
        <v>95</v>
      </c>
      <c r="B100" s="2" t="s">
        <v>24</v>
      </c>
      <c r="C100" s="136" t="s">
        <v>23</v>
      </c>
      <c r="D100" s="127">
        <v>29</v>
      </c>
      <c r="E100" s="70">
        <v>4.0999999999999996</v>
      </c>
      <c r="F100" s="38">
        <v>3.5862068965517242</v>
      </c>
      <c r="G100" s="221">
        <v>95</v>
      </c>
      <c r="H100" s="76">
        <f t="shared" si="2"/>
        <v>95</v>
      </c>
      <c r="I100" s="23"/>
    </row>
    <row r="101" spans="1:9" x14ac:dyDescent="0.25">
      <c r="A101" s="47">
        <v>96</v>
      </c>
      <c r="B101" s="2" t="s">
        <v>1</v>
      </c>
      <c r="C101" s="136" t="s">
        <v>20</v>
      </c>
      <c r="D101" s="127">
        <v>20</v>
      </c>
      <c r="E101" s="70">
        <v>4.0999999999999996</v>
      </c>
      <c r="F101" s="214">
        <v>3.55</v>
      </c>
      <c r="G101" s="221">
        <v>96</v>
      </c>
      <c r="H101" s="76">
        <f t="shared" si="2"/>
        <v>96</v>
      </c>
      <c r="I101" s="23"/>
    </row>
    <row r="102" spans="1:9" x14ac:dyDescent="0.25">
      <c r="A102" s="47">
        <v>97</v>
      </c>
      <c r="B102" s="2" t="s">
        <v>1</v>
      </c>
      <c r="C102" s="136" t="s">
        <v>13</v>
      </c>
      <c r="D102" s="127">
        <v>10</v>
      </c>
      <c r="E102" s="70">
        <v>4.0999999999999996</v>
      </c>
      <c r="F102" s="66">
        <v>3.5</v>
      </c>
      <c r="G102" s="221">
        <v>97</v>
      </c>
      <c r="H102" s="76">
        <f t="shared" ref="H102:H107" si="3">SUM(G102:G102)</f>
        <v>97</v>
      </c>
      <c r="I102" s="23"/>
    </row>
    <row r="103" spans="1:9" x14ac:dyDescent="0.25">
      <c r="A103" s="47">
        <v>98</v>
      </c>
      <c r="B103" s="2" t="s">
        <v>45</v>
      </c>
      <c r="C103" s="136" t="s">
        <v>46</v>
      </c>
      <c r="D103" s="127">
        <v>25</v>
      </c>
      <c r="E103" s="70">
        <v>4.0999999999999996</v>
      </c>
      <c r="F103" s="38">
        <v>3.48</v>
      </c>
      <c r="G103" s="221">
        <v>98</v>
      </c>
      <c r="H103" s="76">
        <f t="shared" si="3"/>
        <v>98</v>
      </c>
      <c r="I103" s="23"/>
    </row>
    <row r="104" spans="1:9" x14ac:dyDescent="0.25">
      <c r="A104" s="47">
        <v>99</v>
      </c>
      <c r="B104" s="2" t="s">
        <v>28</v>
      </c>
      <c r="C104" s="136" t="s">
        <v>71</v>
      </c>
      <c r="D104" s="127">
        <v>13</v>
      </c>
      <c r="E104" s="70">
        <v>4.0999999999999996</v>
      </c>
      <c r="F104" s="38">
        <v>3.4615384615384617</v>
      </c>
      <c r="G104" s="221">
        <v>99</v>
      </c>
      <c r="H104" s="76">
        <f t="shared" si="3"/>
        <v>99</v>
      </c>
      <c r="I104" s="23"/>
    </row>
    <row r="105" spans="1:9" ht="15.75" thickBot="1" x14ac:dyDescent="0.3">
      <c r="A105" s="49">
        <v>100</v>
      </c>
      <c r="B105" s="12" t="s">
        <v>24</v>
      </c>
      <c r="C105" s="140" t="s">
        <v>80</v>
      </c>
      <c r="D105" s="128">
        <v>32</v>
      </c>
      <c r="E105" s="73">
        <v>4.0999999999999996</v>
      </c>
      <c r="F105" s="39">
        <v>3.4375</v>
      </c>
      <c r="G105" s="222">
        <v>100</v>
      </c>
      <c r="H105" s="79">
        <f t="shared" si="3"/>
        <v>100</v>
      </c>
      <c r="I105" s="23"/>
    </row>
    <row r="106" spans="1:9" x14ac:dyDescent="0.25">
      <c r="A106" s="46">
        <v>101</v>
      </c>
      <c r="B106" s="7" t="s">
        <v>52</v>
      </c>
      <c r="C106" s="135" t="s">
        <v>69</v>
      </c>
      <c r="D106" s="126">
        <v>21</v>
      </c>
      <c r="E106" s="69">
        <v>4.0999999999999996</v>
      </c>
      <c r="F106" s="123">
        <v>3.3333333333333335</v>
      </c>
      <c r="G106" s="217">
        <v>101</v>
      </c>
      <c r="H106" s="78">
        <f t="shared" si="3"/>
        <v>101</v>
      </c>
      <c r="I106" s="23"/>
    </row>
    <row r="107" spans="1:9" ht="15.75" thickBot="1" x14ac:dyDescent="0.3">
      <c r="A107" s="48">
        <v>102</v>
      </c>
      <c r="B107" s="5" t="s">
        <v>24</v>
      </c>
      <c r="C107" s="137" t="s">
        <v>126</v>
      </c>
      <c r="D107" s="128">
        <v>13</v>
      </c>
      <c r="E107" s="73">
        <v>4.0999999999999996</v>
      </c>
      <c r="F107" s="39">
        <v>2.8461538461538463</v>
      </c>
      <c r="G107" s="220">
        <v>102</v>
      </c>
      <c r="H107" s="77">
        <f t="shared" si="3"/>
        <v>102</v>
      </c>
      <c r="I107" s="23"/>
    </row>
    <row r="108" spans="1:9" ht="15" customHeight="1" x14ac:dyDescent="0.25">
      <c r="A108" s="1"/>
      <c r="B108" s="15"/>
      <c r="C108" s="15" t="s">
        <v>85</v>
      </c>
      <c r="D108" s="15"/>
      <c r="E108" s="15"/>
      <c r="F108" s="186">
        <f>AVERAGE(F6:F107)</f>
        <v>4.0737161714980576</v>
      </c>
      <c r="G108" s="96"/>
      <c r="H108" s="24"/>
      <c r="I108" s="23"/>
    </row>
    <row r="109" spans="1:9" x14ac:dyDescent="0.25">
      <c r="A109" s="1"/>
      <c r="B109" s="16"/>
      <c r="C109" s="16" t="s">
        <v>87</v>
      </c>
      <c r="D109" s="16"/>
      <c r="E109" s="68"/>
      <c r="F109" s="68">
        <v>4.0999999999999996</v>
      </c>
      <c r="G109" s="97"/>
      <c r="H109" s="52"/>
    </row>
    <row r="110" spans="1:9" x14ac:dyDescent="0.25">
      <c r="A110" s="1"/>
    </row>
  </sheetData>
  <sortState ref="A8:AB122">
    <sortCondition ref="H7"/>
  </sortState>
  <mergeCells count="6">
    <mergeCell ref="A2:C2"/>
    <mergeCell ref="A4:A5"/>
    <mergeCell ref="H4:H5"/>
    <mergeCell ref="B4:B5"/>
    <mergeCell ref="C4:C5"/>
    <mergeCell ref="D4:F4"/>
  </mergeCells>
  <conditionalFormatting sqref="G108:G109">
    <cfRule type="cellIs" dxfId="22" priority="537" stopIfTrue="1" operator="equal">
      <formula>#REF!</formula>
    </cfRule>
    <cfRule type="containsBlanks" dxfId="21" priority="538" stopIfTrue="1">
      <formula>LEN(TRIM(G108))=0</formula>
    </cfRule>
    <cfRule type="cellIs" dxfId="20" priority="539" stopIfTrue="1" operator="lessThan">
      <formula>3.5</formula>
    </cfRule>
    <cfRule type="cellIs" dxfId="19" priority="540" stopIfTrue="1" operator="between">
      <formula>3.5</formula>
      <formula>#REF!</formula>
    </cfRule>
    <cfRule type="cellIs" dxfId="18" priority="541" stopIfTrue="1" operator="between">
      <formula>#REF!</formula>
      <formula>4.499</formula>
    </cfRule>
    <cfRule type="cellIs" dxfId="17" priority="542" stopIfTrue="1" operator="greaterThanOrEqual">
      <formula>4.5</formula>
    </cfRule>
  </conditionalFormatting>
  <conditionalFormatting sqref="F6:F107">
    <cfRule type="cellIs" dxfId="16" priority="543" stopIfTrue="1" operator="greaterThanOrEqual">
      <formula>4.5</formula>
    </cfRule>
    <cfRule type="cellIs" dxfId="15" priority="544" stopIfTrue="1" operator="equal">
      <formula>$F$108</formula>
    </cfRule>
    <cfRule type="cellIs" dxfId="14" priority="546" stopIfTrue="1" operator="lessThan">
      <formula>3.5</formula>
    </cfRule>
    <cfRule type="cellIs" dxfId="13" priority="547" stopIfTrue="1" operator="between">
      <formula>3.5</formula>
      <formula>$F$108</formula>
    </cfRule>
    <cfRule type="cellIs" dxfId="12" priority="548" stopIfTrue="1" operator="between">
      <formula>$F$108</formula>
      <formula>4.5</formula>
    </cfRule>
    <cfRule type="cellIs" dxfId="11" priority="549" stopIfTrue="1" operator="greaterThanOrEqual">
      <formula>4.5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0"/>
  <sheetViews>
    <sheetView zoomScale="90" zoomScaleNormal="90" workbookViewId="0">
      <pane ySplit="6" topLeftCell="A7" activePane="bottomLeft" state="frozen"/>
      <selection pane="bottomLeft" activeCell="C5" sqref="C5"/>
    </sheetView>
  </sheetViews>
  <sheetFormatPr defaultRowHeight="15" x14ac:dyDescent="0.25"/>
  <cols>
    <col min="1" max="1" width="4.7109375" customWidth="1"/>
    <col min="2" max="2" width="19.7109375" style="25" customWidth="1"/>
    <col min="3" max="3" width="31.7109375" style="19" customWidth="1"/>
    <col min="4" max="4" width="8.5703125" customWidth="1"/>
    <col min="5" max="5" width="9.7109375" customWidth="1"/>
    <col min="6" max="6" width="5.7109375" customWidth="1"/>
    <col min="7" max="7" width="8.5703125" customWidth="1"/>
  </cols>
  <sheetData>
    <row r="1" spans="1:9" ht="15" customHeight="1" x14ac:dyDescent="0.25">
      <c r="G1" s="44"/>
      <c r="H1" s="22" t="s">
        <v>104</v>
      </c>
      <c r="I1" s="22"/>
    </row>
    <row r="2" spans="1:9" ht="14.1" customHeight="1" x14ac:dyDescent="0.25">
      <c r="A2" s="273" t="s">
        <v>95</v>
      </c>
      <c r="B2" s="276"/>
      <c r="C2" s="276"/>
      <c r="D2" s="276"/>
      <c r="E2" s="20"/>
      <c r="G2" s="43"/>
      <c r="H2" s="22" t="s">
        <v>108</v>
      </c>
      <c r="I2" s="22"/>
    </row>
    <row r="3" spans="1:9" ht="14.1" customHeight="1" x14ac:dyDescent="0.25">
      <c r="A3" s="82"/>
      <c r="B3" s="83"/>
      <c r="C3" s="83"/>
      <c r="D3" s="83"/>
      <c r="E3" s="20">
        <v>2022</v>
      </c>
      <c r="G3" s="41"/>
      <c r="H3" s="22" t="s">
        <v>109</v>
      </c>
      <c r="I3" s="22"/>
    </row>
    <row r="4" spans="1:9" ht="15" customHeight="1" thickBot="1" x14ac:dyDescent="0.3">
      <c r="G4" s="42"/>
      <c r="H4" s="22" t="s">
        <v>105</v>
      </c>
      <c r="I4" s="22"/>
    </row>
    <row r="5" spans="1:9" ht="28.5" customHeight="1" thickBot="1" x14ac:dyDescent="0.3">
      <c r="A5" s="80" t="s">
        <v>55</v>
      </c>
      <c r="B5" s="84" t="s">
        <v>54</v>
      </c>
      <c r="C5" s="84" t="s">
        <v>89</v>
      </c>
      <c r="D5" s="81" t="s">
        <v>107</v>
      </c>
      <c r="E5" s="84" t="s">
        <v>92</v>
      </c>
      <c r="I5" s="22"/>
    </row>
    <row r="6" spans="1:9" ht="15" customHeight="1" thickBot="1" x14ac:dyDescent="0.3">
      <c r="A6" s="37"/>
      <c r="B6" s="274" t="s">
        <v>114</v>
      </c>
      <c r="C6" s="275"/>
      <c r="D6" s="110">
        <f>SUM(D7:D108)</f>
        <v>3142</v>
      </c>
      <c r="E6" s="112">
        <f>AVERAGE(E7:E108)</f>
        <v>4.0737161714980576</v>
      </c>
    </row>
    <row r="7" spans="1:9" ht="16.5" customHeight="1" x14ac:dyDescent="0.25">
      <c r="A7" s="46">
        <v>1</v>
      </c>
      <c r="B7" s="7" t="s">
        <v>1</v>
      </c>
      <c r="C7" s="33" t="s">
        <v>2</v>
      </c>
      <c r="D7" s="7">
        <v>12</v>
      </c>
      <c r="E7" s="123">
        <v>4.666666666666667</v>
      </c>
    </row>
    <row r="8" spans="1:9" ht="15" customHeight="1" x14ac:dyDescent="0.25">
      <c r="A8" s="47">
        <v>2</v>
      </c>
      <c r="B8" s="2" t="s">
        <v>28</v>
      </c>
      <c r="C8" s="3" t="s">
        <v>34</v>
      </c>
      <c r="D8" s="57">
        <v>13</v>
      </c>
      <c r="E8" s="38">
        <v>4.615384615384615</v>
      </c>
      <c r="F8" s="23"/>
    </row>
    <row r="9" spans="1:9" ht="15" customHeight="1" x14ac:dyDescent="0.25">
      <c r="A9" s="47">
        <v>3</v>
      </c>
      <c r="B9" s="2" t="s">
        <v>52</v>
      </c>
      <c r="C9" s="3" t="s">
        <v>66</v>
      </c>
      <c r="D9" s="2">
        <v>25</v>
      </c>
      <c r="E9" s="38">
        <v>4.5999999999999996</v>
      </c>
      <c r="F9" s="23"/>
    </row>
    <row r="10" spans="1:9" ht="15" customHeight="1" x14ac:dyDescent="0.25">
      <c r="A10" s="47">
        <v>4</v>
      </c>
      <c r="B10" s="2" t="s">
        <v>45</v>
      </c>
      <c r="C10" s="3" t="s">
        <v>44</v>
      </c>
      <c r="D10" s="2">
        <v>25</v>
      </c>
      <c r="E10" s="38">
        <v>4.5999999999999996</v>
      </c>
      <c r="F10" s="23"/>
    </row>
    <row r="11" spans="1:9" ht="15" customHeight="1" x14ac:dyDescent="0.25">
      <c r="A11" s="47">
        <v>5</v>
      </c>
      <c r="B11" s="2" t="s">
        <v>1</v>
      </c>
      <c r="C11" s="3" t="s">
        <v>16</v>
      </c>
      <c r="D11" s="2">
        <v>107</v>
      </c>
      <c r="E11" s="38">
        <v>4.5514018691588785</v>
      </c>
      <c r="F11" s="23"/>
    </row>
    <row r="12" spans="1:9" ht="15" customHeight="1" x14ac:dyDescent="0.25">
      <c r="A12" s="47">
        <v>6</v>
      </c>
      <c r="B12" s="2" t="s">
        <v>0</v>
      </c>
      <c r="C12" s="3" t="s">
        <v>82</v>
      </c>
      <c r="D12" s="2">
        <v>47</v>
      </c>
      <c r="E12" s="38">
        <v>4.5319148936170217</v>
      </c>
      <c r="F12" s="23"/>
    </row>
    <row r="13" spans="1:9" ht="15" customHeight="1" x14ac:dyDescent="0.25">
      <c r="A13" s="47">
        <v>7</v>
      </c>
      <c r="B13" s="2" t="s">
        <v>52</v>
      </c>
      <c r="C13" s="3" t="s">
        <v>65</v>
      </c>
      <c r="D13" s="2">
        <v>25</v>
      </c>
      <c r="E13" s="38">
        <v>4.5199999999999996</v>
      </c>
      <c r="F13" s="23"/>
    </row>
    <row r="14" spans="1:9" x14ac:dyDescent="0.25">
      <c r="A14" s="47">
        <v>8</v>
      </c>
      <c r="B14" s="2" t="s">
        <v>28</v>
      </c>
      <c r="C14" s="3" t="s">
        <v>30</v>
      </c>
      <c r="D14" s="57">
        <v>12</v>
      </c>
      <c r="E14" s="38">
        <v>4.5</v>
      </c>
      <c r="F14" s="23"/>
    </row>
    <row r="15" spans="1:9" x14ac:dyDescent="0.25">
      <c r="A15" s="47">
        <v>9</v>
      </c>
      <c r="B15" s="2" t="s">
        <v>52</v>
      </c>
      <c r="C15" s="3" t="s">
        <v>68</v>
      </c>
      <c r="D15" s="2">
        <v>43</v>
      </c>
      <c r="E15" s="38">
        <v>4.4883720930232558</v>
      </c>
      <c r="F15" s="23"/>
    </row>
    <row r="16" spans="1:9" ht="15.75" thickBot="1" x14ac:dyDescent="0.3">
      <c r="A16" s="48">
        <v>10</v>
      </c>
      <c r="B16" s="5" t="s">
        <v>24</v>
      </c>
      <c r="C16" s="188" t="s">
        <v>26</v>
      </c>
      <c r="D16" s="99">
        <v>26</v>
      </c>
      <c r="E16" s="39">
        <v>4.4615384615384617</v>
      </c>
      <c r="F16" s="23"/>
      <c r="G16" s="40"/>
    </row>
    <row r="17" spans="1:6" x14ac:dyDescent="0.25">
      <c r="A17" s="46">
        <v>11</v>
      </c>
      <c r="B17" s="7" t="s">
        <v>0</v>
      </c>
      <c r="C17" s="33" t="s">
        <v>57</v>
      </c>
      <c r="D17" s="7">
        <v>14</v>
      </c>
      <c r="E17" s="45">
        <v>4.4285714285714288</v>
      </c>
      <c r="F17" s="23"/>
    </row>
    <row r="18" spans="1:6" ht="15" customHeight="1" x14ac:dyDescent="0.25">
      <c r="A18" s="47">
        <v>12</v>
      </c>
      <c r="B18" s="2" t="s">
        <v>36</v>
      </c>
      <c r="C18" s="3" t="s">
        <v>111</v>
      </c>
      <c r="D18" s="2">
        <v>26</v>
      </c>
      <c r="E18" s="38">
        <v>4.4230769230769234</v>
      </c>
      <c r="F18" s="23"/>
    </row>
    <row r="19" spans="1:6" ht="15" customHeight="1" x14ac:dyDescent="0.25">
      <c r="A19" s="47">
        <v>13</v>
      </c>
      <c r="B19" s="2" t="s">
        <v>45</v>
      </c>
      <c r="C19" s="3" t="s">
        <v>47</v>
      </c>
      <c r="D19" s="2">
        <v>34</v>
      </c>
      <c r="E19" s="38">
        <v>4.4117647058823533</v>
      </c>
      <c r="F19" s="23"/>
    </row>
    <row r="20" spans="1:6" x14ac:dyDescent="0.25">
      <c r="A20" s="47">
        <v>14</v>
      </c>
      <c r="B20" s="2" t="s">
        <v>45</v>
      </c>
      <c r="C20" s="3" t="s">
        <v>49</v>
      </c>
      <c r="D20" s="2">
        <v>40</v>
      </c>
      <c r="E20" s="38">
        <v>4.4000000000000004</v>
      </c>
      <c r="F20" s="23"/>
    </row>
    <row r="21" spans="1:6" x14ac:dyDescent="0.25">
      <c r="A21" s="47">
        <v>15</v>
      </c>
      <c r="B21" s="2" t="s">
        <v>0</v>
      </c>
      <c r="C21" s="3" t="s">
        <v>81</v>
      </c>
      <c r="D21" s="2">
        <v>35</v>
      </c>
      <c r="E21" s="38">
        <v>4.4000000000000004</v>
      </c>
      <c r="F21" s="23"/>
    </row>
    <row r="22" spans="1:6" x14ac:dyDescent="0.25">
      <c r="A22" s="47">
        <v>16</v>
      </c>
      <c r="B22" s="2" t="s">
        <v>52</v>
      </c>
      <c r="C22" s="3" t="s">
        <v>67</v>
      </c>
      <c r="D22" s="2">
        <v>48</v>
      </c>
      <c r="E22" s="38">
        <v>4.395833333333333</v>
      </c>
      <c r="F22" s="23"/>
    </row>
    <row r="23" spans="1:6" x14ac:dyDescent="0.25">
      <c r="A23" s="47">
        <v>17</v>
      </c>
      <c r="B23" s="2" t="s">
        <v>24</v>
      </c>
      <c r="C23" s="3" t="s">
        <v>99</v>
      </c>
      <c r="D23" s="2">
        <v>34</v>
      </c>
      <c r="E23" s="121">
        <v>4.382352941176471</v>
      </c>
      <c r="F23" s="23"/>
    </row>
    <row r="24" spans="1:6" x14ac:dyDescent="0.25">
      <c r="A24" s="47">
        <v>18</v>
      </c>
      <c r="B24" s="2" t="s">
        <v>28</v>
      </c>
      <c r="C24" s="3" t="s">
        <v>149</v>
      </c>
      <c r="D24" s="57">
        <v>16</v>
      </c>
      <c r="E24" s="38">
        <v>4.375</v>
      </c>
      <c r="F24" s="23"/>
    </row>
    <row r="25" spans="1:6" x14ac:dyDescent="0.25">
      <c r="A25" s="47">
        <v>19</v>
      </c>
      <c r="B25" s="2" t="s">
        <v>28</v>
      </c>
      <c r="C25" s="3" t="s">
        <v>75</v>
      </c>
      <c r="D25" s="57">
        <v>43</v>
      </c>
      <c r="E25" s="38">
        <v>4.3720930232558137</v>
      </c>
      <c r="F25" s="23"/>
    </row>
    <row r="26" spans="1:6" ht="15.75" thickBot="1" x14ac:dyDescent="0.3">
      <c r="A26" s="48">
        <v>20</v>
      </c>
      <c r="B26" s="5" t="s">
        <v>24</v>
      </c>
      <c r="C26" s="10" t="s">
        <v>144</v>
      </c>
      <c r="D26" s="99">
        <v>36</v>
      </c>
      <c r="E26" s="122">
        <v>4.3611111111111107</v>
      </c>
      <c r="F26" s="23"/>
    </row>
    <row r="27" spans="1:6" x14ac:dyDescent="0.25">
      <c r="A27" s="46">
        <v>21</v>
      </c>
      <c r="B27" s="7" t="s">
        <v>28</v>
      </c>
      <c r="C27" s="33" t="s">
        <v>112</v>
      </c>
      <c r="D27" s="63">
        <v>25</v>
      </c>
      <c r="E27" s="45">
        <v>4.3600000000000003</v>
      </c>
      <c r="F27" s="23"/>
    </row>
    <row r="28" spans="1:6" x14ac:dyDescent="0.25">
      <c r="A28" s="47">
        <v>22</v>
      </c>
      <c r="B28" s="2" t="s">
        <v>45</v>
      </c>
      <c r="C28" s="3" t="s">
        <v>51</v>
      </c>
      <c r="D28" s="2">
        <v>28</v>
      </c>
      <c r="E28" s="38">
        <v>4.3571428571428568</v>
      </c>
      <c r="F28" s="23"/>
    </row>
    <row r="29" spans="1:6" ht="15" customHeight="1" x14ac:dyDescent="0.25">
      <c r="A29" s="47">
        <v>23</v>
      </c>
      <c r="B29" s="2" t="s">
        <v>1</v>
      </c>
      <c r="C29" s="3" t="s">
        <v>102</v>
      </c>
      <c r="D29" s="2">
        <v>23</v>
      </c>
      <c r="E29" s="38">
        <v>4.3478260869565215</v>
      </c>
      <c r="F29" s="23"/>
    </row>
    <row r="30" spans="1:6" x14ac:dyDescent="0.25">
      <c r="A30" s="47">
        <v>24</v>
      </c>
      <c r="B30" s="2" t="s">
        <v>24</v>
      </c>
      <c r="C30" s="3" t="s">
        <v>100</v>
      </c>
      <c r="D30" s="57">
        <v>26</v>
      </c>
      <c r="E30" s="121">
        <v>4.3461538461538458</v>
      </c>
      <c r="F30" s="23"/>
    </row>
    <row r="31" spans="1:6" x14ac:dyDescent="0.25">
      <c r="A31" s="47">
        <v>25</v>
      </c>
      <c r="B31" s="2" t="s">
        <v>36</v>
      </c>
      <c r="C31" s="3" t="s">
        <v>62</v>
      </c>
      <c r="D31" s="2">
        <v>24</v>
      </c>
      <c r="E31" s="38">
        <v>4.333333333333333</v>
      </c>
      <c r="F31" s="23"/>
    </row>
    <row r="32" spans="1:6" x14ac:dyDescent="0.25">
      <c r="A32" s="47">
        <v>26</v>
      </c>
      <c r="B32" s="2" t="s">
        <v>28</v>
      </c>
      <c r="C32" s="3" t="s">
        <v>74</v>
      </c>
      <c r="D32" s="2">
        <v>87</v>
      </c>
      <c r="E32" s="38">
        <v>4.333333333333333</v>
      </c>
      <c r="F32" s="23"/>
    </row>
    <row r="33" spans="1:6" x14ac:dyDescent="0.25">
      <c r="A33" s="47">
        <v>27</v>
      </c>
      <c r="B33" s="2" t="s">
        <v>28</v>
      </c>
      <c r="C33" s="3" t="s">
        <v>32</v>
      </c>
      <c r="D33" s="57">
        <v>21</v>
      </c>
      <c r="E33" s="38">
        <v>4.2857142857142856</v>
      </c>
      <c r="F33" s="23"/>
    </row>
    <row r="34" spans="1:6" x14ac:dyDescent="0.25">
      <c r="A34" s="47">
        <v>28</v>
      </c>
      <c r="B34" s="2" t="s">
        <v>24</v>
      </c>
      <c r="C34" s="3" t="s">
        <v>77</v>
      </c>
      <c r="D34" s="57">
        <v>32</v>
      </c>
      <c r="E34" s="38">
        <v>4.28125</v>
      </c>
      <c r="F34" s="23"/>
    </row>
    <row r="35" spans="1:6" x14ac:dyDescent="0.25">
      <c r="A35" s="47">
        <v>29</v>
      </c>
      <c r="B35" s="2" t="s">
        <v>28</v>
      </c>
      <c r="C35" s="3" t="s">
        <v>33</v>
      </c>
      <c r="D35" s="57">
        <v>22</v>
      </c>
      <c r="E35" s="38">
        <v>4.2727272727272725</v>
      </c>
      <c r="F35" s="23"/>
    </row>
    <row r="36" spans="1:6" ht="15.75" thickBot="1" x14ac:dyDescent="0.3">
      <c r="A36" s="48">
        <v>30</v>
      </c>
      <c r="B36" s="5" t="s">
        <v>36</v>
      </c>
      <c r="C36" s="10" t="s">
        <v>70</v>
      </c>
      <c r="D36" s="5">
        <v>37</v>
      </c>
      <c r="E36" s="39">
        <v>4.2702702702702702</v>
      </c>
      <c r="F36" s="23"/>
    </row>
    <row r="37" spans="1:6" x14ac:dyDescent="0.25">
      <c r="A37" s="46">
        <v>31</v>
      </c>
      <c r="B37" s="7" t="s">
        <v>28</v>
      </c>
      <c r="C37" s="33" t="s">
        <v>58</v>
      </c>
      <c r="D37" s="63">
        <v>21</v>
      </c>
      <c r="E37" s="45">
        <v>4.2380952380952381</v>
      </c>
      <c r="F37" s="23"/>
    </row>
    <row r="38" spans="1:6" x14ac:dyDescent="0.25">
      <c r="A38" s="47">
        <v>32</v>
      </c>
      <c r="B38" s="2" t="s">
        <v>1</v>
      </c>
      <c r="C38" s="3" t="s">
        <v>12</v>
      </c>
      <c r="D38" s="2">
        <v>35</v>
      </c>
      <c r="E38" s="38">
        <v>4.2285714285714286</v>
      </c>
      <c r="F38" s="23"/>
    </row>
    <row r="39" spans="1:6" x14ac:dyDescent="0.25">
      <c r="A39" s="47">
        <v>33</v>
      </c>
      <c r="B39" s="2" t="s">
        <v>1</v>
      </c>
      <c r="C39" s="3" t="s">
        <v>22</v>
      </c>
      <c r="D39" s="2">
        <v>35</v>
      </c>
      <c r="E39" s="38">
        <v>4.2285714285714286</v>
      </c>
      <c r="F39" s="23"/>
    </row>
    <row r="40" spans="1:6" x14ac:dyDescent="0.25">
      <c r="A40" s="47">
        <v>34</v>
      </c>
      <c r="B40" s="2" t="s">
        <v>1</v>
      </c>
      <c r="C40" s="3" t="s">
        <v>14</v>
      </c>
      <c r="D40" s="2">
        <v>96</v>
      </c>
      <c r="E40" s="38">
        <v>4.21875</v>
      </c>
      <c r="F40" s="23"/>
    </row>
    <row r="41" spans="1:6" x14ac:dyDescent="0.25">
      <c r="A41" s="47">
        <v>35</v>
      </c>
      <c r="B41" s="2" t="s">
        <v>24</v>
      </c>
      <c r="C41" s="3" t="s">
        <v>98</v>
      </c>
      <c r="D41" s="57">
        <v>35</v>
      </c>
      <c r="E41" s="38">
        <v>4.2</v>
      </c>
      <c r="F41" s="23"/>
    </row>
    <row r="42" spans="1:6" x14ac:dyDescent="0.25">
      <c r="A42" s="47">
        <v>36</v>
      </c>
      <c r="B42" s="2" t="s">
        <v>24</v>
      </c>
      <c r="C42" s="3" t="s">
        <v>76</v>
      </c>
      <c r="D42" s="57">
        <v>20</v>
      </c>
      <c r="E42" s="121">
        <v>4.2</v>
      </c>
      <c r="F42" s="23"/>
    </row>
    <row r="43" spans="1:6" x14ac:dyDescent="0.25">
      <c r="A43" s="47">
        <v>37</v>
      </c>
      <c r="B43" s="2" t="s">
        <v>1</v>
      </c>
      <c r="C43" s="3" t="s">
        <v>3</v>
      </c>
      <c r="D43" s="2">
        <v>25</v>
      </c>
      <c r="E43" s="38">
        <v>4.2</v>
      </c>
      <c r="F43" s="23"/>
    </row>
    <row r="44" spans="1:6" x14ac:dyDescent="0.25">
      <c r="A44" s="47">
        <v>38</v>
      </c>
      <c r="B44" s="2" t="s">
        <v>1</v>
      </c>
      <c r="C44" s="3" t="s">
        <v>137</v>
      </c>
      <c r="D44" s="2">
        <v>51</v>
      </c>
      <c r="E44" s="38">
        <v>4.1960784313725492</v>
      </c>
      <c r="F44" s="23"/>
    </row>
    <row r="45" spans="1:6" x14ac:dyDescent="0.25">
      <c r="A45" s="47">
        <v>39</v>
      </c>
      <c r="B45" s="2" t="s">
        <v>1</v>
      </c>
      <c r="C45" s="3" t="s">
        <v>15</v>
      </c>
      <c r="D45" s="2">
        <v>16</v>
      </c>
      <c r="E45" s="38">
        <v>4.1875</v>
      </c>
      <c r="F45" s="23"/>
    </row>
    <row r="46" spans="1:6" ht="15.75" thickBot="1" x14ac:dyDescent="0.3">
      <c r="A46" s="48">
        <v>40</v>
      </c>
      <c r="B46" s="5" t="s">
        <v>1</v>
      </c>
      <c r="C46" s="10" t="s">
        <v>138</v>
      </c>
      <c r="D46" s="5">
        <v>70</v>
      </c>
      <c r="E46" s="39">
        <v>4.1857142857142859</v>
      </c>
      <c r="F46" s="23"/>
    </row>
    <row r="47" spans="1:6" x14ac:dyDescent="0.25">
      <c r="A47" s="46">
        <v>41</v>
      </c>
      <c r="B47" s="7" t="s">
        <v>52</v>
      </c>
      <c r="C47" s="33" t="s">
        <v>142</v>
      </c>
      <c r="D47" s="7">
        <v>30</v>
      </c>
      <c r="E47" s="45">
        <v>4.166666666666667</v>
      </c>
      <c r="F47" s="23"/>
    </row>
    <row r="48" spans="1:6" x14ac:dyDescent="0.25">
      <c r="A48" s="47">
        <v>42</v>
      </c>
      <c r="B48" s="2" t="s">
        <v>1</v>
      </c>
      <c r="C48" s="3" t="s">
        <v>139</v>
      </c>
      <c r="D48" s="2">
        <v>50</v>
      </c>
      <c r="E48" s="38">
        <v>4.16</v>
      </c>
      <c r="F48" s="23"/>
    </row>
    <row r="49" spans="1:6" x14ac:dyDescent="0.25">
      <c r="A49" s="47">
        <v>43</v>
      </c>
      <c r="B49" s="2" t="s">
        <v>45</v>
      </c>
      <c r="C49" s="3" t="s">
        <v>50</v>
      </c>
      <c r="D49" s="2">
        <v>20</v>
      </c>
      <c r="E49" s="38">
        <v>4.1500000000000004</v>
      </c>
      <c r="F49" s="23"/>
    </row>
    <row r="50" spans="1:6" x14ac:dyDescent="0.25">
      <c r="A50" s="47">
        <v>44</v>
      </c>
      <c r="B50" s="2" t="s">
        <v>1</v>
      </c>
      <c r="C50" s="3" t="s">
        <v>19</v>
      </c>
      <c r="D50" s="57">
        <v>27</v>
      </c>
      <c r="E50" s="121">
        <v>4.1481481481481479</v>
      </c>
      <c r="F50" s="23"/>
    </row>
    <row r="51" spans="1:6" ht="15.75" customHeight="1" x14ac:dyDescent="0.25">
      <c r="A51" s="47">
        <v>45</v>
      </c>
      <c r="B51" s="2" t="s">
        <v>28</v>
      </c>
      <c r="C51" s="3" t="s">
        <v>97</v>
      </c>
      <c r="D51" s="57">
        <v>80</v>
      </c>
      <c r="E51" s="38">
        <v>4.1375000000000002</v>
      </c>
      <c r="F51" s="23"/>
    </row>
    <row r="52" spans="1:6" x14ac:dyDescent="0.25">
      <c r="A52" s="47">
        <v>46</v>
      </c>
      <c r="B52" s="2" t="s">
        <v>36</v>
      </c>
      <c r="C52" s="3" t="s">
        <v>63</v>
      </c>
      <c r="D52" s="57">
        <v>22</v>
      </c>
      <c r="E52" s="38">
        <v>4.1363636363636367</v>
      </c>
      <c r="F52" s="23"/>
    </row>
    <row r="53" spans="1:6" ht="15" customHeight="1" x14ac:dyDescent="0.25">
      <c r="A53" s="47">
        <v>47</v>
      </c>
      <c r="B53" s="2" t="s">
        <v>1</v>
      </c>
      <c r="C53" s="3" t="s">
        <v>21</v>
      </c>
      <c r="D53" s="57">
        <v>15</v>
      </c>
      <c r="E53" s="121">
        <v>4.1333333333333337</v>
      </c>
      <c r="F53" s="23"/>
    </row>
    <row r="54" spans="1:6" ht="15" customHeight="1" x14ac:dyDescent="0.25">
      <c r="A54" s="47">
        <v>48</v>
      </c>
      <c r="B54" s="2" t="s">
        <v>36</v>
      </c>
      <c r="C54" s="3" t="s">
        <v>64</v>
      </c>
      <c r="D54" s="2">
        <v>23</v>
      </c>
      <c r="E54" s="38">
        <v>4.1304347826086953</v>
      </c>
      <c r="F54" s="23"/>
    </row>
    <row r="55" spans="1:6" x14ac:dyDescent="0.25">
      <c r="A55" s="47">
        <v>49</v>
      </c>
      <c r="B55" s="2" t="s">
        <v>0</v>
      </c>
      <c r="C55" s="3" t="s">
        <v>103</v>
      </c>
      <c r="D55" s="2">
        <v>46</v>
      </c>
      <c r="E55" s="38">
        <v>4.1304347826086953</v>
      </c>
      <c r="F55" s="23"/>
    </row>
    <row r="56" spans="1:6" ht="15.75" thickBot="1" x14ac:dyDescent="0.3">
      <c r="A56" s="48">
        <v>50</v>
      </c>
      <c r="B56" s="5" t="s">
        <v>0</v>
      </c>
      <c r="C56" s="10" t="s">
        <v>56</v>
      </c>
      <c r="D56" s="5">
        <v>16</v>
      </c>
      <c r="E56" s="39">
        <v>4.125</v>
      </c>
      <c r="F56" s="23"/>
    </row>
    <row r="57" spans="1:6" x14ac:dyDescent="0.25">
      <c r="A57" s="46">
        <v>51</v>
      </c>
      <c r="B57" s="7" t="s">
        <v>1</v>
      </c>
      <c r="C57" s="33" t="s">
        <v>18</v>
      </c>
      <c r="D57" s="7">
        <v>25</v>
      </c>
      <c r="E57" s="123">
        <v>4.12</v>
      </c>
      <c r="F57" s="23"/>
    </row>
    <row r="58" spans="1:6" x14ac:dyDescent="0.25">
      <c r="A58" s="47">
        <v>52</v>
      </c>
      <c r="B58" s="2" t="s">
        <v>45</v>
      </c>
      <c r="C58" s="3" t="s">
        <v>59</v>
      </c>
      <c r="D58" s="2">
        <v>38</v>
      </c>
      <c r="E58" s="38">
        <v>4.1052631578947372</v>
      </c>
      <c r="F58" s="23"/>
    </row>
    <row r="59" spans="1:6" s="18" customFormat="1" x14ac:dyDescent="0.25">
      <c r="A59" s="47">
        <v>53</v>
      </c>
      <c r="B59" s="2" t="s">
        <v>36</v>
      </c>
      <c r="C59" s="3" t="s">
        <v>39</v>
      </c>
      <c r="D59" s="57">
        <v>20</v>
      </c>
      <c r="E59" s="38">
        <v>4.0999999999999996</v>
      </c>
      <c r="F59" s="23"/>
    </row>
    <row r="60" spans="1:6" x14ac:dyDescent="0.25">
      <c r="A60" s="47">
        <v>54</v>
      </c>
      <c r="B60" s="2" t="s">
        <v>0</v>
      </c>
      <c r="C60" s="3" t="s">
        <v>113</v>
      </c>
      <c r="D60" s="2">
        <v>31</v>
      </c>
      <c r="E60" s="38">
        <v>4.096774193548387</v>
      </c>
      <c r="F60" s="23"/>
    </row>
    <row r="61" spans="1:6" x14ac:dyDescent="0.25">
      <c r="A61" s="47">
        <v>55</v>
      </c>
      <c r="B61" s="2" t="s">
        <v>28</v>
      </c>
      <c r="C61" s="3" t="s">
        <v>124</v>
      </c>
      <c r="D61" s="57">
        <v>34</v>
      </c>
      <c r="E61" s="38">
        <v>4.0882352941176467</v>
      </c>
      <c r="F61" s="23"/>
    </row>
    <row r="62" spans="1:6" x14ac:dyDescent="0.25">
      <c r="A62" s="47">
        <v>56</v>
      </c>
      <c r="B62" s="2" t="s">
        <v>1</v>
      </c>
      <c r="C62" s="3" t="s">
        <v>140</v>
      </c>
      <c r="D62" s="2">
        <v>24</v>
      </c>
      <c r="E62" s="38">
        <v>4.083333333333333</v>
      </c>
      <c r="F62" s="23"/>
    </row>
    <row r="63" spans="1:6" x14ac:dyDescent="0.25">
      <c r="A63" s="47">
        <v>57</v>
      </c>
      <c r="B63" s="2" t="s">
        <v>45</v>
      </c>
      <c r="C63" s="3" t="s">
        <v>53</v>
      </c>
      <c r="D63" s="2">
        <v>19</v>
      </c>
      <c r="E63" s="38">
        <v>4.0526315789473681</v>
      </c>
      <c r="F63" s="23"/>
    </row>
    <row r="64" spans="1:6" x14ac:dyDescent="0.25">
      <c r="A64" s="47">
        <v>58</v>
      </c>
      <c r="B64" s="2" t="s">
        <v>1</v>
      </c>
      <c r="C64" s="3" t="s">
        <v>5</v>
      </c>
      <c r="D64" s="2">
        <v>21</v>
      </c>
      <c r="E64" s="38">
        <v>4.0476190476190474</v>
      </c>
      <c r="F64" s="23"/>
    </row>
    <row r="65" spans="1:6" x14ac:dyDescent="0.25">
      <c r="A65" s="47">
        <v>59</v>
      </c>
      <c r="B65" s="2" t="s">
        <v>45</v>
      </c>
      <c r="C65" s="3" t="s">
        <v>48</v>
      </c>
      <c r="D65" s="2">
        <v>64</v>
      </c>
      <c r="E65" s="38">
        <v>4.046875</v>
      </c>
      <c r="F65" s="23"/>
    </row>
    <row r="66" spans="1:6" ht="15.75" thickBot="1" x14ac:dyDescent="0.3">
      <c r="A66" s="48">
        <v>60</v>
      </c>
      <c r="B66" s="5" t="s">
        <v>28</v>
      </c>
      <c r="C66" s="10" t="s">
        <v>72</v>
      </c>
      <c r="D66" s="99">
        <v>6</v>
      </c>
      <c r="E66" s="39">
        <v>4</v>
      </c>
      <c r="F66" s="23"/>
    </row>
    <row r="67" spans="1:6" x14ac:dyDescent="0.25">
      <c r="A67" s="46">
        <v>61</v>
      </c>
      <c r="B67" s="7" t="s">
        <v>28</v>
      </c>
      <c r="C67" s="33" t="s">
        <v>73</v>
      </c>
      <c r="D67" s="63">
        <v>20</v>
      </c>
      <c r="E67" s="45">
        <v>4</v>
      </c>
      <c r="F67" s="23"/>
    </row>
    <row r="68" spans="1:6" x14ac:dyDescent="0.25">
      <c r="A68" s="47">
        <v>62</v>
      </c>
      <c r="B68" s="2" t="s">
        <v>28</v>
      </c>
      <c r="C68" s="3" t="s">
        <v>27</v>
      </c>
      <c r="D68" s="57">
        <v>45</v>
      </c>
      <c r="E68" s="38">
        <v>4</v>
      </c>
      <c r="F68" s="23"/>
    </row>
    <row r="69" spans="1:6" x14ac:dyDescent="0.25">
      <c r="A69" s="47">
        <v>63</v>
      </c>
      <c r="B69" s="2" t="s">
        <v>24</v>
      </c>
      <c r="C69" s="3" t="s">
        <v>101</v>
      </c>
      <c r="D69" s="57">
        <v>22</v>
      </c>
      <c r="E69" s="38">
        <v>4</v>
      </c>
      <c r="F69" s="23"/>
    </row>
    <row r="70" spans="1:6" x14ac:dyDescent="0.25">
      <c r="A70" s="47">
        <v>64</v>
      </c>
      <c r="B70" s="2" t="s">
        <v>1</v>
      </c>
      <c r="C70" s="3" t="s">
        <v>17</v>
      </c>
      <c r="D70" s="89">
        <v>45</v>
      </c>
      <c r="E70" s="121">
        <v>3.9777777777777779</v>
      </c>
      <c r="F70" s="23"/>
    </row>
    <row r="71" spans="1:6" ht="15" customHeight="1" x14ac:dyDescent="0.25">
      <c r="A71" s="47">
        <v>65</v>
      </c>
      <c r="B71" s="2" t="s">
        <v>0</v>
      </c>
      <c r="C71" s="3" t="s">
        <v>125</v>
      </c>
      <c r="D71" s="2">
        <v>73</v>
      </c>
      <c r="E71" s="38">
        <v>3.9726027397260273</v>
      </c>
      <c r="F71" s="23"/>
    </row>
    <row r="72" spans="1:6" x14ac:dyDescent="0.25">
      <c r="A72" s="47">
        <v>66</v>
      </c>
      <c r="B72" s="2" t="s">
        <v>1</v>
      </c>
      <c r="C72" s="3" t="s">
        <v>136</v>
      </c>
      <c r="D72" s="2">
        <v>36</v>
      </c>
      <c r="E72" s="38">
        <v>3.9722222222222223</v>
      </c>
      <c r="F72" s="23"/>
    </row>
    <row r="73" spans="1:6" x14ac:dyDescent="0.25">
      <c r="A73" s="47">
        <v>67</v>
      </c>
      <c r="B73" s="2" t="s">
        <v>36</v>
      </c>
      <c r="C73" s="3" t="s">
        <v>43</v>
      </c>
      <c r="D73" s="2">
        <v>26</v>
      </c>
      <c r="E73" s="38">
        <v>3.9615384615384617</v>
      </c>
      <c r="F73" s="23"/>
    </row>
    <row r="74" spans="1:6" x14ac:dyDescent="0.25">
      <c r="A74" s="47">
        <v>68</v>
      </c>
      <c r="B74" s="2" t="s">
        <v>28</v>
      </c>
      <c r="C74" s="3" t="s">
        <v>31</v>
      </c>
      <c r="D74" s="57">
        <v>24</v>
      </c>
      <c r="E74" s="38">
        <v>3.9583333333333335</v>
      </c>
      <c r="F74" s="23"/>
    </row>
    <row r="75" spans="1:6" x14ac:dyDescent="0.25">
      <c r="A75" s="47">
        <v>69</v>
      </c>
      <c r="B75" s="2" t="s">
        <v>1</v>
      </c>
      <c r="C75" s="3" t="s">
        <v>6</v>
      </c>
      <c r="D75" s="57">
        <v>24</v>
      </c>
      <c r="E75" s="121">
        <v>3.9583333333333335</v>
      </c>
      <c r="F75" s="23"/>
    </row>
    <row r="76" spans="1:6" ht="15.75" thickBot="1" x14ac:dyDescent="0.3">
      <c r="A76" s="48">
        <v>70</v>
      </c>
      <c r="B76" s="5" t="s">
        <v>36</v>
      </c>
      <c r="C76" s="10" t="s">
        <v>35</v>
      </c>
      <c r="D76" s="5">
        <v>40</v>
      </c>
      <c r="E76" s="39">
        <v>3.95</v>
      </c>
      <c r="F76" s="23"/>
    </row>
    <row r="77" spans="1:6" x14ac:dyDescent="0.25">
      <c r="A77" s="46">
        <v>71</v>
      </c>
      <c r="B77" s="7" t="s">
        <v>36</v>
      </c>
      <c r="C77" s="33" t="s">
        <v>41</v>
      </c>
      <c r="D77" s="7">
        <v>33</v>
      </c>
      <c r="E77" s="45">
        <v>3.9393939393939394</v>
      </c>
      <c r="F77" s="23"/>
    </row>
    <row r="78" spans="1:6" x14ac:dyDescent="0.25">
      <c r="A78" s="47">
        <v>72</v>
      </c>
      <c r="B78" s="2" t="s">
        <v>1</v>
      </c>
      <c r="C78" s="3" t="s">
        <v>4</v>
      </c>
      <c r="D78" s="2">
        <v>16</v>
      </c>
      <c r="E78" s="121">
        <v>3.9375</v>
      </c>
      <c r="F78" s="23"/>
    </row>
    <row r="79" spans="1:6" x14ac:dyDescent="0.25">
      <c r="A79" s="47">
        <v>73</v>
      </c>
      <c r="B79" s="2" t="s">
        <v>0</v>
      </c>
      <c r="C79" s="3" t="s">
        <v>83</v>
      </c>
      <c r="D79" s="2">
        <v>32</v>
      </c>
      <c r="E79" s="38">
        <v>3.9375</v>
      </c>
      <c r="F79" s="23"/>
    </row>
    <row r="80" spans="1:6" x14ac:dyDescent="0.25">
      <c r="A80" s="47">
        <v>74</v>
      </c>
      <c r="B80" s="2" t="s">
        <v>24</v>
      </c>
      <c r="C80" s="3" t="s">
        <v>78</v>
      </c>
      <c r="D80" s="57">
        <v>26</v>
      </c>
      <c r="E80" s="38">
        <v>3.9230769230769229</v>
      </c>
      <c r="F80" s="23"/>
    </row>
    <row r="81" spans="1:6" x14ac:dyDescent="0.25">
      <c r="A81" s="47">
        <v>75</v>
      </c>
      <c r="B81" s="2" t="s">
        <v>1</v>
      </c>
      <c r="C81" s="3" t="s">
        <v>7</v>
      </c>
      <c r="D81" s="2">
        <v>11</v>
      </c>
      <c r="E81" s="38">
        <v>3.9090909090909092</v>
      </c>
      <c r="F81" s="23"/>
    </row>
    <row r="82" spans="1:6" x14ac:dyDescent="0.25">
      <c r="A82" s="47">
        <v>76</v>
      </c>
      <c r="B82" s="2" t="s">
        <v>24</v>
      </c>
      <c r="C82" s="3" t="s">
        <v>25</v>
      </c>
      <c r="D82" s="57">
        <v>20</v>
      </c>
      <c r="E82" s="38">
        <v>3.9</v>
      </c>
      <c r="F82" s="23"/>
    </row>
    <row r="83" spans="1:6" x14ac:dyDescent="0.25">
      <c r="A83" s="47">
        <v>77</v>
      </c>
      <c r="B83" s="2" t="s">
        <v>24</v>
      </c>
      <c r="C83" s="3" t="s">
        <v>79</v>
      </c>
      <c r="D83" s="57">
        <v>29</v>
      </c>
      <c r="E83" s="121">
        <v>3.896551724137931</v>
      </c>
      <c r="F83" s="23"/>
    </row>
    <row r="84" spans="1:6" x14ac:dyDescent="0.25">
      <c r="A84" s="47">
        <v>78</v>
      </c>
      <c r="B84" s="2" t="s">
        <v>28</v>
      </c>
      <c r="C84" s="3" t="s">
        <v>29</v>
      </c>
      <c r="D84" s="57">
        <v>8</v>
      </c>
      <c r="E84" s="38">
        <v>3.875</v>
      </c>
      <c r="F84" s="23"/>
    </row>
    <row r="85" spans="1:6" x14ac:dyDescent="0.25">
      <c r="A85" s="47">
        <v>79</v>
      </c>
      <c r="B85" s="2" t="s">
        <v>36</v>
      </c>
      <c r="C85" s="3" t="s">
        <v>37</v>
      </c>
      <c r="D85" s="2">
        <v>15</v>
      </c>
      <c r="E85" s="38">
        <v>3.8666666666666667</v>
      </c>
      <c r="F85" s="23"/>
    </row>
    <row r="86" spans="1:6" ht="15.75" thickBot="1" x14ac:dyDescent="0.3">
      <c r="A86" s="48">
        <v>80</v>
      </c>
      <c r="B86" s="5" t="s">
        <v>52</v>
      </c>
      <c r="C86" s="10" t="s">
        <v>141</v>
      </c>
      <c r="D86" s="5">
        <v>21</v>
      </c>
      <c r="E86" s="39">
        <v>3.8571428571428572</v>
      </c>
      <c r="F86" s="23"/>
    </row>
    <row r="87" spans="1:6" x14ac:dyDescent="0.25">
      <c r="A87" s="46">
        <v>81</v>
      </c>
      <c r="B87" s="7" t="s">
        <v>36</v>
      </c>
      <c r="C87" s="33" t="s">
        <v>42</v>
      </c>
      <c r="D87" s="7">
        <v>28</v>
      </c>
      <c r="E87" s="45">
        <v>3.8571428571428572</v>
      </c>
      <c r="F87" s="23"/>
    </row>
    <row r="88" spans="1:6" x14ac:dyDescent="0.25">
      <c r="A88" s="47">
        <v>82</v>
      </c>
      <c r="B88" s="2" t="s">
        <v>1</v>
      </c>
      <c r="C88" s="3" t="s">
        <v>146</v>
      </c>
      <c r="D88" s="2">
        <v>25</v>
      </c>
      <c r="E88" s="38">
        <v>3.84</v>
      </c>
      <c r="F88" s="23"/>
    </row>
    <row r="89" spans="1:6" x14ac:dyDescent="0.25">
      <c r="A89" s="47">
        <v>83</v>
      </c>
      <c r="B89" s="2" t="s">
        <v>52</v>
      </c>
      <c r="C89" s="3" t="s">
        <v>110</v>
      </c>
      <c r="D89" s="2">
        <v>22</v>
      </c>
      <c r="E89" s="38">
        <v>3.8181818181818183</v>
      </c>
      <c r="F89" s="23"/>
    </row>
    <row r="90" spans="1:6" x14ac:dyDescent="0.25">
      <c r="A90" s="47">
        <v>84</v>
      </c>
      <c r="B90" s="2" t="s">
        <v>36</v>
      </c>
      <c r="C90" s="3" t="s">
        <v>40</v>
      </c>
      <c r="D90" s="2">
        <v>22</v>
      </c>
      <c r="E90" s="38">
        <v>3.8181818181818183</v>
      </c>
      <c r="F90" s="23"/>
    </row>
    <row r="91" spans="1:6" x14ac:dyDescent="0.25">
      <c r="A91" s="47">
        <v>85</v>
      </c>
      <c r="B91" s="2" t="s">
        <v>0</v>
      </c>
      <c r="C91" s="3" t="s">
        <v>143</v>
      </c>
      <c r="D91" s="2">
        <v>27</v>
      </c>
      <c r="E91" s="38">
        <v>3.8148148148148149</v>
      </c>
      <c r="F91" s="23"/>
    </row>
    <row r="92" spans="1:6" x14ac:dyDescent="0.25">
      <c r="A92" s="47">
        <v>86</v>
      </c>
      <c r="B92" s="2" t="s">
        <v>1</v>
      </c>
      <c r="C92" s="3" t="s">
        <v>145</v>
      </c>
      <c r="D92" s="2">
        <v>35</v>
      </c>
      <c r="E92" s="38">
        <v>3.8</v>
      </c>
      <c r="F92" s="23"/>
    </row>
    <row r="93" spans="1:6" x14ac:dyDescent="0.25">
      <c r="A93" s="47">
        <v>87</v>
      </c>
      <c r="B93" s="2" t="s">
        <v>36</v>
      </c>
      <c r="C93" s="3" t="s">
        <v>60</v>
      </c>
      <c r="D93" s="2">
        <v>24</v>
      </c>
      <c r="E93" s="38">
        <v>3.7916666666666665</v>
      </c>
      <c r="F93" s="23"/>
    </row>
    <row r="94" spans="1:6" x14ac:dyDescent="0.25">
      <c r="A94" s="47">
        <v>88</v>
      </c>
      <c r="B94" s="2" t="s">
        <v>1</v>
      </c>
      <c r="C94" s="3" t="s">
        <v>9</v>
      </c>
      <c r="D94" s="2">
        <v>24</v>
      </c>
      <c r="E94" s="38">
        <v>3.75</v>
      </c>
      <c r="F94" s="23"/>
    </row>
    <row r="95" spans="1:6" x14ac:dyDescent="0.25">
      <c r="A95" s="47">
        <v>89</v>
      </c>
      <c r="B95" s="2" t="s">
        <v>1</v>
      </c>
      <c r="C95" s="3" t="s">
        <v>10</v>
      </c>
      <c r="D95" s="2">
        <v>32</v>
      </c>
      <c r="E95" s="38">
        <v>3.75</v>
      </c>
      <c r="F95" s="23"/>
    </row>
    <row r="96" spans="1:6" ht="15.75" thickBot="1" x14ac:dyDescent="0.3">
      <c r="A96" s="48">
        <v>90</v>
      </c>
      <c r="B96" s="5" t="s">
        <v>1</v>
      </c>
      <c r="C96" s="10" t="s">
        <v>8</v>
      </c>
      <c r="D96" s="99">
        <v>32</v>
      </c>
      <c r="E96" s="122">
        <v>3.71875</v>
      </c>
      <c r="F96" s="23"/>
    </row>
    <row r="97" spans="1:6" x14ac:dyDescent="0.25">
      <c r="A97" s="46">
        <v>91</v>
      </c>
      <c r="B97" s="7" t="s">
        <v>1</v>
      </c>
      <c r="C97" s="33" t="s">
        <v>11</v>
      </c>
      <c r="D97" s="63">
        <v>32</v>
      </c>
      <c r="E97" s="123">
        <v>3.71875</v>
      </c>
      <c r="F97" s="23"/>
    </row>
    <row r="98" spans="1:6" x14ac:dyDescent="0.25">
      <c r="A98" s="47">
        <v>92</v>
      </c>
      <c r="B98" s="2" t="s">
        <v>45</v>
      </c>
      <c r="C98" s="3" t="s">
        <v>96</v>
      </c>
      <c r="D98" s="2">
        <v>52</v>
      </c>
      <c r="E98" s="38">
        <v>3.7115384615384617</v>
      </c>
      <c r="F98" s="23"/>
    </row>
    <row r="99" spans="1:6" x14ac:dyDescent="0.25">
      <c r="A99" s="47">
        <v>93</v>
      </c>
      <c r="B99" s="2" t="s">
        <v>36</v>
      </c>
      <c r="C99" s="3" t="s">
        <v>38</v>
      </c>
      <c r="D99" s="57">
        <v>29</v>
      </c>
      <c r="E99" s="38">
        <v>3.6206896551724137</v>
      </c>
      <c r="F99" s="23"/>
    </row>
    <row r="100" spans="1:6" x14ac:dyDescent="0.25">
      <c r="A100" s="47">
        <v>94</v>
      </c>
      <c r="B100" s="2" t="s">
        <v>36</v>
      </c>
      <c r="C100" s="3" t="s">
        <v>61</v>
      </c>
      <c r="D100" s="2">
        <v>28</v>
      </c>
      <c r="E100" s="38">
        <v>3.6071428571428572</v>
      </c>
      <c r="F100" s="23"/>
    </row>
    <row r="101" spans="1:6" x14ac:dyDescent="0.25">
      <c r="A101" s="47">
        <v>95</v>
      </c>
      <c r="B101" s="2" t="s">
        <v>24</v>
      </c>
      <c r="C101" s="3" t="s">
        <v>23</v>
      </c>
      <c r="D101" s="57">
        <v>29</v>
      </c>
      <c r="E101" s="38">
        <v>3.5862068965517242</v>
      </c>
      <c r="F101" s="23"/>
    </row>
    <row r="102" spans="1:6" x14ac:dyDescent="0.25">
      <c r="A102" s="47">
        <v>96</v>
      </c>
      <c r="B102" s="2" t="s">
        <v>1</v>
      </c>
      <c r="C102" s="3" t="s">
        <v>20</v>
      </c>
      <c r="D102" s="2">
        <v>20</v>
      </c>
      <c r="E102" s="38">
        <v>3.55</v>
      </c>
      <c r="F102" s="23"/>
    </row>
    <row r="103" spans="1:6" x14ac:dyDescent="0.25">
      <c r="A103" s="47">
        <v>97</v>
      </c>
      <c r="B103" s="2" t="s">
        <v>1</v>
      </c>
      <c r="C103" s="3" t="s">
        <v>13</v>
      </c>
      <c r="D103" s="2">
        <v>10</v>
      </c>
      <c r="E103" s="38">
        <v>3.5</v>
      </c>
      <c r="F103" s="23"/>
    </row>
    <row r="104" spans="1:6" x14ac:dyDescent="0.25">
      <c r="A104" s="47">
        <v>98</v>
      </c>
      <c r="B104" s="2" t="s">
        <v>45</v>
      </c>
      <c r="C104" s="3" t="s">
        <v>46</v>
      </c>
      <c r="D104" s="2">
        <v>25</v>
      </c>
      <c r="E104" s="38">
        <v>3.48</v>
      </c>
      <c r="F104" s="23"/>
    </row>
    <row r="105" spans="1:6" x14ac:dyDescent="0.25">
      <c r="A105" s="47">
        <v>99</v>
      </c>
      <c r="B105" s="2" t="s">
        <v>28</v>
      </c>
      <c r="C105" s="3" t="s">
        <v>71</v>
      </c>
      <c r="D105" s="88">
        <v>13</v>
      </c>
      <c r="E105" s="38">
        <v>3.4615384615384617</v>
      </c>
      <c r="F105" s="23"/>
    </row>
    <row r="106" spans="1:6" ht="15.75" thickBot="1" x14ac:dyDescent="0.3">
      <c r="A106" s="48">
        <v>100</v>
      </c>
      <c r="B106" s="5" t="s">
        <v>24</v>
      </c>
      <c r="C106" s="10" t="s">
        <v>80</v>
      </c>
      <c r="D106" s="99">
        <v>32</v>
      </c>
      <c r="E106" s="39">
        <v>3.4375</v>
      </c>
      <c r="F106" s="23"/>
    </row>
    <row r="107" spans="1:6" ht="15" customHeight="1" x14ac:dyDescent="0.25">
      <c r="A107" s="46">
        <v>101</v>
      </c>
      <c r="B107" s="7" t="s">
        <v>52</v>
      </c>
      <c r="C107" s="33" t="s">
        <v>69</v>
      </c>
      <c r="D107" s="7">
        <v>21</v>
      </c>
      <c r="E107" s="45">
        <v>3.3333333333333335</v>
      </c>
      <c r="F107" s="23"/>
    </row>
    <row r="108" spans="1:6" ht="15.75" thickBot="1" x14ac:dyDescent="0.3">
      <c r="A108" s="48">
        <v>102</v>
      </c>
      <c r="B108" s="5" t="s">
        <v>24</v>
      </c>
      <c r="C108" s="10" t="s">
        <v>126</v>
      </c>
      <c r="D108" s="5">
        <v>13</v>
      </c>
      <c r="E108" s="122">
        <v>2.8461538461538463</v>
      </c>
      <c r="F108" s="23"/>
    </row>
    <row r="109" spans="1:6" x14ac:dyDescent="0.25">
      <c r="A109" s="90"/>
      <c r="B109" s="1"/>
      <c r="C109" s="92"/>
      <c r="D109" s="93" t="s">
        <v>85</v>
      </c>
      <c r="E109" s="213">
        <f>AVERAGE(E7:E108)</f>
        <v>4.0737161714980576</v>
      </c>
    </row>
    <row r="110" spans="1:6" x14ac:dyDescent="0.25">
      <c r="A110" s="90"/>
      <c r="C110" s="61"/>
      <c r="D110" s="85" t="s">
        <v>86</v>
      </c>
      <c r="E110" s="91">
        <v>4.0999999999999996</v>
      </c>
    </row>
  </sheetData>
  <sortState ref="A85:E110">
    <sortCondition descending="1" ref="D85"/>
  </sortState>
  <mergeCells count="2">
    <mergeCell ref="B6:C6"/>
    <mergeCell ref="A2:D2"/>
  </mergeCells>
  <conditionalFormatting sqref="E6:E110">
    <cfRule type="cellIs" dxfId="10" priority="2" stopIfTrue="1" operator="equal">
      <formula>4.5</formula>
    </cfRule>
    <cfRule type="cellIs" dxfId="9" priority="3" stopIfTrue="1" operator="equal">
      <formula>$E$109</formula>
    </cfRule>
    <cfRule type="cellIs" dxfId="8" priority="5" stopIfTrue="1" operator="lessThan">
      <formula>3.5</formula>
    </cfRule>
    <cfRule type="cellIs" dxfId="7" priority="6" stopIfTrue="1" operator="between">
      <formula>3.5</formula>
      <formula>$E$109</formula>
    </cfRule>
    <cfRule type="cellIs" dxfId="6" priority="7" stopIfTrue="1" operator="between">
      <formula>$E$109</formula>
      <formula>4.5</formula>
    </cfRule>
    <cfRule type="cellIs" dxfId="5" priority="8" stopIfTrue="1" operator="greaterThanOrEqual">
      <formula>4.5</formula>
    </cfRule>
  </conditionalFormatting>
  <pageMargins left="0" right="0" top="0" bottom="0" header="0.31496062992125984" footer="0.31496062992125984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7"/>
  <sheetViews>
    <sheetView zoomScale="90" zoomScaleNormal="90" workbookViewId="0">
      <pane ySplit="6" topLeftCell="A7" activePane="bottomLeft" state="frozen"/>
      <selection pane="bottomLeft" activeCell="C4" sqref="C4:C5"/>
    </sheetView>
  </sheetViews>
  <sheetFormatPr defaultRowHeight="15" x14ac:dyDescent="0.25"/>
  <cols>
    <col min="1" max="1" width="3.7109375" customWidth="1"/>
    <col min="2" max="2" width="8.7109375" style="25" customWidth="1"/>
    <col min="3" max="3" width="31.7109375" style="19" customWidth="1"/>
    <col min="4" max="4" width="7.7109375" customWidth="1"/>
    <col min="5" max="8" width="7.28515625" customWidth="1"/>
    <col min="9" max="9" width="8.7109375" customWidth="1"/>
    <col min="10" max="10" width="6.7109375" customWidth="1"/>
    <col min="11" max="14" width="9.7109375" customWidth="1"/>
  </cols>
  <sheetData>
    <row r="1" spans="1:13" ht="18.75" customHeight="1" x14ac:dyDescent="0.25">
      <c r="K1" s="44"/>
      <c r="L1" s="22" t="s">
        <v>104</v>
      </c>
      <c r="M1" s="22"/>
    </row>
    <row r="2" spans="1:13" ht="16.899999999999999" customHeight="1" x14ac:dyDescent="0.25">
      <c r="A2" s="273" t="s">
        <v>95</v>
      </c>
      <c r="B2" s="276"/>
      <c r="C2" s="276"/>
      <c r="D2" s="276"/>
      <c r="E2" s="276"/>
      <c r="F2" s="276"/>
      <c r="G2" s="276"/>
      <c r="H2" s="276"/>
      <c r="I2" s="20">
        <v>2022</v>
      </c>
      <c r="K2" s="43"/>
      <c r="L2" s="22" t="s">
        <v>108</v>
      </c>
      <c r="M2" s="22"/>
    </row>
    <row r="3" spans="1:13" ht="15.75" thickBot="1" x14ac:dyDescent="0.3">
      <c r="K3" s="41"/>
      <c r="L3" s="22" t="s">
        <v>109</v>
      </c>
      <c r="M3" s="22"/>
    </row>
    <row r="4" spans="1:13" ht="17.25" customHeight="1" x14ac:dyDescent="0.25">
      <c r="A4" s="251" t="s">
        <v>55</v>
      </c>
      <c r="B4" s="280" t="s">
        <v>94</v>
      </c>
      <c r="C4" s="280" t="s">
        <v>89</v>
      </c>
      <c r="D4" s="282" t="s">
        <v>107</v>
      </c>
      <c r="E4" s="284" t="s">
        <v>91</v>
      </c>
      <c r="F4" s="285"/>
      <c r="G4" s="285"/>
      <c r="H4" s="286"/>
      <c r="I4" s="260" t="s">
        <v>123</v>
      </c>
      <c r="K4" s="42"/>
      <c r="L4" s="22" t="s">
        <v>105</v>
      </c>
      <c r="M4" s="22"/>
    </row>
    <row r="5" spans="1:13" ht="27" customHeight="1" thickBot="1" x14ac:dyDescent="0.3">
      <c r="A5" s="287"/>
      <c r="B5" s="281" t="s">
        <v>93</v>
      </c>
      <c r="C5" s="281"/>
      <c r="D5" s="283" t="s">
        <v>90</v>
      </c>
      <c r="E5" s="21">
        <v>2</v>
      </c>
      <c r="F5" s="21">
        <v>3</v>
      </c>
      <c r="G5" s="21">
        <v>4</v>
      </c>
      <c r="H5" s="21">
        <v>5</v>
      </c>
      <c r="I5" s="277"/>
    </row>
    <row r="6" spans="1:13" ht="15" customHeight="1" thickBot="1" x14ac:dyDescent="0.3">
      <c r="A6" s="37"/>
      <c r="B6" s="274" t="s">
        <v>114</v>
      </c>
      <c r="C6" s="275"/>
      <c r="D6" s="110">
        <f>D7+D16+D27+D43+D61+D76+D106</f>
        <v>3142</v>
      </c>
      <c r="E6" s="110">
        <f>E7+E16+E27+E43+E61+E76+E106</f>
        <v>67</v>
      </c>
      <c r="F6" s="110">
        <f>F7+F16+F27+F43+F61+F76+F106</f>
        <v>646</v>
      </c>
      <c r="G6" s="110">
        <f>G7+G16+G27+G43+G61+G76+G106</f>
        <v>1305</v>
      </c>
      <c r="H6" s="110">
        <f>H7+H16+H27+H43+H61+H76+H106</f>
        <v>1124</v>
      </c>
      <c r="I6" s="111">
        <v>4.0999999999999996</v>
      </c>
    </row>
    <row r="7" spans="1:13" ht="16.5" customHeight="1" thickBot="1" x14ac:dyDescent="0.3">
      <c r="A7" s="64"/>
      <c r="B7" s="106" t="s">
        <v>115</v>
      </c>
      <c r="C7" s="105"/>
      <c r="D7" s="120">
        <f>SUM(D8:D15)</f>
        <v>235</v>
      </c>
      <c r="E7" s="114">
        <f t="shared" ref="E7:H7" si="0">SUM(E8:E15)</f>
        <v>5</v>
      </c>
      <c r="F7" s="114">
        <f t="shared" si="0"/>
        <v>38</v>
      </c>
      <c r="G7" s="114">
        <f t="shared" si="0"/>
        <v>92</v>
      </c>
      <c r="H7" s="114">
        <f t="shared" si="0"/>
        <v>100</v>
      </c>
      <c r="I7" s="115">
        <f>AVERAGE(I8:I15)</f>
        <v>4.1474412627101582</v>
      </c>
    </row>
    <row r="8" spans="1:13" ht="15" customHeight="1" x14ac:dyDescent="0.25">
      <c r="A8" s="47">
        <v>1</v>
      </c>
      <c r="B8" s="29">
        <v>10002</v>
      </c>
      <c r="C8" s="31" t="s">
        <v>67</v>
      </c>
      <c r="D8" s="14">
        <v>48</v>
      </c>
      <c r="E8" s="14"/>
      <c r="F8" s="14">
        <v>4</v>
      </c>
      <c r="G8" s="14">
        <v>21</v>
      </c>
      <c r="H8" s="14">
        <v>23</v>
      </c>
      <c r="I8" s="53">
        <f t="shared" ref="I8:I15" si="1">(E8*2+F8*3+G8*4+H8*5)/D8</f>
        <v>4.395833333333333</v>
      </c>
      <c r="J8" s="23"/>
    </row>
    <row r="9" spans="1:13" ht="15" customHeight="1" x14ac:dyDescent="0.25">
      <c r="A9" s="47">
        <v>2</v>
      </c>
      <c r="B9" s="26">
        <v>10090</v>
      </c>
      <c r="C9" s="3" t="s">
        <v>68</v>
      </c>
      <c r="D9" s="2">
        <v>43</v>
      </c>
      <c r="E9" s="2"/>
      <c r="F9" s="2">
        <v>3</v>
      </c>
      <c r="G9" s="2">
        <v>16</v>
      </c>
      <c r="H9" s="2">
        <v>24</v>
      </c>
      <c r="I9" s="38">
        <f t="shared" si="1"/>
        <v>4.4883720930232558</v>
      </c>
      <c r="J9" s="23"/>
    </row>
    <row r="10" spans="1:13" ht="15" customHeight="1" x14ac:dyDescent="0.25">
      <c r="A10" s="47">
        <v>3</v>
      </c>
      <c r="B10" s="56">
        <v>10004</v>
      </c>
      <c r="C10" s="3" t="s">
        <v>65</v>
      </c>
      <c r="D10" s="2">
        <v>25</v>
      </c>
      <c r="E10" s="2"/>
      <c r="F10" s="2">
        <v>1</v>
      </c>
      <c r="G10" s="2">
        <v>10</v>
      </c>
      <c r="H10" s="2">
        <v>14</v>
      </c>
      <c r="I10" s="38">
        <f t="shared" si="1"/>
        <v>4.5199999999999996</v>
      </c>
      <c r="J10" s="23"/>
    </row>
    <row r="11" spans="1:13" ht="15" customHeight="1" x14ac:dyDescent="0.25">
      <c r="A11" s="47">
        <v>4</v>
      </c>
      <c r="B11" s="29">
        <v>10001</v>
      </c>
      <c r="C11" s="31" t="s">
        <v>66</v>
      </c>
      <c r="D11" s="14">
        <v>25</v>
      </c>
      <c r="E11" s="14"/>
      <c r="F11" s="14">
        <v>1</v>
      </c>
      <c r="G11" s="14">
        <v>8</v>
      </c>
      <c r="H11" s="14">
        <v>16</v>
      </c>
      <c r="I11" s="53">
        <f t="shared" si="1"/>
        <v>4.5999999999999996</v>
      </c>
      <c r="J11" s="23"/>
    </row>
    <row r="12" spans="1:13" ht="15" customHeight="1" x14ac:dyDescent="0.25">
      <c r="A12" s="47">
        <v>5</v>
      </c>
      <c r="B12" s="26">
        <v>10120</v>
      </c>
      <c r="C12" s="3" t="s">
        <v>141</v>
      </c>
      <c r="D12" s="2">
        <v>21</v>
      </c>
      <c r="E12" s="2"/>
      <c r="F12" s="2">
        <v>8</v>
      </c>
      <c r="G12" s="2">
        <v>8</v>
      </c>
      <c r="H12" s="2">
        <v>5</v>
      </c>
      <c r="I12" s="38">
        <f t="shared" si="1"/>
        <v>3.8571428571428572</v>
      </c>
      <c r="J12" s="23"/>
    </row>
    <row r="13" spans="1:13" ht="15" customHeight="1" x14ac:dyDescent="0.25">
      <c r="A13" s="47">
        <v>6</v>
      </c>
      <c r="B13" s="26">
        <v>10190</v>
      </c>
      <c r="C13" s="3" t="s">
        <v>142</v>
      </c>
      <c r="D13" s="2">
        <v>30</v>
      </c>
      <c r="E13" s="2"/>
      <c r="F13" s="2">
        <v>6</v>
      </c>
      <c r="G13" s="2">
        <v>13</v>
      </c>
      <c r="H13" s="2">
        <v>11</v>
      </c>
      <c r="I13" s="38">
        <f t="shared" si="1"/>
        <v>4.166666666666667</v>
      </c>
      <c r="J13" s="23"/>
    </row>
    <row r="14" spans="1:13" x14ac:dyDescent="0.25">
      <c r="A14" s="47">
        <v>7</v>
      </c>
      <c r="B14" s="26">
        <v>10320</v>
      </c>
      <c r="C14" s="3" t="s">
        <v>69</v>
      </c>
      <c r="D14" s="2">
        <v>21</v>
      </c>
      <c r="E14" s="2">
        <v>3</v>
      </c>
      <c r="F14" s="2">
        <v>10</v>
      </c>
      <c r="G14" s="2">
        <v>6</v>
      </c>
      <c r="H14" s="2">
        <v>2</v>
      </c>
      <c r="I14" s="38">
        <f t="shared" si="1"/>
        <v>3.3333333333333335</v>
      </c>
      <c r="J14" s="23"/>
    </row>
    <row r="15" spans="1:13" ht="15.75" thickBot="1" x14ac:dyDescent="0.3">
      <c r="A15" s="48">
        <v>8</v>
      </c>
      <c r="B15" s="28">
        <v>10860</v>
      </c>
      <c r="C15" s="10" t="s">
        <v>110</v>
      </c>
      <c r="D15" s="5">
        <v>22</v>
      </c>
      <c r="E15" s="5">
        <v>2</v>
      </c>
      <c r="F15" s="5">
        <v>5</v>
      </c>
      <c r="G15" s="5">
        <v>10</v>
      </c>
      <c r="H15" s="5">
        <v>5</v>
      </c>
      <c r="I15" s="39">
        <f t="shared" si="1"/>
        <v>3.8181818181818183</v>
      </c>
      <c r="J15" s="23"/>
    </row>
    <row r="16" spans="1:13" ht="16.5" thickBot="1" x14ac:dyDescent="0.3">
      <c r="A16" s="49"/>
      <c r="B16" s="108" t="s">
        <v>116</v>
      </c>
      <c r="C16" s="107"/>
      <c r="D16" s="118">
        <f>SUM(D17:D26)</f>
        <v>345</v>
      </c>
      <c r="E16" s="118">
        <f>SUM(E17:E26)</f>
        <v>10</v>
      </c>
      <c r="F16" s="118">
        <f>SUM(F17:F26)</f>
        <v>73</v>
      </c>
      <c r="G16" s="118">
        <f>SUM(G17:G26)</f>
        <v>131</v>
      </c>
      <c r="H16" s="118">
        <f>SUM(H17:H26)</f>
        <v>131</v>
      </c>
      <c r="I16" s="119">
        <f>AVERAGE(I17:I26)</f>
        <v>4.1315215761405781</v>
      </c>
      <c r="J16" s="23"/>
    </row>
    <row r="17" spans="1:11" x14ac:dyDescent="0.25">
      <c r="A17" s="46">
        <v>1</v>
      </c>
      <c r="B17" s="32">
        <v>20040</v>
      </c>
      <c r="C17" s="33" t="s">
        <v>48</v>
      </c>
      <c r="D17" s="7">
        <v>64</v>
      </c>
      <c r="E17" s="7">
        <v>2</v>
      </c>
      <c r="F17" s="7">
        <v>13</v>
      </c>
      <c r="G17" s="7">
        <v>29</v>
      </c>
      <c r="H17" s="7">
        <v>20</v>
      </c>
      <c r="I17" s="45">
        <f t="shared" ref="I17:I26" si="2">(E17*2+F17*3+G17*4+H17*5)/D17</f>
        <v>4.046875</v>
      </c>
      <c r="J17" s="23"/>
      <c r="K17" s="40"/>
    </row>
    <row r="18" spans="1:11" x14ac:dyDescent="0.25">
      <c r="A18" s="47">
        <v>2</v>
      </c>
      <c r="B18" s="26">
        <v>20061</v>
      </c>
      <c r="C18" s="3" t="s">
        <v>47</v>
      </c>
      <c r="D18" s="2">
        <v>34</v>
      </c>
      <c r="E18" s="2"/>
      <c r="F18" s="2">
        <v>4</v>
      </c>
      <c r="G18" s="2">
        <v>12</v>
      </c>
      <c r="H18" s="2">
        <v>18</v>
      </c>
      <c r="I18" s="38">
        <f>(E18*2+F18*3+G18*4+H18*5)/D18</f>
        <v>4.4117647058823533</v>
      </c>
      <c r="J18" s="23"/>
    </row>
    <row r="19" spans="1:11" x14ac:dyDescent="0.25">
      <c r="A19" s="47">
        <v>3</v>
      </c>
      <c r="B19" s="26">
        <v>21020</v>
      </c>
      <c r="C19" s="3" t="s">
        <v>49</v>
      </c>
      <c r="D19" s="2">
        <v>40</v>
      </c>
      <c r="E19" s="2">
        <v>1</v>
      </c>
      <c r="F19" s="2">
        <v>5</v>
      </c>
      <c r="G19" s="2">
        <v>11</v>
      </c>
      <c r="H19" s="2">
        <v>23</v>
      </c>
      <c r="I19" s="38">
        <f t="shared" si="2"/>
        <v>4.4000000000000004</v>
      </c>
      <c r="J19" s="23"/>
    </row>
    <row r="20" spans="1:11" ht="15" customHeight="1" x14ac:dyDescent="0.25">
      <c r="A20" s="47">
        <v>4</v>
      </c>
      <c r="B20" s="26">
        <v>20060</v>
      </c>
      <c r="C20" s="3" t="s">
        <v>50</v>
      </c>
      <c r="D20" s="2">
        <v>20</v>
      </c>
      <c r="E20" s="2"/>
      <c r="F20" s="2">
        <v>5</v>
      </c>
      <c r="G20" s="2">
        <v>7</v>
      </c>
      <c r="H20" s="2">
        <v>8</v>
      </c>
      <c r="I20" s="38">
        <f t="shared" si="2"/>
        <v>4.1500000000000004</v>
      </c>
      <c r="J20" s="23"/>
    </row>
    <row r="21" spans="1:11" x14ac:dyDescent="0.25">
      <c r="A21" s="47">
        <v>5</v>
      </c>
      <c r="B21" s="26">
        <v>20400</v>
      </c>
      <c r="C21" s="3" t="s">
        <v>51</v>
      </c>
      <c r="D21" s="2">
        <v>28</v>
      </c>
      <c r="E21" s="2">
        <v>1</v>
      </c>
      <c r="F21" s="2"/>
      <c r="G21" s="2">
        <v>15</v>
      </c>
      <c r="H21" s="2">
        <v>12</v>
      </c>
      <c r="I21" s="38">
        <f t="shared" si="2"/>
        <v>4.3571428571428568</v>
      </c>
      <c r="J21" s="23"/>
    </row>
    <row r="22" spans="1:11" x14ac:dyDescent="0.25">
      <c r="A22" s="47">
        <v>6</v>
      </c>
      <c r="B22" s="26">
        <v>20080</v>
      </c>
      <c r="C22" s="3" t="s">
        <v>96</v>
      </c>
      <c r="D22" s="2">
        <v>52</v>
      </c>
      <c r="E22" s="2">
        <v>2</v>
      </c>
      <c r="F22" s="2">
        <v>22</v>
      </c>
      <c r="G22" s="2">
        <v>17</v>
      </c>
      <c r="H22" s="2">
        <v>11</v>
      </c>
      <c r="I22" s="38">
        <f t="shared" si="2"/>
        <v>3.7115384615384617</v>
      </c>
      <c r="J22" s="23"/>
    </row>
    <row r="23" spans="1:11" x14ac:dyDescent="0.25">
      <c r="A23" s="47">
        <v>7</v>
      </c>
      <c r="B23" s="26">
        <v>20460</v>
      </c>
      <c r="C23" s="3" t="s">
        <v>53</v>
      </c>
      <c r="D23" s="2">
        <v>19</v>
      </c>
      <c r="E23" s="2"/>
      <c r="F23" s="2">
        <v>5</v>
      </c>
      <c r="G23" s="2">
        <v>8</v>
      </c>
      <c r="H23" s="2">
        <v>6</v>
      </c>
      <c r="I23" s="38">
        <f t="shared" si="2"/>
        <v>4.0526315789473681</v>
      </c>
      <c r="J23" s="23"/>
    </row>
    <row r="24" spans="1:11" x14ac:dyDescent="0.25">
      <c r="A24" s="47">
        <v>8</v>
      </c>
      <c r="B24" s="26">
        <v>20810</v>
      </c>
      <c r="C24" s="3" t="s">
        <v>46</v>
      </c>
      <c r="D24" s="2">
        <v>25</v>
      </c>
      <c r="E24" s="2">
        <v>3</v>
      </c>
      <c r="F24" s="2">
        <v>9</v>
      </c>
      <c r="G24" s="2">
        <v>11</v>
      </c>
      <c r="H24" s="2">
        <v>2</v>
      </c>
      <c r="I24" s="38">
        <f t="shared" si="2"/>
        <v>3.48</v>
      </c>
      <c r="J24" s="23"/>
    </row>
    <row r="25" spans="1:11" x14ac:dyDescent="0.25">
      <c r="A25" s="47">
        <v>9</v>
      </c>
      <c r="B25" s="26">
        <v>20900</v>
      </c>
      <c r="C25" s="3" t="s">
        <v>59</v>
      </c>
      <c r="D25" s="2">
        <v>38</v>
      </c>
      <c r="E25" s="2"/>
      <c r="F25" s="2">
        <v>9</v>
      </c>
      <c r="G25" s="2">
        <v>16</v>
      </c>
      <c r="H25" s="2">
        <v>13</v>
      </c>
      <c r="I25" s="38">
        <f t="shared" si="2"/>
        <v>4.1052631578947372</v>
      </c>
      <c r="J25" s="23"/>
    </row>
    <row r="26" spans="1:11" ht="15.75" thickBot="1" x14ac:dyDescent="0.3">
      <c r="A26" s="48">
        <v>10</v>
      </c>
      <c r="B26" s="28">
        <v>21350</v>
      </c>
      <c r="C26" s="10" t="s">
        <v>44</v>
      </c>
      <c r="D26" s="5">
        <v>25</v>
      </c>
      <c r="E26" s="5">
        <v>1</v>
      </c>
      <c r="F26" s="5">
        <v>1</v>
      </c>
      <c r="G26" s="5">
        <v>5</v>
      </c>
      <c r="H26" s="5">
        <v>18</v>
      </c>
      <c r="I26" s="39">
        <f t="shared" si="2"/>
        <v>4.5999999999999996</v>
      </c>
      <c r="J26" s="23"/>
    </row>
    <row r="27" spans="1:11" ht="16.5" thickBot="1" x14ac:dyDescent="0.3">
      <c r="A27" s="64"/>
      <c r="B27" s="108" t="s">
        <v>117</v>
      </c>
      <c r="C27" s="107"/>
      <c r="D27" s="113">
        <f>SUM(D28:D42)</f>
        <v>397</v>
      </c>
      <c r="E27" s="114">
        <f>SUM(E28:E42)</f>
        <v>11</v>
      </c>
      <c r="F27" s="114">
        <f>SUM(F28:F42)</f>
        <v>89</v>
      </c>
      <c r="G27" s="114">
        <f>SUM(G28:G42)</f>
        <v>191</v>
      </c>
      <c r="H27" s="114">
        <f>SUM(H28:H42)</f>
        <v>106</v>
      </c>
      <c r="I27" s="115">
        <f>AVERAGE(I28:I42)</f>
        <v>3.9870601245039023</v>
      </c>
      <c r="J27" s="23"/>
    </row>
    <row r="28" spans="1:11" x14ac:dyDescent="0.25">
      <c r="A28" s="47">
        <v>1</v>
      </c>
      <c r="B28" s="29">
        <v>30070</v>
      </c>
      <c r="C28" s="31" t="s">
        <v>70</v>
      </c>
      <c r="D28" s="14">
        <v>37</v>
      </c>
      <c r="E28" s="14"/>
      <c r="F28" s="14">
        <v>3</v>
      </c>
      <c r="G28" s="14">
        <v>21</v>
      </c>
      <c r="H28" s="14">
        <v>13</v>
      </c>
      <c r="I28" s="53">
        <f t="shared" ref="I28:I30" si="3">(E28*2+F28*3+G28*4+H28*5)/D28</f>
        <v>4.2702702702702702</v>
      </c>
      <c r="J28" s="23"/>
    </row>
    <row r="29" spans="1:11" x14ac:dyDescent="0.25">
      <c r="A29" s="47">
        <v>2</v>
      </c>
      <c r="B29" s="56">
        <v>30480</v>
      </c>
      <c r="C29" s="3" t="s">
        <v>111</v>
      </c>
      <c r="D29" s="2">
        <v>26</v>
      </c>
      <c r="E29" s="2"/>
      <c r="F29" s="2">
        <v>3</v>
      </c>
      <c r="G29" s="2">
        <v>9</v>
      </c>
      <c r="H29" s="2">
        <v>14</v>
      </c>
      <c r="I29" s="38">
        <f t="shared" si="3"/>
        <v>4.4230769230769234</v>
      </c>
      <c r="J29" s="23"/>
    </row>
    <row r="30" spans="1:11" ht="15" customHeight="1" x14ac:dyDescent="0.25">
      <c r="A30" s="47">
        <v>3</v>
      </c>
      <c r="B30" s="26">
        <v>30460</v>
      </c>
      <c r="C30" s="3" t="s">
        <v>64</v>
      </c>
      <c r="D30" s="2">
        <v>23</v>
      </c>
      <c r="E30" s="2"/>
      <c r="F30" s="2">
        <v>4</v>
      </c>
      <c r="G30" s="2">
        <v>12</v>
      </c>
      <c r="H30" s="2">
        <v>7</v>
      </c>
      <c r="I30" s="38">
        <f t="shared" si="3"/>
        <v>4.1304347826086953</v>
      </c>
      <c r="J30" s="23"/>
    </row>
    <row r="31" spans="1:11" x14ac:dyDescent="0.25">
      <c r="A31" s="47">
        <v>4</v>
      </c>
      <c r="B31" s="29">
        <v>30030</v>
      </c>
      <c r="C31" s="31" t="s">
        <v>63</v>
      </c>
      <c r="D31" s="14">
        <v>22</v>
      </c>
      <c r="E31" s="14"/>
      <c r="F31" s="14">
        <v>4</v>
      </c>
      <c r="G31" s="14">
        <v>11</v>
      </c>
      <c r="H31" s="14">
        <v>7</v>
      </c>
      <c r="I31" s="53">
        <f t="shared" ref="I31:I47" si="4">(E31*2+F31*3+G31*4+H31*5)/D31</f>
        <v>4.1363636363636367</v>
      </c>
      <c r="J31" s="23"/>
    </row>
    <row r="32" spans="1:11" x14ac:dyDescent="0.25">
      <c r="A32" s="47">
        <v>5</v>
      </c>
      <c r="B32" s="26">
        <v>31000</v>
      </c>
      <c r="C32" s="3" t="s">
        <v>62</v>
      </c>
      <c r="D32" s="58">
        <v>24</v>
      </c>
      <c r="E32" s="2"/>
      <c r="F32" s="2">
        <v>2</v>
      </c>
      <c r="G32" s="2">
        <v>12</v>
      </c>
      <c r="H32" s="2">
        <v>10</v>
      </c>
      <c r="I32" s="38">
        <f t="shared" si="4"/>
        <v>4.333333333333333</v>
      </c>
      <c r="J32" s="23"/>
    </row>
    <row r="33" spans="1:10" x14ac:dyDescent="0.25">
      <c r="A33" s="47">
        <v>6</v>
      </c>
      <c r="B33" s="26">
        <v>30130</v>
      </c>
      <c r="C33" s="3" t="s">
        <v>40</v>
      </c>
      <c r="D33" s="2">
        <v>22</v>
      </c>
      <c r="E33" s="2">
        <v>2</v>
      </c>
      <c r="F33" s="2">
        <v>3</v>
      </c>
      <c r="G33" s="2">
        <v>14</v>
      </c>
      <c r="H33" s="2">
        <v>3</v>
      </c>
      <c r="I33" s="38">
        <f t="shared" si="4"/>
        <v>3.8181818181818183</v>
      </c>
      <c r="J33" s="23"/>
    </row>
    <row r="34" spans="1:10" x14ac:dyDescent="0.25">
      <c r="A34" s="47">
        <v>7</v>
      </c>
      <c r="B34" s="26">
        <v>30310</v>
      </c>
      <c r="C34" s="3" t="s">
        <v>38</v>
      </c>
      <c r="D34" s="2">
        <v>29</v>
      </c>
      <c r="E34" s="2">
        <v>1</v>
      </c>
      <c r="F34" s="2">
        <v>13</v>
      </c>
      <c r="G34" s="2">
        <v>11</v>
      </c>
      <c r="H34" s="2">
        <v>4</v>
      </c>
      <c r="I34" s="38">
        <f t="shared" si="4"/>
        <v>3.6206896551724137</v>
      </c>
      <c r="J34" s="23"/>
    </row>
    <row r="35" spans="1:10" x14ac:dyDescent="0.25">
      <c r="A35" s="47">
        <v>8</v>
      </c>
      <c r="B35" s="26">
        <v>30440</v>
      </c>
      <c r="C35" s="3" t="s">
        <v>39</v>
      </c>
      <c r="D35" s="2">
        <v>20</v>
      </c>
      <c r="E35" s="2"/>
      <c r="F35" s="2">
        <v>4</v>
      </c>
      <c r="G35" s="2">
        <v>10</v>
      </c>
      <c r="H35" s="2">
        <v>6</v>
      </c>
      <c r="I35" s="38">
        <f t="shared" si="4"/>
        <v>4.0999999999999996</v>
      </c>
      <c r="J35" s="23"/>
    </row>
    <row r="36" spans="1:10" x14ac:dyDescent="0.25">
      <c r="A36" s="47">
        <v>9</v>
      </c>
      <c r="B36" s="26">
        <v>30530</v>
      </c>
      <c r="C36" s="3" t="s">
        <v>42</v>
      </c>
      <c r="D36" s="2">
        <v>28</v>
      </c>
      <c r="E36" s="2"/>
      <c r="F36" s="2">
        <v>11</v>
      </c>
      <c r="G36" s="2">
        <v>10</v>
      </c>
      <c r="H36" s="2">
        <v>7</v>
      </c>
      <c r="I36" s="38">
        <f t="shared" si="4"/>
        <v>3.8571428571428572</v>
      </c>
      <c r="J36" s="23"/>
    </row>
    <row r="37" spans="1:10" x14ac:dyDescent="0.25">
      <c r="A37" s="47">
        <v>10</v>
      </c>
      <c r="B37" s="26">
        <v>30640</v>
      </c>
      <c r="C37" s="3" t="s">
        <v>43</v>
      </c>
      <c r="D37" s="2">
        <v>26</v>
      </c>
      <c r="E37" s="2"/>
      <c r="F37" s="2">
        <v>5</v>
      </c>
      <c r="G37" s="2">
        <v>17</v>
      </c>
      <c r="H37" s="2">
        <v>4</v>
      </c>
      <c r="I37" s="38">
        <f t="shared" si="4"/>
        <v>3.9615384615384617</v>
      </c>
      <c r="J37" s="23"/>
    </row>
    <row r="38" spans="1:10" x14ac:dyDescent="0.25">
      <c r="A38" s="47">
        <v>11</v>
      </c>
      <c r="B38" s="26">
        <v>30650</v>
      </c>
      <c r="C38" s="3" t="s">
        <v>60</v>
      </c>
      <c r="D38" s="2">
        <v>24</v>
      </c>
      <c r="E38" s="2">
        <v>1</v>
      </c>
      <c r="F38" s="2">
        <v>8</v>
      </c>
      <c r="G38" s="2">
        <v>10</v>
      </c>
      <c r="H38" s="2">
        <v>5</v>
      </c>
      <c r="I38" s="38">
        <f t="shared" si="4"/>
        <v>3.7916666666666665</v>
      </c>
      <c r="J38" s="23"/>
    </row>
    <row r="39" spans="1:10" x14ac:dyDescent="0.25">
      <c r="A39" s="47">
        <v>12</v>
      </c>
      <c r="B39" s="26">
        <v>30790</v>
      </c>
      <c r="C39" s="3" t="s">
        <v>61</v>
      </c>
      <c r="D39" s="2">
        <v>28</v>
      </c>
      <c r="E39" s="2">
        <v>3</v>
      </c>
      <c r="F39" s="2">
        <v>8</v>
      </c>
      <c r="G39" s="2">
        <v>14</v>
      </c>
      <c r="H39" s="2">
        <v>3</v>
      </c>
      <c r="I39" s="38">
        <f t="shared" si="4"/>
        <v>3.6071428571428572</v>
      </c>
      <c r="J39" s="23"/>
    </row>
    <row r="40" spans="1:10" x14ac:dyDescent="0.25">
      <c r="A40" s="47">
        <v>13</v>
      </c>
      <c r="B40" s="26">
        <v>30890</v>
      </c>
      <c r="C40" s="3" t="s">
        <v>37</v>
      </c>
      <c r="D40" s="2">
        <v>15</v>
      </c>
      <c r="E40" s="2">
        <v>1</v>
      </c>
      <c r="F40" s="2">
        <v>5</v>
      </c>
      <c r="G40" s="2">
        <v>4</v>
      </c>
      <c r="H40" s="2">
        <v>5</v>
      </c>
      <c r="I40" s="38">
        <f t="shared" si="4"/>
        <v>3.8666666666666667</v>
      </c>
      <c r="J40" s="23"/>
    </row>
    <row r="41" spans="1:10" x14ac:dyDescent="0.25">
      <c r="A41" s="47">
        <v>14</v>
      </c>
      <c r="B41" s="26">
        <v>30940</v>
      </c>
      <c r="C41" s="3" t="s">
        <v>35</v>
      </c>
      <c r="D41" s="57">
        <v>40</v>
      </c>
      <c r="E41" s="2">
        <v>1</v>
      </c>
      <c r="F41" s="2">
        <v>12</v>
      </c>
      <c r="G41" s="2">
        <v>15</v>
      </c>
      <c r="H41" s="2">
        <v>12</v>
      </c>
      <c r="I41" s="38">
        <f t="shared" si="4"/>
        <v>3.95</v>
      </c>
      <c r="J41" s="23"/>
    </row>
    <row r="42" spans="1:10" ht="15.75" thickBot="1" x14ac:dyDescent="0.3">
      <c r="A42" s="47">
        <v>15</v>
      </c>
      <c r="B42" s="34">
        <v>31480</v>
      </c>
      <c r="C42" s="35" t="s">
        <v>41</v>
      </c>
      <c r="D42" s="62">
        <v>33</v>
      </c>
      <c r="E42" s="12">
        <v>2</v>
      </c>
      <c r="F42" s="12">
        <v>4</v>
      </c>
      <c r="G42" s="12">
        <v>21</v>
      </c>
      <c r="H42" s="12">
        <v>6</v>
      </c>
      <c r="I42" s="54">
        <f t="shared" si="4"/>
        <v>3.9393939393939394</v>
      </c>
      <c r="J42" s="23"/>
    </row>
    <row r="43" spans="1:10" ht="16.5" thickBot="1" x14ac:dyDescent="0.3">
      <c r="A43" s="64"/>
      <c r="B43" s="108" t="s">
        <v>118</v>
      </c>
      <c r="C43" s="109"/>
      <c r="D43" s="117">
        <f>SUM(D44:D60)</f>
        <v>490</v>
      </c>
      <c r="E43" s="117">
        <f>SUM(E44:E60)</f>
        <v>5</v>
      </c>
      <c r="F43" s="117">
        <f>SUM(F44:F60)</f>
        <v>88</v>
      </c>
      <c r="G43" s="117">
        <f>SUM(G44:G60)</f>
        <v>203</v>
      </c>
      <c r="H43" s="117">
        <f>SUM(H44:H60)</f>
        <v>194</v>
      </c>
      <c r="I43" s="116">
        <f>AVERAGE(I44:I60)</f>
        <v>4.1689973445588233</v>
      </c>
      <c r="J43" s="23"/>
    </row>
    <row r="44" spans="1:10" x14ac:dyDescent="0.25">
      <c r="A44" s="46">
        <v>1</v>
      </c>
      <c r="B44" s="32">
        <v>40010</v>
      </c>
      <c r="C44" s="33" t="s">
        <v>74</v>
      </c>
      <c r="D44" s="63">
        <v>87</v>
      </c>
      <c r="E44" s="7">
        <v>1</v>
      </c>
      <c r="F44" s="7">
        <v>9</v>
      </c>
      <c r="G44" s="7">
        <v>37</v>
      </c>
      <c r="H44" s="7">
        <v>40</v>
      </c>
      <c r="I44" s="65">
        <f t="shared" si="4"/>
        <v>4.333333333333333</v>
      </c>
      <c r="J44" s="23"/>
    </row>
    <row r="45" spans="1:10" x14ac:dyDescent="0.25">
      <c r="A45" s="47">
        <v>2</v>
      </c>
      <c r="B45" s="26">
        <v>40030</v>
      </c>
      <c r="C45" s="3" t="s">
        <v>124</v>
      </c>
      <c r="D45" s="58">
        <v>34</v>
      </c>
      <c r="E45" s="2"/>
      <c r="F45" s="2">
        <v>8</v>
      </c>
      <c r="G45" s="2">
        <v>15</v>
      </c>
      <c r="H45" s="2">
        <v>11</v>
      </c>
      <c r="I45" s="66">
        <f t="shared" si="4"/>
        <v>4.0882352941176467</v>
      </c>
      <c r="J45" s="23"/>
    </row>
    <row r="46" spans="1:10" x14ac:dyDescent="0.25">
      <c r="A46" s="47">
        <v>3</v>
      </c>
      <c r="B46" s="26">
        <v>40410</v>
      </c>
      <c r="C46" s="3" t="s">
        <v>75</v>
      </c>
      <c r="D46" s="58">
        <v>43</v>
      </c>
      <c r="E46" s="2"/>
      <c r="F46" s="2">
        <v>5</v>
      </c>
      <c r="G46" s="2">
        <v>17</v>
      </c>
      <c r="H46" s="2">
        <v>21</v>
      </c>
      <c r="I46" s="66">
        <f t="shared" si="4"/>
        <v>4.3720930232558137</v>
      </c>
      <c r="J46" s="23"/>
    </row>
    <row r="47" spans="1:10" x14ac:dyDescent="0.25">
      <c r="A47" s="47">
        <v>4</v>
      </c>
      <c r="B47" s="26">
        <v>40011</v>
      </c>
      <c r="C47" s="3" t="s">
        <v>97</v>
      </c>
      <c r="D47" s="59">
        <v>80</v>
      </c>
      <c r="E47" s="2">
        <v>1</v>
      </c>
      <c r="F47" s="2">
        <v>16</v>
      </c>
      <c r="G47" s="2">
        <v>34</v>
      </c>
      <c r="H47" s="2">
        <v>29</v>
      </c>
      <c r="I47" s="66">
        <f t="shared" si="4"/>
        <v>4.1375000000000002</v>
      </c>
      <c r="J47" s="23"/>
    </row>
    <row r="48" spans="1:10" x14ac:dyDescent="0.25">
      <c r="A48" s="47">
        <v>5</v>
      </c>
      <c r="B48" s="26">
        <v>40080</v>
      </c>
      <c r="C48" s="3" t="s">
        <v>32</v>
      </c>
      <c r="D48" s="58">
        <v>21</v>
      </c>
      <c r="E48" s="2"/>
      <c r="F48" s="2">
        <v>2</v>
      </c>
      <c r="G48" s="2">
        <v>11</v>
      </c>
      <c r="H48" s="2">
        <v>8</v>
      </c>
      <c r="I48" s="66">
        <f t="shared" ref="I48:I107" si="5">(E48*2+F48*3+G48*4+H48*5)/D48</f>
        <v>4.2857142857142856</v>
      </c>
      <c r="J48" s="23"/>
    </row>
    <row r="49" spans="1:11" x14ac:dyDescent="0.25">
      <c r="A49" s="47">
        <v>6</v>
      </c>
      <c r="B49" s="26">
        <v>40100</v>
      </c>
      <c r="C49" s="3" t="s">
        <v>31</v>
      </c>
      <c r="D49" s="58">
        <v>24</v>
      </c>
      <c r="E49" s="2"/>
      <c r="F49" s="2">
        <v>7</v>
      </c>
      <c r="G49" s="2">
        <v>11</v>
      </c>
      <c r="H49" s="2">
        <v>6</v>
      </c>
      <c r="I49" s="66">
        <f t="shared" si="5"/>
        <v>3.9583333333333335</v>
      </c>
      <c r="J49" s="23"/>
    </row>
    <row r="50" spans="1:11" ht="15.75" customHeight="1" x14ac:dyDescent="0.25">
      <c r="A50" s="47">
        <v>7</v>
      </c>
      <c r="B50" s="26">
        <v>40020</v>
      </c>
      <c r="C50" s="3" t="s">
        <v>149</v>
      </c>
      <c r="D50" s="58">
        <v>16</v>
      </c>
      <c r="E50" s="2"/>
      <c r="F50" s="2">
        <v>1</v>
      </c>
      <c r="G50" s="2">
        <v>8</v>
      </c>
      <c r="H50" s="2">
        <v>7</v>
      </c>
      <c r="I50" s="66">
        <f t="shared" si="5"/>
        <v>4.375</v>
      </c>
      <c r="J50" s="23"/>
    </row>
    <row r="51" spans="1:11" x14ac:dyDescent="0.25">
      <c r="A51" s="47">
        <v>8</v>
      </c>
      <c r="B51" s="26">
        <v>40031</v>
      </c>
      <c r="C51" s="3" t="s">
        <v>34</v>
      </c>
      <c r="D51" s="58">
        <v>13</v>
      </c>
      <c r="E51" s="2"/>
      <c r="F51" s="2">
        <v>1</v>
      </c>
      <c r="G51" s="2">
        <v>3</v>
      </c>
      <c r="H51" s="2">
        <v>9</v>
      </c>
      <c r="I51" s="66">
        <f t="shared" si="5"/>
        <v>4.615384615384615</v>
      </c>
      <c r="J51" s="23"/>
    </row>
    <row r="52" spans="1:11" x14ac:dyDescent="0.25">
      <c r="A52" s="47">
        <v>9</v>
      </c>
      <c r="B52" s="26">
        <v>40210</v>
      </c>
      <c r="C52" s="3" t="s">
        <v>71</v>
      </c>
      <c r="D52" s="58">
        <v>13</v>
      </c>
      <c r="E52" s="2">
        <v>1</v>
      </c>
      <c r="F52" s="2">
        <v>6</v>
      </c>
      <c r="G52" s="2">
        <v>5</v>
      </c>
      <c r="H52" s="2">
        <v>1</v>
      </c>
      <c r="I52" s="66">
        <f t="shared" si="5"/>
        <v>3.4615384615384617</v>
      </c>
      <c r="J52" s="23"/>
    </row>
    <row r="53" spans="1:11" x14ac:dyDescent="0.25">
      <c r="A53" s="47">
        <v>10</v>
      </c>
      <c r="B53" s="26">
        <v>40360</v>
      </c>
      <c r="C53" s="3" t="s">
        <v>58</v>
      </c>
      <c r="D53" s="58">
        <v>21</v>
      </c>
      <c r="E53" s="2"/>
      <c r="F53" s="2">
        <v>3</v>
      </c>
      <c r="G53" s="2">
        <v>10</v>
      </c>
      <c r="H53" s="2">
        <v>8</v>
      </c>
      <c r="I53" s="66">
        <f t="shared" si="5"/>
        <v>4.2380952380952381</v>
      </c>
      <c r="J53" s="23"/>
    </row>
    <row r="54" spans="1:11" x14ac:dyDescent="0.25">
      <c r="A54" s="47">
        <v>11</v>
      </c>
      <c r="B54" s="26">
        <v>40720</v>
      </c>
      <c r="C54" s="3" t="s">
        <v>112</v>
      </c>
      <c r="D54" s="58">
        <v>25</v>
      </c>
      <c r="E54" s="2">
        <v>1</v>
      </c>
      <c r="F54" s="2">
        <v>1</v>
      </c>
      <c r="G54" s="2">
        <v>11</v>
      </c>
      <c r="H54" s="2">
        <v>12</v>
      </c>
      <c r="I54" s="66">
        <f t="shared" si="5"/>
        <v>4.3600000000000003</v>
      </c>
      <c r="J54" s="23"/>
    </row>
    <row r="55" spans="1:11" x14ac:dyDescent="0.25">
      <c r="A55" s="47">
        <v>12</v>
      </c>
      <c r="B55" s="26">
        <v>40730</v>
      </c>
      <c r="C55" s="3" t="s">
        <v>72</v>
      </c>
      <c r="D55" s="58">
        <v>6</v>
      </c>
      <c r="E55" s="2"/>
      <c r="F55" s="2">
        <v>2</v>
      </c>
      <c r="G55" s="2">
        <v>2</v>
      </c>
      <c r="H55" s="2">
        <v>2</v>
      </c>
      <c r="I55" s="66">
        <f t="shared" si="5"/>
        <v>4</v>
      </c>
      <c r="J55" s="23"/>
    </row>
    <row r="56" spans="1:11" ht="15" customHeight="1" x14ac:dyDescent="0.25">
      <c r="A56" s="47">
        <v>13</v>
      </c>
      <c r="B56" s="26">
        <v>40820</v>
      </c>
      <c r="C56" s="3" t="s">
        <v>29</v>
      </c>
      <c r="D56" s="58">
        <v>8</v>
      </c>
      <c r="E56" s="2"/>
      <c r="F56" s="2">
        <v>3</v>
      </c>
      <c r="G56" s="2">
        <v>3</v>
      </c>
      <c r="H56" s="2">
        <v>2</v>
      </c>
      <c r="I56" s="66">
        <f t="shared" si="5"/>
        <v>3.875</v>
      </c>
      <c r="J56" s="23"/>
    </row>
    <row r="57" spans="1:11" x14ac:dyDescent="0.25">
      <c r="A57" s="51">
        <v>14</v>
      </c>
      <c r="B57" s="26">
        <v>40840</v>
      </c>
      <c r="C57" s="3" t="s">
        <v>30</v>
      </c>
      <c r="D57" s="58">
        <v>12</v>
      </c>
      <c r="E57" s="2"/>
      <c r="F57" s="2">
        <v>1</v>
      </c>
      <c r="G57" s="2">
        <v>4</v>
      </c>
      <c r="H57" s="2">
        <v>7</v>
      </c>
      <c r="I57" s="211">
        <f t="shared" si="5"/>
        <v>4.5</v>
      </c>
      <c r="J57" s="23"/>
      <c r="K57" s="212"/>
    </row>
    <row r="58" spans="1:11" s="18" customFormat="1" ht="15" customHeight="1" x14ac:dyDescent="0.25">
      <c r="A58" s="47">
        <v>15</v>
      </c>
      <c r="B58" s="27">
        <v>40950</v>
      </c>
      <c r="C58" s="4" t="s">
        <v>73</v>
      </c>
      <c r="D58" s="58">
        <v>20</v>
      </c>
      <c r="E58" s="17"/>
      <c r="F58" s="17">
        <v>5</v>
      </c>
      <c r="G58" s="17">
        <v>10</v>
      </c>
      <c r="H58" s="17">
        <v>5</v>
      </c>
      <c r="I58" s="66">
        <f t="shared" si="5"/>
        <v>4</v>
      </c>
      <c r="J58" s="23"/>
    </row>
    <row r="59" spans="1:11" x14ac:dyDescent="0.25">
      <c r="A59" s="47">
        <v>16</v>
      </c>
      <c r="B59" s="26">
        <v>40990</v>
      </c>
      <c r="C59" s="3" t="s">
        <v>33</v>
      </c>
      <c r="D59" s="58">
        <v>22</v>
      </c>
      <c r="E59" s="2"/>
      <c r="F59" s="2">
        <v>4</v>
      </c>
      <c r="G59" s="2">
        <v>8</v>
      </c>
      <c r="H59" s="2">
        <v>10</v>
      </c>
      <c r="I59" s="66">
        <f t="shared" si="5"/>
        <v>4.2727272727272725</v>
      </c>
      <c r="J59" s="23"/>
    </row>
    <row r="60" spans="1:11" ht="15.75" thickBot="1" x14ac:dyDescent="0.3">
      <c r="A60" s="47">
        <v>17</v>
      </c>
      <c r="B60" s="26">
        <v>40133</v>
      </c>
      <c r="C60" s="3" t="s">
        <v>27</v>
      </c>
      <c r="D60" s="57">
        <v>45</v>
      </c>
      <c r="E60" s="2">
        <v>1</v>
      </c>
      <c r="F60" s="2">
        <v>14</v>
      </c>
      <c r="G60" s="2">
        <v>14</v>
      </c>
      <c r="H60" s="2">
        <v>16</v>
      </c>
      <c r="I60" s="66">
        <f t="shared" si="5"/>
        <v>4</v>
      </c>
      <c r="J60" s="23"/>
    </row>
    <row r="61" spans="1:11" ht="16.5" thickBot="1" x14ac:dyDescent="0.3">
      <c r="A61" s="64"/>
      <c r="B61" s="108" t="s">
        <v>119</v>
      </c>
      <c r="C61" s="107"/>
      <c r="D61" s="117">
        <f>SUM(D62:D75)</f>
        <v>380</v>
      </c>
      <c r="E61" s="114">
        <f>SUM(E62:E75)</f>
        <v>15</v>
      </c>
      <c r="F61" s="114">
        <f>SUM(F62:F75)</f>
        <v>85</v>
      </c>
      <c r="G61" s="114">
        <f>SUM(G62:G75)</f>
        <v>150</v>
      </c>
      <c r="H61" s="114">
        <f>SUM(H62:H75)</f>
        <v>130</v>
      </c>
      <c r="I61" s="116">
        <f>AVERAGE(I62:I75)</f>
        <v>3.9872782678500229</v>
      </c>
      <c r="J61" s="23"/>
    </row>
    <row r="62" spans="1:11" x14ac:dyDescent="0.25">
      <c r="A62" s="47">
        <v>1</v>
      </c>
      <c r="B62" s="29">
        <v>50040</v>
      </c>
      <c r="C62" s="86" t="s">
        <v>77</v>
      </c>
      <c r="D62" s="62">
        <v>32</v>
      </c>
      <c r="E62" s="36"/>
      <c r="F62" s="36">
        <v>5</v>
      </c>
      <c r="G62" s="36">
        <v>13</v>
      </c>
      <c r="H62" s="36">
        <v>14</v>
      </c>
      <c r="I62" s="87">
        <f t="shared" si="5"/>
        <v>4.28125</v>
      </c>
      <c r="J62" s="23"/>
    </row>
    <row r="63" spans="1:11" x14ac:dyDescent="0.25">
      <c r="A63" s="47">
        <v>2</v>
      </c>
      <c r="B63" s="26">
        <v>50003</v>
      </c>
      <c r="C63" s="3" t="s">
        <v>98</v>
      </c>
      <c r="D63" s="57">
        <v>35</v>
      </c>
      <c r="E63" s="2">
        <v>1</v>
      </c>
      <c r="F63" s="2">
        <v>8</v>
      </c>
      <c r="G63" s="2">
        <v>9</v>
      </c>
      <c r="H63" s="2">
        <v>17</v>
      </c>
      <c r="I63" s="66">
        <f t="shared" si="5"/>
        <v>4.2</v>
      </c>
      <c r="J63" s="23"/>
    </row>
    <row r="64" spans="1:11" x14ac:dyDescent="0.25">
      <c r="A64" s="47">
        <v>3</v>
      </c>
      <c r="B64" s="26">
        <v>50060</v>
      </c>
      <c r="C64" s="3" t="s">
        <v>26</v>
      </c>
      <c r="D64" s="58">
        <v>26</v>
      </c>
      <c r="E64" s="2"/>
      <c r="F64" s="2">
        <v>2</v>
      </c>
      <c r="G64" s="2">
        <v>10</v>
      </c>
      <c r="H64" s="2">
        <v>14</v>
      </c>
      <c r="I64" s="66">
        <f t="shared" si="5"/>
        <v>4.4615384615384617</v>
      </c>
      <c r="J64" s="23"/>
    </row>
    <row r="65" spans="1:10" x14ac:dyDescent="0.25">
      <c r="A65" s="47">
        <v>4</v>
      </c>
      <c r="B65" s="26">
        <v>50170</v>
      </c>
      <c r="C65" s="3" t="s">
        <v>25</v>
      </c>
      <c r="D65" s="58">
        <v>20</v>
      </c>
      <c r="E65" s="2">
        <v>1</v>
      </c>
      <c r="F65" s="2">
        <v>4</v>
      </c>
      <c r="G65" s="2">
        <v>11</v>
      </c>
      <c r="H65" s="2">
        <v>4</v>
      </c>
      <c r="I65" s="66">
        <f t="shared" si="5"/>
        <v>3.9</v>
      </c>
      <c r="J65" s="23"/>
    </row>
    <row r="66" spans="1:10" ht="15" customHeight="1" x14ac:dyDescent="0.25">
      <c r="A66" s="47">
        <v>5</v>
      </c>
      <c r="B66" s="26">
        <v>50230</v>
      </c>
      <c r="C66" s="3" t="s">
        <v>101</v>
      </c>
      <c r="D66" s="58">
        <v>22</v>
      </c>
      <c r="E66" s="2"/>
      <c r="F66" s="2">
        <v>5</v>
      </c>
      <c r="G66" s="2">
        <v>12</v>
      </c>
      <c r="H66" s="2">
        <v>5</v>
      </c>
      <c r="I66" s="66">
        <f t="shared" si="5"/>
        <v>4</v>
      </c>
      <c r="J66" s="23"/>
    </row>
    <row r="67" spans="1:10" x14ac:dyDescent="0.25">
      <c r="A67" s="47">
        <v>6</v>
      </c>
      <c r="B67" s="26">
        <v>50340</v>
      </c>
      <c r="C67" s="3" t="s">
        <v>80</v>
      </c>
      <c r="D67" s="58">
        <v>32</v>
      </c>
      <c r="E67" s="2">
        <v>6</v>
      </c>
      <c r="F67" s="2">
        <v>12</v>
      </c>
      <c r="G67" s="2">
        <v>8</v>
      </c>
      <c r="H67" s="2">
        <v>6</v>
      </c>
      <c r="I67" s="66">
        <f t="shared" si="5"/>
        <v>3.4375</v>
      </c>
      <c r="J67" s="23"/>
    </row>
    <row r="68" spans="1:10" x14ac:dyDescent="0.25">
      <c r="A68" s="47">
        <v>7</v>
      </c>
      <c r="B68" s="26">
        <v>50420</v>
      </c>
      <c r="C68" s="3" t="s">
        <v>78</v>
      </c>
      <c r="D68" s="58">
        <v>26</v>
      </c>
      <c r="E68" s="2"/>
      <c r="F68" s="2">
        <v>7</v>
      </c>
      <c r="G68" s="2">
        <v>14</v>
      </c>
      <c r="H68" s="2">
        <v>5</v>
      </c>
      <c r="I68" s="66">
        <f t="shared" si="5"/>
        <v>3.9230769230769229</v>
      </c>
      <c r="J68" s="23"/>
    </row>
    <row r="69" spans="1:10" x14ac:dyDescent="0.25">
      <c r="A69" s="47">
        <v>8</v>
      </c>
      <c r="B69" s="26">
        <v>50450</v>
      </c>
      <c r="C69" s="3" t="s">
        <v>79</v>
      </c>
      <c r="D69" s="58">
        <v>29</v>
      </c>
      <c r="E69" s="2">
        <v>1</v>
      </c>
      <c r="F69" s="2">
        <v>7</v>
      </c>
      <c r="G69" s="2">
        <v>15</v>
      </c>
      <c r="H69" s="2">
        <v>6</v>
      </c>
      <c r="I69" s="66">
        <f t="shared" si="5"/>
        <v>3.896551724137931</v>
      </c>
      <c r="J69" s="23"/>
    </row>
    <row r="70" spans="1:10" x14ac:dyDescent="0.25">
      <c r="A70" s="47">
        <v>9</v>
      </c>
      <c r="B70" s="26">
        <v>50620</v>
      </c>
      <c r="C70" s="3" t="s">
        <v>23</v>
      </c>
      <c r="D70" s="58">
        <v>29</v>
      </c>
      <c r="E70" s="2">
        <v>1</v>
      </c>
      <c r="F70" s="2">
        <v>14</v>
      </c>
      <c r="G70" s="2">
        <v>10</v>
      </c>
      <c r="H70" s="2">
        <v>4</v>
      </c>
      <c r="I70" s="66">
        <f t="shared" si="5"/>
        <v>3.5862068965517242</v>
      </c>
      <c r="J70" s="23"/>
    </row>
    <row r="71" spans="1:10" x14ac:dyDescent="0.25">
      <c r="A71" s="47">
        <v>10</v>
      </c>
      <c r="B71" s="26">
        <v>50760</v>
      </c>
      <c r="C71" s="3" t="s">
        <v>99</v>
      </c>
      <c r="D71" s="60">
        <v>34</v>
      </c>
      <c r="E71" s="2"/>
      <c r="F71" s="2">
        <v>4</v>
      </c>
      <c r="G71" s="2">
        <v>13</v>
      </c>
      <c r="H71" s="2">
        <v>17</v>
      </c>
      <c r="I71" s="66">
        <f t="shared" si="5"/>
        <v>4.382352941176471</v>
      </c>
      <c r="J71" s="23"/>
    </row>
    <row r="72" spans="1:10" x14ac:dyDescent="0.25">
      <c r="A72" s="51">
        <v>11</v>
      </c>
      <c r="B72" s="26">
        <v>50780</v>
      </c>
      <c r="C72" s="3" t="s">
        <v>126</v>
      </c>
      <c r="D72" s="60">
        <v>13</v>
      </c>
      <c r="E72" s="2">
        <v>3</v>
      </c>
      <c r="F72" s="2">
        <v>9</v>
      </c>
      <c r="G72" s="2">
        <v>1</v>
      </c>
      <c r="H72" s="2"/>
      <c r="I72" s="66">
        <f t="shared" si="5"/>
        <v>2.8461538461538463</v>
      </c>
      <c r="J72" s="23"/>
    </row>
    <row r="73" spans="1:10" x14ac:dyDescent="0.25">
      <c r="A73" s="47">
        <v>12</v>
      </c>
      <c r="B73" s="26">
        <v>50930</v>
      </c>
      <c r="C73" s="3" t="s">
        <v>76</v>
      </c>
      <c r="D73" s="57">
        <v>20</v>
      </c>
      <c r="E73" s="2">
        <v>2</v>
      </c>
      <c r="F73" s="2">
        <v>1</v>
      </c>
      <c r="G73" s="2">
        <v>8</v>
      </c>
      <c r="H73" s="2">
        <v>9</v>
      </c>
      <c r="I73" s="66">
        <f t="shared" si="5"/>
        <v>4.2</v>
      </c>
      <c r="J73" s="23"/>
    </row>
    <row r="74" spans="1:10" ht="15" customHeight="1" x14ac:dyDescent="0.25">
      <c r="A74" s="47">
        <v>13</v>
      </c>
      <c r="B74" s="26">
        <v>51370</v>
      </c>
      <c r="C74" s="3" t="s">
        <v>100</v>
      </c>
      <c r="D74" s="2">
        <v>26</v>
      </c>
      <c r="E74" s="2"/>
      <c r="F74" s="2">
        <v>3</v>
      </c>
      <c r="G74" s="2">
        <v>11</v>
      </c>
      <c r="H74" s="2">
        <v>12</v>
      </c>
      <c r="I74" s="66">
        <f t="shared" si="5"/>
        <v>4.3461538461538458</v>
      </c>
      <c r="J74" s="23"/>
    </row>
    <row r="75" spans="1:10" ht="15.75" thickBot="1" x14ac:dyDescent="0.3">
      <c r="A75" s="51">
        <v>14</v>
      </c>
      <c r="B75" s="34">
        <v>51580</v>
      </c>
      <c r="C75" s="35" t="s">
        <v>144</v>
      </c>
      <c r="D75" s="2">
        <v>36</v>
      </c>
      <c r="E75" s="2"/>
      <c r="F75" s="2">
        <v>4</v>
      </c>
      <c r="G75" s="2">
        <v>15</v>
      </c>
      <c r="H75" s="2">
        <v>17</v>
      </c>
      <c r="I75" s="66">
        <f t="shared" si="5"/>
        <v>4.3611111111111107</v>
      </c>
      <c r="J75" s="23"/>
    </row>
    <row r="76" spans="1:10" ht="16.5" thickBot="1" x14ac:dyDescent="0.3">
      <c r="A76" s="64"/>
      <c r="B76" s="108" t="s">
        <v>120</v>
      </c>
      <c r="C76" s="109"/>
      <c r="D76" s="114">
        <f>SUM(D77:D105)</f>
        <v>974</v>
      </c>
      <c r="E76" s="114">
        <f>SUM(E77:E105)</f>
        <v>15</v>
      </c>
      <c r="F76" s="114">
        <f>SUM(F77:F105)</f>
        <v>216</v>
      </c>
      <c r="G76" s="114">
        <f>SUM(G77:G105)</f>
        <v>396</v>
      </c>
      <c r="H76" s="114">
        <f>SUM(H77:H105)</f>
        <v>347</v>
      </c>
      <c r="I76" s="116">
        <f>AVERAGE(I77:I105)</f>
        <v>4.0374461483403401</v>
      </c>
      <c r="J76" s="23"/>
    </row>
    <row r="77" spans="1:10" x14ac:dyDescent="0.25">
      <c r="A77" s="46">
        <v>1</v>
      </c>
      <c r="B77" s="32">
        <v>60010</v>
      </c>
      <c r="C77" s="33" t="s">
        <v>6</v>
      </c>
      <c r="D77" s="7">
        <v>24</v>
      </c>
      <c r="E77" s="7">
        <v>1</v>
      </c>
      <c r="F77" s="7">
        <v>8</v>
      </c>
      <c r="G77" s="7">
        <v>6</v>
      </c>
      <c r="H77" s="7">
        <v>9</v>
      </c>
      <c r="I77" s="45">
        <f t="shared" si="5"/>
        <v>3.9583333333333335</v>
      </c>
      <c r="J77" s="23"/>
    </row>
    <row r="78" spans="1:10" x14ac:dyDescent="0.25">
      <c r="A78" s="47">
        <v>2</v>
      </c>
      <c r="B78" s="26">
        <v>60050</v>
      </c>
      <c r="C78" s="3" t="s">
        <v>8</v>
      </c>
      <c r="D78" s="2">
        <v>32</v>
      </c>
      <c r="E78" s="2">
        <v>3</v>
      </c>
      <c r="F78" s="2">
        <v>11</v>
      </c>
      <c r="G78" s="2">
        <v>10</v>
      </c>
      <c r="H78" s="2">
        <v>8</v>
      </c>
      <c r="I78" s="38">
        <f t="shared" si="5"/>
        <v>3.71875</v>
      </c>
      <c r="J78" s="23"/>
    </row>
    <row r="79" spans="1:10" x14ac:dyDescent="0.25">
      <c r="A79" s="47">
        <v>3</v>
      </c>
      <c r="B79" s="26">
        <v>60070</v>
      </c>
      <c r="C79" s="3" t="s">
        <v>19</v>
      </c>
      <c r="D79" s="2">
        <v>27</v>
      </c>
      <c r="E79" s="2"/>
      <c r="F79" s="2">
        <v>7</v>
      </c>
      <c r="G79" s="2">
        <v>9</v>
      </c>
      <c r="H79" s="2">
        <v>11</v>
      </c>
      <c r="I79" s="38">
        <f t="shared" si="5"/>
        <v>4.1481481481481479</v>
      </c>
      <c r="J79" s="23"/>
    </row>
    <row r="80" spans="1:10" x14ac:dyDescent="0.25">
      <c r="A80" s="47">
        <v>4</v>
      </c>
      <c r="B80" s="26">
        <v>60180</v>
      </c>
      <c r="C80" s="3" t="s">
        <v>11</v>
      </c>
      <c r="D80" s="2">
        <v>32</v>
      </c>
      <c r="E80" s="2">
        <v>1</v>
      </c>
      <c r="F80" s="2">
        <v>13</v>
      </c>
      <c r="G80" s="2">
        <v>12</v>
      </c>
      <c r="H80" s="2">
        <v>6</v>
      </c>
      <c r="I80" s="38">
        <f t="shared" si="5"/>
        <v>3.71875</v>
      </c>
      <c r="J80" s="23"/>
    </row>
    <row r="81" spans="1:10" x14ac:dyDescent="0.25">
      <c r="A81" s="47">
        <v>5</v>
      </c>
      <c r="B81" s="26">
        <v>60240</v>
      </c>
      <c r="C81" s="3" t="s">
        <v>17</v>
      </c>
      <c r="D81" s="2">
        <v>45</v>
      </c>
      <c r="E81" s="2"/>
      <c r="F81" s="2">
        <v>11</v>
      </c>
      <c r="G81" s="2">
        <v>24</v>
      </c>
      <c r="H81" s="2">
        <v>10</v>
      </c>
      <c r="I81" s="38">
        <f t="shared" si="5"/>
        <v>3.9777777777777779</v>
      </c>
      <c r="J81" s="23"/>
    </row>
    <row r="82" spans="1:10" x14ac:dyDescent="0.25">
      <c r="A82" s="47">
        <v>6</v>
      </c>
      <c r="B82" s="26">
        <v>60560</v>
      </c>
      <c r="C82" s="3" t="s">
        <v>21</v>
      </c>
      <c r="D82" s="2">
        <v>15</v>
      </c>
      <c r="E82" s="2"/>
      <c r="F82" s="2">
        <v>2</v>
      </c>
      <c r="G82" s="2">
        <v>9</v>
      </c>
      <c r="H82" s="2">
        <v>4</v>
      </c>
      <c r="I82" s="38">
        <f t="shared" si="5"/>
        <v>4.1333333333333337</v>
      </c>
      <c r="J82" s="23"/>
    </row>
    <row r="83" spans="1:10" x14ac:dyDescent="0.25">
      <c r="A83" s="47">
        <v>7</v>
      </c>
      <c r="B83" s="26">
        <v>60660</v>
      </c>
      <c r="C83" s="3" t="s">
        <v>2</v>
      </c>
      <c r="D83" s="2">
        <v>12</v>
      </c>
      <c r="E83" s="2"/>
      <c r="F83" s="2"/>
      <c r="G83" s="2">
        <v>4</v>
      </c>
      <c r="H83" s="2">
        <v>8</v>
      </c>
      <c r="I83" s="38">
        <f t="shared" si="5"/>
        <v>4.666666666666667</v>
      </c>
      <c r="J83" s="23"/>
    </row>
    <row r="84" spans="1:10" x14ac:dyDescent="0.25">
      <c r="A84" s="47">
        <v>8</v>
      </c>
      <c r="B84" s="29">
        <v>60001</v>
      </c>
      <c r="C84" s="31" t="s">
        <v>4</v>
      </c>
      <c r="D84" s="2">
        <v>16</v>
      </c>
      <c r="E84" s="2"/>
      <c r="F84" s="2">
        <v>7</v>
      </c>
      <c r="G84" s="2">
        <v>3</v>
      </c>
      <c r="H84" s="2">
        <v>6</v>
      </c>
      <c r="I84" s="38">
        <f t="shared" si="5"/>
        <v>3.9375</v>
      </c>
      <c r="J84" s="23"/>
    </row>
    <row r="85" spans="1:10" x14ac:dyDescent="0.25">
      <c r="A85" s="47">
        <v>9</v>
      </c>
      <c r="B85" s="26">
        <v>60850</v>
      </c>
      <c r="C85" s="3" t="s">
        <v>18</v>
      </c>
      <c r="D85" s="14">
        <v>25</v>
      </c>
      <c r="E85" s="14"/>
      <c r="F85" s="14">
        <v>5</v>
      </c>
      <c r="G85" s="14">
        <v>12</v>
      </c>
      <c r="H85" s="14">
        <v>8</v>
      </c>
      <c r="I85" s="53">
        <f t="shared" si="5"/>
        <v>4.12</v>
      </c>
      <c r="J85" s="23"/>
    </row>
    <row r="86" spans="1:10" x14ac:dyDescent="0.25">
      <c r="A86" s="47">
        <v>10</v>
      </c>
      <c r="B86" s="26">
        <v>60910</v>
      </c>
      <c r="C86" s="3" t="s">
        <v>15</v>
      </c>
      <c r="D86" s="2">
        <v>16</v>
      </c>
      <c r="E86" s="2"/>
      <c r="F86" s="2">
        <v>3</v>
      </c>
      <c r="G86" s="2">
        <v>7</v>
      </c>
      <c r="H86" s="2">
        <v>6</v>
      </c>
      <c r="I86" s="38">
        <f t="shared" si="5"/>
        <v>4.1875</v>
      </c>
      <c r="J86" s="23"/>
    </row>
    <row r="87" spans="1:10" x14ac:dyDescent="0.25">
      <c r="A87" s="47">
        <v>11</v>
      </c>
      <c r="B87" s="26">
        <v>60980</v>
      </c>
      <c r="C87" s="3" t="s">
        <v>5</v>
      </c>
      <c r="D87" s="2">
        <v>21</v>
      </c>
      <c r="E87" s="2"/>
      <c r="F87" s="2">
        <v>5</v>
      </c>
      <c r="G87" s="2">
        <v>10</v>
      </c>
      <c r="H87" s="2">
        <v>6</v>
      </c>
      <c r="I87" s="38">
        <f t="shared" si="5"/>
        <v>4.0476190476190474</v>
      </c>
      <c r="J87" s="23"/>
    </row>
    <row r="88" spans="1:10" x14ac:dyDescent="0.25">
      <c r="A88" s="47">
        <v>12</v>
      </c>
      <c r="B88" s="26">
        <v>61080</v>
      </c>
      <c r="C88" s="3" t="s">
        <v>12</v>
      </c>
      <c r="D88" s="2">
        <v>35</v>
      </c>
      <c r="E88" s="2"/>
      <c r="F88" s="2">
        <v>5</v>
      </c>
      <c r="G88" s="2">
        <v>17</v>
      </c>
      <c r="H88" s="2">
        <v>13</v>
      </c>
      <c r="I88" s="38">
        <f t="shared" si="5"/>
        <v>4.2285714285714286</v>
      </c>
      <c r="J88" s="23"/>
    </row>
    <row r="89" spans="1:10" x14ac:dyDescent="0.25">
      <c r="A89" s="47">
        <v>13</v>
      </c>
      <c r="B89" s="26">
        <v>61150</v>
      </c>
      <c r="C89" s="3" t="s">
        <v>9</v>
      </c>
      <c r="D89" s="2">
        <v>24</v>
      </c>
      <c r="E89" s="2">
        <v>1</v>
      </c>
      <c r="F89" s="2">
        <v>7</v>
      </c>
      <c r="G89" s="2">
        <v>13</v>
      </c>
      <c r="H89" s="2">
        <v>3</v>
      </c>
      <c r="I89" s="38">
        <f t="shared" si="5"/>
        <v>3.75</v>
      </c>
      <c r="J89" s="23"/>
    </row>
    <row r="90" spans="1:10" x14ac:dyDescent="0.25">
      <c r="A90" s="51">
        <v>14</v>
      </c>
      <c r="B90" s="26">
        <v>61210</v>
      </c>
      <c r="C90" s="3" t="s">
        <v>20</v>
      </c>
      <c r="D90" s="2">
        <v>20</v>
      </c>
      <c r="E90" s="2">
        <v>2</v>
      </c>
      <c r="F90" s="2">
        <v>8</v>
      </c>
      <c r="G90" s="2">
        <v>7</v>
      </c>
      <c r="H90" s="2">
        <v>3</v>
      </c>
      <c r="I90" s="38">
        <f t="shared" si="5"/>
        <v>3.55</v>
      </c>
      <c r="J90" s="23"/>
    </row>
    <row r="91" spans="1:10" x14ac:dyDescent="0.25">
      <c r="A91" s="47">
        <v>15</v>
      </c>
      <c r="B91" s="26">
        <v>61290</v>
      </c>
      <c r="C91" s="3" t="s">
        <v>13</v>
      </c>
      <c r="D91" s="2">
        <v>10</v>
      </c>
      <c r="E91" s="2">
        <v>2</v>
      </c>
      <c r="F91" s="2">
        <v>3</v>
      </c>
      <c r="G91" s="2">
        <v>3</v>
      </c>
      <c r="H91" s="2">
        <v>2</v>
      </c>
      <c r="I91" s="38">
        <f t="shared" si="5"/>
        <v>3.5</v>
      </c>
      <c r="J91" s="23"/>
    </row>
    <row r="92" spans="1:10" x14ac:dyDescent="0.25">
      <c r="A92" s="47">
        <v>16</v>
      </c>
      <c r="B92" s="26">
        <v>61340</v>
      </c>
      <c r="C92" s="3" t="s">
        <v>10</v>
      </c>
      <c r="D92" s="2">
        <v>32</v>
      </c>
      <c r="E92" s="2"/>
      <c r="F92" s="2">
        <v>14</v>
      </c>
      <c r="G92" s="2">
        <v>12</v>
      </c>
      <c r="H92" s="2">
        <v>6</v>
      </c>
      <c r="I92" s="38">
        <f t="shared" si="5"/>
        <v>3.75</v>
      </c>
      <c r="J92" s="23"/>
    </row>
    <row r="93" spans="1:10" x14ac:dyDescent="0.25">
      <c r="A93" s="47">
        <v>17</v>
      </c>
      <c r="B93" s="26">
        <v>61390</v>
      </c>
      <c r="C93" s="3" t="s">
        <v>7</v>
      </c>
      <c r="D93" s="2">
        <v>11</v>
      </c>
      <c r="E93" s="2"/>
      <c r="F93" s="2">
        <v>4</v>
      </c>
      <c r="G93" s="2">
        <v>4</v>
      </c>
      <c r="H93" s="2">
        <v>3</v>
      </c>
      <c r="I93" s="38">
        <f t="shared" si="5"/>
        <v>3.9090909090909092</v>
      </c>
      <c r="J93" s="23"/>
    </row>
    <row r="94" spans="1:10" x14ac:dyDescent="0.25">
      <c r="A94" s="51">
        <v>18</v>
      </c>
      <c r="B94" s="26">
        <v>61410</v>
      </c>
      <c r="C94" s="3" t="s">
        <v>22</v>
      </c>
      <c r="D94" s="2">
        <v>35</v>
      </c>
      <c r="E94" s="2"/>
      <c r="F94" s="2">
        <v>6</v>
      </c>
      <c r="G94" s="2">
        <v>15</v>
      </c>
      <c r="H94" s="2">
        <v>14</v>
      </c>
      <c r="I94" s="38">
        <f t="shared" si="5"/>
        <v>4.2285714285714286</v>
      </c>
      <c r="J94" s="23"/>
    </row>
    <row r="95" spans="1:10" x14ac:dyDescent="0.25">
      <c r="A95" s="47">
        <v>19</v>
      </c>
      <c r="B95" s="26">
        <v>61430</v>
      </c>
      <c r="C95" s="3" t="s">
        <v>139</v>
      </c>
      <c r="D95" s="2">
        <v>50</v>
      </c>
      <c r="E95" s="2">
        <v>1</v>
      </c>
      <c r="F95" s="2">
        <v>10</v>
      </c>
      <c r="G95" s="2">
        <v>19</v>
      </c>
      <c r="H95" s="2">
        <v>20</v>
      </c>
      <c r="I95" s="38">
        <f t="shared" si="5"/>
        <v>4.16</v>
      </c>
      <c r="J95" s="23"/>
    </row>
    <row r="96" spans="1:10" x14ac:dyDescent="0.25">
      <c r="A96" s="47">
        <v>20</v>
      </c>
      <c r="B96" s="26">
        <v>61440</v>
      </c>
      <c r="C96" s="3" t="s">
        <v>16</v>
      </c>
      <c r="D96" s="2">
        <v>107</v>
      </c>
      <c r="E96" s="2"/>
      <c r="F96" s="2">
        <v>7</v>
      </c>
      <c r="G96" s="2">
        <v>34</v>
      </c>
      <c r="H96" s="2">
        <v>66</v>
      </c>
      <c r="I96" s="38">
        <f t="shared" si="5"/>
        <v>4.5514018691588785</v>
      </c>
      <c r="J96" s="23"/>
    </row>
    <row r="97" spans="1:10" x14ac:dyDescent="0.25">
      <c r="A97" s="47">
        <v>21</v>
      </c>
      <c r="B97" s="26">
        <v>61450</v>
      </c>
      <c r="C97" s="3" t="s">
        <v>136</v>
      </c>
      <c r="D97" s="2">
        <v>36</v>
      </c>
      <c r="E97" s="2">
        <v>1</v>
      </c>
      <c r="F97" s="2">
        <v>9</v>
      </c>
      <c r="G97" s="2">
        <v>16</v>
      </c>
      <c r="H97" s="2">
        <v>10</v>
      </c>
      <c r="I97" s="38">
        <f t="shared" si="5"/>
        <v>3.9722222222222223</v>
      </c>
      <c r="J97" s="23"/>
    </row>
    <row r="98" spans="1:10" x14ac:dyDescent="0.25">
      <c r="A98" s="47">
        <v>22</v>
      </c>
      <c r="B98" s="26">
        <v>61470</v>
      </c>
      <c r="C98" s="3" t="s">
        <v>3</v>
      </c>
      <c r="D98" s="2">
        <v>25</v>
      </c>
      <c r="E98" s="2"/>
      <c r="F98" s="2">
        <v>6</v>
      </c>
      <c r="G98" s="2">
        <v>8</v>
      </c>
      <c r="H98" s="2">
        <v>11</v>
      </c>
      <c r="I98" s="38">
        <f t="shared" si="5"/>
        <v>4.2</v>
      </c>
      <c r="J98" s="23"/>
    </row>
    <row r="99" spans="1:10" x14ac:dyDescent="0.25">
      <c r="A99" s="47">
        <v>23</v>
      </c>
      <c r="B99" s="26">
        <v>61490</v>
      </c>
      <c r="C99" s="3" t="s">
        <v>137</v>
      </c>
      <c r="D99" s="2">
        <v>51</v>
      </c>
      <c r="E99" s="2"/>
      <c r="F99" s="2">
        <v>10</v>
      </c>
      <c r="G99" s="2">
        <v>21</v>
      </c>
      <c r="H99" s="2">
        <v>20</v>
      </c>
      <c r="I99" s="38">
        <f t="shared" si="5"/>
        <v>4.1960784313725492</v>
      </c>
      <c r="J99" s="23"/>
    </row>
    <row r="100" spans="1:10" x14ac:dyDescent="0.25">
      <c r="A100" s="47">
        <v>24</v>
      </c>
      <c r="B100" s="26">
        <v>61500</v>
      </c>
      <c r="C100" s="3" t="s">
        <v>138</v>
      </c>
      <c r="D100" s="2">
        <v>70</v>
      </c>
      <c r="E100" s="2">
        <v>1</v>
      </c>
      <c r="F100" s="2">
        <v>10</v>
      </c>
      <c r="G100" s="2">
        <v>34</v>
      </c>
      <c r="H100" s="2">
        <v>25</v>
      </c>
      <c r="I100" s="38">
        <f t="shared" si="5"/>
        <v>4.1857142857142859</v>
      </c>
      <c r="J100" s="23"/>
    </row>
    <row r="101" spans="1:10" x14ac:dyDescent="0.25">
      <c r="A101" s="51">
        <v>25</v>
      </c>
      <c r="B101" s="26">
        <v>61510</v>
      </c>
      <c r="C101" s="3" t="s">
        <v>14</v>
      </c>
      <c r="D101" s="2">
        <v>96</v>
      </c>
      <c r="E101" s="2">
        <v>2</v>
      </c>
      <c r="F101" s="2">
        <v>15</v>
      </c>
      <c r="G101" s="2">
        <v>39</v>
      </c>
      <c r="H101" s="2">
        <v>40</v>
      </c>
      <c r="I101" s="38">
        <f t="shared" si="5"/>
        <v>4.21875</v>
      </c>
      <c r="J101" s="23"/>
    </row>
    <row r="102" spans="1:10" x14ac:dyDescent="0.25">
      <c r="A102" s="47">
        <v>26</v>
      </c>
      <c r="B102" s="56">
        <v>61520</v>
      </c>
      <c r="C102" s="3" t="s">
        <v>102</v>
      </c>
      <c r="D102" s="2">
        <v>23</v>
      </c>
      <c r="E102" s="2"/>
      <c r="F102" s="2">
        <v>3</v>
      </c>
      <c r="G102" s="2">
        <v>9</v>
      </c>
      <c r="H102" s="2">
        <v>11</v>
      </c>
      <c r="I102" s="38">
        <f t="shared" si="5"/>
        <v>4.3478260869565215</v>
      </c>
      <c r="J102" s="23"/>
    </row>
    <row r="103" spans="1:10" x14ac:dyDescent="0.25">
      <c r="A103" s="47">
        <v>27</v>
      </c>
      <c r="B103" s="29">
        <v>61540</v>
      </c>
      <c r="C103" s="31" t="s">
        <v>140</v>
      </c>
      <c r="D103" s="2">
        <v>24</v>
      </c>
      <c r="E103" s="2"/>
      <c r="F103" s="2">
        <v>5</v>
      </c>
      <c r="G103" s="2">
        <v>12</v>
      </c>
      <c r="H103" s="2">
        <v>7</v>
      </c>
      <c r="I103" s="38">
        <f t="shared" si="5"/>
        <v>4.083333333333333</v>
      </c>
      <c r="J103" s="23"/>
    </row>
    <row r="104" spans="1:10" x14ac:dyDescent="0.25">
      <c r="A104" s="51">
        <v>28</v>
      </c>
      <c r="B104" s="210">
        <v>61560</v>
      </c>
      <c r="C104" s="86" t="s">
        <v>145</v>
      </c>
      <c r="D104" s="12">
        <v>35</v>
      </c>
      <c r="E104" s="12"/>
      <c r="F104" s="12">
        <v>12</v>
      </c>
      <c r="G104" s="12">
        <v>18</v>
      </c>
      <c r="H104" s="12">
        <v>5</v>
      </c>
      <c r="I104" s="54">
        <f t="shared" si="5"/>
        <v>3.8</v>
      </c>
      <c r="J104" s="23"/>
    </row>
    <row r="105" spans="1:10" ht="15.75" thickBot="1" x14ac:dyDescent="0.3">
      <c r="A105" s="48">
        <v>29</v>
      </c>
      <c r="B105" s="28">
        <v>61570</v>
      </c>
      <c r="C105" s="10" t="s">
        <v>146</v>
      </c>
      <c r="D105" s="5">
        <v>25</v>
      </c>
      <c r="E105" s="5"/>
      <c r="F105" s="5">
        <v>10</v>
      </c>
      <c r="G105" s="5">
        <v>9</v>
      </c>
      <c r="H105" s="5">
        <v>6</v>
      </c>
      <c r="I105" s="39">
        <f t="shared" si="5"/>
        <v>3.84</v>
      </c>
      <c r="J105" s="23"/>
    </row>
    <row r="106" spans="1:10" ht="16.5" thickBot="1" x14ac:dyDescent="0.3">
      <c r="A106" s="64"/>
      <c r="B106" s="108" t="s">
        <v>121</v>
      </c>
      <c r="C106" s="107"/>
      <c r="D106" s="113">
        <f>SUM(D107:D115)</f>
        <v>321</v>
      </c>
      <c r="E106" s="114">
        <f>SUM(E107:E115)</f>
        <v>6</v>
      </c>
      <c r="F106" s="114">
        <f>SUM(F107:F115)</f>
        <v>57</v>
      </c>
      <c r="G106" s="114">
        <f>SUM(G107:G115)</f>
        <v>142</v>
      </c>
      <c r="H106" s="114">
        <f>SUM(H107:H115)</f>
        <v>116</v>
      </c>
      <c r="I106" s="115">
        <f>AVERAGE(I107:I115)</f>
        <v>4.1597347614318192</v>
      </c>
      <c r="J106" s="23"/>
    </row>
    <row r="107" spans="1:10" x14ac:dyDescent="0.25">
      <c r="A107" s="46">
        <v>1</v>
      </c>
      <c r="B107" s="32">
        <v>70020</v>
      </c>
      <c r="C107" s="33" t="s">
        <v>82</v>
      </c>
      <c r="D107" s="7">
        <v>47</v>
      </c>
      <c r="E107" s="7"/>
      <c r="F107" s="7">
        <v>2</v>
      </c>
      <c r="G107" s="7">
        <v>18</v>
      </c>
      <c r="H107" s="7">
        <v>27</v>
      </c>
      <c r="I107" s="45">
        <f t="shared" si="5"/>
        <v>4.5319148936170217</v>
      </c>
      <c r="J107" s="23"/>
    </row>
    <row r="108" spans="1:10" x14ac:dyDescent="0.25">
      <c r="A108" s="47">
        <v>2</v>
      </c>
      <c r="B108" s="26">
        <v>70110</v>
      </c>
      <c r="C108" s="3" t="s">
        <v>103</v>
      </c>
      <c r="D108" s="2">
        <v>46</v>
      </c>
      <c r="E108" s="2">
        <v>1</v>
      </c>
      <c r="F108" s="2">
        <v>8</v>
      </c>
      <c r="G108" s="2">
        <v>21</v>
      </c>
      <c r="H108" s="2">
        <v>16</v>
      </c>
      <c r="I108" s="38">
        <f t="shared" ref="I108:I115" si="6">(E108*2+F108*3+G108*4+H108*5)/D108</f>
        <v>4.1304347826086953</v>
      </c>
      <c r="J108" s="23"/>
    </row>
    <row r="109" spans="1:10" x14ac:dyDescent="0.25">
      <c r="A109" s="47">
        <v>3</v>
      </c>
      <c r="B109" s="26">
        <v>70021</v>
      </c>
      <c r="C109" s="3" t="s">
        <v>81</v>
      </c>
      <c r="D109" s="2">
        <v>35</v>
      </c>
      <c r="E109" s="2"/>
      <c r="F109" s="2">
        <v>3</v>
      </c>
      <c r="G109" s="2">
        <v>15</v>
      </c>
      <c r="H109" s="2">
        <v>17</v>
      </c>
      <c r="I109" s="38">
        <f t="shared" si="6"/>
        <v>4.4000000000000004</v>
      </c>
      <c r="J109" s="23"/>
    </row>
    <row r="110" spans="1:10" x14ac:dyDescent="0.25">
      <c r="A110" s="47">
        <v>4</v>
      </c>
      <c r="B110" s="26">
        <v>70040</v>
      </c>
      <c r="C110" s="3" t="s">
        <v>57</v>
      </c>
      <c r="D110" s="2">
        <v>14</v>
      </c>
      <c r="E110" s="2"/>
      <c r="F110" s="2">
        <v>1</v>
      </c>
      <c r="G110" s="2">
        <v>6</v>
      </c>
      <c r="H110" s="2">
        <v>7</v>
      </c>
      <c r="I110" s="38">
        <f t="shared" si="6"/>
        <v>4.4285714285714288</v>
      </c>
      <c r="J110" s="23"/>
    </row>
    <row r="111" spans="1:10" x14ac:dyDescent="0.25">
      <c r="A111" s="47">
        <v>5</v>
      </c>
      <c r="B111" s="26">
        <v>70100</v>
      </c>
      <c r="C111" s="3" t="s">
        <v>113</v>
      </c>
      <c r="D111" s="2">
        <v>31</v>
      </c>
      <c r="E111" s="2"/>
      <c r="F111" s="2">
        <v>5</v>
      </c>
      <c r="G111" s="2">
        <v>18</v>
      </c>
      <c r="H111" s="2">
        <v>8</v>
      </c>
      <c r="I111" s="38">
        <f t="shared" si="6"/>
        <v>4.096774193548387</v>
      </c>
      <c r="J111" s="23"/>
    </row>
    <row r="112" spans="1:10" x14ac:dyDescent="0.25">
      <c r="A112" s="47">
        <v>6</v>
      </c>
      <c r="B112" s="26">
        <v>70270</v>
      </c>
      <c r="C112" s="3" t="s">
        <v>83</v>
      </c>
      <c r="D112" s="2">
        <v>32</v>
      </c>
      <c r="E112" s="2">
        <v>2</v>
      </c>
      <c r="F112" s="2">
        <v>10</v>
      </c>
      <c r="G112" s="2">
        <v>8</v>
      </c>
      <c r="H112" s="2">
        <v>12</v>
      </c>
      <c r="I112" s="38">
        <f t="shared" si="6"/>
        <v>3.9375</v>
      </c>
      <c r="J112" s="23"/>
    </row>
    <row r="113" spans="1:10" ht="15" customHeight="1" x14ac:dyDescent="0.25">
      <c r="A113" s="8">
        <v>7</v>
      </c>
      <c r="B113" s="26">
        <v>70510</v>
      </c>
      <c r="C113" s="3" t="s">
        <v>56</v>
      </c>
      <c r="D113" s="2">
        <v>16</v>
      </c>
      <c r="E113" s="2"/>
      <c r="F113" s="2">
        <v>3</v>
      </c>
      <c r="G113" s="2">
        <v>8</v>
      </c>
      <c r="H113" s="2">
        <v>5</v>
      </c>
      <c r="I113" s="38">
        <f t="shared" si="6"/>
        <v>4.125</v>
      </c>
      <c r="J113" s="23"/>
    </row>
    <row r="114" spans="1:10" ht="15" customHeight="1" x14ac:dyDescent="0.25">
      <c r="A114" s="11">
        <v>8</v>
      </c>
      <c r="B114" s="56">
        <v>10880</v>
      </c>
      <c r="C114" s="35" t="s">
        <v>125</v>
      </c>
      <c r="D114" s="12">
        <v>73</v>
      </c>
      <c r="E114" s="12">
        <v>2</v>
      </c>
      <c r="F114" s="12">
        <v>18</v>
      </c>
      <c r="G114" s="12">
        <v>33</v>
      </c>
      <c r="H114" s="12">
        <v>20</v>
      </c>
      <c r="I114" s="54">
        <f t="shared" si="6"/>
        <v>3.9726027397260273</v>
      </c>
      <c r="J114" s="23"/>
    </row>
    <row r="115" spans="1:10" ht="15" customHeight="1" thickBot="1" x14ac:dyDescent="0.3">
      <c r="A115" s="9">
        <v>9</v>
      </c>
      <c r="B115" s="55">
        <v>10890</v>
      </c>
      <c r="C115" s="10" t="s">
        <v>143</v>
      </c>
      <c r="D115" s="5">
        <v>27</v>
      </c>
      <c r="E115" s="5">
        <v>1</v>
      </c>
      <c r="F115" s="5">
        <v>7</v>
      </c>
      <c r="G115" s="5">
        <v>15</v>
      </c>
      <c r="H115" s="5">
        <v>4</v>
      </c>
      <c r="I115" s="39">
        <f t="shared" si="6"/>
        <v>3.8148148148148149</v>
      </c>
      <c r="J115" s="23"/>
    </row>
    <row r="116" spans="1:10" x14ac:dyDescent="0.25">
      <c r="A116" s="1"/>
      <c r="D116" s="278" t="s">
        <v>122</v>
      </c>
      <c r="E116" s="278"/>
      <c r="F116" s="278"/>
      <c r="G116" s="278"/>
      <c r="H116" s="279"/>
      <c r="I116" s="98">
        <f>AVERAGE(I8:I15,I17:I26,I28:I42,I44:I60,I62:I75,I77:I105,I107:I115)</f>
        <v>4.0737161714980603</v>
      </c>
    </row>
    <row r="117" spans="1:10" x14ac:dyDescent="0.25">
      <c r="A117" s="1"/>
    </row>
  </sheetData>
  <mergeCells count="9">
    <mergeCell ref="I4:I5"/>
    <mergeCell ref="D116:H116"/>
    <mergeCell ref="B6:C6"/>
    <mergeCell ref="A2:H2"/>
    <mergeCell ref="B4:B5"/>
    <mergeCell ref="C4:C5"/>
    <mergeCell ref="D4:D5"/>
    <mergeCell ref="E4:H4"/>
    <mergeCell ref="A4:A5"/>
  </mergeCells>
  <conditionalFormatting sqref="I6:I116">
    <cfRule type="cellIs" dxfId="4" priority="582" stopIfTrue="1" operator="equal">
      <formula>$I$116</formula>
    </cfRule>
    <cfRule type="cellIs" dxfId="3" priority="586" stopIfTrue="1" operator="lessThan">
      <formula>3.5</formula>
    </cfRule>
    <cfRule type="cellIs" dxfId="2" priority="587" stopIfTrue="1" operator="between">
      <formula>$I$116</formula>
      <formula>3.5</formula>
    </cfRule>
    <cfRule type="cellIs" dxfId="1" priority="588" stopIfTrue="1" operator="between">
      <formula>4.495</formula>
      <formula>$I$116</formula>
    </cfRule>
    <cfRule type="cellIs" dxfId="0" priority="589" stopIfTrue="1" operator="between">
      <formula>5</formula>
      <formula>4.495</formula>
    </cfRule>
  </conditionalFormatting>
  <pageMargins left="0" right="0" top="0" bottom="0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 база диаграмма по районам</vt:lpstr>
      <vt:lpstr>Матем-11 база диаграмма</vt:lpstr>
      <vt:lpstr>Рейтинги 2022</vt:lpstr>
      <vt:lpstr>Рейтинг по сумме мест</vt:lpstr>
      <vt:lpstr>Матем база-11 2022 Итоги</vt:lpstr>
      <vt:lpstr>Матем база-11 2022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2022-09-26T04:28:19Z</dcterms:modified>
</cp:coreProperties>
</file>