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160" windowHeight="7890" tabRatio="488"/>
  </bookViews>
  <sheets>
    <sheet name="Немец.- 11 диаграмма по районам" sheetId="5" r:id="rId1"/>
    <sheet name="Рейтинги 2022" sheetId="3" r:id="rId2"/>
    <sheet name="Рейтинг по местам" sheetId="2" r:id="rId3"/>
    <sheet name="немец. язык - 11 2022 Итоги" sheetId="6" r:id="rId4"/>
    <sheet name="немец. язык - 11 2022 расклад" sheetId="1" r:id="rId5"/>
  </sheets>
  <externalReferences>
    <externalReference r:id="rId6"/>
  </externalReferences>
  <definedNames>
    <definedName name="_xlnm._FilterDatabase" localSheetId="1" hidden="1">'Рейтинги 2022'!#REF!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D7" i="5" l="1"/>
  <c r="D5" i="5"/>
  <c r="D9" i="5"/>
  <c r="D4" i="5"/>
  <c r="D11" i="5"/>
  <c r="G10" i="5"/>
  <c r="G8" i="5"/>
  <c r="G6" i="5"/>
  <c r="E10" i="6"/>
  <c r="E6" i="6"/>
  <c r="D6" i="6"/>
  <c r="I6" i="1" l="1"/>
  <c r="H6" i="1"/>
  <c r="G6" i="1"/>
  <c r="F6" i="1"/>
  <c r="E6" i="1"/>
  <c r="D6" i="1"/>
  <c r="J13" i="1"/>
  <c r="J9" i="1"/>
  <c r="I9" i="1"/>
  <c r="H9" i="1"/>
  <c r="G9" i="1"/>
  <c r="F9" i="1"/>
  <c r="E9" i="1"/>
  <c r="D9" i="1"/>
  <c r="J7" i="1"/>
  <c r="I7" i="1"/>
  <c r="H7" i="1"/>
  <c r="G7" i="1"/>
  <c r="F7" i="1"/>
  <c r="E7" i="1"/>
  <c r="D7" i="1"/>
  <c r="C9" i="5" l="1"/>
  <c r="C7" i="5"/>
  <c r="C5" i="5"/>
  <c r="C4" i="5" s="1"/>
  <c r="H7" i="2"/>
  <c r="H8" i="2"/>
  <c r="E9" i="2"/>
  <c r="H6" i="2"/>
  <c r="E9" i="3"/>
  <c r="J11" i="1" l="1"/>
  <c r="I11" i="1"/>
  <c r="H11" i="1"/>
  <c r="G11" i="1"/>
  <c r="F11" i="1"/>
  <c r="E11" i="1"/>
  <c r="D11" i="1"/>
</calcChain>
</file>

<file path=xl/sharedStrings.xml><?xml version="1.0" encoding="utf-8"?>
<sst xmlns="http://schemas.openxmlformats.org/spreadsheetml/2006/main" count="102" uniqueCount="46">
  <si>
    <t>Наименование ОУ (кратко)</t>
  </si>
  <si>
    <t>Человек</t>
  </si>
  <si>
    <t>ниже 22</t>
  </si>
  <si>
    <t>средний балл</t>
  </si>
  <si>
    <t>80-99</t>
  </si>
  <si>
    <t>МАОУ Гимназия № 6</t>
  </si>
  <si>
    <t>Район</t>
  </si>
  <si>
    <t>Кировский</t>
  </si>
  <si>
    <t>№</t>
  </si>
  <si>
    <t>Код ОУ по КИАСУО</t>
  </si>
  <si>
    <t>Код ОУ            (по КИАСУО)</t>
  </si>
  <si>
    <t>Немецкий язык 11 кл.</t>
  </si>
  <si>
    <t>Среднее значение по городу принято:</t>
  </si>
  <si>
    <t>Советский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</si>
  <si>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</si>
  <si>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</si>
  <si>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</si>
  <si>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</si>
  <si>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</si>
  <si>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</si>
  <si>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</si>
  <si>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</si>
  <si>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</si>
  <si>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</si>
  <si>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</si>
  <si>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</si>
  <si>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</si>
  <si>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</si>
  <si>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</si>
  <si>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</si>
  <si>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</si>
  <si>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</si>
  <si>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68-79</t>
  </si>
  <si>
    <t>по городу Красноярску</t>
  </si>
  <si>
    <t>средний балл принят</t>
  </si>
  <si>
    <t>КИРОВСКИЙ РАЙОН</t>
  </si>
  <si>
    <t>СОВЕТСКИЙ РАЙОН</t>
  </si>
  <si>
    <t>Расчетное среднее значение:</t>
  </si>
  <si>
    <t>Расчетное среднее значение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</si>
  <si>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</si>
  <si>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</si>
  <si>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</si>
  <si>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ОКТЯБРЬСКИЙ РАЙОН</t>
  </si>
  <si>
    <t>МАОУ СШ № 7</t>
  </si>
  <si>
    <t>МАОУ КУГ № 1 - Универс</t>
  </si>
  <si>
    <t>Октябрьский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</si>
</sst>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[$-419]General"/>
    <numFmt numFmtId="166" formatCode="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b/>
      <sz val="12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8">
    <xf numFmtId="0" fontId="0" fillId="0" borderId="0"/>
    <xf numFmtId="0" fontId="12" fillId="0" borderId="0"/>
    <xf numFmtId="0" fontId="12" fillId="0" borderId="0"/>
    <xf numFmtId="0" fontId="9" fillId="0" borderId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9" fillId="0" borderId="0"/>
    <xf numFmtId="165" fontId="23" fillId="0" borderId="0" applyBorder="0" applyProtection="0"/>
    <xf numFmtId="0" fontId="2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164" fontId="6" fillId="0" borderId="0" applyFont="0" applyFill="0" applyBorder="0" applyAlignment="0" applyProtection="0"/>
  </cellStyleXfs>
  <cellXfs count="209">
    <xf numFmtId="0" fontId="0" fillId="0" borderId="0" xfId="0"/>
    <xf numFmtId="0" fontId="0" fillId="0" borderId="0" xfId="0" applyBorder="1"/>
    <xf numFmtId="0" fontId="10" fillId="0" borderId="0" xfId="0" applyFont="1"/>
    <xf numFmtId="0" fontId="10" fillId="0" borderId="0" xfId="0" applyFont="1" applyAlignment="1">
      <alignment horizontal="center"/>
    </xf>
    <xf numFmtId="2" fontId="10" fillId="0" borderId="1" xfId="0" applyNumberFormat="1" applyFont="1" applyBorder="1"/>
    <xf numFmtId="0" fontId="17" fillId="0" borderId="0" xfId="0" applyFont="1"/>
    <xf numFmtId="0" fontId="17" fillId="2" borderId="0" xfId="0" applyFont="1" applyFill="1"/>
    <xf numFmtId="0" fontId="0" fillId="0" borderId="0" xfId="0" applyBorder="1" applyAlignment="1">
      <alignment horizontal="center"/>
    </xf>
    <xf numFmtId="0" fontId="13" fillId="0" borderId="0" xfId="0" applyFont="1" applyBorder="1" applyAlignment="1">
      <alignment wrapText="1"/>
    </xf>
    <xf numFmtId="2" fontId="0" fillId="0" borderId="0" xfId="0" applyNumberFormat="1" applyBorder="1"/>
    <xf numFmtId="0" fontId="10" fillId="0" borderId="12" xfId="0" applyFont="1" applyBorder="1" applyAlignment="1">
      <alignment horizontal="center" vertical="center" wrapText="1"/>
    </xf>
    <xf numFmtId="0" fontId="8" fillId="0" borderId="1" xfId="0" applyFont="1" applyBorder="1"/>
    <xf numFmtId="0" fontId="19" fillId="0" borderId="0" xfId="0" applyFont="1"/>
    <xf numFmtId="0" fontId="8" fillId="0" borderId="0" xfId="0" applyFont="1"/>
    <xf numFmtId="0" fontId="21" fillId="0" borderId="0" xfId="0" applyFont="1" applyAlignment="1">
      <alignment horizontal="right"/>
    </xf>
    <xf numFmtId="0" fontId="22" fillId="0" borderId="0" xfId="0" applyFont="1" applyAlignment="1">
      <alignment horizontal="right" vertical="center"/>
    </xf>
    <xf numFmtId="0" fontId="16" fillId="0" borderId="0" xfId="0" applyFont="1"/>
    <xf numFmtId="0" fontId="0" fillId="0" borderId="22" xfId="0" applyBorder="1"/>
    <xf numFmtId="0" fontId="8" fillId="0" borderId="5" xfId="0" applyFont="1" applyBorder="1"/>
    <xf numFmtId="0" fontId="0" fillId="0" borderId="10" xfId="0" applyBorder="1"/>
    <xf numFmtId="0" fontId="0" fillId="0" borderId="11" xfId="0" applyBorder="1"/>
    <xf numFmtId="0" fontId="8" fillId="0" borderId="23" xfId="0" applyFont="1" applyBorder="1"/>
    <xf numFmtId="0" fontId="15" fillId="0" borderId="28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2" fontId="16" fillId="0" borderId="0" xfId="0" applyNumberFormat="1" applyFont="1"/>
    <xf numFmtId="2" fontId="0" fillId="0" borderId="5" xfId="0" applyNumberFormat="1" applyBorder="1"/>
    <xf numFmtId="2" fontId="0" fillId="0" borderId="2" xfId="0" applyNumberFormat="1" applyBorder="1"/>
    <xf numFmtId="0" fontId="7" fillId="0" borderId="0" xfId="0" applyFont="1" applyBorder="1"/>
    <xf numFmtId="0" fontId="0" fillId="0" borderId="0" xfId="0" applyFont="1"/>
    <xf numFmtId="0" fontId="0" fillId="0" borderId="33" xfId="0" applyFont="1" applyBorder="1" applyAlignment="1"/>
    <xf numFmtId="0" fontId="17" fillId="6" borderId="0" xfId="0" applyFont="1" applyFill="1"/>
    <xf numFmtId="0" fontId="17" fillId="7" borderId="0" xfId="0" applyFont="1" applyFill="1"/>
    <xf numFmtId="0" fontId="17" fillId="8" borderId="0" xfId="0" applyFont="1" applyFill="1"/>
    <xf numFmtId="2" fontId="22" fillId="0" borderId="0" xfId="0" applyNumberFormat="1" applyFont="1" applyAlignment="1">
      <alignment horizontal="right" vertical="center"/>
    </xf>
    <xf numFmtId="2" fontId="21" fillId="0" borderId="0" xfId="0" applyNumberFormat="1" applyFont="1" applyAlignment="1">
      <alignment horizontal="right"/>
    </xf>
    <xf numFmtId="0" fontId="17" fillId="7" borderId="0" xfId="0" applyFont="1" applyFill="1" applyBorder="1"/>
    <xf numFmtId="0" fontId="0" fillId="0" borderId="15" xfId="0" applyBorder="1"/>
    <xf numFmtId="0" fontId="0" fillId="0" borderId="44" xfId="0" applyBorder="1"/>
    <xf numFmtId="0" fontId="17" fillId="9" borderId="0" xfId="0" applyFont="1" applyFill="1"/>
    <xf numFmtId="0" fontId="17" fillId="4" borderId="0" xfId="0" applyFont="1" applyFill="1"/>
    <xf numFmtId="0" fontId="0" fillId="0" borderId="47" xfId="0" applyBorder="1"/>
    <xf numFmtId="0" fontId="17" fillId="3" borderId="0" xfId="0" applyFont="1" applyFill="1"/>
    <xf numFmtId="0" fontId="8" fillId="0" borderId="48" xfId="0" applyFont="1" applyBorder="1"/>
    <xf numFmtId="2" fontId="8" fillId="0" borderId="8" xfId="0" applyNumberFormat="1" applyFont="1" applyBorder="1"/>
    <xf numFmtId="0" fontId="10" fillId="0" borderId="0" xfId="0" applyFont="1" applyAlignment="1">
      <alignment horizontal="right"/>
    </xf>
    <xf numFmtId="0" fontId="14" fillId="0" borderId="0" xfId="0" applyFont="1" applyAlignment="1"/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left"/>
    </xf>
    <xf numFmtId="0" fontId="24" fillId="0" borderId="34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left"/>
    </xf>
    <xf numFmtId="166" fontId="10" fillId="5" borderId="35" xfId="0" applyNumberFormat="1" applyFont="1" applyFill="1" applyBorder="1" applyAlignment="1">
      <alignment horizontal="left"/>
    </xf>
    <xf numFmtId="1" fontId="8" fillId="0" borderId="17" xfId="0" applyNumberFormat="1" applyFont="1" applyBorder="1"/>
    <xf numFmtId="1" fontId="8" fillId="0" borderId="41" xfId="0" applyNumberFormat="1" applyFont="1" applyBorder="1"/>
    <xf numFmtId="1" fontId="8" fillId="0" borderId="43" xfId="0" applyNumberFormat="1" applyFont="1" applyBorder="1"/>
    <xf numFmtId="0" fontId="20" fillId="0" borderId="0" xfId="0" applyFont="1" applyAlignment="1"/>
    <xf numFmtId="0" fontId="15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 vertical="center" wrapText="1"/>
    </xf>
    <xf numFmtId="2" fontId="8" fillId="0" borderId="0" xfId="0" applyNumberFormat="1" applyFont="1" applyBorder="1"/>
    <xf numFmtId="0" fontId="8" fillId="0" borderId="49" xfId="0" applyFont="1" applyBorder="1"/>
    <xf numFmtId="0" fontId="0" fillId="0" borderId="7" xfId="0" applyFont="1" applyBorder="1" applyAlignment="1"/>
    <xf numFmtId="0" fontId="10" fillId="0" borderId="47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0" fillId="0" borderId="50" xfId="0" applyBorder="1"/>
    <xf numFmtId="0" fontId="24" fillId="0" borderId="36" xfId="0" applyFont="1" applyFill="1" applyBorder="1" applyAlignment="1">
      <alignment horizontal="center" vertical="center" wrapText="1"/>
    </xf>
    <xf numFmtId="2" fontId="10" fillId="0" borderId="34" xfId="0" applyNumberFormat="1" applyFont="1" applyBorder="1" applyAlignment="1">
      <alignment horizontal="left"/>
    </xf>
    <xf numFmtId="0" fontId="10" fillId="0" borderId="39" xfId="0" applyFont="1" applyBorder="1" applyAlignment="1">
      <alignment horizontal="left"/>
    </xf>
    <xf numFmtId="0" fontId="10" fillId="0" borderId="51" xfId="0" applyFont="1" applyBorder="1" applyAlignment="1">
      <alignment horizontal="left"/>
    </xf>
    <xf numFmtId="0" fontId="8" fillId="0" borderId="0" xfId="0" applyFont="1" applyBorder="1"/>
    <xf numFmtId="0" fontId="5" fillId="0" borderId="0" xfId="0" applyFont="1" applyBorder="1"/>
    <xf numFmtId="0" fontId="6" fillId="0" borderId="0" xfId="0" applyFont="1" applyBorder="1"/>
    <xf numFmtId="0" fontId="16" fillId="0" borderId="0" xfId="0" applyFont="1" applyBorder="1" applyAlignment="1">
      <alignment horizontal="right"/>
    </xf>
    <xf numFmtId="0" fontId="16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4" fillId="0" borderId="14" xfId="0" applyFont="1" applyBorder="1"/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7" fillId="10" borderId="0" xfId="0" applyFont="1" applyFill="1"/>
    <xf numFmtId="0" fontId="0" fillId="0" borderId="21" xfId="0" applyBorder="1"/>
    <xf numFmtId="0" fontId="0" fillId="0" borderId="5" xfId="0" applyBorder="1"/>
    <xf numFmtId="0" fontId="0" fillId="0" borderId="2" xfId="0" applyBorder="1"/>
    <xf numFmtId="2" fontId="0" fillId="0" borderId="17" xfId="0" applyNumberFormat="1" applyBorder="1"/>
    <xf numFmtId="2" fontId="0" fillId="0" borderId="38" xfId="0" applyNumberFormat="1" applyBorder="1"/>
    <xf numFmtId="2" fontId="8" fillId="0" borderId="12" xfId="0" applyNumberFormat="1" applyFont="1" applyBorder="1" applyAlignment="1">
      <alignment horizontal="right" vertical="center"/>
    </xf>
    <xf numFmtId="0" fontId="10" fillId="0" borderId="36" xfId="0" applyFont="1" applyBorder="1"/>
    <xf numFmtId="0" fontId="24" fillId="0" borderId="51" xfId="0" applyFont="1" applyFill="1" applyBorder="1" applyAlignment="1">
      <alignment horizontal="center" vertical="center" wrapText="1"/>
    </xf>
    <xf numFmtId="0" fontId="24" fillId="0" borderId="39" xfId="0" applyFont="1" applyFill="1" applyBorder="1" applyAlignment="1">
      <alignment horizontal="center" vertical="center" wrapText="1"/>
    </xf>
    <xf numFmtId="0" fontId="10" fillId="0" borderId="39" xfId="0" applyFont="1" applyBorder="1"/>
    <xf numFmtId="0" fontId="8" fillId="0" borderId="47" xfId="0" applyFont="1" applyBorder="1"/>
    <xf numFmtId="2" fontId="10" fillId="0" borderId="0" xfId="0" applyNumberFormat="1" applyFont="1" applyFill="1" applyBorder="1" applyAlignment="1">
      <alignment horizontal="right" vertical="center"/>
    </xf>
    <xf numFmtId="2" fontId="24" fillId="0" borderId="34" xfId="0" applyNumberFormat="1" applyFont="1" applyFill="1" applyBorder="1" applyAlignment="1">
      <alignment horizontal="center" vertical="center" wrapText="1"/>
    </xf>
    <xf numFmtId="0" fontId="0" fillId="0" borderId="39" xfId="0" applyBorder="1"/>
    <xf numFmtId="2" fontId="16" fillId="0" borderId="0" xfId="0" applyNumberFormat="1" applyFont="1" applyFill="1" applyBorder="1" applyAlignment="1">
      <alignment horizontal="right" vertical="center"/>
    </xf>
    <xf numFmtId="0" fontId="10" fillId="0" borderId="48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left"/>
    </xf>
    <xf numFmtId="0" fontId="8" fillId="0" borderId="42" xfId="0" applyFont="1" applyBorder="1" applyAlignment="1">
      <alignment horizontal="right" vertical="center"/>
    </xf>
    <xf numFmtId="0" fontId="20" fillId="0" borderId="0" xfId="0" applyFont="1" applyAlignment="1">
      <alignment horizontal="center"/>
    </xf>
    <xf numFmtId="0" fontId="0" fillId="0" borderId="34" xfId="0" applyBorder="1"/>
    <xf numFmtId="2" fontId="0" fillId="5" borderId="35" xfId="0" applyNumberFormat="1" applyFill="1" applyBorder="1"/>
    <xf numFmtId="2" fontId="24" fillId="5" borderId="35" xfId="0" applyNumberFormat="1" applyFont="1" applyFill="1" applyBorder="1" applyAlignment="1">
      <alignment horizontal="center" vertical="center" wrapText="1"/>
    </xf>
    <xf numFmtId="2" fontId="16" fillId="5" borderId="9" xfId="0" applyNumberFormat="1" applyFont="1" applyFill="1" applyBorder="1"/>
    <xf numFmtId="0" fontId="0" fillId="0" borderId="16" xfId="0" applyBorder="1"/>
    <xf numFmtId="0" fontId="0" fillId="0" borderId="52" xfId="0" applyBorder="1"/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8" fillId="0" borderId="42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0" fontId="3" fillId="0" borderId="1" xfId="0" applyFont="1" applyBorder="1"/>
    <xf numFmtId="0" fontId="10" fillId="0" borderId="26" xfId="0" applyFont="1" applyFill="1" applyBorder="1" applyAlignment="1">
      <alignment horizontal="center" vertical="center" wrapText="1"/>
    </xf>
    <xf numFmtId="2" fontId="24" fillId="0" borderId="37" xfId="0" applyNumberFormat="1" applyFont="1" applyFill="1" applyBorder="1" applyAlignment="1">
      <alignment horizontal="center" vertical="center" wrapText="1"/>
    </xf>
    <xf numFmtId="2" fontId="8" fillId="0" borderId="13" xfId="0" applyNumberFormat="1" applyFont="1" applyBorder="1"/>
    <xf numFmtId="2" fontId="10" fillId="0" borderId="37" xfId="0" applyNumberFormat="1" applyFont="1" applyBorder="1" applyAlignment="1">
      <alignment horizontal="left"/>
    </xf>
    <xf numFmtId="0" fontId="14" fillId="0" borderId="0" xfId="0" applyFont="1"/>
    <xf numFmtId="1" fontId="24" fillId="0" borderId="34" xfId="0" applyNumberFormat="1" applyFont="1" applyBorder="1" applyAlignment="1">
      <alignment horizontal="center" vertical="center" wrapText="1"/>
    </xf>
    <xf numFmtId="1" fontId="24" fillId="0" borderId="34" xfId="0" applyNumberFormat="1" applyFont="1" applyBorder="1" applyAlignment="1">
      <alignment horizontal="center" vertical="center"/>
    </xf>
    <xf numFmtId="1" fontId="10" fillId="0" borderId="34" xfId="0" applyNumberFormat="1" applyFont="1" applyBorder="1" applyAlignment="1">
      <alignment horizontal="left"/>
    </xf>
    <xf numFmtId="1" fontId="0" fillId="0" borderId="34" xfId="0" applyNumberFormat="1" applyBorder="1"/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0" fillId="0" borderId="34" xfId="0" applyBorder="1" applyAlignment="1">
      <alignment horizontal="center"/>
    </xf>
    <xf numFmtId="0" fontId="2" fillId="0" borderId="3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right" vertical="center"/>
    </xf>
    <xf numFmtId="0" fontId="2" fillId="0" borderId="34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right" vertical="center" wrapText="1"/>
    </xf>
    <xf numFmtId="1" fontId="2" fillId="0" borderId="34" xfId="0" applyNumberFormat="1" applyFont="1" applyBorder="1" applyAlignment="1">
      <alignment horizontal="right" vertical="center" wrapText="1"/>
    </xf>
    <xf numFmtId="1" fontId="2" fillId="0" borderId="34" xfId="0" applyNumberFormat="1" applyFont="1" applyBorder="1" applyAlignment="1">
      <alignment horizontal="right" vertical="center"/>
    </xf>
    <xf numFmtId="2" fontId="2" fillId="5" borderId="35" xfId="0" applyNumberFormat="1" applyFont="1" applyFill="1" applyBorder="1" applyAlignment="1">
      <alignment horizontal="right" vertical="center" wrapText="1"/>
    </xf>
    <xf numFmtId="0" fontId="10" fillId="0" borderId="34" xfId="0" applyFont="1" applyBorder="1" applyAlignment="1">
      <alignment horizontal="left" vertical="center" wrapText="1"/>
    </xf>
    <xf numFmtId="1" fontId="10" fillId="0" borderId="34" xfId="0" applyNumberFormat="1" applyFont="1" applyBorder="1" applyAlignment="1">
      <alignment horizontal="left" vertical="center" wrapText="1"/>
    </xf>
    <xf numFmtId="1" fontId="10" fillId="0" borderId="34" xfId="0" applyNumberFormat="1" applyFont="1" applyBorder="1" applyAlignment="1">
      <alignment horizontal="left" vertical="center"/>
    </xf>
    <xf numFmtId="0" fontId="8" fillId="0" borderId="51" xfId="0" applyFont="1" applyBorder="1"/>
    <xf numFmtId="0" fontId="2" fillId="0" borderId="34" xfId="0" applyFont="1" applyBorder="1"/>
    <xf numFmtId="2" fontId="10" fillId="5" borderId="35" xfId="0" applyNumberFormat="1" applyFont="1" applyFill="1" applyBorder="1" applyAlignment="1">
      <alignment horizontal="left" vertical="center" wrapText="1"/>
    </xf>
    <xf numFmtId="2" fontId="10" fillId="5" borderId="35" xfId="0" applyNumberFormat="1" applyFont="1" applyFill="1" applyBorder="1" applyAlignment="1">
      <alignment horizontal="left"/>
    </xf>
    <xf numFmtId="0" fontId="10" fillId="0" borderId="31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 wrapText="1"/>
    </xf>
    <xf numFmtId="0" fontId="10" fillId="0" borderId="49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5" fillId="0" borderId="53" xfId="0" applyFont="1" applyBorder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/>
    </xf>
    <xf numFmtId="0" fontId="15" fillId="0" borderId="39" xfId="0" applyFont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8" fillId="0" borderId="18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5" fillId="0" borderId="19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0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6" fillId="0" borderId="0" xfId="0" applyFont="1" applyAlignment="1">
      <alignment horizontal="right"/>
    </xf>
    <xf numFmtId="0" fontId="16" fillId="0" borderId="13" xfId="0" applyFont="1" applyBorder="1" applyAlignment="1">
      <alignment horizontal="right"/>
    </xf>
    <xf numFmtId="0" fontId="10" fillId="0" borderId="23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left"/>
    </xf>
    <xf numFmtId="0" fontId="10" fillId="0" borderId="37" xfId="0" applyFont="1" applyFill="1" applyBorder="1" applyAlignment="1">
      <alignment horizontal="left"/>
    </xf>
    <xf numFmtId="0" fontId="24" fillId="0" borderId="4" xfId="0" applyFont="1" applyBorder="1" applyAlignment="1">
      <alignment horizontal="center" vertical="center" wrapText="1"/>
    </xf>
    <xf numFmtId="2" fontId="24" fillId="0" borderId="54" xfId="0" applyNumberFormat="1" applyFont="1" applyBorder="1" applyAlignment="1">
      <alignment horizontal="center" vertical="center" wrapText="1"/>
    </xf>
    <xf numFmtId="2" fontId="8" fillId="5" borderId="1" xfId="0" applyNumberFormat="1" applyFont="1" applyFill="1" applyBorder="1"/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2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/>
    <xf numFmtId="0" fontId="18" fillId="0" borderId="55" xfId="0" applyFont="1" applyBorder="1" applyAlignment="1">
      <alignment horizontal="center" vertical="center" wrapText="1"/>
    </xf>
    <xf numFmtId="1" fontId="8" fillId="0" borderId="46" xfId="0" applyNumberFormat="1" applyFont="1" applyBorder="1" applyAlignment="1">
      <alignment horizontal="right"/>
    </xf>
    <xf numFmtId="1" fontId="8" fillId="0" borderId="56" xfId="0" applyNumberFormat="1" applyFont="1" applyBorder="1" applyAlignment="1">
      <alignment horizontal="right"/>
    </xf>
    <xf numFmtId="1" fontId="8" fillId="0" borderId="55" xfId="0" applyNumberFormat="1" applyFont="1" applyBorder="1" applyAlignment="1">
      <alignment horizontal="right"/>
    </xf>
    <xf numFmtId="0" fontId="10" fillId="0" borderId="46" xfId="0" applyFont="1" applyBorder="1" applyAlignment="1">
      <alignment horizontal="center" vertical="center"/>
    </xf>
    <xf numFmtId="0" fontId="8" fillId="0" borderId="15" xfId="0" applyFont="1" applyBorder="1" applyAlignment="1">
      <alignment horizontal="right"/>
    </xf>
    <xf numFmtId="0" fontId="8" fillId="0" borderId="17" xfId="0" applyFont="1" applyBorder="1" applyAlignment="1">
      <alignment horizontal="right"/>
    </xf>
    <xf numFmtId="0" fontId="4" fillId="0" borderId="40" xfId="0" applyFont="1" applyBorder="1" applyAlignment="1">
      <alignment horizontal="right"/>
    </xf>
    <xf numFmtId="0" fontId="4" fillId="0" borderId="41" xfId="0" applyFont="1" applyBorder="1" applyAlignment="1">
      <alignment horizontal="right"/>
    </xf>
    <xf numFmtId="2" fontId="8" fillId="0" borderId="5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0" fontId="3" fillId="0" borderId="24" xfId="0" applyFont="1" applyBorder="1" applyAlignment="1">
      <alignment horizontal="left" vertical="center"/>
    </xf>
    <xf numFmtId="0" fontId="8" fillId="0" borderId="43" xfId="0" applyFont="1" applyBorder="1" applyAlignment="1">
      <alignment horizontal="right" vertical="center"/>
    </xf>
    <xf numFmtId="0" fontId="0" fillId="0" borderId="42" xfId="0" applyBorder="1"/>
    <xf numFmtId="0" fontId="0" fillId="0" borderId="12" xfId="0" applyBorder="1"/>
    <xf numFmtId="0" fontId="0" fillId="0" borderId="57" xfId="0" applyBorder="1"/>
    <xf numFmtId="2" fontId="0" fillId="0" borderId="12" xfId="0" applyNumberFormat="1" applyBorder="1"/>
    <xf numFmtId="2" fontId="0" fillId="0" borderId="43" xfId="0" applyNumberFormat="1" applyBorder="1"/>
    <xf numFmtId="0" fontId="0" fillId="0" borderId="19" xfId="0" applyFont="1" applyBorder="1" applyAlignment="1"/>
    <xf numFmtId="0" fontId="6" fillId="0" borderId="32" xfId="0" applyFont="1" applyBorder="1"/>
    <xf numFmtId="0" fontId="6" fillId="0" borderId="45" xfId="0" applyFont="1" applyBorder="1"/>
    <xf numFmtId="2" fontId="6" fillId="0" borderId="20" xfId="0" applyNumberFormat="1" applyFont="1" applyBorder="1"/>
    <xf numFmtId="2" fontId="6" fillId="0" borderId="58" xfId="0" applyNumberFormat="1" applyFont="1" applyBorder="1"/>
    <xf numFmtId="0" fontId="6" fillId="0" borderId="21" xfId="0" applyFont="1" applyBorder="1"/>
  </cellXfs>
  <cellStyles count="18">
    <cellStyle name="Excel Built-in Normal" xfId="1"/>
    <cellStyle name="Excel Built-in Normal 1" xfId="7"/>
    <cellStyle name="Excel Built-in Normal 2" xfId="2"/>
    <cellStyle name="TableStyleLight1" xfId="8"/>
    <cellStyle name="Денежный 2" xfId="17"/>
    <cellStyle name="Обычный" xfId="0" builtinId="0"/>
    <cellStyle name="Обычный 2" xfId="9"/>
    <cellStyle name="Обычный 2 2" xfId="10"/>
    <cellStyle name="Обычный 3" xfId="6"/>
    <cellStyle name="Обычный 4" xfId="3"/>
    <cellStyle name="Обычный 4 2" xfId="11"/>
    <cellStyle name="Обычный 4 3" xfId="12"/>
    <cellStyle name="Обычный 4 4" xfId="13"/>
    <cellStyle name="Обычный 5" xfId="14"/>
    <cellStyle name="Обычный 6" xfId="15"/>
    <cellStyle name="Обычный 7" xfId="16"/>
    <cellStyle name="Процентный 2" xfId="4"/>
    <cellStyle name="Финансовый 2" xfId="5"/>
  </cellStyles>
  <dxfs count="44"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FF0066"/>
      <color rgb="FFFFCCCC"/>
      <color rgb="FFCCFF99"/>
      <color rgb="FFFFBE1E"/>
      <color rgb="FFD28764"/>
      <color rgb="FF993300"/>
      <color rgb="FFA0A0A0"/>
      <color rgb="FFCC7CFF"/>
      <color rgb="FF9933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Немецкий язык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4.1742593774801252E-2"/>
          <c:y val="2.816586669992383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794590129747152E-2"/>
          <c:y val="0.13362063580494346"/>
          <c:w val="0.93823876792254057"/>
          <c:h val="0.57233498265449445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'Немец.- 11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6</c:v>
                </c:pt>
                <c:pt idx="3">
                  <c:v>ОКТЯБРЬСКИЙ РАЙОН</c:v>
                </c:pt>
                <c:pt idx="4">
                  <c:v>МАОУ КУГ № 1 - Универс</c:v>
                </c:pt>
                <c:pt idx="5">
                  <c:v>СОВЕТСКИЙ РАЙОН</c:v>
                </c:pt>
                <c:pt idx="6">
                  <c:v>МАОУ СШ № 7</c:v>
                </c:pt>
              </c:strCache>
            </c:strRef>
          </c:cat>
          <c:val>
            <c:numRef>
              <c:f>'Немец.- 11 диаграмма по районам'!$E$4:$E$10</c:f>
              <c:numCache>
                <c:formatCode>0,00</c:formatCode>
                <c:ptCount val="7"/>
                <c:pt idx="0">
                  <c:v>72.33</c:v>
                </c:pt>
                <c:pt idx="1">
                  <c:v>72.33</c:v>
                </c:pt>
                <c:pt idx="2">
                  <c:v>72.33</c:v>
                </c:pt>
                <c:pt idx="3">
                  <c:v>72.33</c:v>
                </c:pt>
                <c:pt idx="4">
                  <c:v>72.33</c:v>
                </c:pt>
                <c:pt idx="5">
                  <c:v>72.33</c:v>
                </c:pt>
                <c:pt idx="6">
                  <c:v>72.33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'Немец.- 11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6</c:v>
                </c:pt>
                <c:pt idx="3">
                  <c:v>ОКТЯБРЬСКИЙ РАЙОН</c:v>
                </c:pt>
                <c:pt idx="4">
                  <c:v>МАОУ КУГ № 1 - Универс</c:v>
                </c:pt>
                <c:pt idx="5">
                  <c:v>СОВЕТСКИЙ РАЙОН</c:v>
                </c:pt>
                <c:pt idx="6">
                  <c:v>МАОУ СШ № 7</c:v>
                </c:pt>
              </c:strCache>
            </c:strRef>
          </c:cat>
          <c:val>
            <c:numRef>
              <c:f>'Немец.- 11 диаграмма по районам'!$D$4:$D$10</c:f>
              <c:numCache>
                <c:formatCode>0,00</c:formatCode>
                <c:ptCount val="7"/>
                <c:pt idx="0">
                  <c:v>72.333333333333329</c:v>
                </c:pt>
                <c:pt idx="1">
                  <c:v>88</c:v>
                </c:pt>
                <c:pt idx="2">
                  <c:v>88</c:v>
                </c:pt>
                <c:pt idx="3">
                  <c:v>58</c:v>
                </c:pt>
                <c:pt idx="4">
                  <c:v>58</c:v>
                </c:pt>
                <c:pt idx="5">
                  <c:v>71</c:v>
                </c:pt>
                <c:pt idx="6">
                  <c:v>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186176"/>
        <c:axId val="59200256"/>
      </c:lineChart>
      <c:catAx>
        <c:axId val="5918617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ru-RU"/>
          </a:p>
        </c:txPr>
        <c:crossAx val="59200256"/>
        <c:crosses val="autoZero"/>
        <c:auto val="1"/>
        <c:lblAlgn val="ctr"/>
        <c:lblOffset val="100"/>
        <c:noMultiLvlLbl val="0"/>
      </c:catAx>
      <c:valAx>
        <c:axId val="59200256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9186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482922131953388"/>
          <c:y val="1.327875727916058E-2"/>
          <c:w val="0.57517077868046607"/>
          <c:h val="7.095055543649281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42333</xdr:colOff>
      <xdr:row>0</xdr:row>
      <xdr:rowOff>54502</xdr:rowOff>
    </xdr:from>
    <xdr:to>
      <xdr:col>7</xdr:col>
      <xdr:colOff>578113</xdr:colOff>
      <xdr:row>0</xdr:row>
      <xdr:rowOff>4753239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0.13753</cdr:x>
      <cdr:y>0.13255</cdr:y>
    </cdr:from>
    <cdr:to>
      <cdr:x>0.13881</cdr:x>
      <cdr:y>0.70277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844904" y="622818"/>
          <a:ext cx="7864" cy="26793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0.53643</cdr:x>
      <cdr:y>0.1255</cdr:y>
    </cdr:from>
    <cdr:to>
      <cdr:x>0.53733</cdr:x>
      <cdr:y>0.70862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3295601" y="589701"/>
          <a:ext cx="5529" cy="27399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0.27143</cdr:x>
      <cdr:y>0.132</cdr:y>
    </cdr:from>
    <cdr:to>
      <cdr:x>0.27203</cdr:x>
      <cdr:y>0.71201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667590" y="620215"/>
          <a:ext cx="3686" cy="27253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0.28814</cdr:x>
      <cdr:y>0.43644</cdr:y>
    </cdr:from>
    <cdr:to>
      <cdr:x>0.35264</cdr:x>
      <cdr:y>0.48553</cdr:y>
    </cdr:to>
    <cdr:sp macro="" textlink="">
      <cdr:nvSpPr>
        <cdr:cNvPr id="10" name="TextBox 9">
          <a:extLst xmlns:a="http://schemas.openxmlformats.org/drawingml/2006/main">
            <a:ext uri="{FF2B5EF4-FFF2-40B4-BE49-F238E27FC236}">
              <a16:creationId xmlns:a16="http://schemas.microsoft.com/office/drawing/2014/main" xmlns="" id="{F7B29272-D871-4475-B206-9C6C3F8603DA}"/>
            </a:ext>
          </a:extLst>
        </cdr:cNvPr>
        <cdr:cNvSpPr txBox="1"/>
      </cdr:nvSpPr>
      <cdr:spPr>
        <a:xfrm xmlns:a="http://schemas.openxmlformats.org/drawingml/2006/main">
          <a:off x="3876523" y="2198630"/>
          <a:ext cx="867752" cy="2472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0.4156</cdr:x>
      <cdr:y>0.43912</cdr:y>
    </cdr:from>
    <cdr:to>
      <cdr:x>0.49861</cdr:x>
      <cdr:y>0.48455</cdr:y>
    </cdr:to>
    <cdr:sp macro="" textlink="">
      <cdr:nvSpPr>
        <cdr:cNvPr id="11" name="TextBox 10">
          <a:extLst xmlns:a="http://schemas.openxmlformats.org/drawingml/2006/main">
            <a:ext uri="{FF2B5EF4-FFF2-40B4-BE49-F238E27FC236}">
              <a16:creationId xmlns:a16="http://schemas.microsoft.com/office/drawing/2014/main" xmlns="" id="{83FF5898-A960-4896-9D48-5E94DAFCA391}"/>
            </a:ext>
          </a:extLst>
        </cdr:cNvPr>
        <cdr:cNvSpPr txBox="1"/>
      </cdr:nvSpPr>
      <cdr:spPr>
        <a:xfrm xmlns:a="http://schemas.openxmlformats.org/drawingml/2006/main">
          <a:off x="5679230" y="2238182"/>
          <a:ext cx="1134311" cy="2315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0.55189</cdr:x>
      <cdr:y>0.44104</cdr:y>
    </cdr:from>
    <cdr:to>
      <cdr:x>0.63014</cdr:x>
      <cdr:y>0.48939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:a16="http://schemas.microsoft.com/office/drawing/2014/main" xmlns="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7541665" y="2247936"/>
          <a:ext cx="1069257" cy="2464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0.79962</cdr:x>
      <cdr:y>0.13105</cdr:y>
    </cdr:from>
    <cdr:to>
      <cdr:x>0.80025</cdr:x>
      <cdr:y>0.70087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V="1">
          <a:off x="4912568" y="615751"/>
          <a:ext cx="3870" cy="26774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90" zoomScaleNormal="90" workbookViewId="0">
      <selection activeCell="K1" sqref="K1"/>
    </sheetView>
  </sheetViews>
  <sheetFormatPr defaultRowHeight="15" x14ac:dyDescent="0.25"/>
  <cols>
    <col min="1" max="1" width="4.7109375" customWidth="1"/>
    <col min="2" max="2" width="35.7109375" customWidth="1"/>
    <col min="3" max="7" width="8.7109375" customWidth="1"/>
  </cols>
  <sheetData>
    <row r="1" spans="1:10" ht="382.5" customHeight="1" thickBot="1" x14ac:dyDescent="0.3"/>
    <row r="2" spans="1:10" x14ac:dyDescent="0.25">
      <c r="A2" s="137" t="s">
        <v>8</v>
      </c>
      <c r="B2" s="139" t="s">
        <v>0</v>
      </c>
      <c r="C2" s="142">
        <v>2022</v>
      </c>
      <c r="D2" s="141"/>
      <c r="E2" s="141"/>
      <c r="F2" s="143"/>
      <c r="G2" s="135" t="s">
        <v>22</v>
      </c>
    </row>
    <row r="3" spans="1:10" ht="45" customHeight="1" thickBot="1" x14ac:dyDescent="0.3">
      <c r="A3" s="138"/>
      <c r="B3" s="140"/>
      <c r="C3" s="93" t="s">
        <v>28</v>
      </c>
      <c r="D3" s="94" t="s">
        <v>29</v>
      </c>
      <c r="E3" s="109" t="s">
        <v>30</v>
      </c>
      <c r="F3" s="61" t="s">
        <v>21</v>
      </c>
      <c r="G3" s="136"/>
    </row>
    <row r="4" spans="1:10" ht="16.5" customHeight="1" thickBot="1" x14ac:dyDescent="0.3">
      <c r="A4" s="46"/>
      <c r="B4" s="64" t="s">
        <v>33</v>
      </c>
      <c r="C4" s="85">
        <f>C5+C7+C9</f>
        <v>3</v>
      </c>
      <c r="D4" s="90">
        <f>AVERAGE(D6,D8,D10)</f>
        <v>72.333333333333329</v>
      </c>
      <c r="E4" s="110">
        <v>72.33</v>
      </c>
      <c r="F4" s="86"/>
      <c r="G4" s="62"/>
      <c r="I4" s="30"/>
      <c r="J4" s="5" t="s">
        <v>14</v>
      </c>
    </row>
    <row r="5" spans="1:10" ht="16.5" customHeight="1" thickBot="1" x14ac:dyDescent="0.3">
      <c r="A5" s="29"/>
      <c r="B5" s="84" t="s">
        <v>35</v>
      </c>
      <c r="C5" s="67">
        <f>SUM(C6:C6)</f>
        <v>1</v>
      </c>
      <c r="D5" s="65">
        <f>AVERAGE(D6:D6)</f>
        <v>88</v>
      </c>
      <c r="E5" s="112">
        <v>72.33</v>
      </c>
      <c r="F5" s="87"/>
      <c r="G5" s="66"/>
      <c r="H5" s="27"/>
      <c r="I5" s="35"/>
      <c r="J5" s="5" t="s">
        <v>15</v>
      </c>
    </row>
    <row r="6" spans="1:10" ht="16.149999999999999" customHeight="1" thickBot="1" x14ac:dyDescent="0.3">
      <c r="A6" s="60">
        <v>1</v>
      </c>
      <c r="B6" s="59" t="s">
        <v>5</v>
      </c>
      <c r="C6" s="42">
        <v>1</v>
      </c>
      <c r="D6" s="43">
        <v>88</v>
      </c>
      <c r="E6" s="111">
        <v>72.33</v>
      </c>
      <c r="F6" s="88">
        <v>1</v>
      </c>
      <c r="G6" s="63">
        <f t="shared" ref="G5:G10" si="0">F6</f>
        <v>1</v>
      </c>
      <c r="H6" s="27"/>
      <c r="I6" s="32"/>
      <c r="J6" s="5" t="s">
        <v>16</v>
      </c>
    </row>
    <row r="7" spans="1:10" ht="16.5" customHeight="1" thickBot="1" x14ac:dyDescent="0.3">
      <c r="A7" s="29"/>
      <c r="B7" s="84" t="s">
        <v>42</v>
      </c>
      <c r="C7" s="67">
        <f>SUM(C8)</f>
        <v>1</v>
      </c>
      <c r="D7" s="65">
        <f>AVERAGE(D8:D8)</f>
        <v>58</v>
      </c>
      <c r="E7" s="112">
        <v>72.33</v>
      </c>
      <c r="F7" s="87"/>
      <c r="G7" s="91"/>
      <c r="H7" s="27"/>
      <c r="I7" s="6"/>
      <c r="J7" s="5" t="s">
        <v>17</v>
      </c>
    </row>
    <row r="8" spans="1:10" ht="16.149999999999999" customHeight="1" thickBot="1" x14ac:dyDescent="0.3">
      <c r="A8" s="60">
        <v>1</v>
      </c>
      <c r="B8" s="59" t="s">
        <v>44</v>
      </c>
      <c r="C8" s="42">
        <v>1</v>
      </c>
      <c r="D8" s="43">
        <v>58</v>
      </c>
      <c r="E8" s="111">
        <v>72.33</v>
      </c>
      <c r="F8" s="88">
        <v>3</v>
      </c>
      <c r="G8" s="40">
        <f t="shared" si="0"/>
        <v>3</v>
      </c>
      <c r="H8" s="27"/>
    </row>
    <row r="9" spans="1:10" ht="16.5" customHeight="1" thickBot="1" x14ac:dyDescent="0.3">
      <c r="A9" s="29"/>
      <c r="B9" s="84" t="s">
        <v>36</v>
      </c>
      <c r="C9" s="67">
        <f>SUM(C10:C10)</f>
        <v>1</v>
      </c>
      <c r="D9" s="65">
        <f>AVERAGE(D10:D10)</f>
        <v>71</v>
      </c>
      <c r="E9" s="112">
        <v>72.33</v>
      </c>
      <c r="F9" s="87"/>
      <c r="G9" s="66"/>
      <c r="H9" s="27"/>
      <c r="I9" s="41"/>
      <c r="J9" s="5"/>
    </row>
    <row r="10" spans="1:10" ht="16.149999999999999" customHeight="1" thickBot="1" x14ac:dyDescent="0.3">
      <c r="A10" s="203">
        <v>1</v>
      </c>
      <c r="B10" s="204" t="s">
        <v>43</v>
      </c>
      <c r="C10" s="205">
        <v>1</v>
      </c>
      <c r="D10" s="206">
        <v>71</v>
      </c>
      <c r="E10" s="207">
        <v>72.33</v>
      </c>
      <c r="F10" s="208">
        <v>2</v>
      </c>
      <c r="G10" s="78">
        <f t="shared" si="0"/>
        <v>2</v>
      </c>
      <c r="H10" s="27"/>
    </row>
    <row r="11" spans="1:10" ht="15" customHeight="1" x14ac:dyDescent="0.25">
      <c r="A11" s="72" t="s">
        <v>39</v>
      </c>
      <c r="B11" s="72"/>
      <c r="C11" s="72"/>
      <c r="D11" s="92">
        <f>AVERAGE(D6,D8,D10)</f>
        <v>72.333333333333329</v>
      </c>
      <c r="E11" s="72"/>
      <c r="F11" s="72"/>
      <c r="G11" s="28"/>
    </row>
    <row r="12" spans="1:10" x14ac:dyDescent="0.25">
      <c r="A12" s="73" t="s">
        <v>40</v>
      </c>
      <c r="B12" s="73"/>
      <c r="C12" s="73"/>
      <c r="D12" s="89">
        <v>72.33</v>
      </c>
      <c r="E12" s="73"/>
      <c r="F12" s="73"/>
    </row>
  </sheetData>
  <mergeCells count="4">
    <mergeCell ref="G2:G3"/>
    <mergeCell ref="A2:A3"/>
    <mergeCell ref="B2:B3"/>
    <mergeCell ref="C2:F2"/>
  </mergeCells>
  <conditionalFormatting sqref="D4:D12">
    <cfRule type="cellIs" dxfId="9" priority="1" operator="between">
      <formula>$D$11</formula>
      <formula>72.3</formula>
    </cfRule>
    <cfRule type="cellIs" dxfId="8" priority="5" operator="greaterThanOrEqual">
      <formula>75</formula>
    </cfRule>
    <cfRule type="cellIs" dxfId="7" priority="4" operator="between">
      <formula>75</formula>
      <formula>$D$11</formula>
    </cfRule>
    <cfRule type="cellIs" dxfId="6" priority="3" operator="between">
      <formula>$D$11</formula>
      <formula>50</formula>
    </cfRule>
    <cfRule type="cellIs" dxfId="5" priority="2" operator="lessThan">
      <formula>50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6.7109375" customWidth="1"/>
  </cols>
  <sheetData>
    <row r="1" spans="1:8" x14ac:dyDescent="0.25">
      <c r="G1" s="38"/>
      <c r="H1" s="5" t="s">
        <v>14</v>
      </c>
    </row>
    <row r="2" spans="1:8" ht="15.75" x14ac:dyDescent="0.25">
      <c r="C2" s="113" t="s">
        <v>11</v>
      </c>
      <c r="G2" s="31"/>
      <c r="H2" s="5" t="s">
        <v>15</v>
      </c>
    </row>
    <row r="3" spans="1:8" ht="15.75" thickBot="1" x14ac:dyDescent="0.3">
      <c r="G3" s="39"/>
      <c r="H3" s="5" t="s">
        <v>16</v>
      </c>
    </row>
    <row r="4" spans="1:8" ht="18.75" customHeight="1" thickBot="1" x14ac:dyDescent="0.3">
      <c r="A4" s="144" t="s">
        <v>8</v>
      </c>
      <c r="B4" s="148">
        <v>2022</v>
      </c>
      <c r="C4" s="146"/>
      <c r="D4" s="149"/>
      <c r="E4" s="147"/>
      <c r="F4" s="56"/>
      <c r="G4" s="6"/>
      <c r="H4" s="5" t="s">
        <v>17</v>
      </c>
    </row>
    <row r="5" spans="1:8" ht="45.75" thickBot="1" x14ac:dyDescent="0.3">
      <c r="A5" s="145"/>
      <c r="B5" s="104" t="s">
        <v>6</v>
      </c>
      <c r="C5" s="22" t="s">
        <v>25</v>
      </c>
      <c r="D5" s="105" t="s">
        <v>26</v>
      </c>
      <c r="E5" s="23" t="s">
        <v>27</v>
      </c>
      <c r="F5" s="57"/>
    </row>
    <row r="6" spans="1:8" x14ac:dyDescent="0.25">
      <c r="A6" s="36">
        <v>1</v>
      </c>
      <c r="B6" s="79" t="s">
        <v>7</v>
      </c>
      <c r="C6" s="102" t="s">
        <v>5</v>
      </c>
      <c r="D6" s="25">
        <v>72.33</v>
      </c>
      <c r="E6" s="81">
        <v>88</v>
      </c>
      <c r="F6" s="58"/>
    </row>
    <row r="7" spans="1:8" x14ac:dyDescent="0.25">
      <c r="A7" s="37">
        <v>2</v>
      </c>
      <c r="B7" s="80" t="s">
        <v>13</v>
      </c>
      <c r="C7" s="103" t="s">
        <v>43</v>
      </c>
      <c r="D7" s="26">
        <v>72.33</v>
      </c>
      <c r="E7" s="82">
        <v>71</v>
      </c>
      <c r="F7" s="58"/>
    </row>
    <row r="8" spans="1:8" ht="15.75" thickBot="1" x14ac:dyDescent="0.3">
      <c r="A8" s="198">
        <v>3</v>
      </c>
      <c r="B8" s="199" t="s">
        <v>45</v>
      </c>
      <c r="C8" s="200" t="s">
        <v>44</v>
      </c>
      <c r="D8" s="201">
        <v>72.33</v>
      </c>
      <c r="E8" s="202">
        <v>58</v>
      </c>
      <c r="F8" s="1"/>
    </row>
    <row r="9" spans="1:8" x14ac:dyDescent="0.25">
      <c r="C9" s="14" t="s">
        <v>23</v>
      </c>
      <c r="E9" s="24">
        <f>AVERAGE(E6:E8)</f>
        <v>72.333333333333329</v>
      </c>
      <c r="F9" s="16"/>
    </row>
  </sheetData>
  <mergeCells count="2">
    <mergeCell ref="A4:A5"/>
    <mergeCell ref="B4:E4"/>
  </mergeCells>
  <conditionalFormatting sqref="F6:F7">
    <cfRule type="cellIs" dxfId="33" priority="27" stopIfTrue="1" operator="between">
      <formula>60.75</formula>
      <formula>50</formula>
    </cfRule>
    <cfRule type="cellIs" dxfId="32" priority="28" stopIfTrue="1" operator="between">
      <formula>75</formula>
      <formula>60.75</formula>
    </cfRule>
  </conditionalFormatting>
  <conditionalFormatting sqref="E6:E8">
    <cfRule type="cellIs" dxfId="31" priority="1" operator="lessThan">
      <formula>50</formula>
    </cfRule>
    <cfRule type="cellIs" dxfId="30" priority="2" operator="between">
      <formula>$E$9</formula>
      <formula>50</formula>
    </cfRule>
    <cfRule type="cellIs" dxfId="29" priority="3" operator="between">
      <formula>75</formula>
      <formula>$E$9</formula>
    </cfRule>
    <cfRule type="cellIs" dxfId="28" priority="4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5703125" customWidth="1"/>
    <col min="3" max="3" width="29.140625" customWidth="1"/>
    <col min="4" max="8" width="7.7109375" customWidth="1"/>
    <col min="9" max="9" width="6.5703125" customWidth="1"/>
  </cols>
  <sheetData>
    <row r="1" spans="1:11" x14ac:dyDescent="0.25">
      <c r="J1" s="30"/>
      <c r="K1" s="5" t="s">
        <v>14</v>
      </c>
    </row>
    <row r="2" spans="1:11" ht="15.75" x14ac:dyDescent="0.25">
      <c r="C2" s="97" t="s">
        <v>11</v>
      </c>
      <c r="D2" s="55"/>
      <c r="E2" s="55"/>
      <c r="F2" s="55"/>
      <c r="J2" s="35"/>
      <c r="K2" s="5" t="s">
        <v>15</v>
      </c>
    </row>
    <row r="3" spans="1:11" ht="15.75" thickBot="1" x14ac:dyDescent="0.3">
      <c r="J3" s="32"/>
      <c r="K3" s="5" t="s">
        <v>16</v>
      </c>
    </row>
    <row r="4" spans="1:11" s="1" customFormat="1" ht="15" customHeight="1" x14ac:dyDescent="0.25">
      <c r="A4" s="152" t="s">
        <v>8</v>
      </c>
      <c r="B4" s="154" t="s">
        <v>6</v>
      </c>
      <c r="C4" s="156" t="s">
        <v>0</v>
      </c>
      <c r="D4" s="158">
        <v>2022</v>
      </c>
      <c r="E4" s="159"/>
      <c r="F4" s="160"/>
      <c r="G4" s="189" t="s">
        <v>21</v>
      </c>
      <c r="H4" s="150" t="s">
        <v>22</v>
      </c>
      <c r="I4" s="7"/>
      <c r="J4" s="6"/>
      <c r="K4" s="5" t="s">
        <v>17</v>
      </c>
    </row>
    <row r="5" spans="1:11" ht="33.75" customHeight="1" thickBot="1" x14ac:dyDescent="0.3">
      <c r="A5" s="153"/>
      <c r="B5" s="155"/>
      <c r="C5" s="157"/>
      <c r="D5" s="106" t="s">
        <v>18</v>
      </c>
      <c r="E5" s="10" t="s">
        <v>19</v>
      </c>
      <c r="F5" s="107" t="s">
        <v>20</v>
      </c>
      <c r="G5" s="185">
        <v>2022</v>
      </c>
      <c r="H5" s="151"/>
      <c r="I5" s="8"/>
    </row>
    <row r="6" spans="1:11" x14ac:dyDescent="0.25">
      <c r="A6" s="17">
        <v>1</v>
      </c>
      <c r="B6" s="18" t="s">
        <v>7</v>
      </c>
      <c r="C6" s="21" t="s">
        <v>5</v>
      </c>
      <c r="D6" s="190">
        <v>1</v>
      </c>
      <c r="E6" s="194">
        <v>88</v>
      </c>
      <c r="F6" s="191">
        <v>72.33</v>
      </c>
      <c r="G6" s="186">
        <v>1</v>
      </c>
      <c r="H6" s="52">
        <f>SUM(G6:G6)</f>
        <v>1</v>
      </c>
      <c r="I6" s="9"/>
    </row>
    <row r="7" spans="1:11" x14ac:dyDescent="0.25">
      <c r="A7" s="19">
        <v>2</v>
      </c>
      <c r="B7" s="11" t="s">
        <v>13</v>
      </c>
      <c r="C7" s="74" t="s">
        <v>43</v>
      </c>
      <c r="D7" s="192">
        <v>1</v>
      </c>
      <c r="E7" s="195">
        <v>71</v>
      </c>
      <c r="F7" s="193">
        <v>72.33</v>
      </c>
      <c r="G7" s="187">
        <v>2</v>
      </c>
      <c r="H7" s="53">
        <f>SUM(G7:G7)</f>
        <v>2</v>
      </c>
      <c r="I7" s="9"/>
    </row>
    <row r="8" spans="1:11" ht="15.75" thickBot="1" x14ac:dyDescent="0.3">
      <c r="A8" s="20">
        <v>3</v>
      </c>
      <c r="B8" s="95" t="s">
        <v>45</v>
      </c>
      <c r="C8" s="196" t="s">
        <v>44</v>
      </c>
      <c r="D8" s="96">
        <v>1</v>
      </c>
      <c r="E8" s="83">
        <v>58</v>
      </c>
      <c r="F8" s="197">
        <v>72.33</v>
      </c>
      <c r="G8" s="188">
        <v>3</v>
      </c>
      <c r="H8" s="54">
        <f>SUM(G8:G8)</f>
        <v>3</v>
      </c>
      <c r="I8" s="9"/>
    </row>
    <row r="9" spans="1:11" x14ac:dyDescent="0.25">
      <c r="C9" s="14" t="s">
        <v>23</v>
      </c>
      <c r="D9" s="14"/>
      <c r="E9" s="34">
        <f>AVERAGE(E6:E8)</f>
        <v>72.333333333333329</v>
      </c>
      <c r="F9" s="14"/>
    </row>
    <row r="10" spans="1:11" x14ac:dyDescent="0.25">
      <c r="C10" s="15" t="s">
        <v>24</v>
      </c>
      <c r="D10" s="15"/>
      <c r="E10" s="33">
        <v>72.33</v>
      </c>
      <c r="F10" s="15"/>
      <c r="G10" s="2"/>
    </row>
  </sheetData>
  <sortState ref="B6:AF10">
    <sortCondition ref="H19"/>
  </sortState>
  <mergeCells count="5">
    <mergeCell ref="H4:H5"/>
    <mergeCell ref="A4:A5"/>
    <mergeCell ref="B4:B5"/>
    <mergeCell ref="C4:C5"/>
    <mergeCell ref="D4:F4"/>
  </mergeCells>
  <conditionalFormatting sqref="E6:E10">
    <cfRule type="cellIs" dxfId="27" priority="1" operator="between">
      <formula>$E$9</formula>
      <formula>72.3</formula>
    </cfRule>
    <cfRule type="cellIs" dxfId="26" priority="2" operator="lessThan">
      <formula>50</formula>
    </cfRule>
    <cfRule type="cellIs" dxfId="25" priority="3" operator="between">
      <formula>$E$9</formula>
      <formula>50</formula>
    </cfRule>
    <cfRule type="cellIs" dxfId="24" priority="4" operator="between">
      <formula>75</formula>
      <formula>$E$9</formula>
    </cfRule>
    <cfRule type="cellIs" dxfId="23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="90" zoomScaleNormal="90" workbookViewId="0">
      <selection activeCell="B7" sqref="B7:E9"/>
    </sheetView>
  </sheetViews>
  <sheetFormatPr defaultRowHeight="15" x14ac:dyDescent="0.25"/>
  <cols>
    <col min="1" max="1" width="4.7109375" customWidth="1"/>
    <col min="2" max="2" width="16.7109375" customWidth="1"/>
    <col min="3" max="3" width="29.7109375" customWidth="1"/>
    <col min="4" max="5" width="8.7109375" customWidth="1"/>
    <col min="6" max="6" width="7.85546875" customWidth="1"/>
  </cols>
  <sheetData>
    <row r="1" spans="1:8" x14ac:dyDescent="0.25">
      <c r="G1" s="30"/>
      <c r="H1" s="5" t="s">
        <v>14</v>
      </c>
    </row>
    <row r="2" spans="1:8" ht="15.75" x14ac:dyDescent="0.25">
      <c r="A2" s="13"/>
      <c r="C2" s="163" t="s">
        <v>11</v>
      </c>
      <c r="D2" s="163"/>
      <c r="E2" s="3">
        <v>2021</v>
      </c>
      <c r="G2" s="31"/>
      <c r="H2" s="5" t="s">
        <v>15</v>
      </c>
    </row>
    <row r="3" spans="1:8" ht="15.75" thickBot="1" x14ac:dyDescent="0.3">
      <c r="A3" s="13"/>
      <c r="B3" s="13"/>
      <c r="C3" s="13"/>
      <c r="D3" s="13"/>
      <c r="E3" s="13"/>
      <c r="G3" s="32"/>
      <c r="H3" s="5" t="s">
        <v>16</v>
      </c>
    </row>
    <row r="4" spans="1:8" ht="15" customHeight="1" x14ac:dyDescent="0.25">
      <c r="A4" s="137" t="s">
        <v>8</v>
      </c>
      <c r="B4" s="164" t="s">
        <v>6</v>
      </c>
      <c r="C4" s="164" t="s">
        <v>0</v>
      </c>
      <c r="D4" s="166" t="s">
        <v>1</v>
      </c>
      <c r="E4" s="161" t="s">
        <v>3</v>
      </c>
      <c r="F4" s="12"/>
      <c r="G4" s="6"/>
      <c r="H4" s="5" t="s">
        <v>17</v>
      </c>
    </row>
    <row r="5" spans="1:8" ht="24" customHeight="1" thickBot="1" x14ac:dyDescent="0.3">
      <c r="A5" s="138"/>
      <c r="B5" s="165" t="s">
        <v>10</v>
      </c>
      <c r="C5" s="165"/>
      <c r="D5" s="167"/>
      <c r="E5" s="162"/>
      <c r="F5" s="12"/>
    </row>
    <row r="6" spans="1:8" ht="15" customHeight="1" x14ac:dyDescent="0.25">
      <c r="A6" s="118"/>
      <c r="B6" s="119"/>
      <c r="C6" s="177" t="s">
        <v>33</v>
      </c>
      <c r="D6" s="177">
        <f>SUM(D7:D9)</f>
        <v>3</v>
      </c>
      <c r="E6" s="178">
        <f>AVERAGE(E7:E9)</f>
        <v>72.333333333333329</v>
      </c>
      <c r="F6" s="12"/>
    </row>
    <row r="7" spans="1:8" ht="15" customHeight="1" x14ac:dyDescent="0.25">
      <c r="A7" s="180">
        <v>1</v>
      </c>
      <c r="B7" s="181" t="s">
        <v>7</v>
      </c>
      <c r="C7" s="181" t="s">
        <v>5</v>
      </c>
      <c r="D7" s="182">
        <v>1</v>
      </c>
      <c r="E7" s="183">
        <v>88</v>
      </c>
      <c r="F7" s="12"/>
    </row>
    <row r="8" spans="1:8" ht="15" customHeight="1" x14ac:dyDescent="0.25">
      <c r="A8" s="180">
        <v>2</v>
      </c>
      <c r="B8" s="181" t="s">
        <v>13</v>
      </c>
      <c r="C8" s="181" t="s">
        <v>43</v>
      </c>
      <c r="D8" s="182">
        <v>1</v>
      </c>
      <c r="E8" s="183">
        <v>71</v>
      </c>
      <c r="F8" s="12"/>
    </row>
    <row r="9" spans="1:8" x14ac:dyDescent="0.25">
      <c r="A9" s="11">
        <v>3</v>
      </c>
      <c r="B9" s="184" t="s">
        <v>45</v>
      </c>
      <c r="C9" s="108" t="s">
        <v>44</v>
      </c>
      <c r="D9" s="11">
        <v>1</v>
      </c>
      <c r="E9" s="179">
        <v>58</v>
      </c>
      <c r="F9" s="12"/>
    </row>
    <row r="10" spans="1:8" x14ac:dyDescent="0.25">
      <c r="A10" s="68"/>
      <c r="B10" s="69"/>
      <c r="C10" s="70"/>
      <c r="D10" s="71" t="s">
        <v>38</v>
      </c>
      <c r="E10" s="101">
        <f>AVERAGE(E7:E9)</f>
        <v>72.333333333333329</v>
      </c>
      <c r="F10" s="12"/>
    </row>
    <row r="11" spans="1:8" x14ac:dyDescent="0.25">
      <c r="A11" s="13"/>
      <c r="B11" s="13"/>
      <c r="C11" s="13"/>
      <c r="D11" s="44" t="s">
        <v>12</v>
      </c>
      <c r="E11" s="4">
        <v>72.333299999999994</v>
      </c>
      <c r="F11" s="12"/>
    </row>
    <row r="12" spans="1:8" x14ac:dyDescent="0.25">
      <c r="A12" s="13"/>
      <c r="B12" s="13"/>
      <c r="C12" s="13"/>
      <c r="D12" s="13"/>
      <c r="E12" s="13"/>
      <c r="F12" s="12"/>
    </row>
    <row r="13" spans="1:8" x14ac:dyDescent="0.25">
      <c r="A13" s="13"/>
      <c r="B13" s="13"/>
      <c r="C13" s="13"/>
      <c r="D13" s="13"/>
      <c r="E13" s="13"/>
      <c r="F13" s="12"/>
    </row>
    <row r="14" spans="1:8" x14ac:dyDescent="0.25">
      <c r="A14" s="13"/>
      <c r="B14" s="13"/>
      <c r="C14" s="13"/>
      <c r="D14" s="13"/>
      <c r="E14" s="13"/>
      <c r="F14" s="12"/>
    </row>
  </sheetData>
  <sortState ref="B7:E9">
    <sortCondition descending="1" ref="E16"/>
  </sortState>
  <mergeCells count="6">
    <mergeCell ref="E4:E5"/>
    <mergeCell ref="C2:D2"/>
    <mergeCell ref="A4:A5"/>
    <mergeCell ref="B4:B5"/>
    <mergeCell ref="C4:C5"/>
    <mergeCell ref="D4:D5"/>
  </mergeCells>
  <conditionalFormatting sqref="E6:E11">
    <cfRule type="cellIs" dxfId="22" priority="1" operator="between">
      <formula>$E$10</formula>
      <formula>72.3</formula>
    </cfRule>
    <cfRule type="cellIs" dxfId="21" priority="2" operator="lessThan">
      <formula>50</formula>
    </cfRule>
    <cfRule type="cellIs" dxfId="20" priority="3" operator="between">
      <formula>$E$10</formula>
      <formula>50</formula>
    </cfRule>
    <cfRule type="cellIs" dxfId="19" priority="4" operator="between">
      <formula>75</formula>
      <formula>$E$10</formula>
    </cfRule>
    <cfRule type="cellIs" dxfId="18" priority="190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opLeftCell="B1"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10.7109375" customWidth="1"/>
    <col min="3" max="3" width="28.5703125" customWidth="1"/>
    <col min="11" max="11" width="6.7109375" customWidth="1"/>
  </cols>
  <sheetData>
    <row r="1" spans="1:13" x14ac:dyDescent="0.25">
      <c r="L1" s="30"/>
      <c r="M1" s="5" t="s">
        <v>14</v>
      </c>
    </row>
    <row r="2" spans="1:13" ht="15.75" x14ac:dyDescent="0.25">
      <c r="A2" s="13"/>
      <c r="C2" s="163" t="s">
        <v>11</v>
      </c>
      <c r="D2" s="163"/>
      <c r="E2" s="45"/>
      <c r="F2" s="45"/>
      <c r="G2" s="45"/>
      <c r="H2" s="13"/>
      <c r="I2" s="13"/>
      <c r="J2" s="3">
        <v>2022</v>
      </c>
      <c r="L2" s="31"/>
      <c r="M2" s="5" t="s">
        <v>15</v>
      </c>
    </row>
    <row r="3" spans="1:13" ht="15.75" thickBot="1" x14ac:dyDescent="0.3">
      <c r="A3" s="13"/>
      <c r="B3" s="13"/>
      <c r="C3" s="13"/>
      <c r="D3" s="13"/>
      <c r="E3" s="13"/>
      <c r="F3" s="13"/>
      <c r="G3" s="13"/>
      <c r="H3" s="13"/>
      <c r="I3" s="13"/>
      <c r="J3" s="13"/>
      <c r="L3" s="77"/>
      <c r="M3" s="5" t="s">
        <v>16</v>
      </c>
    </row>
    <row r="4" spans="1:13" ht="16.5" customHeight="1" x14ac:dyDescent="0.25">
      <c r="A4" s="137" t="s">
        <v>8</v>
      </c>
      <c r="B4" s="164" t="s">
        <v>9</v>
      </c>
      <c r="C4" s="164" t="s">
        <v>0</v>
      </c>
      <c r="D4" s="166" t="s">
        <v>1</v>
      </c>
      <c r="E4" s="172" t="s">
        <v>41</v>
      </c>
      <c r="F4" s="173"/>
      <c r="G4" s="173"/>
      <c r="H4" s="173"/>
      <c r="I4" s="174"/>
      <c r="J4" s="161" t="s">
        <v>34</v>
      </c>
      <c r="K4" s="12"/>
      <c r="L4" s="6"/>
      <c r="M4" s="5" t="s">
        <v>17</v>
      </c>
    </row>
    <row r="5" spans="1:13" ht="24" customHeight="1" thickBot="1" x14ac:dyDescent="0.3">
      <c r="A5" s="138"/>
      <c r="B5" s="165" t="s">
        <v>10</v>
      </c>
      <c r="C5" s="165"/>
      <c r="D5" s="167"/>
      <c r="E5" s="75" t="s">
        <v>2</v>
      </c>
      <c r="F5" s="75" t="s">
        <v>31</v>
      </c>
      <c r="G5" s="75" t="s">
        <v>32</v>
      </c>
      <c r="H5" s="76" t="s">
        <v>4</v>
      </c>
      <c r="I5" s="76">
        <v>100</v>
      </c>
      <c r="J5" s="162"/>
      <c r="K5" s="12"/>
    </row>
    <row r="6" spans="1:13" ht="15" customHeight="1" thickBot="1" x14ac:dyDescent="0.3">
      <c r="A6" s="46"/>
      <c r="B6" s="47"/>
      <c r="C6" s="49" t="s">
        <v>33</v>
      </c>
      <c r="D6" s="49">
        <f>D7+D9+D11</f>
        <v>3</v>
      </c>
      <c r="E6" s="114">
        <f t="shared" ref="E6:I6" si="0">E7+E9+E11</f>
        <v>0</v>
      </c>
      <c r="F6" s="114">
        <f t="shared" si="0"/>
        <v>1</v>
      </c>
      <c r="G6" s="114">
        <f t="shared" si="0"/>
        <v>1</v>
      </c>
      <c r="H6" s="115">
        <f t="shared" si="0"/>
        <v>1</v>
      </c>
      <c r="I6" s="115">
        <f t="shared" si="0"/>
        <v>0</v>
      </c>
      <c r="J6" s="100">
        <v>72.33</v>
      </c>
      <c r="K6" s="12"/>
    </row>
    <row r="7" spans="1:13" ht="15" customHeight="1" thickBot="1" x14ac:dyDescent="0.3">
      <c r="A7" s="46"/>
      <c r="B7" s="168" t="s">
        <v>35</v>
      </c>
      <c r="C7" s="169"/>
      <c r="D7" s="128">
        <f>SUM(D8)</f>
        <v>1</v>
      </c>
      <c r="E7" s="129">
        <f t="shared" ref="E7:I7" si="1">SUM(E8)</f>
        <v>0</v>
      </c>
      <c r="F7" s="129">
        <f t="shared" si="1"/>
        <v>0</v>
      </c>
      <c r="G7" s="129">
        <f t="shared" si="1"/>
        <v>0</v>
      </c>
      <c r="H7" s="130">
        <f t="shared" si="1"/>
        <v>1</v>
      </c>
      <c r="I7" s="130">
        <f t="shared" si="1"/>
        <v>0</v>
      </c>
      <c r="J7" s="51">
        <f>AVERAGE(J8:J8)</f>
        <v>88</v>
      </c>
      <c r="K7" s="12"/>
    </row>
    <row r="8" spans="1:13" ht="15" customHeight="1" thickBot="1" x14ac:dyDescent="0.3">
      <c r="A8" s="122">
        <v>1</v>
      </c>
      <c r="B8" s="121">
        <v>40010</v>
      </c>
      <c r="C8" s="123" t="s">
        <v>5</v>
      </c>
      <c r="D8" s="124">
        <v>1</v>
      </c>
      <c r="E8" s="125"/>
      <c r="F8" s="125"/>
      <c r="G8" s="125"/>
      <c r="H8" s="126">
        <v>1</v>
      </c>
      <c r="I8" s="126"/>
      <c r="J8" s="127">
        <v>88</v>
      </c>
      <c r="K8" s="12"/>
    </row>
    <row r="9" spans="1:13" ht="15" customHeight="1" thickBot="1" x14ac:dyDescent="0.3">
      <c r="A9" s="122"/>
      <c r="B9" s="168" t="s">
        <v>42</v>
      </c>
      <c r="C9" s="169"/>
      <c r="D9" s="128">
        <f>SUM(D10)</f>
        <v>1</v>
      </c>
      <c r="E9" s="129">
        <f t="shared" ref="E9" si="2">SUM(E10)</f>
        <v>0</v>
      </c>
      <c r="F9" s="129">
        <f t="shared" ref="F9" si="3">SUM(F10)</f>
        <v>1</v>
      </c>
      <c r="G9" s="129">
        <f t="shared" ref="G9" si="4">SUM(G10)</f>
        <v>0</v>
      </c>
      <c r="H9" s="130">
        <f t="shared" ref="H9" si="5">SUM(H10)</f>
        <v>0</v>
      </c>
      <c r="I9" s="130">
        <f t="shared" ref="I9" si="6">SUM(I10)</f>
        <v>0</v>
      </c>
      <c r="J9" s="133">
        <f>AVERAGE(J10:J10)</f>
        <v>58</v>
      </c>
      <c r="K9" s="12"/>
    </row>
    <row r="10" spans="1:13" ht="15" customHeight="1" thickBot="1" x14ac:dyDescent="0.3">
      <c r="A10" s="122">
        <v>1</v>
      </c>
      <c r="B10" s="121">
        <v>40010</v>
      </c>
      <c r="C10" s="123" t="s">
        <v>44</v>
      </c>
      <c r="D10" s="124">
        <v>1</v>
      </c>
      <c r="E10" s="125"/>
      <c r="F10" s="125">
        <v>1</v>
      </c>
      <c r="G10" s="125"/>
      <c r="H10" s="126"/>
      <c r="I10" s="126"/>
      <c r="J10" s="127">
        <v>58</v>
      </c>
      <c r="K10" s="12"/>
    </row>
    <row r="11" spans="1:13" ht="15.75" thickBot="1" x14ac:dyDescent="0.3">
      <c r="A11" s="50"/>
      <c r="B11" s="175" t="s">
        <v>36</v>
      </c>
      <c r="C11" s="176"/>
      <c r="D11" s="48">
        <f t="shared" ref="D11:I11" si="7">SUM(D12:D12)</f>
        <v>1</v>
      </c>
      <c r="E11" s="116">
        <f t="shared" si="7"/>
        <v>0</v>
      </c>
      <c r="F11" s="116">
        <f t="shared" si="7"/>
        <v>0</v>
      </c>
      <c r="G11" s="116">
        <f t="shared" si="7"/>
        <v>1</v>
      </c>
      <c r="H11" s="116">
        <f t="shared" si="7"/>
        <v>0</v>
      </c>
      <c r="I11" s="116">
        <f t="shared" si="7"/>
        <v>0</v>
      </c>
      <c r="J11" s="134">
        <f>AVERAGE(J12:J12)</f>
        <v>71</v>
      </c>
      <c r="K11" s="12"/>
    </row>
    <row r="12" spans="1:13" ht="15.75" thickBot="1" x14ac:dyDescent="0.3">
      <c r="A12" s="131">
        <v>1</v>
      </c>
      <c r="B12" s="120">
        <v>60070</v>
      </c>
      <c r="C12" s="132" t="s">
        <v>43</v>
      </c>
      <c r="D12" s="98">
        <v>1</v>
      </c>
      <c r="E12" s="117"/>
      <c r="F12" s="117"/>
      <c r="G12" s="117">
        <v>1</v>
      </c>
      <c r="H12" s="117"/>
      <c r="I12" s="117"/>
      <c r="J12" s="99">
        <v>71</v>
      </c>
      <c r="K12" s="12"/>
    </row>
    <row r="13" spans="1:13" x14ac:dyDescent="0.25">
      <c r="A13" s="13"/>
      <c r="B13" s="13"/>
      <c r="C13" s="13"/>
      <c r="D13" s="170" t="s">
        <v>37</v>
      </c>
      <c r="E13" s="170"/>
      <c r="F13" s="170"/>
      <c r="G13" s="170"/>
      <c r="H13" s="170"/>
      <c r="I13" s="171"/>
      <c r="J13" s="101">
        <f>AVERAGE(J8,J10,J12:J12)</f>
        <v>72.333333333333329</v>
      </c>
      <c r="K13" s="12"/>
    </row>
    <row r="14" spans="1:13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2"/>
    </row>
    <row r="15" spans="1:13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2"/>
    </row>
    <row r="16" spans="1:13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2"/>
    </row>
  </sheetData>
  <mergeCells count="11">
    <mergeCell ref="C2:D2"/>
    <mergeCell ref="A4:A5"/>
    <mergeCell ref="B4:B5"/>
    <mergeCell ref="C4:C5"/>
    <mergeCell ref="D4:D5"/>
    <mergeCell ref="J4:J5"/>
    <mergeCell ref="B7:C7"/>
    <mergeCell ref="B9:C9"/>
    <mergeCell ref="D13:I13"/>
    <mergeCell ref="E4:I4"/>
    <mergeCell ref="B11:C11"/>
  </mergeCells>
  <conditionalFormatting sqref="J6:J13">
    <cfRule type="cellIs" dxfId="17" priority="1" stopIfTrue="1" operator="equal">
      <formula>$J$13</formula>
    </cfRule>
    <cfRule type="cellIs" dxfId="16" priority="2" stopIfTrue="1" operator="lessThan">
      <formula>50</formula>
    </cfRule>
    <cfRule type="cellIs" dxfId="15" priority="3" stopIfTrue="1" operator="between">
      <formula>$J$13</formula>
      <formula>50</formula>
    </cfRule>
    <cfRule type="cellIs" dxfId="14" priority="4" stopIfTrue="1" operator="between">
      <formula>75</formula>
      <formula>$J$13</formula>
    </cfRule>
    <cfRule type="cellIs" dxfId="13" priority="188" stopIfTrue="1" operator="greaterThanOrEqual">
      <formula>75</formula>
    </cfRule>
  </conditionalFormatting>
  <conditionalFormatting sqref="O1">
    <cfRule type="cellIs" dxfId="12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Немец.- 11 диаграмма по районам</vt:lpstr>
      <vt:lpstr>Рейтинги 2022</vt:lpstr>
      <vt:lpstr>Рейтинг по местам</vt:lpstr>
      <vt:lpstr>немец. язык - 11 2022 Итоги</vt:lpstr>
      <vt:lpstr>немец. язык - 11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dcterms:created xsi:type="dcterms:W3CDTF">2017-11-24T03:13:11Z</dcterms:created>
  <dcterms:modified xsi:type="dcterms:W3CDTF">2022-10-05T04:24:11Z</dcterms:modified>
</cp:coreProperties>
</file>