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-30" yWindow="0" windowWidth="20190" windowHeight="7905" tabRatio="559"/>
  </bookViews>
  <sheets>
    <sheet name="Физика-11 диаграмма по районам" sheetId="13" r:id="rId1"/>
    <sheet name="Физика-11 диаграмма" sheetId="18" r:id="rId2"/>
    <sheet name="Рейтинги 2022" sheetId="15" r:id="rId3"/>
    <sheet name="Рейтинг по сумме мест" sheetId="8" r:id="rId4"/>
    <sheet name="Физика-11 2022 Итоги" sheetId="17" r:id="rId5"/>
    <sheet name="Физика-11 2022 расклад" sheetId="7" r:id="rId6"/>
  </sheets>
  <externalReferences>
    <externalReference r:id="rId7"/>
  </externalReferences>
  <definedNames>
    <definedName name="_xlnm._FilterDatabase" localSheetId="5" hidden="1">'Физика-11 2022 расклад'!$A$4:$K$107</definedName>
    <definedName name="_xlnm._FilterDatabase" localSheetId="0" hidden="1">'Физика-11 диаграмма по районам'!#REF!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 calcOnSave="0"/>
</workbook>
</file>

<file path=xl/calcChain.xml><?xml version="1.0" encoding="utf-8"?>
<calcChain xmlns="http://schemas.openxmlformats.org/spreadsheetml/2006/main">
  <c r="D106" i="13" l="1"/>
  <c r="G105" i="13"/>
  <c r="G104" i="13"/>
  <c r="G103" i="13"/>
  <c r="G102" i="13"/>
  <c r="G101" i="13"/>
  <c r="G100" i="13"/>
  <c r="G99" i="13"/>
  <c r="G98" i="13"/>
  <c r="G96" i="13"/>
  <c r="G95" i="13"/>
  <c r="G94" i="13"/>
  <c r="G93" i="13"/>
  <c r="G92" i="13"/>
  <c r="G91" i="13"/>
  <c r="G90" i="13"/>
  <c r="G89" i="13"/>
  <c r="G88" i="13"/>
  <c r="G87" i="13"/>
  <c r="G86" i="13"/>
  <c r="G85" i="13"/>
  <c r="G84" i="13"/>
  <c r="G83" i="13"/>
  <c r="G82" i="13"/>
  <c r="G81" i="13"/>
  <c r="G80" i="13"/>
  <c r="G79" i="13"/>
  <c r="G78" i="13"/>
  <c r="G77" i="13"/>
  <c r="G76" i="13"/>
  <c r="G75" i="13"/>
  <c r="G74" i="13"/>
  <c r="G73" i="13"/>
  <c r="G72" i="13"/>
  <c r="G71" i="13"/>
  <c r="G70" i="13"/>
  <c r="G69" i="13"/>
  <c r="G67" i="13"/>
  <c r="G66" i="13"/>
  <c r="G65" i="13"/>
  <c r="G64" i="13"/>
  <c r="G63" i="13"/>
  <c r="G62" i="13"/>
  <c r="G61" i="13"/>
  <c r="G60" i="13"/>
  <c r="G59" i="13"/>
  <c r="G58" i="13"/>
  <c r="G57" i="13"/>
  <c r="G56" i="13"/>
  <c r="G55" i="13"/>
  <c r="G54" i="13"/>
  <c r="G52" i="13"/>
  <c r="G51" i="13"/>
  <c r="G50" i="13"/>
  <c r="G49" i="13"/>
  <c r="G48" i="13"/>
  <c r="G47" i="13"/>
  <c r="G46" i="13"/>
  <c r="G45" i="13"/>
  <c r="G44" i="13"/>
  <c r="G43" i="13"/>
  <c r="G42" i="13"/>
  <c r="G41" i="13"/>
  <c r="G40" i="13"/>
  <c r="G39" i="13"/>
  <c r="G37" i="13"/>
  <c r="G36" i="13"/>
  <c r="G35" i="13"/>
  <c r="G34" i="13"/>
  <c r="G33" i="13"/>
  <c r="G32" i="13"/>
  <c r="G31" i="13"/>
  <c r="G30" i="13"/>
  <c r="G29" i="13"/>
  <c r="G28" i="13"/>
  <c r="G27" i="13"/>
  <c r="G26" i="13"/>
  <c r="G25" i="13"/>
  <c r="G23" i="13"/>
  <c r="G22" i="13"/>
  <c r="G21" i="13"/>
  <c r="G20" i="13"/>
  <c r="G19" i="13"/>
  <c r="G18" i="13"/>
  <c r="G17" i="13"/>
  <c r="G16" i="13"/>
  <c r="G15" i="13"/>
  <c r="G13" i="13"/>
  <c r="G12" i="13"/>
  <c r="G11" i="13"/>
  <c r="G10" i="13"/>
  <c r="G9" i="13"/>
  <c r="G8" i="13"/>
  <c r="G7" i="13"/>
  <c r="G6" i="13"/>
  <c r="D4" i="13"/>
  <c r="D106" i="18"/>
  <c r="G105" i="18"/>
  <c r="G104" i="18"/>
  <c r="G103" i="18"/>
  <c r="G102" i="18"/>
  <c r="G101" i="18"/>
  <c r="G100" i="18"/>
  <c r="G99" i="18"/>
  <c r="G98" i="18"/>
  <c r="G96" i="18"/>
  <c r="G95" i="18"/>
  <c r="G94" i="18"/>
  <c r="G93" i="18"/>
  <c r="G92" i="18"/>
  <c r="G91" i="18"/>
  <c r="G90" i="18"/>
  <c r="G89" i="18"/>
  <c r="G88" i="18"/>
  <c r="G87" i="18"/>
  <c r="G86" i="18"/>
  <c r="G85" i="18"/>
  <c r="G84" i="18"/>
  <c r="G83" i="18"/>
  <c r="G82" i="18"/>
  <c r="G81" i="18"/>
  <c r="G80" i="18"/>
  <c r="G79" i="18"/>
  <c r="G78" i="18"/>
  <c r="G77" i="18"/>
  <c r="G76" i="18"/>
  <c r="G75" i="18"/>
  <c r="G74" i="18"/>
  <c r="G73" i="18"/>
  <c r="G72" i="18"/>
  <c r="G71" i="18"/>
  <c r="G70" i="18"/>
  <c r="G69" i="18"/>
  <c r="G67" i="18"/>
  <c r="G66" i="18"/>
  <c r="G65" i="18"/>
  <c r="G64" i="18"/>
  <c r="G63" i="18"/>
  <c r="G62" i="18"/>
  <c r="G61" i="18"/>
  <c r="G60" i="18"/>
  <c r="G59" i="18"/>
  <c r="G58" i="18"/>
  <c r="G57" i="18"/>
  <c r="G56" i="18"/>
  <c r="G55" i="18"/>
  <c r="G54" i="18"/>
  <c r="G52" i="18"/>
  <c r="G51" i="18"/>
  <c r="G50" i="18"/>
  <c r="G49" i="18"/>
  <c r="G48" i="18"/>
  <c r="G47" i="18"/>
  <c r="G46" i="18"/>
  <c r="G45" i="18"/>
  <c r="G44" i="18"/>
  <c r="G43" i="18"/>
  <c r="G42" i="18"/>
  <c r="G41" i="18"/>
  <c r="G40" i="18"/>
  <c r="G39" i="18"/>
  <c r="G37" i="18"/>
  <c r="G36" i="18"/>
  <c r="G35" i="18"/>
  <c r="G34" i="18"/>
  <c r="G33" i="18"/>
  <c r="G32" i="18"/>
  <c r="G31" i="18"/>
  <c r="G30" i="18"/>
  <c r="G29" i="18"/>
  <c r="G28" i="18"/>
  <c r="G27" i="18"/>
  <c r="G26" i="18"/>
  <c r="G25" i="18"/>
  <c r="G23" i="18"/>
  <c r="G22" i="18"/>
  <c r="G21" i="18"/>
  <c r="G20" i="18"/>
  <c r="G19" i="18"/>
  <c r="G18" i="18"/>
  <c r="G17" i="18"/>
  <c r="G16" i="18"/>
  <c r="G15" i="18"/>
  <c r="G13" i="18"/>
  <c r="G12" i="18"/>
  <c r="G11" i="18"/>
  <c r="G10" i="18"/>
  <c r="G9" i="18"/>
  <c r="G8" i="18"/>
  <c r="G7" i="18"/>
  <c r="G6" i="18"/>
  <c r="D4" i="18"/>
  <c r="J108" i="7" l="1"/>
  <c r="H78" i="8" l="1"/>
  <c r="D16" i="7"/>
  <c r="D40" i="7"/>
  <c r="E40" i="7"/>
  <c r="F40" i="7"/>
  <c r="G40" i="7"/>
  <c r="H40" i="7"/>
  <c r="I40" i="7"/>
  <c r="J16" i="7"/>
  <c r="D97" i="13" l="1"/>
  <c r="C97" i="13"/>
  <c r="D68" i="13"/>
  <c r="C68" i="13"/>
  <c r="D53" i="13"/>
  <c r="C53" i="13"/>
  <c r="D38" i="13"/>
  <c r="C38" i="13"/>
  <c r="D24" i="13"/>
  <c r="C24" i="13"/>
  <c r="D14" i="13"/>
  <c r="C14" i="13"/>
  <c r="D5" i="13"/>
  <c r="C5" i="13"/>
  <c r="C4" i="13" s="1"/>
  <c r="D5" i="18"/>
  <c r="C5" i="18"/>
  <c r="D14" i="18"/>
  <c r="C14" i="18"/>
  <c r="D24" i="18"/>
  <c r="C24" i="18"/>
  <c r="D38" i="18"/>
  <c r="C38" i="18"/>
  <c r="D53" i="18"/>
  <c r="C53" i="18"/>
  <c r="D68" i="18"/>
  <c r="C68" i="18"/>
  <c r="D97" i="18"/>
  <c r="C97" i="18"/>
  <c r="E100" i="15"/>
  <c r="H96" i="8"/>
  <c r="H84" i="8"/>
  <c r="H94" i="8"/>
  <c r="H99" i="8"/>
  <c r="H86" i="8"/>
  <c r="H98" i="8"/>
  <c r="H87" i="8"/>
  <c r="H93" i="8"/>
  <c r="H97" i="8"/>
  <c r="H92" i="8"/>
  <c r="H95" i="8"/>
  <c r="H90" i="8"/>
  <c r="H88" i="8"/>
  <c r="H83" i="8"/>
  <c r="H70" i="8"/>
  <c r="H91" i="8"/>
  <c r="H81" i="8"/>
  <c r="H89" i="8"/>
  <c r="H68" i="8"/>
  <c r="H79" i="8"/>
  <c r="H85" i="8"/>
  <c r="H71" i="8"/>
  <c r="H80" i="8"/>
  <c r="H73" i="8"/>
  <c r="H67" i="8"/>
  <c r="H82" i="8"/>
  <c r="H76" i="8"/>
  <c r="H65" i="8"/>
  <c r="H66" i="8"/>
  <c r="H77" i="8"/>
  <c r="H74" i="8"/>
  <c r="H72" i="8"/>
  <c r="H75" i="8"/>
  <c r="H58" i="8"/>
  <c r="H69" i="8"/>
  <c r="H61" i="8"/>
  <c r="H64" i="8"/>
  <c r="H60" i="8"/>
  <c r="H56" i="8"/>
  <c r="H59" i="8"/>
  <c r="H57" i="8"/>
  <c r="H50" i="8"/>
  <c r="H62" i="8"/>
  <c r="H63" i="8"/>
  <c r="H45" i="8"/>
  <c r="H53" i="8"/>
  <c r="H51" i="8"/>
  <c r="H47" i="8"/>
  <c r="H42" i="8"/>
  <c r="H54" i="8"/>
  <c r="H49" i="8"/>
  <c r="H55" i="8"/>
  <c r="H52" i="8"/>
  <c r="H48" i="8"/>
  <c r="H44" i="8"/>
  <c r="H37" i="8"/>
  <c r="H39" i="8"/>
  <c r="H40" i="8"/>
  <c r="H43" i="8"/>
  <c r="H41" i="8"/>
  <c r="H35" i="8"/>
  <c r="H46" i="8"/>
  <c r="H34" i="8"/>
  <c r="H28" i="8"/>
  <c r="H38" i="8"/>
  <c r="H32" i="8"/>
  <c r="H33" i="8"/>
  <c r="H29" i="8"/>
  <c r="H31" i="8"/>
  <c r="H26" i="8"/>
  <c r="H36" i="8"/>
  <c r="H25" i="8"/>
  <c r="H27" i="8"/>
  <c r="H21" i="8"/>
  <c r="H22" i="8"/>
  <c r="H30" i="8"/>
  <c r="H24" i="8"/>
  <c r="H23" i="8"/>
  <c r="H20" i="8"/>
  <c r="H17" i="8"/>
  <c r="H19" i="8"/>
  <c r="H16" i="8"/>
  <c r="H18" i="8"/>
  <c r="H15" i="8"/>
  <c r="H13" i="8"/>
  <c r="H12" i="8"/>
  <c r="H10" i="8"/>
  <c r="H14" i="8"/>
  <c r="H11" i="8"/>
  <c r="H9" i="8"/>
  <c r="H8" i="8"/>
  <c r="H7" i="8"/>
  <c r="H6" i="8"/>
  <c r="E100" i="8"/>
  <c r="C4" i="18" l="1"/>
  <c r="K105" i="7"/>
  <c r="I99" i="7" l="1"/>
  <c r="H99" i="7"/>
  <c r="G99" i="7"/>
  <c r="F99" i="7"/>
  <c r="E99" i="7"/>
  <c r="I70" i="7"/>
  <c r="H70" i="7"/>
  <c r="G70" i="7"/>
  <c r="F70" i="7"/>
  <c r="E70" i="7"/>
  <c r="I55" i="7"/>
  <c r="H55" i="7"/>
  <c r="G55" i="7"/>
  <c r="F55" i="7"/>
  <c r="E55" i="7"/>
  <c r="I26" i="7"/>
  <c r="H26" i="7"/>
  <c r="G26" i="7"/>
  <c r="F26" i="7"/>
  <c r="E26" i="7"/>
  <c r="I16" i="7"/>
  <c r="H16" i="7"/>
  <c r="G16" i="7"/>
  <c r="F16" i="7"/>
  <c r="E16" i="7"/>
  <c r="I7" i="7"/>
  <c r="I6" i="7" s="1"/>
  <c r="H7" i="7"/>
  <c r="H6" i="7" s="1"/>
  <c r="G7" i="7"/>
  <c r="G6" i="7" s="1"/>
  <c r="F7" i="7"/>
  <c r="F6" i="7" s="1"/>
  <c r="E7" i="7"/>
  <c r="E6" i="7" s="1"/>
  <c r="E101" i="17" l="1"/>
  <c r="D6" i="17"/>
  <c r="E6" i="17" l="1"/>
  <c r="K8" i="7"/>
  <c r="K11" i="7"/>
  <c r="K12" i="7"/>
  <c r="K13" i="7"/>
  <c r="K14" i="7"/>
  <c r="K15" i="7"/>
  <c r="F100" i="17" l="1"/>
  <c r="F99" i="17"/>
  <c r="F97" i="17"/>
  <c r="F96" i="17"/>
  <c r="F95" i="17"/>
  <c r="F94" i="17"/>
  <c r="F93" i="17"/>
  <c r="F92" i="17"/>
  <c r="F91" i="17"/>
  <c r="F90" i="17"/>
  <c r="F89" i="17"/>
  <c r="F86" i="17"/>
  <c r="F85" i="17"/>
  <c r="F84" i="17"/>
  <c r="F83" i="17"/>
  <c r="F81" i="17"/>
  <c r="F80" i="17"/>
  <c r="F79" i="17"/>
  <c r="F78" i="17"/>
  <c r="F77" i="17"/>
  <c r="F76" i="17"/>
  <c r="F75" i="17"/>
  <c r="F74" i="17"/>
  <c r="F73" i="17"/>
  <c r="F71" i="17"/>
  <c r="F70" i="17"/>
  <c r="F68" i="17"/>
  <c r="F63" i="17"/>
  <c r="F66" i="17"/>
  <c r="F64" i="17"/>
  <c r="F65" i="17"/>
  <c r="F62" i="17"/>
  <c r="F61" i="17"/>
  <c r="F60" i="17"/>
  <c r="F59" i="17"/>
  <c r="F58" i="17"/>
  <c r="F57" i="17"/>
  <c r="F56" i="17"/>
  <c r="F55" i="17"/>
  <c r="F54" i="17"/>
  <c r="F52" i="17"/>
  <c r="F51" i="17"/>
  <c r="F50" i="17"/>
  <c r="F48" i="17"/>
  <c r="F46" i="17"/>
  <c r="F43" i="17"/>
  <c r="F42" i="17"/>
  <c r="F41" i="17"/>
  <c r="F40" i="17"/>
  <c r="F39" i="17"/>
  <c r="F38" i="17"/>
  <c r="F37" i="17"/>
  <c r="F35" i="17"/>
  <c r="F33" i="17"/>
  <c r="F32" i="17"/>
  <c r="F26" i="17"/>
  <c r="F25" i="17"/>
  <c r="F24" i="17"/>
  <c r="F23" i="17"/>
  <c r="F22" i="17"/>
  <c r="F21" i="17"/>
  <c r="F20" i="17"/>
  <c r="F16" i="17"/>
  <c r="F15" i="17"/>
  <c r="F14" i="17"/>
  <c r="F13" i="17"/>
  <c r="F12" i="17"/>
  <c r="F11" i="17"/>
  <c r="F8" i="17"/>
  <c r="J70" i="7"/>
  <c r="D70" i="7"/>
  <c r="D55" i="7"/>
  <c r="J55" i="7"/>
  <c r="J40" i="7"/>
  <c r="J26" i="7"/>
  <c r="D26" i="7"/>
  <c r="K37" i="7"/>
  <c r="J99" i="7"/>
  <c r="D99" i="7"/>
  <c r="J7" i="7" l="1"/>
  <c r="D7" i="7"/>
  <c r="D6" i="7" s="1"/>
  <c r="K104" i="7" l="1"/>
  <c r="K103" i="7"/>
  <c r="K102" i="7"/>
  <c r="K100" i="7"/>
  <c r="K98" i="7"/>
  <c r="K96" i="7"/>
  <c r="K95" i="7"/>
  <c r="K94" i="7"/>
  <c r="K93" i="7"/>
  <c r="K92" i="7"/>
  <c r="K91" i="7"/>
  <c r="K90" i="7"/>
  <c r="K89" i="7"/>
  <c r="K88" i="7"/>
  <c r="K87" i="7"/>
  <c r="K86" i="7"/>
  <c r="K85" i="7"/>
  <c r="K84" i="7"/>
  <c r="K83" i="7"/>
  <c r="K82" i="7"/>
  <c r="K81" i="7"/>
  <c r="K79" i="7"/>
  <c r="K78" i="7"/>
  <c r="K77" i="7"/>
  <c r="K76" i="7"/>
  <c r="K75" i="7"/>
  <c r="K74" i="7"/>
  <c r="K73" i="7"/>
  <c r="K72" i="7"/>
  <c r="K71" i="7"/>
  <c r="K69" i="7"/>
  <c r="K67" i="7"/>
  <c r="K66" i="7"/>
  <c r="K63" i="7"/>
  <c r="K62" i="7"/>
  <c r="K61" i="7"/>
  <c r="K60" i="7"/>
  <c r="K59" i="7"/>
  <c r="K58" i="7"/>
  <c r="K57" i="7"/>
  <c r="K56" i="7"/>
  <c r="K53" i="7"/>
  <c r="K52" i="7"/>
  <c r="K51" i="7"/>
  <c r="K50" i="7"/>
  <c r="K49" i="7"/>
  <c r="K48" i="7"/>
  <c r="K47" i="7"/>
  <c r="K45" i="7"/>
  <c r="K44" i="7"/>
  <c r="K41" i="7"/>
  <c r="K39" i="7"/>
  <c r="K38" i="7"/>
  <c r="K35" i="7"/>
  <c r="K34" i="7"/>
  <c r="K33" i="7"/>
  <c r="K27" i="7"/>
  <c r="K25" i="7"/>
  <c r="K23" i="7"/>
  <c r="K22" i="7"/>
  <c r="K21" i="7"/>
  <c r="K20" i="7"/>
  <c r="K17" i="7"/>
</calcChain>
</file>

<file path=xl/sharedStrings.xml><?xml version="1.0" encoding="utf-8"?>
<sst xmlns="http://schemas.openxmlformats.org/spreadsheetml/2006/main" count="952" uniqueCount="143">
  <si>
    <t>Центральный</t>
  </si>
  <si>
    <t>Советский</t>
  </si>
  <si>
    <t>МБОУ СШ № 66</t>
  </si>
  <si>
    <t>МБОУ СШ № 147</t>
  </si>
  <si>
    <t>МБОУ СШ № 69</t>
  </si>
  <si>
    <t>МБОУ СШ № 98</t>
  </si>
  <si>
    <t>МБОУ СШ № 5</t>
  </si>
  <si>
    <t>МБОУ СШ № 18</t>
  </si>
  <si>
    <t>МБОУ СШ № 129</t>
  </si>
  <si>
    <t>МАОУ СШ № 151</t>
  </si>
  <si>
    <t>МБОУ СШ № 91</t>
  </si>
  <si>
    <t>МБОУ СШ № 56</t>
  </si>
  <si>
    <t>Свердловский</t>
  </si>
  <si>
    <t>МБОУ СШ № 6</t>
  </si>
  <si>
    <t>Октябрьский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</si>
  <si>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</si>
  <si>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</si>
  <si>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</si>
  <si>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</si>
  <si>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</si>
  <si>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</si>
  <si>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</si>
  <si>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31</t>
  </si>
  <si>
    <t>МБОУ СШ № 44</t>
  </si>
  <si>
    <t>МАОУ СШ № 148</t>
  </si>
  <si>
    <t>МБОУ СШ № 64</t>
  </si>
  <si>
    <t>МБОУ СШ № 135</t>
  </si>
  <si>
    <t>Кировский</t>
  </si>
  <si>
    <t>МАОУ Гимназия № 6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</si>
  <si>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</si>
  <si>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</si>
  <si>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</si>
  <si>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</si>
  <si>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</si>
  <si>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</si>
  <si>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</si>
  <si>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</si>
  <si>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4</t>
  </si>
  <si>
    <t>МБОУ СШ № 79</t>
  </si>
  <si>
    <t>МАОУ Лицей № 12</t>
  </si>
  <si>
    <t>МАОУ Гимназия № 15</t>
  </si>
  <si>
    <t xml:space="preserve">МАОУ Лицей № 7 </t>
  </si>
  <si>
    <t>МБОУ Лицей № 28</t>
  </si>
  <si>
    <t>МАОУ Гимназия № 9</t>
  </si>
  <si>
    <t>МАОУ СШ № 32</t>
  </si>
  <si>
    <t>МБОУ Гимназия № 7</t>
  </si>
  <si>
    <t>МБОУ СШ № 95</t>
  </si>
  <si>
    <t>МАОУ "КУГ № 1 - Универс"</t>
  </si>
  <si>
    <t>МАОУ Гимназия № 13 "Академ"</t>
  </si>
  <si>
    <t>МАОУ Гимназия № 14</t>
  </si>
  <si>
    <t>МБОУ СШ № 45</t>
  </si>
  <si>
    <t>МБОУ СШ № 34</t>
  </si>
  <si>
    <t>МБОУ Лицей № 2</t>
  </si>
  <si>
    <t>МАОУ Гимназия № 2</t>
  </si>
  <si>
    <t>МБОУ СШ № 27</t>
  </si>
  <si>
    <t>Расчётное среднее значение</t>
  </si>
  <si>
    <t>Человек</t>
  </si>
  <si>
    <t>80-99</t>
  </si>
  <si>
    <t>МБОУ Гимназия  № 16</t>
  </si>
  <si>
    <t>МАОУ Лицей № 1</t>
  </si>
  <si>
    <t>МАОУ СШ № 23</t>
  </si>
  <si>
    <t>МАОУ СШ № 137</t>
  </si>
  <si>
    <t>МАОУ СШ № 152</t>
  </si>
  <si>
    <t>Наименование ОУ (кратко)</t>
  </si>
  <si>
    <t>МАОУ Лицей № 9 "Лидер"</t>
  </si>
  <si>
    <t>Код ОУ            (по КИАСУО)</t>
  </si>
  <si>
    <t>ниже 36</t>
  </si>
  <si>
    <t>сумма мест</t>
  </si>
  <si>
    <t xml:space="preserve">чел. </t>
  </si>
  <si>
    <t>ср. балл по ОУ</t>
  </si>
  <si>
    <t>ср. балл по городу</t>
  </si>
  <si>
    <t>место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</si>
  <si>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</si>
  <si>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</si>
  <si>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</si>
  <si>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</si>
  <si>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>Код ОУ по КИАСУО</t>
  </si>
  <si>
    <t>Среднее значение по городу принято:</t>
  </si>
  <si>
    <t>Физика 11 кл.</t>
  </si>
  <si>
    <t>чел.</t>
  </si>
  <si>
    <t>ср.балл по ОУ</t>
  </si>
  <si>
    <t>балл по городу</t>
  </si>
  <si>
    <t>Среднее значение по городу принято</t>
  </si>
  <si>
    <t>Наименование ОУ (кратно)</t>
  </si>
  <si>
    <t>ср.балл по городу</t>
  </si>
  <si>
    <t>ср.балл ОУ</t>
  </si>
  <si>
    <t xml:space="preserve">МБОУ СШ № 72 </t>
  </si>
  <si>
    <t>по городу Красноярску</t>
  </si>
  <si>
    <t>Средний балл принят</t>
  </si>
  <si>
    <t>ЖЕЛЕЗНОДОРОЖНЫЙ РАЙОН</t>
  </si>
  <si>
    <t>КИРОВСКИЙ РАЙОН</t>
  </si>
  <si>
    <t xml:space="preserve">МБОУ СШ № 86 </t>
  </si>
  <si>
    <t>МАОУ Гимназия № 11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</si>
  <si>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</si>
  <si>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</si>
  <si>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</si>
  <si>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</si>
  <si>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</si>
  <si>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МБОУ СШ № 10</t>
  </si>
  <si>
    <t>МАОУ СШ № 150</t>
  </si>
  <si>
    <t>МАОУ СШ № 149</t>
  </si>
  <si>
    <t>МАОУ СШ № 145</t>
  </si>
  <si>
    <t>МАОУ СШ № 143</t>
  </si>
  <si>
    <t xml:space="preserve">Средний балл </t>
  </si>
  <si>
    <t>Расчётное среднее значение среднего балла по ОУ</t>
  </si>
  <si>
    <t>Среднее значение среднего балла принято ГУО</t>
  </si>
  <si>
    <t>МАОУ СШ "Комплекс Покровский"</t>
  </si>
  <si>
    <t>МБОУ СШ № 133</t>
  </si>
  <si>
    <t>Получено баллов</t>
  </si>
  <si>
    <t>МАОУ СШ № 154</t>
  </si>
  <si>
    <t>36-69</t>
  </si>
  <si>
    <t>70-79</t>
  </si>
  <si>
    <t>МАОУ Гимназия № 8</t>
  </si>
  <si>
    <t>МАОУ СШ № 12</t>
  </si>
  <si>
    <t>МАОУ СШ № 19</t>
  </si>
  <si>
    <t>МБОУ СШ № 155</t>
  </si>
  <si>
    <t>МАОУ Лицей № 3</t>
  </si>
  <si>
    <t>МАОУ Школа-интернат № 1</t>
  </si>
  <si>
    <t>МАОУ СШ № 90</t>
  </si>
  <si>
    <t>МАОУ СШ № 8 "Созидание"</t>
  </si>
  <si>
    <t>МАОУ СШ № 53</t>
  </si>
  <si>
    <t>МАОУ СШ № 89</t>
  </si>
  <si>
    <t>МБОУ Гимназия № 3</t>
  </si>
  <si>
    <t>МАОУ СШ № 82</t>
  </si>
  <si>
    <t>МАОУ СШ № 76</t>
  </si>
  <si>
    <t>МАОУ СШ № 93</t>
  </si>
  <si>
    <t>МАОУ СШ № 17</t>
  </si>
  <si>
    <t>МАОУ СШ № 42</t>
  </si>
  <si>
    <t>МАОУ СШ № 1</t>
  </si>
  <si>
    <t>МАОУ СШ № 108</t>
  </si>
  <si>
    <t>МАОУ СШ № 115</t>
  </si>
  <si>
    <t>МАОУ СШ № 121</t>
  </si>
  <si>
    <t>МАОУ СШ № 7</t>
  </si>
  <si>
    <t>МАОУ СШ № 24</t>
  </si>
  <si>
    <t>МАОУ СШ № 85</t>
  </si>
  <si>
    <t>МАОУ СШ № 134</t>
  </si>
  <si>
    <t>МАОУ СШ № 141</t>
  </si>
  <si>
    <t>МБОУ СШ № 156</t>
  </si>
  <si>
    <t>МАОУ СШ № 144</t>
  </si>
  <si>
    <t>МАОУ СШ № 62</t>
  </si>
  <si>
    <t>МАОУ СШ № 78</t>
  </si>
  <si>
    <t>МАОУ СШ № 158</t>
  </si>
  <si>
    <t>МБОУ СШ № 157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</si>
</sst>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&quot;₽&quot;_-;\-* #,##0.00\ &quot;₽&quot;_-;_-* &quot;-&quot;??\ &quot;₽&quot;_-;_-@_-"/>
    <numFmt numFmtId="165" formatCode="0.0%"/>
    <numFmt numFmtId="166" formatCode="[$-419]General"/>
  </numFmts>
  <fonts count="3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204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8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i/>
      <sz val="10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scheme val="minor"/>
    </font>
    <font>
      <sz val="1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66"/>
        <bgColor rgb="FF000000"/>
      </patternFill>
    </fill>
  </fills>
  <borders count="68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9">
    <xf numFmtId="0" fontId="0" fillId="0" borderId="0"/>
    <xf numFmtId="0" fontId="15" fillId="0" borderId="0"/>
    <xf numFmtId="9" fontId="18" fillId="0" borderId="0" applyFont="0" applyFill="0" applyBorder="0" applyAlignment="0" applyProtection="0"/>
    <xf numFmtId="0" fontId="15" fillId="0" borderId="0"/>
    <xf numFmtId="0" fontId="13" fillId="0" borderId="0"/>
    <xf numFmtId="0" fontId="13" fillId="0" borderId="0"/>
    <xf numFmtId="0" fontId="23" fillId="0" borderId="0"/>
    <xf numFmtId="166" fontId="23" fillId="0" borderId="0" applyBorder="0" applyProtection="0"/>
    <xf numFmtId="0" fontId="13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0" fillId="0" borderId="0"/>
    <xf numFmtId="0" fontId="8" fillId="0" borderId="0"/>
    <xf numFmtId="164" fontId="8" fillId="0" borderId="0" applyFont="0" applyFill="0" applyBorder="0" applyAlignment="0" applyProtection="0"/>
    <xf numFmtId="0" fontId="5" fillId="0" borderId="0"/>
    <xf numFmtId="0" fontId="15" fillId="0" borderId="0"/>
    <xf numFmtId="164" fontId="5" fillId="0" borderId="0" applyFont="0" applyFill="0" applyBorder="0" applyAlignment="0" applyProtection="0"/>
  </cellStyleXfs>
  <cellXfs count="487">
    <xf numFmtId="0" fontId="0" fillId="0" borderId="0" xfId="0"/>
    <xf numFmtId="0" fontId="0" fillId="0" borderId="0" xfId="0" applyBorder="1"/>
    <xf numFmtId="0" fontId="17" fillId="0" borderId="0" xfId="0" applyFont="1"/>
    <xf numFmtId="0" fontId="14" fillId="0" borderId="0" xfId="0" applyFont="1" applyBorder="1"/>
    <xf numFmtId="0" fontId="21" fillId="0" borderId="0" xfId="0" applyFont="1" applyBorder="1"/>
    <xf numFmtId="0" fontId="20" fillId="0" borderId="0" xfId="0" applyFont="1"/>
    <xf numFmtId="165" fontId="22" fillId="0" borderId="0" xfId="2" applyNumberFormat="1" applyFont="1" applyBorder="1"/>
    <xf numFmtId="0" fontId="14" fillId="0" borderId="39" xfId="0" applyFont="1" applyFill="1" applyBorder="1" applyAlignment="1">
      <alignment horizontal="center" vertical="center" wrapText="1"/>
    </xf>
    <xf numFmtId="0" fontId="0" fillId="0" borderId="8" xfId="0" applyFont="1" applyBorder="1" applyAlignment="1"/>
    <xf numFmtId="0" fontId="9" fillId="0" borderId="0" xfId="0" applyFont="1" applyBorder="1"/>
    <xf numFmtId="0" fontId="25" fillId="0" borderId="0" xfId="0" applyFont="1"/>
    <xf numFmtId="0" fontId="0" fillId="0" borderId="9" xfId="0" applyFont="1" applyBorder="1" applyAlignment="1"/>
    <xf numFmtId="0" fontId="0" fillId="2" borderId="20" xfId="0" applyFont="1" applyFill="1" applyBorder="1" applyAlignment="1"/>
    <xf numFmtId="0" fontId="25" fillId="6" borderId="0" xfId="0" applyFont="1" applyFill="1"/>
    <xf numFmtId="0" fontId="0" fillId="0" borderId="10" xfId="0" applyFont="1" applyBorder="1" applyAlignment="1"/>
    <xf numFmtId="0" fontId="0" fillId="2" borderId="21" xfId="0" applyFont="1" applyFill="1" applyBorder="1" applyAlignment="1"/>
    <xf numFmtId="0" fontId="0" fillId="0" borderId="20" xfId="0" applyFont="1" applyBorder="1" applyAlignment="1"/>
    <xf numFmtId="0" fontId="0" fillId="0" borderId="9" xfId="0" applyFont="1" applyBorder="1"/>
    <xf numFmtId="0" fontId="0" fillId="0" borderId="10" xfId="0" applyFont="1" applyBorder="1"/>
    <xf numFmtId="0" fontId="25" fillId="0" borderId="8" xfId="0" applyFont="1" applyBorder="1"/>
    <xf numFmtId="0" fontId="25" fillId="0" borderId="11" xfId="0" applyFont="1" applyBorder="1"/>
    <xf numFmtId="0" fontId="0" fillId="2" borderId="37" xfId="0" applyFont="1" applyFill="1" applyBorder="1" applyAlignment="1"/>
    <xf numFmtId="0" fontId="0" fillId="0" borderId="0" xfId="0" applyFont="1"/>
    <xf numFmtId="0" fontId="27" fillId="0" borderId="0" xfId="0" applyFont="1" applyAlignment="1">
      <alignment horizontal="right"/>
    </xf>
    <xf numFmtId="0" fontId="9" fillId="0" borderId="0" xfId="0" applyFont="1"/>
    <xf numFmtId="0" fontId="9" fillId="0" borderId="4" xfId="0" applyFont="1" applyBorder="1" applyAlignment="1">
      <alignment wrapText="1"/>
    </xf>
    <xf numFmtId="2" fontId="9" fillId="0" borderId="3" xfId="0" applyNumberFormat="1" applyFont="1" applyBorder="1" applyAlignment="1">
      <alignment wrapText="1"/>
    </xf>
    <xf numFmtId="0" fontId="9" fillId="0" borderId="0" xfId="0" applyFont="1" applyAlignment="1"/>
    <xf numFmtId="2" fontId="9" fillId="5" borderId="3" xfId="0" applyNumberFormat="1" applyFont="1" applyFill="1" applyBorder="1" applyAlignment="1">
      <alignment wrapText="1"/>
    </xf>
    <xf numFmtId="2" fontId="9" fillId="4" borderId="3" xfId="0" applyNumberFormat="1" applyFont="1" applyFill="1" applyBorder="1" applyAlignment="1">
      <alignment wrapText="1"/>
    </xf>
    <xf numFmtId="0" fontId="9" fillId="0" borderId="2" xfId="0" applyFont="1" applyBorder="1" applyAlignment="1">
      <alignment wrapText="1"/>
    </xf>
    <xf numFmtId="2" fontId="9" fillId="0" borderId="1" xfId="0" applyNumberFormat="1" applyFont="1" applyBorder="1" applyAlignment="1">
      <alignment wrapText="1"/>
    </xf>
    <xf numFmtId="0" fontId="9" fillId="0" borderId="0" xfId="0" applyFont="1" applyBorder="1" applyAlignment="1"/>
    <xf numFmtId="0" fontId="9" fillId="0" borderId="0" xfId="0" applyFont="1" applyBorder="1" applyAlignment="1">
      <alignment horizontal="center" wrapText="1"/>
    </xf>
    <xf numFmtId="0" fontId="9" fillId="0" borderId="9" xfId="0" applyFont="1" applyBorder="1" applyAlignment="1"/>
    <xf numFmtId="0" fontId="9" fillId="0" borderId="4" xfId="0" applyFont="1" applyBorder="1" applyAlignment="1">
      <alignment horizontal="left" wrapText="1"/>
    </xf>
    <xf numFmtId="0" fontId="9" fillId="0" borderId="4" xfId="0" applyFont="1" applyFill="1" applyBorder="1" applyAlignment="1">
      <alignment horizontal="left" wrapText="1"/>
    </xf>
    <xf numFmtId="0" fontId="28" fillId="0" borderId="4" xfId="0" applyFont="1" applyBorder="1" applyAlignment="1">
      <alignment horizontal="left" wrapText="1"/>
    </xf>
    <xf numFmtId="0" fontId="9" fillId="2" borderId="4" xfId="0" applyFont="1" applyFill="1" applyBorder="1" applyAlignment="1">
      <alignment horizontal="left" wrapText="1"/>
    </xf>
    <xf numFmtId="0" fontId="9" fillId="0" borderId="10" xfId="0" applyFont="1" applyBorder="1" applyAlignment="1"/>
    <xf numFmtId="0" fontId="9" fillId="0" borderId="0" xfId="0" applyFont="1" applyBorder="1" applyAlignment="1">
      <alignment wrapText="1"/>
    </xf>
    <xf numFmtId="2" fontId="14" fillId="0" borderId="4" xfId="0" applyNumberFormat="1" applyFont="1" applyBorder="1" applyAlignment="1">
      <alignment wrapText="1"/>
    </xf>
    <xf numFmtId="0" fontId="14" fillId="0" borderId="0" xfId="0" applyFont="1" applyBorder="1" applyAlignment="1">
      <alignment wrapText="1"/>
    </xf>
    <xf numFmtId="0" fontId="14" fillId="0" borderId="0" xfId="0" applyFont="1" applyAlignment="1">
      <alignment horizontal="center"/>
    </xf>
    <xf numFmtId="0" fontId="9" fillId="0" borderId="8" xfId="0" applyFont="1" applyBorder="1" applyAlignment="1"/>
    <xf numFmtId="0" fontId="9" fillId="0" borderId="6" xfId="0" applyFont="1" applyBorder="1" applyAlignment="1">
      <alignment wrapText="1"/>
    </xf>
    <xf numFmtId="0" fontId="9" fillId="0" borderId="6" xfId="0" applyFont="1" applyBorder="1" applyAlignment="1">
      <alignment horizontal="left" wrapText="1"/>
    </xf>
    <xf numFmtId="2" fontId="9" fillId="0" borderId="5" xfId="0" applyNumberFormat="1" applyFont="1" applyBorder="1" applyAlignment="1">
      <alignment wrapText="1"/>
    </xf>
    <xf numFmtId="0" fontId="9" fillId="0" borderId="7" xfId="0" applyFont="1" applyBorder="1" applyAlignment="1">
      <alignment wrapText="1"/>
    </xf>
    <xf numFmtId="0" fontId="9" fillId="0" borderId="7" xfId="0" applyFont="1" applyBorder="1" applyAlignment="1">
      <alignment horizontal="left" wrapText="1"/>
    </xf>
    <xf numFmtId="2" fontId="9" fillId="0" borderId="4" xfId="0" applyNumberFormat="1" applyFont="1" applyBorder="1" applyAlignment="1">
      <alignment horizontal="center" wrapText="1"/>
    </xf>
    <xf numFmtId="0" fontId="26" fillId="0" borderId="9" xfId="0" applyFont="1" applyBorder="1" applyAlignment="1"/>
    <xf numFmtId="0" fontId="26" fillId="0" borderId="11" xfId="0" applyFont="1" applyBorder="1" applyAlignment="1"/>
    <xf numFmtId="2" fontId="9" fillId="0" borderId="2" xfId="0" applyNumberFormat="1" applyFont="1" applyBorder="1" applyAlignment="1">
      <alignment horizontal="center" wrapText="1"/>
    </xf>
    <xf numFmtId="0" fontId="19" fillId="0" borderId="0" xfId="0" applyFont="1" applyAlignment="1"/>
    <xf numFmtId="0" fontId="26" fillId="0" borderId="11" xfId="0" applyFont="1" applyBorder="1"/>
    <xf numFmtId="0" fontId="24" fillId="0" borderId="0" xfId="0" applyFont="1" applyBorder="1" applyAlignment="1">
      <alignment horizontal="right"/>
    </xf>
    <xf numFmtId="0" fontId="33" fillId="0" borderId="0" xfId="0" applyFont="1" applyFill="1" applyBorder="1" applyAlignment="1">
      <alignment horizontal="right" vertical="center"/>
    </xf>
    <xf numFmtId="0" fontId="26" fillId="0" borderId="8" xfId="0" applyFont="1" applyBorder="1"/>
    <xf numFmtId="0" fontId="26" fillId="0" borderId="4" xfId="0" applyFont="1" applyBorder="1" applyAlignment="1">
      <alignment wrapText="1"/>
    </xf>
    <xf numFmtId="0" fontId="9" fillId="0" borderId="2" xfId="0" applyFont="1" applyBorder="1" applyAlignment="1">
      <alignment horizontal="left" wrapText="1"/>
    </xf>
    <xf numFmtId="0" fontId="26" fillId="0" borderId="14" xfId="0" applyFont="1" applyBorder="1"/>
    <xf numFmtId="0" fontId="26" fillId="0" borderId="4" xfId="0" applyFont="1" applyBorder="1"/>
    <xf numFmtId="2" fontId="9" fillId="0" borderId="6" xfId="0" applyNumberFormat="1" applyFont="1" applyBorder="1" applyAlignment="1">
      <alignment horizontal="center" wrapText="1"/>
    </xf>
    <xf numFmtId="0" fontId="9" fillId="0" borderId="23" xfId="0" applyFont="1" applyBorder="1" applyAlignment="1">
      <alignment horizontal="left" wrapText="1"/>
    </xf>
    <xf numFmtId="0" fontId="9" fillId="0" borderId="31" xfId="0" applyFont="1" applyBorder="1" applyAlignment="1">
      <alignment horizontal="left" wrapText="1"/>
    </xf>
    <xf numFmtId="0" fontId="9" fillId="0" borderId="31" xfId="0" applyFont="1" applyFill="1" applyBorder="1" applyAlignment="1">
      <alignment horizontal="left" wrapText="1"/>
    </xf>
    <xf numFmtId="0" fontId="9" fillId="2" borderId="31" xfId="0" applyFont="1" applyFill="1" applyBorder="1" applyAlignment="1">
      <alignment horizontal="left" wrapText="1"/>
    </xf>
    <xf numFmtId="2" fontId="9" fillId="0" borderId="7" xfId="0" applyNumberFormat="1" applyFont="1" applyBorder="1" applyAlignment="1">
      <alignment horizontal="center" wrapText="1"/>
    </xf>
    <xf numFmtId="0" fontId="9" fillId="0" borderId="40" xfId="0" applyFont="1" applyBorder="1" applyAlignment="1">
      <alignment horizontal="left" wrapText="1"/>
    </xf>
    <xf numFmtId="0" fontId="26" fillId="0" borderId="17" xfId="0" applyFont="1" applyBorder="1"/>
    <xf numFmtId="0" fontId="26" fillId="0" borderId="32" xfId="0" applyFont="1" applyBorder="1"/>
    <xf numFmtId="0" fontId="26" fillId="0" borderId="41" xfId="0" applyFont="1" applyBorder="1"/>
    <xf numFmtId="0" fontId="31" fillId="0" borderId="29" xfId="0" applyFont="1" applyBorder="1" applyAlignment="1">
      <alignment horizontal="center" vertical="center"/>
    </xf>
    <xf numFmtId="0" fontId="31" fillId="0" borderId="29" xfId="0" applyFont="1" applyBorder="1" applyAlignment="1">
      <alignment horizontal="center" vertical="center" wrapText="1"/>
    </xf>
    <xf numFmtId="0" fontId="31" fillId="0" borderId="45" xfId="0" applyFont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wrapText="1"/>
    </xf>
    <xf numFmtId="0" fontId="9" fillId="2" borderId="7" xfId="0" applyFont="1" applyFill="1" applyBorder="1" applyAlignment="1">
      <alignment horizontal="left" wrapText="1"/>
    </xf>
    <xf numFmtId="0" fontId="9" fillId="2" borderId="6" xfId="0" applyFont="1" applyFill="1" applyBorder="1" applyAlignment="1">
      <alignment horizontal="left" wrapText="1"/>
    </xf>
    <xf numFmtId="0" fontId="0" fillId="2" borderId="20" xfId="0" applyFont="1" applyFill="1" applyBorder="1" applyAlignment="1">
      <alignment horizontal="right"/>
    </xf>
    <xf numFmtId="0" fontId="0" fillId="2" borderId="46" xfId="0" applyFont="1" applyFill="1" applyBorder="1" applyAlignment="1"/>
    <xf numFmtId="0" fontId="0" fillId="2" borderId="47" xfId="0" applyFont="1" applyFill="1" applyBorder="1" applyAlignment="1"/>
    <xf numFmtId="0" fontId="9" fillId="3" borderId="31" xfId="1" applyFont="1" applyFill="1" applyBorder="1" applyAlignment="1">
      <alignment horizontal="left" wrapText="1"/>
    </xf>
    <xf numFmtId="0" fontId="14" fillId="0" borderId="41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wrapText="1"/>
    </xf>
    <xf numFmtId="0" fontId="14" fillId="0" borderId="25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wrapText="1"/>
    </xf>
    <xf numFmtId="0" fontId="14" fillId="0" borderId="0" xfId="0" applyFont="1" applyAlignment="1">
      <alignment horizontal="right"/>
    </xf>
    <xf numFmtId="0" fontId="14" fillId="0" borderId="24" xfId="0" applyFont="1" applyBorder="1" applyAlignment="1">
      <alignment horizontal="center" vertical="center"/>
    </xf>
    <xf numFmtId="0" fontId="14" fillId="0" borderId="48" xfId="0" applyFont="1" applyBorder="1" applyAlignment="1">
      <alignment horizontal="center" vertical="center" wrapText="1"/>
    </xf>
    <xf numFmtId="0" fontId="14" fillId="0" borderId="49" xfId="0" applyFont="1" applyBorder="1" applyAlignment="1">
      <alignment horizontal="center" vertical="center" wrapText="1"/>
    </xf>
    <xf numFmtId="0" fontId="9" fillId="0" borderId="48" xfId="0" applyFont="1" applyBorder="1" applyAlignment="1">
      <alignment horizontal="center" wrapText="1"/>
    </xf>
    <xf numFmtId="0" fontId="9" fillId="0" borderId="6" xfId="0" applyFont="1" applyBorder="1" applyAlignment="1">
      <alignment horizontal="center" wrapText="1"/>
    </xf>
    <xf numFmtId="0" fontId="9" fillId="0" borderId="2" xfId="0" applyFont="1" applyBorder="1" applyAlignment="1">
      <alignment horizontal="center" wrapText="1"/>
    </xf>
    <xf numFmtId="0" fontId="34" fillId="0" borderId="25" xfId="0" applyFont="1" applyBorder="1" applyAlignment="1">
      <alignment horizontal="center" vertical="center" wrapText="1"/>
    </xf>
    <xf numFmtId="0" fontId="9" fillId="0" borderId="11" xfId="0" applyFont="1" applyBorder="1" applyAlignment="1"/>
    <xf numFmtId="2" fontId="9" fillId="0" borderId="27" xfId="0" applyNumberFormat="1" applyFont="1" applyBorder="1" applyAlignment="1">
      <alignment wrapText="1"/>
    </xf>
    <xf numFmtId="0" fontId="9" fillId="0" borderId="24" xfId="0" applyFont="1" applyBorder="1" applyAlignment="1"/>
    <xf numFmtId="0" fontId="14" fillId="0" borderId="48" xfId="0" applyFont="1" applyBorder="1" applyAlignment="1">
      <alignment horizontal="left" wrapText="1"/>
    </xf>
    <xf numFmtId="2" fontId="14" fillId="0" borderId="49" xfId="0" applyNumberFormat="1" applyFont="1" applyBorder="1" applyAlignment="1">
      <alignment horizontal="left" wrapText="1"/>
    </xf>
    <xf numFmtId="0" fontId="14" fillId="0" borderId="48" xfId="0" applyFont="1" applyFill="1" applyBorder="1" applyAlignment="1">
      <alignment horizontal="left" vertical="center" wrapText="1"/>
    </xf>
    <xf numFmtId="0" fontId="7" fillId="0" borderId="4" xfId="0" applyFont="1" applyBorder="1" applyAlignment="1">
      <alignment horizontal="left" wrapText="1"/>
    </xf>
    <xf numFmtId="0" fontId="14" fillId="0" borderId="24" xfId="0" applyFont="1" applyBorder="1" applyAlignment="1">
      <alignment horizontal="left" vertical="center"/>
    </xf>
    <xf numFmtId="0" fontId="14" fillId="0" borderId="48" xfId="0" applyFont="1" applyBorder="1" applyAlignment="1">
      <alignment horizontal="left" vertical="center" wrapText="1"/>
    </xf>
    <xf numFmtId="2" fontId="14" fillId="0" borderId="49" xfId="0" applyNumberFormat="1" applyFont="1" applyBorder="1" applyAlignment="1">
      <alignment horizontal="left" vertical="center" wrapText="1"/>
    </xf>
    <xf numFmtId="0" fontId="31" fillId="0" borderId="24" xfId="0" applyFont="1" applyBorder="1" applyAlignment="1">
      <alignment horizontal="left" vertical="center"/>
    </xf>
    <xf numFmtId="0" fontId="25" fillId="7" borderId="0" xfId="0" applyFont="1" applyFill="1"/>
    <xf numFmtId="0" fontId="25" fillId="8" borderId="0" xfId="0" applyFont="1" applyFill="1"/>
    <xf numFmtId="0" fontId="25" fillId="9" borderId="0" xfId="0" applyFont="1" applyFill="1"/>
    <xf numFmtId="0" fontId="30" fillId="0" borderId="0" xfId="0" applyFont="1" applyAlignment="1"/>
    <xf numFmtId="2" fontId="16" fillId="0" borderId="7" xfId="0" applyNumberFormat="1" applyFont="1" applyBorder="1" applyAlignment="1">
      <alignment wrapText="1"/>
    </xf>
    <xf numFmtId="0" fontId="7" fillId="0" borderId="4" xfId="0" applyFont="1" applyFill="1" applyBorder="1" applyAlignment="1">
      <alignment horizontal="left" wrapText="1"/>
    </xf>
    <xf numFmtId="0" fontId="7" fillId="0" borderId="4" xfId="1" applyFont="1" applyBorder="1" applyAlignment="1">
      <alignment horizontal="left" wrapText="1"/>
    </xf>
    <xf numFmtId="0" fontId="7" fillId="2" borderId="4" xfId="0" applyFont="1" applyFill="1" applyBorder="1" applyAlignment="1">
      <alignment horizontal="left" wrapText="1"/>
    </xf>
    <xf numFmtId="0" fontId="7" fillId="0" borderId="8" xfId="0" applyFont="1" applyBorder="1" applyAlignment="1">
      <alignment horizontal="right" vertical="center"/>
    </xf>
    <xf numFmtId="0" fontId="29" fillId="0" borderId="0" xfId="0" applyFont="1" applyBorder="1" applyAlignment="1">
      <alignment horizontal="right"/>
    </xf>
    <xf numFmtId="2" fontId="34" fillId="0" borderId="44" xfId="0" applyNumberFormat="1" applyFont="1" applyBorder="1" applyAlignment="1">
      <alignment horizontal="center" vertical="center" wrapText="1"/>
    </xf>
    <xf numFmtId="2" fontId="9" fillId="5" borderId="5" xfId="0" applyNumberFormat="1" applyFont="1" applyFill="1" applyBorder="1" applyAlignment="1">
      <alignment wrapText="1"/>
    </xf>
    <xf numFmtId="0" fontId="9" fillId="0" borderId="14" xfId="0" applyFont="1" applyBorder="1" applyAlignment="1"/>
    <xf numFmtId="0" fontId="9" fillId="0" borderId="15" xfId="0" applyFont="1" applyBorder="1" applyAlignment="1">
      <alignment wrapText="1"/>
    </xf>
    <xf numFmtId="0" fontId="9" fillId="0" borderId="15" xfId="0" applyFont="1" applyBorder="1" applyAlignment="1">
      <alignment horizontal="left" wrapText="1"/>
    </xf>
    <xf numFmtId="0" fontId="26" fillId="0" borderId="8" xfId="0" applyFont="1" applyBorder="1" applyAlignment="1"/>
    <xf numFmtId="0" fontId="26" fillId="0" borderId="14" xfId="0" applyFont="1" applyBorder="1" applyAlignment="1"/>
    <xf numFmtId="0" fontId="25" fillId="10" borderId="0" xfId="0" applyFont="1" applyFill="1"/>
    <xf numFmtId="0" fontId="26" fillId="0" borderId="17" xfId="0" applyFont="1" applyBorder="1" applyAlignment="1">
      <alignment horizontal="center"/>
    </xf>
    <xf numFmtId="0" fontId="26" fillId="0" borderId="16" xfId="0" applyFont="1" applyBorder="1" applyAlignment="1">
      <alignment horizontal="center"/>
    </xf>
    <xf numFmtId="0" fontId="26" fillId="0" borderId="42" xfId="0" applyFont="1" applyBorder="1" applyAlignment="1">
      <alignment horizontal="center"/>
    </xf>
    <xf numFmtId="0" fontId="26" fillId="0" borderId="19" xfId="0" applyFont="1" applyBorder="1" applyAlignment="1">
      <alignment horizontal="center"/>
    </xf>
    <xf numFmtId="0" fontId="26" fillId="0" borderId="2" xfId="0" applyFont="1" applyBorder="1" applyAlignment="1">
      <alignment wrapText="1"/>
    </xf>
    <xf numFmtId="0" fontId="26" fillId="0" borderId="6" xfId="0" applyFont="1" applyBorder="1" applyAlignment="1">
      <alignment wrapText="1"/>
    </xf>
    <xf numFmtId="0" fontId="7" fillId="0" borderId="2" xfId="0" applyFont="1" applyBorder="1" applyAlignment="1">
      <alignment horizontal="left" wrapText="1"/>
    </xf>
    <xf numFmtId="2" fontId="9" fillId="2" borderId="4" xfId="0" applyNumberFormat="1" applyFont="1" applyFill="1" applyBorder="1" applyAlignment="1">
      <alignment horizontal="center" wrapText="1"/>
    </xf>
    <xf numFmtId="0" fontId="7" fillId="0" borderId="31" xfId="0" applyFont="1" applyBorder="1" applyAlignment="1">
      <alignment horizontal="left" wrapText="1"/>
    </xf>
    <xf numFmtId="2" fontId="24" fillId="0" borderId="0" xfId="0" applyNumberFormat="1" applyFont="1" applyBorder="1" applyAlignment="1">
      <alignment horizontal="right"/>
    </xf>
    <xf numFmtId="0" fontId="7" fillId="0" borderId="6" xfId="0" applyFont="1" applyBorder="1" applyAlignment="1">
      <alignment horizontal="left" wrapText="1"/>
    </xf>
    <xf numFmtId="0" fontId="28" fillId="0" borderId="37" xfId="0" applyFont="1" applyBorder="1" applyAlignment="1"/>
    <xf numFmtId="0" fontId="28" fillId="0" borderId="20" xfId="0" applyFont="1" applyBorder="1" applyAlignment="1"/>
    <xf numFmtId="0" fontId="28" fillId="0" borderId="47" xfId="0" applyFont="1" applyBorder="1" applyAlignment="1"/>
    <xf numFmtId="0" fontId="28" fillId="0" borderId="20" xfId="0" applyFont="1" applyBorder="1" applyAlignment="1">
      <alignment vertical="center"/>
    </xf>
    <xf numFmtId="0" fontId="28" fillId="0" borderId="21" xfId="0" applyFont="1" applyBorder="1" applyAlignment="1"/>
    <xf numFmtId="0" fontId="7" fillId="0" borderId="31" xfId="1" applyFont="1" applyBorder="1" applyAlignment="1">
      <alignment horizontal="left" wrapText="1"/>
    </xf>
    <xf numFmtId="0" fontId="7" fillId="2" borderId="31" xfId="0" applyFont="1" applyFill="1" applyBorder="1" applyAlignment="1">
      <alignment horizontal="left" wrapText="1"/>
    </xf>
    <xf numFmtId="0" fontId="9" fillId="0" borderId="31" xfId="0" applyFont="1" applyFill="1" applyBorder="1" applyAlignment="1">
      <alignment horizontal="left" vertical="center" wrapText="1"/>
    </xf>
    <xf numFmtId="0" fontId="9" fillId="0" borderId="31" xfId="0" applyFont="1" applyBorder="1" applyAlignment="1">
      <alignment horizontal="left" vertical="center" wrapText="1"/>
    </xf>
    <xf numFmtId="0" fontId="28" fillId="0" borderId="46" xfId="0" applyFont="1" applyBorder="1" applyAlignment="1"/>
    <xf numFmtId="0" fontId="35" fillId="0" borderId="51" xfId="0" applyFont="1" applyBorder="1" applyAlignment="1">
      <alignment horizontal="center" vertical="center" wrapText="1"/>
    </xf>
    <xf numFmtId="0" fontId="33" fillId="0" borderId="2" xfId="0" applyFont="1" applyBorder="1" applyAlignment="1">
      <alignment horizontal="center" vertical="center" wrapText="1"/>
    </xf>
    <xf numFmtId="0" fontId="35" fillId="0" borderId="21" xfId="0" applyFont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45" xfId="0" applyFont="1" applyBorder="1" applyAlignment="1">
      <alignment horizontal="center" vertical="center" wrapText="1"/>
    </xf>
    <xf numFmtId="0" fontId="0" fillId="0" borderId="24" xfId="0" applyFont="1" applyBorder="1" applyAlignment="1"/>
    <xf numFmtId="0" fontId="0" fillId="2" borderId="45" xfId="0" applyFont="1" applyFill="1" applyBorder="1" applyAlignment="1"/>
    <xf numFmtId="0" fontId="25" fillId="0" borderId="24" xfId="0" applyFont="1" applyBorder="1"/>
    <xf numFmtId="0" fontId="16" fillId="0" borderId="0" xfId="0" applyFont="1" applyFill="1" applyBorder="1" applyAlignment="1">
      <alignment horizontal="left" vertical="center"/>
    </xf>
    <xf numFmtId="0" fontId="34" fillId="0" borderId="0" xfId="0" applyFont="1" applyFill="1" applyBorder="1" applyAlignment="1">
      <alignment horizontal="left" vertical="center"/>
    </xf>
    <xf numFmtId="0" fontId="14" fillId="0" borderId="0" xfId="0" applyFont="1"/>
    <xf numFmtId="0" fontId="31" fillId="0" borderId="54" xfId="0" applyFont="1" applyBorder="1" applyAlignment="1">
      <alignment horizontal="left" vertical="center" wrapText="1"/>
    </xf>
    <xf numFmtId="0" fontId="31" fillId="0" borderId="13" xfId="0" applyFont="1" applyBorder="1" applyAlignment="1">
      <alignment horizontal="left" vertical="center" wrapText="1"/>
    </xf>
    <xf numFmtId="0" fontId="31" fillId="0" borderId="45" xfId="0" applyFont="1" applyBorder="1" applyAlignment="1">
      <alignment horizontal="left" vertical="center" wrapText="1"/>
    </xf>
    <xf numFmtId="2" fontId="14" fillId="0" borderId="48" xfId="0" applyNumberFormat="1" applyFont="1" applyBorder="1" applyAlignment="1">
      <alignment horizontal="left" vertical="center" wrapText="1"/>
    </xf>
    <xf numFmtId="2" fontId="31" fillId="0" borderId="48" xfId="0" applyNumberFormat="1" applyFont="1" applyBorder="1" applyAlignment="1">
      <alignment horizontal="left" vertical="center" wrapText="1"/>
    </xf>
    <xf numFmtId="0" fontId="14" fillId="2" borderId="45" xfId="0" applyFont="1" applyFill="1" applyBorder="1" applyAlignment="1">
      <alignment horizontal="left" vertical="center"/>
    </xf>
    <xf numFmtId="0" fontId="0" fillId="0" borderId="45" xfId="0" applyFont="1" applyBorder="1" applyAlignment="1">
      <alignment vertical="center"/>
    </xf>
    <xf numFmtId="0" fontId="14" fillId="0" borderId="54" xfId="0" applyFont="1" applyFill="1" applyBorder="1" applyAlignment="1">
      <alignment horizontal="left" vertical="center" wrapText="1"/>
    </xf>
    <xf numFmtId="0" fontId="14" fillId="0" borderId="13" xfId="0" applyFont="1" applyFill="1" applyBorder="1" applyAlignment="1">
      <alignment horizontal="left" vertical="center" wrapText="1"/>
    </xf>
    <xf numFmtId="0" fontId="14" fillId="0" borderId="45" xfId="0" applyFont="1" applyFill="1" applyBorder="1" applyAlignment="1">
      <alignment horizontal="left" vertical="center" wrapText="1"/>
    </xf>
    <xf numFmtId="0" fontId="14" fillId="0" borderId="45" xfId="0" applyFont="1" applyBorder="1" applyAlignment="1">
      <alignment horizontal="left" vertical="center"/>
    </xf>
    <xf numFmtId="0" fontId="34" fillId="0" borderId="50" xfId="0" applyFont="1" applyFill="1" applyBorder="1" applyAlignment="1">
      <alignment horizontal="center" vertical="center" wrapText="1"/>
    </xf>
    <xf numFmtId="0" fontId="34" fillId="0" borderId="52" xfId="0" applyFont="1" applyFill="1" applyBorder="1" applyAlignment="1">
      <alignment horizontal="center" vertical="center" wrapText="1"/>
    </xf>
    <xf numFmtId="0" fontId="34" fillId="0" borderId="30" xfId="0" applyFont="1" applyFill="1" applyBorder="1" applyAlignment="1">
      <alignment horizontal="center" vertical="center" wrapText="1"/>
    </xf>
    <xf numFmtId="0" fontId="34" fillId="0" borderId="30" xfId="0" applyFont="1" applyBorder="1" applyAlignment="1">
      <alignment horizontal="center" vertical="center" wrapText="1"/>
    </xf>
    <xf numFmtId="2" fontId="14" fillId="0" borderId="48" xfId="0" applyNumberFormat="1" applyFont="1" applyFill="1" applyBorder="1" applyAlignment="1">
      <alignment horizontal="left" vertical="center" wrapText="1"/>
    </xf>
    <xf numFmtId="2" fontId="9" fillId="0" borderId="4" xfId="0" applyNumberFormat="1" applyFont="1" applyBorder="1" applyAlignment="1">
      <alignment horizontal="right" wrapText="1"/>
    </xf>
    <xf numFmtId="2" fontId="34" fillId="0" borderId="25" xfId="0" applyNumberFormat="1" applyFont="1" applyFill="1" applyBorder="1" applyAlignment="1">
      <alignment horizontal="center" vertical="center" wrapText="1"/>
    </xf>
    <xf numFmtId="2" fontId="9" fillId="0" borderId="4" xfId="0" applyNumberFormat="1" applyFont="1" applyBorder="1" applyAlignment="1">
      <alignment horizontal="right" vertical="center" wrapText="1"/>
    </xf>
    <xf numFmtId="2" fontId="9" fillId="2" borderId="4" xfId="0" applyNumberFormat="1" applyFont="1" applyFill="1" applyBorder="1" applyAlignment="1">
      <alignment horizontal="right" wrapText="1"/>
    </xf>
    <xf numFmtId="0" fontId="0" fillId="0" borderId="11" xfId="0" applyFont="1" applyBorder="1" applyAlignment="1"/>
    <xf numFmtId="0" fontId="14" fillId="0" borderId="54" xfId="0" applyFont="1" applyBorder="1" applyAlignment="1">
      <alignment horizontal="left" vertical="center" wrapText="1"/>
    </xf>
    <xf numFmtId="0" fontId="14" fillId="0" borderId="13" xfId="0" applyFont="1" applyBorder="1" applyAlignment="1">
      <alignment horizontal="left" vertical="center" wrapText="1"/>
    </xf>
    <xf numFmtId="0" fontId="14" fillId="0" borderId="45" xfId="0" applyFont="1" applyBorder="1" applyAlignment="1">
      <alignment horizontal="left" vertical="center" wrapText="1"/>
    </xf>
    <xf numFmtId="0" fontId="0" fillId="0" borderId="24" xfId="0" applyFont="1" applyBorder="1"/>
    <xf numFmtId="0" fontId="14" fillId="2" borderId="54" xfId="0" applyFont="1" applyFill="1" applyBorder="1" applyAlignment="1">
      <alignment horizontal="left" vertical="center" wrapText="1"/>
    </xf>
    <xf numFmtId="0" fontId="14" fillId="2" borderId="13" xfId="0" applyFont="1" applyFill="1" applyBorder="1" applyAlignment="1">
      <alignment horizontal="left" vertical="center" wrapText="1"/>
    </xf>
    <xf numFmtId="2" fontId="14" fillId="2" borderId="48" xfId="0" applyNumberFormat="1" applyFont="1" applyFill="1" applyBorder="1" applyAlignment="1">
      <alignment horizontal="left" vertical="center" wrapText="1"/>
    </xf>
    <xf numFmtId="0" fontId="14" fillId="2" borderId="45" xfId="0" applyFont="1" applyFill="1" applyBorder="1" applyAlignment="1">
      <alignment horizontal="left" vertical="center" wrapText="1"/>
    </xf>
    <xf numFmtId="2" fontId="27" fillId="0" borderId="0" xfId="0" applyNumberFormat="1" applyFont="1" applyAlignment="1">
      <alignment horizontal="right"/>
    </xf>
    <xf numFmtId="0" fontId="0" fillId="0" borderId="0" xfId="0"/>
    <xf numFmtId="0" fontId="7" fillId="0" borderId="40" xfId="0" applyFont="1" applyBorder="1" applyAlignment="1">
      <alignment horizontal="left" wrapText="1"/>
    </xf>
    <xf numFmtId="0" fontId="6" fillId="0" borderId="8" xfId="0" applyFont="1" applyBorder="1" applyAlignment="1">
      <alignment vertical="center"/>
    </xf>
    <xf numFmtId="0" fontId="0" fillId="2" borderId="30" xfId="0" applyFont="1" applyFill="1" applyBorder="1" applyAlignment="1"/>
    <xf numFmtId="0" fontId="0" fillId="0" borderId="11" xfId="0" applyFont="1" applyBorder="1"/>
    <xf numFmtId="0" fontId="0" fillId="0" borderId="41" xfId="0" applyFont="1" applyFill="1" applyBorder="1"/>
    <xf numFmtId="0" fontId="0" fillId="2" borderId="20" xfId="0" applyFont="1" applyFill="1" applyBorder="1" applyAlignment="1">
      <alignment vertical="center"/>
    </xf>
    <xf numFmtId="0" fontId="7" fillId="0" borderId="31" xfId="0" applyFont="1" applyBorder="1" applyAlignment="1">
      <alignment horizontal="left" vertical="center" wrapText="1"/>
    </xf>
    <xf numFmtId="0" fontId="0" fillId="2" borderId="21" xfId="0" applyFont="1" applyFill="1" applyBorder="1" applyAlignment="1">
      <alignment vertical="center"/>
    </xf>
    <xf numFmtId="0" fontId="0" fillId="0" borderId="20" xfId="0" applyBorder="1"/>
    <xf numFmtId="0" fontId="0" fillId="0" borderId="8" xfId="0" applyFont="1" applyBorder="1" applyAlignment="1">
      <alignment vertical="center"/>
    </xf>
    <xf numFmtId="2" fontId="9" fillId="0" borderId="6" xfId="0" applyNumberFormat="1" applyFont="1" applyBorder="1" applyAlignment="1">
      <alignment horizontal="right" vertical="center" wrapText="1"/>
    </xf>
    <xf numFmtId="0" fontId="0" fillId="2" borderId="37" xfId="0" applyFont="1" applyFill="1" applyBorder="1" applyAlignment="1">
      <alignment vertical="center"/>
    </xf>
    <xf numFmtId="0" fontId="0" fillId="0" borderId="57" xfId="0" applyBorder="1"/>
    <xf numFmtId="2" fontId="9" fillId="0" borderId="2" xfId="0" applyNumberFormat="1" applyFont="1" applyBorder="1" applyAlignment="1">
      <alignment horizontal="right" vertical="center" wrapText="1"/>
    </xf>
    <xf numFmtId="0" fontId="0" fillId="0" borderId="46" xfId="0" applyFont="1" applyBorder="1" applyAlignment="1"/>
    <xf numFmtId="0" fontId="0" fillId="0" borderId="9" xfId="0" applyBorder="1"/>
    <xf numFmtId="0" fontId="14" fillId="0" borderId="33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0" fillId="0" borderId="0" xfId="0"/>
    <xf numFmtId="0" fontId="5" fillId="0" borderId="4" xfId="0" applyFont="1" applyFill="1" applyBorder="1" applyAlignment="1">
      <alignment horizontal="left" wrapText="1"/>
    </xf>
    <xf numFmtId="0" fontId="0" fillId="0" borderId="4" xfId="0" applyBorder="1"/>
    <xf numFmtId="0" fontId="5" fillId="0" borderId="4" xfId="0" applyFont="1" applyBorder="1" applyAlignment="1">
      <alignment wrapText="1"/>
    </xf>
    <xf numFmtId="0" fontId="5" fillId="0" borderId="6" xfId="0" applyFont="1" applyBorder="1" applyAlignment="1">
      <alignment wrapText="1"/>
    </xf>
    <xf numFmtId="0" fontId="34" fillId="0" borderId="34" xfId="0" applyFont="1" applyBorder="1" applyAlignment="1">
      <alignment horizontal="center" vertical="center" wrapText="1"/>
    </xf>
    <xf numFmtId="0" fontId="34" fillId="0" borderId="60" xfId="0" applyFont="1" applyBorder="1" applyAlignment="1">
      <alignment horizontal="center" vertical="center" wrapText="1"/>
    </xf>
    <xf numFmtId="0" fontId="9" fillId="0" borderId="59" xfId="0" applyFont="1" applyBorder="1" applyAlignment="1">
      <alignment horizontal="center" wrapText="1"/>
    </xf>
    <xf numFmtId="0" fontId="5" fillId="0" borderId="59" xfId="0" applyFont="1" applyBorder="1" applyAlignment="1">
      <alignment horizontal="left" wrapText="1"/>
    </xf>
    <xf numFmtId="0" fontId="9" fillId="0" borderId="59" xfId="0" applyFont="1" applyBorder="1" applyAlignment="1">
      <alignment wrapText="1"/>
    </xf>
    <xf numFmtId="2" fontId="9" fillId="0" borderId="58" xfId="0" applyNumberFormat="1" applyFont="1" applyBorder="1" applyAlignment="1">
      <alignment wrapText="1"/>
    </xf>
    <xf numFmtId="0" fontId="9" fillId="0" borderId="61" xfId="0" applyFont="1" applyBorder="1" applyAlignment="1"/>
    <xf numFmtId="0" fontId="9" fillId="0" borderId="59" xfId="0" applyFont="1" applyBorder="1" applyAlignment="1">
      <alignment horizontal="left" wrapText="1"/>
    </xf>
    <xf numFmtId="2" fontId="9" fillId="0" borderId="43" xfId="0" applyNumberFormat="1" applyFont="1" applyBorder="1" applyAlignment="1">
      <alignment wrapText="1"/>
    </xf>
    <xf numFmtId="2" fontId="9" fillId="5" borderId="1" xfId="0" applyNumberFormat="1" applyFont="1" applyFill="1" applyBorder="1" applyAlignment="1">
      <alignment wrapText="1"/>
    </xf>
    <xf numFmtId="0" fontId="26" fillId="0" borderId="16" xfId="0" applyFont="1" applyBorder="1"/>
    <xf numFmtId="0" fontId="26" fillId="0" borderId="42" xfId="0" applyFont="1" applyBorder="1"/>
    <xf numFmtId="0" fontId="26" fillId="0" borderId="19" xfId="0" applyFont="1" applyBorder="1"/>
    <xf numFmtId="0" fontId="26" fillId="0" borderId="32" xfId="0" applyFont="1" applyBorder="1" applyAlignment="1">
      <alignment horizontal="center"/>
    </xf>
    <xf numFmtId="2" fontId="16" fillId="0" borderId="0" xfId="0" applyNumberFormat="1" applyFont="1" applyBorder="1" applyAlignment="1"/>
    <xf numFmtId="0" fontId="7" fillId="0" borderId="4" xfId="0" applyFont="1" applyBorder="1" applyAlignment="1">
      <alignment vertical="center" wrapText="1"/>
    </xf>
    <xf numFmtId="0" fontId="9" fillId="2" borderId="40" xfId="0" applyFont="1" applyFill="1" applyBorder="1" applyAlignment="1">
      <alignment horizontal="left" wrapText="1"/>
    </xf>
    <xf numFmtId="0" fontId="28" fillId="0" borderId="31" xfId="0" applyFont="1" applyBorder="1" applyAlignment="1">
      <alignment horizontal="left" wrapText="1"/>
    </xf>
    <xf numFmtId="0" fontId="4" fillId="0" borderId="4" xfId="0" applyFont="1" applyBorder="1" applyAlignment="1">
      <alignment wrapText="1"/>
    </xf>
    <xf numFmtId="0" fontId="9" fillId="0" borderId="62" xfId="0" applyFont="1" applyBorder="1" applyAlignment="1">
      <alignment horizontal="center" wrapText="1"/>
    </xf>
    <xf numFmtId="0" fontId="9" fillId="0" borderId="51" xfId="0" applyFont="1" applyBorder="1" applyAlignment="1">
      <alignment horizontal="center" wrapText="1"/>
    </xf>
    <xf numFmtId="0" fontId="9" fillId="0" borderId="36" xfId="0" applyFont="1" applyBorder="1" applyAlignment="1">
      <alignment horizontal="center" wrapText="1"/>
    </xf>
    <xf numFmtId="0" fontId="14" fillId="0" borderId="53" xfId="0" applyFont="1" applyFill="1" applyBorder="1" applyAlignment="1">
      <alignment horizontal="center" vertical="center" wrapText="1"/>
    </xf>
    <xf numFmtId="0" fontId="14" fillId="0" borderId="26" xfId="0" applyFont="1" applyFill="1" applyBorder="1" applyAlignment="1">
      <alignment horizontal="center" vertical="center" wrapText="1"/>
    </xf>
    <xf numFmtId="0" fontId="0" fillId="2" borderId="45" xfId="0" applyFont="1" applyFill="1" applyBorder="1" applyAlignment="1">
      <alignment vertical="center"/>
    </xf>
    <xf numFmtId="2" fontId="9" fillId="0" borderId="7" xfId="0" applyNumberFormat="1" applyFont="1" applyBorder="1" applyAlignment="1">
      <alignment horizontal="right" vertical="center" wrapText="1"/>
    </xf>
    <xf numFmtId="0" fontId="34" fillId="0" borderId="54" xfId="0" applyFont="1" applyFill="1" applyBorder="1" applyAlignment="1">
      <alignment horizontal="center" vertical="center" wrapText="1"/>
    </xf>
    <xf numFmtId="0" fontId="34" fillId="0" borderId="13" xfId="0" applyFont="1" applyFill="1" applyBorder="1" applyAlignment="1">
      <alignment horizontal="center" vertical="center" wrapText="1"/>
    </xf>
    <xf numFmtId="2" fontId="34" fillId="0" borderId="48" xfId="0" applyNumberFormat="1" applyFont="1" applyFill="1" applyBorder="1" applyAlignment="1">
      <alignment horizontal="center" vertical="center" wrapText="1"/>
    </xf>
    <xf numFmtId="0" fontId="34" fillId="0" borderId="45" xfId="0" applyFont="1" applyFill="1" applyBorder="1" applyAlignment="1">
      <alignment horizontal="center" vertical="center" wrapText="1"/>
    </xf>
    <xf numFmtId="0" fontId="34" fillId="0" borderId="45" xfId="0" applyFont="1" applyBorder="1" applyAlignment="1">
      <alignment horizontal="center" vertical="center" wrapText="1"/>
    </xf>
    <xf numFmtId="2" fontId="0" fillId="0" borderId="30" xfId="0" applyNumberFormat="1" applyBorder="1"/>
    <xf numFmtId="0" fontId="3" fillId="2" borderId="4" xfId="0" applyFont="1" applyFill="1" applyBorder="1" applyAlignment="1">
      <alignment horizontal="left" wrapText="1"/>
    </xf>
    <xf numFmtId="0" fontId="30" fillId="0" borderId="0" xfId="0" applyFont="1" applyAlignment="1">
      <alignment horizontal="center"/>
    </xf>
    <xf numFmtId="2" fontId="26" fillId="0" borderId="46" xfId="0" applyNumberFormat="1" applyFont="1" applyBorder="1"/>
    <xf numFmtId="2" fontId="26" fillId="0" borderId="30" xfId="0" applyNumberFormat="1" applyFont="1" applyBorder="1"/>
    <xf numFmtId="2" fontId="26" fillId="0" borderId="39" xfId="0" applyNumberFormat="1" applyFont="1" applyBorder="1"/>
    <xf numFmtId="2" fontId="26" fillId="0" borderId="37" xfId="0" applyNumberFormat="1" applyFont="1" applyBorder="1"/>
    <xf numFmtId="2" fontId="26" fillId="0" borderId="20" xfId="0" applyNumberFormat="1" applyFont="1" applyBorder="1"/>
    <xf numFmtId="2" fontId="9" fillId="2" borderId="59" xfId="0" applyNumberFormat="1" applyFont="1" applyFill="1" applyBorder="1" applyAlignment="1">
      <alignment horizontal="center" wrapText="1"/>
    </xf>
    <xf numFmtId="2" fontId="9" fillId="0" borderId="37" xfId="0" applyNumberFormat="1" applyFont="1" applyBorder="1" applyAlignment="1">
      <alignment horizontal="center" wrapText="1"/>
    </xf>
    <xf numFmtId="2" fontId="9" fillId="0" borderId="20" xfId="0" applyNumberFormat="1" applyFont="1" applyBorder="1" applyAlignment="1">
      <alignment horizontal="center" wrapText="1"/>
    </xf>
    <xf numFmtId="2" fontId="7" fillId="0" borderId="20" xfId="0" applyNumberFormat="1" applyFont="1" applyBorder="1" applyAlignment="1">
      <alignment horizontal="center" wrapText="1"/>
    </xf>
    <xf numFmtId="2" fontId="9" fillId="0" borderId="21" xfId="0" applyNumberFormat="1" applyFont="1" applyBorder="1" applyAlignment="1">
      <alignment horizontal="center" wrapText="1"/>
    </xf>
    <xf numFmtId="2" fontId="9" fillId="0" borderId="20" xfId="0" applyNumberFormat="1" applyFont="1" applyFill="1" applyBorder="1" applyAlignment="1">
      <alignment horizontal="center" wrapText="1"/>
    </xf>
    <xf numFmtId="2" fontId="7" fillId="0" borderId="20" xfId="1" applyNumberFormat="1" applyFont="1" applyBorder="1" applyAlignment="1">
      <alignment horizontal="center" wrapText="1"/>
    </xf>
    <xf numFmtId="2" fontId="7" fillId="0" borderId="21" xfId="0" applyNumberFormat="1" applyFont="1" applyBorder="1" applyAlignment="1">
      <alignment horizontal="center" wrapText="1"/>
    </xf>
    <xf numFmtId="2" fontId="28" fillId="0" borderId="20" xfId="0" applyNumberFormat="1" applyFont="1" applyBorder="1" applyAlignment="1">
      <alignment horizontal="center" wrapText="1"/>
    </xf>
    <xf numFmtId="2" fontId="9" fillId="0" borderId="46" xfId="0" applyNumberFormat="1" applyFont="1" applyBorder="1" applyAlignment="1">
      <alignment horizontal="center" wrapText="1"/>
    </xf>
    <xf numFmtId="2" fontId="9" fillId="2" borderId="20" xfId="0" applyNumberFormat="1" applyFont="1" applyFill="1" applyBorder="1" applyAlignment="1">
      <alignment horizontal="center" wrapText="1"/>
    </xf>
    <xf numFmtId="2" fontId="7" fillId="2" borderId="20" xfId="0" applyNumberFormat="1" applyFont="1" applyFill="1" applyBorder="1" applyAlignment="1">
      <alignment horizontal="center" wrapText="1"/>
    </xf>
    <xf numFmtId="2" fontId="9" fillId="2" borderId="37" xfId="0" applyNumberFormat="1" applyFont="1" applyFill="1" applyBorder="1" applyAlignment="1">
      <alignment horizontal="center" wrapText="1"/>
    </xf>
    <xf numFmtId="2" fontId="9" fillId="2" borderId="21" xfId="0" applyNumberFormat="1" applyFont="1" applyFill="1" applyBorder="1" applyAlignment="1">
      <alignment horizontal="center" wrapText="1"/>
    </xf>
    <xf numFmtId="2" fontId="9" fillId="0" borderId="20" xfId="0" applyNumberFormat="1" applyFont="1" applyFill="1" applyBorder="1" applyAlignment="1">
      <alignment horizontal="center" vertical="center" wrapText="1"/>
    </xf>
    <xf numFmtId="0" fontId="9" fillId="0" borderId="62" xfId="0" applyFont="1" applyBorder="1" applyAlignment="1">
      <alignment horizontal="right" wrapText="1"/>
    </xf>
    <xf numFmtId="0" fontId="9" fillId="0" borderId="20" xfId="0" applyFont="1" applyBorder="1" applyAlignment="1">
      <alignment horizontal="right" wrapText="1"/>
    </xf>
    <xf numFmtId="0" fontId="7" fillId="0" borderId="62" xfId="0" applyFont="1" applyBorder="1" applyAlignment="1">
      <alignment horizontal="right" wrapText="1"/>
    </xf>
    <xf numFmtId="0" fontId="7" fillId="0" borderId="20" xfId="0" applyFont="1" applyBorder="1" applyAlignment="1">
      <alignment horizontal="right" wrapText="1"/>
    </xf>
    <xf numFmtId="2" fontId="7" fillId="0" borderId="4" xfId="0" applyNumberFormat="1" applyFont="1" applyBorder="1" applyAlignment="1">
      <alignment horizontal="right" wrapText="1"/>
    </xf>
    <xf numFmtId="2" fontId="9" fillId="0" borderId="4" xfId="0" applyNumberFormat="1" applyFont="1" applyFill="1" applyBorder="1" applyAlignment="1">
      <alignment horizontal="right" wrapText="1"/>
    </xf>
    <xf numFmtId="2" fontId="7" fillId="0" borderId="4" xfId="1" applyNumberFormat="1" applyFont="1" applyBorder="1" applyAlignment="1">
      <alignment horizontal="right" wrapText="1"/>
    </xf>
    <xf numFmtId="2" fontId="9" fillId="3" borderId="4" xfId="1" applyNumberFormat="1" applyFont="1" applyFill="1" applyBorder="1" applyAlignment="1">
      <alignment horizontal="right" wrapText="1"/>
    </xf>
    <xf numFmtId="2" fontId="7" fillId="2" borderId="4" xfId="0" applyNumberFormat="1" applyFont="1" applyFill="1" applyBorder="1" applyAlignment="1">
      <alignment horizontal="right" wrapText="1"/>
    </xf>
    <xf numFmtId="2" fontId="9" fillId="0" borderId="4" xfId="0" applyNumberFormat="1" applyFont="1" applyFill="1" applyBorder="1" applyAlignment="1">
      <alignment horizontal="right" vertical="center" wrapText="1"/>
    </xf>
    <xf numFmtId="2" fontId="7" fillId="0" borderId="4" xfId="0" applyNumberFormat="1" applyFont="1" applyBorder="1" applyAlignment="1">
      <alignment horizontal="right" vertical="center" wrapText="1"/>
    </xf>
    <xf numFmtId="0" fontId="9" fillId="0" borderId="62" xfId="0" applyFont="1" applyFill="1" applyBorder="1" applyAlignment="1">
      <alignment horizontal="right" wrapText="1"/>
    </xf>
    <xf numFmtId="0" fontId="9" fillId="0" borderId="20" xfId="0" applyFont="1" applyFill="1" applyBorder="1" applyAlignment="1">
      <alignment horizontal="right" wrapText="1"/>
    </xf>
    <xf numFmtId="0" fontId="9" fillId="0" borderId="62" xfId="0" applyFont="1" applyBorder="1" applyAlignment="1">
      <alignment horizontal="right" vertical="center" wrapText="1"/>
    </xf>
    <xf numFmtId="0" fontId="9" fillId="0" borderId="20" xfId="0" applyFont="1" applyBorder="1" applyAlignment="1">
      <alignment horizontal="right" vertical="center" wrapText="1"/>
    </xf>
    <xf numFmtId="0" fontId="7" fillId="0" borderId="62" xfId="1" applyFont="1" applyBorder="1" applyAlignment="1">
      <alignment horizontal="right" wrapText="1"/>
    </xf>
    <xf numFmtId="0" fontId="7" fillId="0" borderId="20" xfId="1" applyFont="1" applyBorder="1" applyAlignment="1">
      <alignment horizontal="right" wrapText="1"/>
    </xf>
    <xf numFmtId="0" fontId="9" fillId="3" borderId="62" xfId="1" applyFont="1" applyFill="1" applyBorder="1" applyAlignment="1">
      <alignment horizontal="right" wrapText="1"/>
    </xf>
    <xf numFmtId="0" fontId="9" fillId="3" borderId="20" xfId="1" applyFont="1" applyFill="1" applyBorder="1" applyAlignment="1">
      <alignment horizontal="right" wrapText="1"/>
    </xf>
    <xf numFmtId="0" fontId="9" fillId="2" borderId="62" xfId="0" applyFont="1" applyFill="1" applyBorder="1" applyAlignment="1">
      <alignment horizontal="right" wrapText="1"/>
    </xf>
    <xf numFmtId="0" fontId="9" fillId="2" borderId="20" xfId="0" applyFont="1" applyFill="1" applyBorder="1" applyAlignment="1">
      <alignment horizontal="right" wrapText="1"/>
    </xf>
    <xf numFmtId="0" fontId="7" fillId="2" borderId="62" xfId="0" applyFont="1" applyFill="1" applyBorder="1" applyAlignment="1">
      <alignment horizontal="right" wrapText="1"/>
    </xf>
    <xf numFmtId="0" fontId="7" fillId="2" borderId="20" xfId="0" applyFont="1" applyFill="1" applyBorder="1" applyAlignment="1">
      <alignment horizontal="right" wrapText="1"/>
    </xf>
    <xf numFmtId="0" fontId="9" fillId="0" borderId="62" xfId="0" applyFont="1" applyFill="1" applyBorder="1" applyAlignment="1">
      <alignment horizontal="right" vertical="center" wrapText="1"/>
    </xf>
    <xf numFmtId="0" fontId="9" fillId="0" borderId="20" xfId="0" applyFont="1" applyFill="1" applyBorder="1" applyAlignment="1">
      <alignment horizontal="right" vertical="center" wrapText="1"/>
    </xf>
    <xf numFmtId="0" fontId="7" fillId="0" borderId="62" xfId="0" applyFont="1" applyBorder="1" applyAlignment="1">
      <alignment horizontal="right" vertical="center" wrapText="1"/>
    </xf>
    <xf numFmtId="0" fontId="7" fillId="0" borderId="20" xfId="0" applyFont="1" applyBorder="1" applyAlignment="1">
      <alignment horizontal="right" vertical="center" wrapText="1"/>
    </xf>
    <xf numFmtId="2" fontId="9" fillId="2" borderId="7" xfId="0" applyNumberFormat="1" applyFont="1" applyFill="1" applyBorder="1" applyAlignment="1">
      <alignment horizontal="center" wrapText="1"/>
    </xf>
    <xf numFmtId="2" fontId="9" fillId="2" borderId="47" xfId="0" applyNumberFormat="1" applyFont="1" applyFill="1" applyBorder="1" applyAlignment="1">
      <alignment horizontal="center" wrapText="1"/>
    </xf>
    <xf numFmtId="2" fontId="9" fillId="2" borderId="46" xfId="0" applyNumberFormat="1" applyFont="1" applyFill="1" applyBorder="1" applyAlignment="1">
      <alignment horizontal="center" wrapText="1"/>
    </xf>
    <xf numFmtId="2" fontId="34" fillId="0" borderId="29" xfId="0" applyNumberFormat="1" applyFont="1" applyFill="1" applyBorder="1" applyAlignment="1">
      <alignment horizontal="center" vertical="center" wrapText="1"/>
    </xf>
    <xf numFmtId="2" fontId="14" fillId="0" borderId="29" xfId="0" applyNumberFormat="1" applyFont="1" applyFill="1" applyBorder="1" applyAlignment="1">
      <alignment horizontal="left" vertical="center" wrapText="1"/>
    </xf>
    <xf numFmtId="2" fontId="14" fillId="0" borderId="29" xfId="0" applyNumberFormat="1" applyFont="1" applyBorder="1" applyAlignment="1">
      <alignment horizontal="left" vertical="center" wrapText="1"/>
    </xf>
    <xf numFmtId="2" fontId="7" fillId="0" borderId="32" xfId="0" applyNumberFormat="1" applyFont="1" applyBorder="1" applyAlignment="1">
      <alignment horizontal="right" wrapText="1"/>
    </xf>
    <xf numFmtId="2" fontId="9" fillId="0" borderId="32" xfId="0" applyNumberFormat="1" applyFont="1" applyBorder="1" applyAlignment="1">
      <alignment horizontal="right" wrapText="1"/>
    </xf>
    <xf numFmtId="2" fontId="7" fillId="0" borderId="32" xfId="1" applyNumberFormat="1" applyFont="1" applyBorder="1" applyAlignment="1">
      <alignment horizontal="right" wrapText="1"/>
    </xf>
    <xf numFmtId="2" fontId="9" fillId="3" borderId="32" xfId="1" applyNumberFormat="1" applyFont="1" applyFill="1" applyBorder="1" applyAlignment="1">
      <alignment horizontal="right" wrapText="1"/>
    </xf>
    <xf numFmtId="2" fontId="9" fillId="0" borderId="32" xfId="0" applyNumberFormat="1" applyFont="1" applyFill="1" applyBorder="1" applyAlignment="1">
      <alignment horizontal="right" wrapText="1"/>
    </xf>
    <xf numFmtId="2" fontId="31" fillId="0" borderId="29" xfId="0" applyNumberFormat="1" applyFont="1" applyBorder="1" applyAlignment="1">
      <alignment horizontal="left" vertical="center" wrapText="1"/>
    </xf>
    <xf numFmtId="2" fontId="9" fillId="2" borderId="32" xfId="0" applyNumberFormat="1" applyFont="1" applyFill="1" applyBorder="1" applyAlignment="1">
      <alignment horizontal="right" wrapText="1"/>
    </xf>
    <xf numFmtId="2" fontId="7" fillId="2" borderId="32" xfId="0" applyNumberFormat="1" applyFont="1" applyFill="1" applyBorder="1" applyAlignment="1">
      <alignment horizontal="right" wrapText="1"/>
    </xf>
    <xf numFmtId="2" fontId="14" fillId="2" borderId="29" xfId="0" applyNumberFormat="1" applyFont="1" applyFill="1" applyBorder="1" applyAlignment="1">
      <alignment horizontal="left" vertical="center" wrapText="1"/>
    </xf>
    <xf numFmtId="2" fontId="9" fillId="0" borderId="32" xfId="0" applyNumberFormat="1" applyFont="1" applyFill="1" applyBorder="1" applyAlignment="1">
      <alignment horizontal="right" vertical="center" wrapText="1"/>
    </xf>
    <xf numFmtId="2" fontId="9" fillId="0" borderId="32" xfId="0" applyNumberFormat="1" applyFont="1" applyBorder="1" applyAlignment="1">
      <alignment horizontal="right" vertical="center" wrapText="1"/>
    </xf>
    <xf numFmtId="2" fontId="34" fillId="0" borderId="42" xfId="0" applyNumberFormat="1" applyFont="1" applyFill="1" applyBorder="1" applyAlignment="1">
      <alignment horizontal="center" vertical="center" wrapText="1"/>
    </xf>
    <xf numFmtId="2" fontId="7" fillId="0" borderId="32" xfId="0" applyNumberFormat="1" applyFont="1" applyBorder="1" applyAlignment="1">
      <alignment horizontal="right" vertical="center" wrapText="1"/>
    </xf>
    <xf numFmtId="0" fontId="2" fillId="0" borderId="7" xfId="0" applyFont="1" applyBorder="1" applyAlignment="1">
      <alignment horizontal="left" wrapText="1"/>
    </xf>
    <xf numFmtId="0" fontId="2" fillId="0" borderId="4" xfId="0" applyFont="1" applyBorder="1" applyAlignment="1">
      <alignment horizontal="left" wrapText="1"/>
    </xf>
    <xf numFmtId="0" fontId="2" fillId="0" borderId="2" xfId="0" applyFont="1" applyFill="1" applyBorder="1" applyAlignment="1">
      <alignment horizontal="left" wrapText="1"/>
    </xf>
    <xf numFmtId="0" fontId="2" fillId="0" borderId="4" xfId="0" applyFont="1" applyFill="1" applyBorder="1" applyAlignment="1">
      <alignment horizontal="left" wrapText="1"/>
    </xf>
    <xf numFmtId="0" fontId="2" fillId="0" borderId="4" xfId="0" applyFont="1" applyBorder="1" applyAlignment="1">
      <alignment wrapText="1"/>
    </xf>
    <xf numFmtId="0" fontId="5" fillId="0" borderId="7" xfId="0" applyFont="1" applyBorder="1" applyAlignment="1">
      <alignment wrapText="1"/>
    </xf>
    <xf numFmtId="2" fontId="0" fillId="0" borderId="3" xfId="0" applyNumberFormat="1" applyBorder="1"/>
    <xf numFmtId="0" fontId="2" fillId="0" borderId="31" xfId="0" applyFont="1" applyBorder="1" applyAlignment="1">
      <alignment horizontal="left" wrapText="1"/>
    </xf>
    <xf numFmtId="0" fontId="2" fillId="0" borderId="31" xfId="0" applyFont="1" applyFill="1" applyBorder="1" applyAlignment="1">
      <alignment horizontal="left" wrapText="1"/>
    </xf>
    <xf numFmtId="0" fontId="2" fillId="0" borderId="40" xfId="0" applyFont="1" applyBorder="1" applyAlignment="1">
      <alignment horizontal="left" wrapText="1"/>
    </xf>
    <xf numFmtId="0" fontId="2" fillId="2" borderId="31" xfId="0" applyFont="1" applyFill="1" applyBorder="1" applyAlignment="1">
      <alignment horizontal="left" wrapText="1"/>
    </xf>
    <xf numFmtId="0" fontId="2" fillId="2" borderId="4" xfId="0" applyFont="1" applyFill="1" applyBorder="1" applyAlignment="1">
      <alignment horizontal="left" wrapText="1"/>
    </xf>
    <xf numFmtId="0" fontId="2" fillId="2" borderId="6" xfId="0" applyFont="1" applyFill="1" applyBorder="1" applyAlignment="1">
      <alignment horizontal="left" wrapText="1"/>
    </xf>
    <xf numFmtId="0" fontId="2" fillId="2" borderId="23" xfId="0" applyFont="1" applyFill="1" applyBorder="1" applyAlignment="1">
      <alignment horizontal="left" wrapText="1"/>
    </xf>
    <xf numFmtId="0" fontId="2" fillId="2" borderId="40" xfId="0" applyFont="1" applyFill="1" applyBorder="1" applyAlignment="1">
      <alignment horizontal="left" wrapText="1"/>
    </xf>
    <xf numFmtId="2" fontId="9" fillId="2" borderId="2" xfId="0" applyNumberFormat="1" applyFont="1" applyFill="1" applyBorder="1" applyAlignment="1">
      <alignment horizontal="center" wrapText="1"/>
    </xf>
    <xf numFmtId="0" fontId="7" fillId="0" borderId="23" xfId="0" applyFont="1" applyBorder="1" applyAlignment="1">
      <alignment horizontal="left" wrapText="1"/>
    </xf>
    <xf numFmtId="2" fontId="9" fillId="0" borderId="47" xfId="0" applyNumberFormat="1" applyFont="1" applyFill="1" applyBorder="1" applyAlignment="1">
      <alignment horizontal="center" wrapText="1"/>
    </xf>
    <xf numFmtId="2" fontId="7" fillId="0" borderId="37" xfId="0" applyNumberFormat="1" applyFont="1" applyBorder="1" applyAlignment="1">
      <alignment horizontal="center" wrapText="1"/>
    </xf>
    <xf numFmtId="0" fontId="9" fillId="0" borderId="62" xfId="0" applyFont="1" applyFill="1" applyBorder="1" applyAlignment="1">
      <alignment horizontal="center" wrapText="1"/>
    </xf>
    <xf numFmtId="0" fontId="9" fillId="0" borderId="57" xfId="0" applyFont="1" applyBorder="1" applyAlignment="1">
      <alignment horizontal="center" wrapText="1"/>
    </xf>
    <xf numFmtId="0" fontId="7" fillId="0" borderId="62" xfId="0" applyFont="1" applyBorder="1" applyAlignment="1">
      <alignment horizontal="center" wrapText="1"/>
    </xf>
    <xf numFmtId="0" fontId="9" fillId="0" borderId="53" xfId="0" applyFont="1" applyBorder="1" applyAlignment="1">
      <alignment horizontal="center" wrapText="1"/>
    </xf>
    <xf numFmtId="0" fontId="7" fillId="0" borderId="36" xfId="0" applyFont="1" applyBorder="1" applyAlignment="1">
      <alignment horizontal="center" wrapText="1"/>
    </xf>
    <xf numFmtId="0" fontId="28" fillId="0" borderId="62" xfId="0" applyFont="1" applyBorder="1" applyAlignment="1">
      <alignment horizontal="center" wrapText="1"/>
    </xf>
    <xf numFmtId="0" fontId="9" fillId="2" borderId="62" xfId="0" applyFont="1" applyFill="1" applyBorder="1" applyAlignment="1">
      <alignment horizontal="center" wrapText="1"/>
    </xf>
    <xf numFmtId="0" fontId="7" fillId="2" borderId="62" xfId="0" applyFont="1" applyFill="1" applyBorder="1" applyAlignment="1">
      <alignment horizontal="center" wrapText="1"/>
    </xf>
    <xf numFmtId="0" fontId="9" fillId="2" borderId="51" xfId="0" applyFont="1" applyFill="1" applyBorder="1" applyAlignment="1">
      <alignment horizontal="center" wrapText="1"/>
    </xf>
    <xf numFmtId="0" fontId="9" fillId="2" borderId="36" xfId="0" applyFont="1" applyFill="1" applyBorder="1" applyAlignment="1">
      <alignment horizontal="center" wrapText="1"/>
    </xf>
    <xf numFmtId="0" fontId="9" fillId="2" borderId="57" xfId="0" applyFont="1" applyFill="1" applyBorder="1" applyAlignment="1">
      <alignment horizontal="center" wrapText="1"/>
    </xf>
    <xf numFmtId="0" fontId="9" fillId="0" borderId="62" xfId="0" applyFont="1" applyFill="1" applyBorder="1" applyAlignment="1">
      <alignment horizontal="center" vertical="center" wrapText="1"/>
    </xf>
    <xf numFmtId="0" fontId="7" fillId="0" borderId="51" xfId="0" applyFont="1" applyBorder="1" applyAlignment="1">
      <alignment horizontal="center" wrapText="1"/>
    </xf>
    <xf numFmtId="0" fontId="9" fillId="0" borderId="65" xfId="0" applyFont="1" applyFill="1" applyBorder="1" applyAlignment="1">
      <alignment horizontal="center" wrapText="1"/>
    </xf>
    <xf numFmtId="2" fontId="7" fillId="0" borderId="4" xfId="0" applyNumberFormat="1" applyFont="1" applyBorder="1" applyAlignment="1">
      <alignment horizontal="center" wrapText="1"/>
    </xf>
    <xf numFmtId="2" fontId="9" fillId="0" borderId="15" xfId="0" applyNumberFormat="1" applyFont="1" applyBorder="1" applyAlignment="1">
      <alignment horizontal="center" wrapText="1"/>
    </xf>
    <xf numFmtId="2" fontId="9" fillId="0" borderId="39" xfId="0" applyNumberFormat="1" applyFont="1" applyBorder="1" applyAlignment="1">
      <alignment horizontal="center" wrapText="1"/>
    </xf>
    <xf numFmtId="2" fontId="9" fillId="0" borderId="4" xfId="0" applyNumberFormat="1" applyFont="1" applyFill="1" applyBorder="1" applyAlignment="1">
      <alignment horizontal="center" wrapText="1"/>
    </xf>
    <xf numFmtId="2" fontId="7" fillId="0" borderId="6" xfId="0" applyNumberFormat="1" applyFont="1" applyBorder="1" applyAlignment="1">
      <alignment horizontal="center" wrapText="1"/>
    </xf>
    <xf numFmtId="2" fontId="28" fillId="0" borderId="4" xfId="0" applyNumberFormat="1" applyFont="1" applyBorder="1" applyAlignment="1">
      <alignment horizontal="center" wrapText="1"/>
    </xf>
    <xf numFmtId="2" fontId="7" fillId="2" borderId="4" xfId="0" applyNumberFormat="1" applyFont="1" applyFill="1" applyBorder="1" applyAlignment="1">
      <alignment horizontal="center" wrapText="1"/>
    </xf>
    <xf numFmtId="2" fontId="9" fillId="2" borderId="6" xfId="0" applyNumberFormat="1" applyFont="1" applyFill="1" applyBorder="1" applyAlignment="1">
      <alignment horizontal="center" wrapText="1"/>
    </xf>
    <xf numFmtId="2" fontId="9" fillId="0" borderId="4" xfId="0" applyNumberFormat="1" applyFont="1" applyFill="1" applyBorder="1" applyAlignment="1">
      <alignment horizontal="center" vertical="center" wrapText="1"/>
    </xf>
    <xf numFmtId="2" fontId="7" fillId="0" borderId="2" xfId="0" applyNumberFormat="1" applyFont="1" applyBorder="1" applyAlignment="1">
      <alignment horizontal="center" wrapText="1"/>
    </xf>
    <xf numFmtId="2" fontId="9" fillId="0" borderId="59" xfId="0" applyNumberFormat="1" applyFont="1" applyFill="1" applyBorder="1" applyAlignment="1">
      <alignment horizontal="center" wrapText="1"/>
    </xf>
    <xf numFmtId="0" fontId="9" fillId="2" borderId="65" xfId="0" applyFont="1" applyFill="1" applyBorder="1" applyAlignment="1">
      <alignment horizontal="center" wrapText="1"/>
    </xf>
    <xf numFmtId="0" fontId="7" fillId="0" borderId="57" xfId="0" applyFont="1" applyBorder="1" applyAlignment="1">
      <alignment horizontal="center" wrapText="1"/>
    </xf>
    <xf numFmtId="2" fontId="7" fillId="0" borderId="7" xfId="0" applyNumberFormat="1" applyFont="1" applyBorder="1" applyAlignment="1">
      <alignment horizontal="center" wrapText="1"/>
    </xf>
    <xf numFmtId="2" fontId="7" fillId="0" borderId="46" xfId="0" applyNumberFormat="1" applyFont="1" applyBorder="1" applyAlignment="1">
      <alignment horizontal="center" wrapText="1"/>
    </xf>
    <xf numFmtId="0" fontId="7" fillId="0" borderId="62" xfId="1" applyFont="1" applyBorder="1" applyAlignment="1">
      <alignment horizontal="center" wrapText="1"/>
    </xf>
    <xf numFmtId="2" fontId="7" fillId="0" borderId="4" xfId="1" applyNumberFormat="1" applyFont="1" applyBorder="1" applyAlignment="1">
      <alignment horizontal="center" wrapText="1"/>
    </xf>
    <xf numFmtId="0" fontId="7" fillId="2" borderId="40" xfId="0" applyFont="1" applyFill="1" applyBorder="1" applyAlignment="1">
      <alignment horizontal="left" wrapText="1"/>
    </xf>
    <xf numFmtId="0" fontId="9" fillId="3" borderId="12" xfId="1" applyFont="1" applyFill="1" applyBorder="1" applyAlignment="1">
      <alignment horizontal="left" wrapText="1"/>
    </xf>
    <xf numFmtId="0" fontId="2" fillId="2" borderId="22" xfId="0" applyFont="1" applyFill="1" applyBorder="1" applyAlignment="1">
      <alignment horizontal="left" wrapText="1"/>
    </xf>
    <xf numFmtId="0" fontId="7" fillId="2" borderId="53" xfId="0" applyFont="1" applyFill="1" applyBorder="1" applyAlignment="1">
      <alignment horizontal="center" wrapText="1"/>
    </xf>
    <xf numFmtId="0" fontId="9" fillId="3" borderId="52" xfId="1" applyFont="1" applyFill="1" applyBorder="1" applyAlignment="1">
      <alignment horizontal="center" wrapText="1"/>
    </xf>
    <xf numFmtId="2" fontId="7" fillId="2" borderId="15" xfId="0" applyNumberFormat="1" applyFont="1" applyFill="1" applyBorder="1" applyAlignment="1">
      <alignment horizontal="center" wrapText="1"/>
    </xf>
    <xf numFmtId="2" fontId="9" fillId="3" borderId="25" xfId="1" applyNumberFormat="1" applyFont="1" applyFill="1" applyBorder="1" applyAlignment="1">
      <alignment horizontal="center" wrapText="1"/>
    </xf>
    <xf numFmtId="2" fontId="7" fillId="2" borderId="39" xfId="0" applyNumberFormat="1" applyFont="1" applyFill="1" applyBorder="1" applyAlignment="1">
      <alignment horizontal="center" wrapText="1"/>
    </xf>
    <xf numFmtId="2" fontId="9" fillId="3" borderId="30" xfId="1" applyNumberFormat="1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left" wrapText="1"/>
    </xf>
    <xf numFmtId="0" fontId="1" fillId="0" borderId="4" xfId="0" applyFont="1" applyBorder="1" applyAlignment="1">
      <alignment horizontal="left" wrapText="1"/>
    </xf>
    <xf numFmtId="0" fontId="1" fillId="0" borderId="59" xfId="0" applyFont="1" applyBorder="1" applyAlignment="1">
      <alignment horizontal="left" wrapText="1"/>
    </xf>
    <xf numFmtId="0" fontId="5" fillId="0" borderId="2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1" fillId="0" borderId="2" xfId="0" applyFont="1" applyBorder="1" applyAlignment="1">
      <alignment wrapText="1"/>
    </xf>
    <xf numFmtId="0" fontId="1" fillId="0" borderId="6" xfId="0" applyFont="1" applyBorder="1" applyAlignment="1">
      <alignment wrapText="1"/>
    </xf>
    <xf numFmtId="0" fontId="4" fillId="0" borderId="6" xfId="0" applyFont="1" applyBorder="1" applyAlignment="1">
      <alignment wrapText="1"/>
    </xf>
    <xf numFmtId="0" fontId="4" fillId="0" borderId="2" xfId="0" applyFont="1" applyBorder="1" applyAlignment="1">
      <alignment wrapText="1"/>
    </xf>
    <xf numFmtId="0" fontId="2" fillId="0" borderId="6" xfId="0" applyFont="1" applyBorder="1" applyAlignment="1">
      <alignment horizontal="left" wrapText="1"/>
    </xf>
    <xf numFmtId="0" fontId="7" fillId="2" borderId="6" xfId="0" applyFont="1" applyFill="1" applyBorder="1" applyAlignment="1">
      <alignment horizontal="left" wrapText="1"/>
    </xf>
    <xf numFmtId="0" fontId="7" fillId="0" borderId="2" xfId="1" applyFont="1" applyBorder="1" applyAlignment="1">
      <alignment horizontal="left" wrapText="1"/>
    </xf>
    <xf numFmtId="0" fontId="14" fillId="0" borderId="43" xfId="0" applyFont="1" applyBorder="1" applyAlignment="1">
      <alignment horizontal="center" vertical="center" wrapText="1"/>
    </xf>
    <xf numFmtId="0" fontId="14" fillId="0" borderId="39" xfId="0" applyFont="1" applyBorder="1" applyAlignment="1">
      <alignment horizontal="center" vertical="center" wrapText="1"/>
    </xf>
    <xf numFmtId="0" fontId="14" fillId="0" borderId="33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0" borderId="35" xfId="0" applyFont="1" applyFill="1" applyBorder="1" applyAlignment="1">
      <alignment horizontal="center" vertical="center" wrapText="1"/>
    </xf>
    <xf numFmtId="0" fontId="14" fillId="0" borderId="38" xfId="0" applyFont="1" applyFill="1" applyBorder="1" applyAlignment="1">
      <alignment horizontal="center" vertical="center" wrapText="1"/>
    </xf>
    <xf numFmtId="0" fontId="14" fillId="0" borderId="36" xfId="0" applyFont="1" applyBorder="1" applyAlignment="1">
      <alignment horizontal="center"/>
    </xf>
    <xf numFmtId="0" fontId="14" fillId="0" borderId="18" xfId="0" applyFont="1" applyBorder="1" applyAlignment="1">
      <alignment horizontal="center"/>
    </xf>
    <xf numFmtId="0" fontId="14" fillId="0" borderId="37" xfId="0" applyFont="1" applyBorder="1" applyAlignment="1">
      <alignment horizontal="center"/>
    </xf>
    <xf numFmtId="0" fontId="31" fillId="0" borderId="8" xfId="0" applyFont="1" applyBorder="1" applyAlignment="1">
      <alignment horizontal="center" vertical="center"/>
    </xf>
    <xf numFmtId="0" fontId="31" fillId="0" borderId="10" xfId="0" applyFont="1" applyBorder="1" applyAlignment="1">
      <alignment horizontal="center" vertical="center"/>
    </xf>
    <xf numFmtId="0" fontId="31" fillId="0" borderId="28" xfId="0" applyFont="1" applyBorder="1" applyAlignment="1">
      <alignment horizontal="center"/>
    </xf>
    <xf numFmtId="0" fontId="31" fillId="0" borderId="45" xfId="0" applyFont="1" applyBorder="1" applyAlignment="1">
      <alignment horizontal="center"/>
    </xf>
    <xf numFmtId="0" fontId="30" fillId="0" borderId="0" xfId="0" applyFont="1" applyAlignment="1">
      <alignment horizontal="center"/>
    </xf>
    <xf numFmtId="0" fontId="32" fillId="0" borderId="43" xfId="0" applyFont="1" applyBorder="1" applyAlignment="1">
      <alignment horizontal="center" vertical="center" wrapText="1"/>
    </xf>
    <xf numFmtId="0" fontId="32" fillId="0" borderId="39" xfId="0" applyFont="1" applyBorder="1" applyAlignment="1">
      <alignment horizontal="center" vertical="center" wrapText="1"/>
    </xf>
    <xf numFmtId="0" fontId="31" fillId="0" borderId="33" xfId="0" applyFont="1" applyBorder="1" applyAlignment="1">
      <alignment horizontal="center" vertical="center"/>
    </xf>
    <xf numFmtId="0" fontId="31" fillId="0" borderId="14" xfId="0" applyFont="1" applyBorder="1" applyAlignment="1">
      <alignment horizontal="center" vertical="center"/>
    </xf>
    <xf numFmtId="0" fontId="31" fillId="0" borderId="34" xfId="0" applyFont="1" applyBorder="1" applyAlignment="1">
      <alignment horizontal="center" vertical="center"/>
    </xf>
    <xf numFmtId="0" fontId="31" fillId="0" borderId="15" xfId="0" applyFont="1" applyBorder="1" applyAlignment="1">
      <alignment horizontal="center" vertical="center"/>
    </xf>
    <xf numFmtId="0" fontId="31" fillId="0" borderId="35" xfId="0" applyFont="1" applyBorder="1" applyAlignment="1">
      <alignment horizontal="center" vertical="center" wrapText="1"/>
    </xf>
    <xf numFmtId="0" fontId="31" fillId="0" borderId="38" xfId="0" applyFont="1" applyBorder="1" applyAlignment="1">
      <alignment horizontal="center" vertical="center" wrapText="1"/>
    </xf>
    <xf numFmtId="0" fontId="14" fillId="0" borderId="36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0" borderId="37" xfId="0" applyFont="1" applyBorder="1" applyAlignment="1">
      <alignment horizontal="center" vertical="center"/>
    </xf>
    <xf numFmtId="0" fontId="29" fillId="0" borderId="0" xfId="0" applyFont="1" applyBorder="1" applyAlignment="1">
      <alignment horizontal="right" wrapText="1"/>
    </xf>
    <xf numFmtId="0" fontId="29" fillId="0" borderId="42" xfId="0" applyFont="1" applyBorder="1" applyAlignment="1">
      <alignment horizontal="right" wrapText="1"/>
    </xf>
    <xf numFmtId="0" fontId="14" fillId="0" borderId="6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23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center" vertical="center" wrapText="1"/>
    </xf>
    <xf numFmtId="0" fontId="14" fillId="0" borderId="34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35" fillId="0" borderId="64" xfId="0" applyFont="1" applyBorder="1" applyAlignment="1">
      <alignment horizontal="center" vertical="center" wrapText="1"/>
    </xf>
    <xf numFmtId="0" fontId="9" fillId="0" borderId="56" xfId="0" applyNumberFormat="1" applyFont="1" applyBorder="1" applyAlignment="1">
      <alignment horizontal="right"/>
    </xf>
    <xf numFmtId="0" fontId="9" fillId="0" borderId="55" xfId="0" applyNumberFormat="1" applyFont="1" applyBorder="1" applyAlignment="1">
      <alignment horizontal="right"/>
    </xf>
    <xf numFmtId="0" fontId="9" fillId="0" borderId="64" xfId="0" applyNumberFormat="1" applyFont="1" applyBorder="1" applyAlignment="1">
      <alignment horizontal="right"/>
    </xf>
    <xf numFmtId="0" fontId="9" fillId="0" borderId="66" xfId="0" applyNumberFormat="1" applyFont="1" applyBorder="1" applyAlignment="1">
      <alignment horizontal="right"/>
    </xf>
    <xf numFmtId="0" fontId="9" fillId="0" borderId="67" xfId="0" applyNumberFormat="1" applyFont="1" applyBorder="1" applyAlignment="1">
      <alignment horizontal="right"/>
    </xf>
    <xf numFmtId="0" fontId="9" fillId="0" borderId="55" xfId="0" applyNumberFormat="1" applyFont="1" applyBorder="1" applyAlignment="1">
      <alignment horizontal="right" vertical="center"/>
    </xf>
    <xf numFmtId="0" fontId="14" fillId="0" borderId="56" xfId="0" applyFont="1" applyBorder="1" applyAlignment="1">
      <alignment horizontal="center" vertical="center"/>
    </xf>
    <xf numFmtId="0" fontId="7" fillId="0" borderId="36" xfId="0" applyFont="1" applyBorder="1" applyAlignment="1">
      <alignment horizontal="right" wrapText="1"/>
    </xf>
    <xf numFmtId="2" fontId="7" fillId="0" borderId="6" xfId="0" applyNumberFormat="1" applyFont="1" applyBorder="1" applyAlignment="1">
      <alignment horizontal="right" wrapText="1"/>
    </xf>
    <xf numFmtId="2" fontId="7" fillId="0" borderId="17" xfId="0" applyNumberFormat="1" applyFont="1" applyBorder="1" applyAlignment="1">
      <alignment horizontal="right" wrapText="1"/>
    </xf>
    <xf numFmtId="0" fontId="7" fillId="0" borderId="37" xfId="0" applyFont="1" applyBorder="1" applyAlignment="1">
      <alignment horizontal="right" wrapText="1"/>
    </xf>
    <xf numFmtId="0" fontId="9" fillId="0" borderId="40" xfId="0" applyFont="1" applyFill="1" applyBorder="1" applyAlignment="1">
      <alignment horizontal="left" wrapText="1"/>
    </xf>
    <xf numFmtId="0" fontId="9" fillId="0" borderId="51" xfId="0" applyFont="1" applyFill="1" applyBorder="1" applyAlignment="1">
      <alignment horizontal="right" wrapText="1"/>
    </xf>
    <xf numFmtId="2" fontId="9" fillId="0" borderId="2" xfId="0" applyNumberFormat="1" applyFont="1" applyFill="1" applyBorder="1" applyAlignment="1">
      <alignment horizontal="right" wrapText="1"/>
    </xf>
    <xf numFmtId="2" fontId="9" fillId="0" borderId="26" xfId="0" applyNumberFormat="1" applyFont="1" applyFill="1" applyBorder="1" applyAlignment="1">
      <alignment horizontal="right" wrapText="1"/>
    </xf>
    <xf numFmtId="0" fontId="9" fillId="0" borderId="21" xfId="0" applyFont="1" applyFill="1" applyBorder="1" applyAlignment="1">
      <alignment horizontal="right" wrapText="1"/>
    </xf>
    <xf numFmtId="0" fontId="9" fillId="0" borderId="22" xfId="0" applyFont="1" applyBorder="1" applyAlignment="1">
      <alignment horizontal="left" vertical="center" wrapText="1"/>
    </xf>
    <xf numFmtId="0" fontId="9" fillId="0" borderId="57" xfId="0" applyFont="1" applyBorder="1" applyAlignment="1">
      <alignment horizontal="right" vertical="center" wrapText="1"/>
    </xf>
    <xf numFmtId="2" fontId="9" fillId="0" borderId="16" xfId="0" applyNumberFormat="1" applyFont="1" applyBorder="1" applyAlignment="1">
      <alignment horizontal="right" vertical="center" wrapText="1"/>
    </xf>
    <xf numFmtId="0" fontId="9" fillId="0" borderId="46" xfId="0" applyFont="1" applyBorder="1" applyAlignment="1">
      <alignment horizontal="right" vertical="center" wrapText="1"/>
    </xf>
    <xf numFmtId="0" fontId="0" fillId="2" borderId="46" xfId="0" applyFont="1" applyFill="1" applyBorder="1" applyAlignment="1">
      <alignment vertical="center"/>
    </xf>
    <xf numFmtId="0" fontId="7" fillId="0" borderId="31" xfId="0" applyFont="1" applyFill="1" applyBorder="1" applyAlignment="1">
      <alignment horizontal="left" vertical="center" wrapText="1"/>
    </xf>
    <xf numFmtId="0" fontId="7" fillId="0" borderId="62" xfId="0" applyFont="1" applyFill="1" applyBorder="1" applyAlignment="1">
      <alignment horizontal="right" vertical="center" wrapText="1"/>
    </xf>
    <xf numFmtId="2" fontId="7" fillId="0" borderId="4" xfId="0" applyNumberFormat="1" applyFont="1" applyFill="1" applyBorder="1" applyAlignment="1">
      <alignment horizontal="right" vertical="center" wrapText="1"/>
    </xf>
    <xf numFmtId="2" fontId="7" fillId="0" borderId="32" xfId="0" applyNumberFormat="1" applyFont="1" applyFill="1" applyBorder="1" applyAlignment="1">
      <alignment horizontal="right" vertical="center" wrapText="1"/>
    </xf>
    <xf numFmtId="0" fontId="7" fillId="0" borderId="20" xfId="0" applyFont="1" applyFill="1" applyBorder="1" applyAlignment="1">
      <alignment horizontal="right" vertical="center" wrapText="1"/>
    </xf>
    <xf numFmtId="0" fontId="0" fillId="0" borderId="20" xfId="0" applyFont="1" applyBorder="1" applyAlignment="1">
      <alignment vertical="center"/>
    </xf>
    <xf numFmtId="0" fontId="7" fillId="0" borderId="40" xfId="0" applyFont="1" applyBorder="1" applyAlignment="1">
      <alignment horizontal="left" vertical="center" wrapText="1"/>
    </xf>
    <xf numFmtId="0" fontId="7" fillId="0" borderId="65" xfId="0" applyFont="1" applyBorder="1" applyAlignment="1">
      <alignment horizontal="right" vertical="center" wrapText="1"/>
    </xf>
    <xf numFmtId="2" fontId="7" fillId="0" borderId="59" xfId="0" applyNumberFormat="1" applyFont="1" applyBorder="1" applyAlignment="1">
      <alignment horizontal="right" vertical="center" wrapText="1"/>
    </xf>
    <xf numFmtId="2" fontId="7" fillId="0" borderId="63" xfId="0" applyNumberFormat="1" applyFont="1" applyBorder="1" applyAlignment="1">
      <alignment horizontal="right" vertical="center" wrapText="1"/>
    </xf>
    <xf numFmtId="0" fontId="7" fillId="0" borderId="47" xfId="0" applyFont="1" applyBorder="1" applyAlignment="1">
      <alignment horizontal="right" vertical="center" wrapText="1"/>
    </xf>
    <xf numFmtId="0" fontId="7" fillId="0" borderId="22" xfId="0" applyFont="1" applyBorder="1" applyAlignment="1">
      <alignment horizontal="left" vertical="center" wrapText="1"/>
    </xf>
    <xf numFmtId="0" fontId="7" fillId="0" borderId="57" xfId="0" applyFont="1" applyBorder="1" applyAlignment="1">
      <alignment horizontal="right" vertical="center" wrapText="1"/>
    </xf>
    <xf numFmtId="2" fontId="7" fillId="0" borderId="7" xfId="0" applyNumberFormat="1" applyFont="1" applyBorder="1" applyAlignment="1">
      <alignment horizontal="right" vertical="center" wrapText="1"/>
    </xf>
    <xf numFmtId="2" fontId="7" fillId="0" borderId="16" xfId="0" applyNumberFormat="1" applyFont="1" applyBorder="1" applyAlignment="1">
      <alignment horizontal="right" vertical="center" wrapText="1"/>
    </xf>
    <xf numFmtId="0" fontId="7" fillId="0" borderId="46" xfId="0" applyFont="1" applyBorder="1" applyAlignment="1">
      <alignment horizontal="right" vertical="center" wrapText="1"/>
    </xf>
    <xf numFmtId="0" fontId="7" fillId="0" borderId="31" xfId="1" applyFont="1" applyBorder="1" applyAlignment="1">
      <alignment horizontal="left" vertical="center" wrapText="1"/>
    </xf>
    <xf numFmtId="0" fontId="7" fillId="0" borderId="62" xfId="1" applyFont="1" applyBorder="1" applyAlignment="1">
      <alignment horizontal="right" vertical="center" wrapText="1"/>
    </xf>
    <xf numFmtId="2" fontId="7" fillId="0" borderId="4" xfId="1" applyNumberFormat="1" applyFont="1" applyBorder="1" applyAlignment="1">
      <alignment horizontal="right" vertical="center" wrapText="1"/>
    </xf>
    <xf numFmtId="2" fontId="7" fillId="0" borderId="32" xfId="1" applyNumberFormat="1" applyFont="1" applyBorder="1" applyAlignment="1">
      <alignment horizontal="right" vertical="center" wrapText="1"/>
    </xf>
    <xf numFmtId="0" fontId="7" fillId="0" borderId="20" xfId="1" applyFont="1" applyBorder="1" applyAlignment="1">
      <alignment horizontal="right" vertical="center" wrapText="1"/>
    </xf>
    <xf numFmtId="0" fontId="0" fillId="0" borderId="20" xfId="0" applyBorder="1" applyAlignment="1">
      <alignment vertical="center"/>
    </xf>
    <xf numFmtId="0" fontId="0" fillId="2" borderId="30" xfId="0" applyFont="1" applyFill="1" applyBorder="1" applyAlignment="1">
      <alignment vertical="center"/>
    </xf>
    <xf numFmtId="0" fontId="9" fillId="2" borderId="31" xfId="0" applyFont="1" applyFill="1" applyBorder="1" applyAlignment="1">
      <alignment horizontal="left" vertical="center" wrapText="1"/>
    </xf>
    <xf numFmtId="0" fontId="9" fillId="2" borderId="62" xfId="0" applyFont="1" applyFill="1" applyBorder="1" applyAlignment="1">
      <alignment horizontal="right" vertical="center" wrapText="1"/>
    </xf>
    <xf numFmtId="2" fontId="9" fillId="2" borderId="4" xfId="0" applyNumberFormat="1" applyFont="1" applyFill="1" applyBorder="1" applyAlignment="1">
      <alignment horizontal="right" vertical="center" wrapText="1"/>
    </xf>
    <xf numFmtId="2" fontId="9" fillId="2" borderId="32" xfId="0" applyNumberFormat="1" applyFont="1" applyFill="1" applyBorder="1" applyAlignment="1">
      <alignment horizontal="right" vertical="center" wrapText="1"/>
    </xf>
    <xf numFmtId="0" fontId="9" fillId="2" borderId="20" xfId="0" applyFont="1" applyFill="1" applyBorder="1" applyAlignment="1">
      <alignment horizontal="right" vertical="center" wrapText="1"/>
    </xf>
    <xf numFmtId="0" fontId="7" fillId="2" borderId="31" xfId="0" applyFont="1" applyFill="1" applyBorder="1" applyAlignment="1">
      <alignment horizontal="left" vertical="center" wrapText="1"/>
    </xf>
    <xf numFmtId="0" fontId="7" fillId="2" borderId="62" xfId="0" applyFont="1" applyFill="1" applyBorder="1" applyAlignment="1">
      <alignment horizontal="right" vertical="center" wrapText="1"/>
    </xf>
    <xf numFmtId="2" fontId="7" fillId="2" borderId="4" xfId="0" applyNumberFormat="1" applyFont="1" applyFill="1" applyBorder="1" applyAlignment="1">
      <alignment horizontal="right" vertical="center" wrapText="1"/>
    </xf>
    <xf numFmtId="2" fontId="7" fillId="2" borderId="32" xfId="0" applyNumberFormat="1" applyFont="1" applyFill="1" applyBorder="1" applyAlignment="1">
      <alignment horizontal="right" vertical="center" wrapText="1"/>
    </xf>
    <xf numFmtId="0" fontId="7" fillId="2" borderId="20" xfId="0" applyFont="1" applyFill="1" applyBorder="1" applyAlignment="1">
      <alignment horizontal="right" vertical="center" wrapText="1"/>
    </xf>
    <xf numFmtId="0" fontId="9" fillId="0" borderId="23" xfId="0" applyFont="1" applyBorder="1" applyAlignment="1">
      <alignment horizontal="left" vertical="center" wrapText="1"/>
    </xf>
    <xf numFmtId="0" fontId="9" fillId="0" borderId="36" xfId="0" applyFont="1" applyBorder="1" applyAlignment="1">
      <alignment horizontal="right" vertical="center" wrapText="1"/>
    </xf>
    <xf numFmtId="2" fontId="9" fillId="0" borderId="17" xfId="0" applyNumberFormat="1" applyFont="1" applyBorder="1" applyAlignment="1">
      <alignment horizontal="right" vertical="center" wrapText="1"/>
    </xf>
    <xf numFmtId="0" fontId="9" fillId="0" borderId="37" xfId="0" applyFont="1" applyBorder="1" applyAlignment="1">
      <alignment horizontal="right" vertical="center" wrapText="1"/>
    </xf>
    <xf numFmtId="0" fontId="0" fillId="2" borderId="47" xfId="0" applyFont="1" applyFill="1" applyBorder="1" applyAlignment="1">
      <alignment vertical="center"/>
    </xf>
    <xf numFmtId="0" fontId="0" fillId="0" borderId="31" xfId="0" applyBorder="1" applyAlignment="1">
      <alignment vertical="center" wrapText="1"/>
    </xf>
    <xf numFmtId="0" fontId="0" fillId="0" borderId="62" xfId="0" applyBorder="1" applyAlignment="1">
      <alignment horizontal="right" vertical="center" wrapText="1"/>
    </xf>
    <xf numFmtId="2" fontId="0" fillId="0" borderId="4" xfId="0" applyNumberFormat="1" applyBorder="1" applyAlignment="1">
      <alignment horizontal="right" vertical="center" wrapText="1"/>
    </xf>
    <xf numFmtId="2" fontId="0" fillId="0" borderId="32" xfId="0" applyNumberFormat="1" applyBorder="1" applyAlignment="1">
      <alignment horizontal="right" vertical="center" wrapText="1"/>
    </xf>
    <xf numFmtId="0" fontId="0" fillId="0" borderId="20" xfId="0" applyBorder="1" applyAlignment="1">
      <alignment horizontal="right" vertical="center" wrapText="1"/>
    </xf>
    <xf numFmtId="0" fontId="9" fillId="0" borderId="40" xfId="0" applyFont="1" applyBorder="1" applyAlignment="1">
      <alignment horizontal="left" vertical="center" wrapText="1"/>
    </xf>
    <xf numFmtId="0" fontId="9" fillId="0" borderId="51" xfId="0" applyFont="1" applyBorder="1" applyAlignment="1">
      <alignment horizontal="right" vertical="center" wrapText="1"/>
    </xf>
    <xf numFmtId="2" fontId="9" fillId="0" borderId="26" xfId="0" applyNumberFormat="1" applyFont="1" applyBorder="1" applyAlignment="1">
      <alignment horizontal="right" vertical="center" wrapText="1"/>
    </xf>
    <xf numFmtId="0" fontId="9" fillId="0" borderId="21" xfId="0" applyFont="1" applyBorder="1" applyAlignment="1">
      <alignment horizontal="right" vertical="center" wrapText="1"/>
    </xf>
  </cellXfs>
  <cellStyles count="19">
    <cellStyle name="Excel Built-in Normal" xfId="1"/>
    <cellStyle name="Excel Built-in Normal 1" xfId="7"/>
    <cellStyle name="Excel Built-in Normal 1 2" xfId="17"/>
    <cellStyle name="Excel Built-in Normal 2" xfId="3"/>
    <cellStyle name="TableStyleLight1" xfId="6"/>
    <cellStyle name="Денежный 2" xfId="15"/>
    <cellStyle name="Денежный 3" xfId="18"/>
    <cellStyle name="Обычный" xfId="0" builtinId="0"/>
    <cellStyle name="Обычный 2" xfId="8"/>
    <cellStyle name="Обычный 2 2" xfId="9"/>
    <cellStyle name="Обычный 3" xfId="5"/>
    <cellStyle name="Обычный 4" xfId="4"/>
    <cellStyle name="Обычный 4 2" xfId="10"/>
    <cellStyle name="Обычный 4 3" xfId="12"/>
    <cellStyle name="Обычный 5" xfId="11"/>
    <cellStyle name="Обычный 6" xfId="13"/>
    <cellStyle name="Обычный 7" xfId="14"/>
    <cellStyle name="Обычный 8" xfId="16"/>
    <cellStyle name="Процентный" xfId="2" builtinId="5"/>
  </cellStyles>
  <dxfs count="33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</dxfs>
  <tableStyles count="0" defaultTableStyle="TableStyleMedium2" defaultPivotStyle="PivotStyleLight16"/>
  <colors>
    <mruColors>
      <color rgb="FFFFFF66"/>
      <color rgb="FFFF0066"/>
      <color rgb="FFD28764"/>
      <color rgb="FF993300"/>
      <color rgb="FFCCFF99"/>
      <color rgb="FFFFCCCC"/>
      <color rgb="FFCC99FF"/>
      <color rgb="FFFF6699"/>
      <color rgb="FFA0A0A0"/>
      <color rgb="FFFEA4E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Физика  </a:t>
            </a:r>
            <a:r>
              <a:rPr lang="ru-RU" b="1" baseline="0"/>
              <a:t>11 ЕГЭ 2022</a:t>
            </a:r>
            <a:endParaRPr lang="ru-RU" b="1"/>
          </a:p>
        </c:rich>
      </c:tx>
      <c:layout>
        <c:manualLayout>
          <c:xMode val="edge"/>
          <c:yMode val="edge"/>
          <c:x val="2.6937457449934629E-2"/>
          <c:y val="2.5326034969207585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502703249253595E-2"/>
          <c:y val="6.9409694038907649E-2"/>
          <c:w val="0.98458619735252451"/>
          <c:h val="0.62222280211690983"/>
        </c:manualLayout>
      </c:layout>
      <c:lineChart>
        <c:grouping val="standard"/>
        <c:varyColors val="0"/>
        <c:ser>
          <c:idx val="13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'Физика-11 диаграмма по районам'!$B$4:$B$105</c:f>
              <c:strCache>
                <c:ptCount val="102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90</c:v>
                </c:pt>
                <c:pt idx="19">
                  <c:v>МБОУ СШ № 135</c:v>
                </c:pt>
                <c:pt idx="20">
                  <c:v>ЛЕНИНСКИЙ РАЙОН</c:v>
                </c:pt>
                <c:pt idx="21">
                  <c:v>МБОУ Гимназия № 7</c:v>
                </c:pt>
                <c:pt idx="22">
                  <c:v>МАОУ Гимназия № 11</c:v>
                </c:pt>
                <c:pt idx="23">
                  <c:v>МАОУ Гимназия № 15</c:v>
                </c:pt>
                <c:pt idx="24">
                  <c:v>МАОУ Лицей № 3</c:v>
                </c:pt>
                <c:pt idx="25">
                  <c:v>МАОУ Лицей № 12</c:v>
                </c:pt>
                <c:pt idx="26">
                  <c:v>МБОУ СШ № 31</c:v>
                </c:pt>
                <c:pt idx="27">
                  <c:v>МБОУ СШ № 44</c:v>
                </c:pt>
                <c:pt idx="28">
                  <c:v>МАОУ СШ № 53</c:v>
                </c:pt>
                <c:pt idx="29">
                  <c:v>МБОУ СШ № 64</c:v>
                </c:pt>
                <c:pt idx="30">
                  <c:v>МБОУ СШ № 79</c:v>
                </c:pt>
                <c:pt idx="31">
                  <c:v>МАОУ СШ № 89</c:v>
                </c:pt>
                <c:pt idx="32">
                  <c:v>МБОУ СШ № 94</c:v>
                </c:pt>
                <c:pt idx="33">
                  <c:v>МАОУ СШ № 148</c:v>
                </c:pt>
                <c:pt idx="34">
                  <c:v>ОКТЯБРЬСКИЙ РАЙОН</c:v>
                </c:pt>
                <c:pt idx="35">
                  <c:v>МАОУ "КУГ № 1 - Универс"</c:v>
                </c:pt>
                <c:pt idx="36">
                  <c:v>МБОУ Гимназия № 3</c:v>
                </c:pt>
                <c:pt idx="37">
                  <c:v>МАОУ Гимназия № 13 "Академ"</c:v>
                </c:pt>
                <c:pt idx="38">
                  <c:v>МАОУ Лицей № 1</c:v>
                </c:pt>
                <c:pt idx="39">
                  <c:v>МБОУ Лицей № 8</c:v>
                </c:pt>
                <c:pt idx="40">
                  <c:v>МБОУ Лицей № 10</c:v>
                </c:pt>
                <c:pt idx="41">
                  <c:v>МАОУ Школа-интернат № 1</c:v>
                </c:pt>
                <c:pt idx="42">
                  <c:v>МБОУ СШ № 3</c:v>
                </c:pt>
                <c:pt idx="43">
                  <c:v>МБОУ СШ № 72 </c:v>
                </c:pt>
                <c:pt idx="44">
                  <c:v>МАОУ СШ № 82</c:v>
                </c:pt>
                <c:pt idx="45">
                  <c:v>МБОУ СШ № 84</c:v>
                </c:pt>
                <c:pt idx="46">
                  <c:v>МБОУ СШ № 95</c:v>
                </c:pt>
                <c:pt idx="47">
                  <c:v>МБОУ СШ № 99</c:v>
                </c:pt>
                <c:pt idx="48">
                  <c:v>МБОУ СШ № 133</c:v>
                </c:pt>
                <c:pt idx="49">
                  <c:v>СВЕРДЛОВСКИЙ РАЙОН</c:v>
                </c:pt>
                <c:pt idx="50">
                  <c:v>МАОУ Гимназия № 14</c:v>
                </c:pt>
                <c:pt idx="51">
                  <c:v>МАОУ Лицей № 9 "Лидер"</c:v>
                </c:pt>
                <c:pt idx="52">
                  <c:v>МБОУ СШ № 6</c:v>
                </c:pt>
                <c:pt idx="53">
                  <c:v>МАОУ СШ № 17</c:v>
                </c:pt>
                <c:pt idx="54">
                  <c:v>МАОУ СШ № 23</c:v>
                </c:pt>
                <c:pt idx="55">
                  <c:v>МБОУ СШ № 34</c:v>
                </c:pt>
                <c:pt idx="56">
                  <c:v>МАОУ СШ № 42</c:v>
                </c:pt>
                <c:pt idx="57">
                  <c:v>МБОУ СШ № 45</c:v>
                </c:pt>
                <c:pt idx="58">
                  <c:v>МАОУ СШ № 62</c:v>
                </c:pt>
                <c:pt idx="59">
                  <c:v>МАОУ СШ № 76</c:v>
                </c:pt>
                <c:pt idx="60">
                  <c:v>МАОУ СШ № 78</c:v>
                </c:pt>
                <c:pt idx="61">
                  <c:v>МАОУ СШ № 93</c:v>
                </c:pt>
                <c:pt idx="62">
                  <c:v>МАОУ СШ № 137</c:v>
                </c:pt>
                <c:pt idx="63">
                  <c:v>МАОУ СШ № 158</c:v>
                </c:pt>
                <c:pt idx="64">
                  <c:v>СОВЕТСКИЙ РАЙОН</c:v>
                </c:pt>
                <c:pt idx="65">
                  <c:v>МАОУ СШ № 1</c:v>
                </c:pt>
                <c:pt idx="66">
                  <c:v>МБОУ СШ № 5</c:v>
                </c:pt>
                <c:pt idx="67">
                  <c:v>МАОУ СШ № 7</c:v>
                </c:pt>
                <c:pt idx="68">
                  <c:v>МБОУ СШ № 18</c:v>
                </c:pt>
                <c:pt idx="69">
                  <c:v>МАОУ СШ № 24</c:v>
                </c:pt>
                <c:pt idx="70">
                  <c:v>МБОУ СШ № 56</c:v>
                </c:pt>
                <c:pt idx="71">
                  <c:v>МБОУ СШ № 66</c:v>
                </c:pt>
                <c:pt idx="72">
                  <c:v>МБОУ СШ № 69</c:v>
                </c:pt>
                <c:pt idx="73">
                  <c:v>МАОУ СШ № 85</c:v>
                </c:pt>
                <c:pt idx="74">
                  <c:v>МБОУ СШ № 91</c:v>
                </c:pt>
                <c:pt idx="75">
                  <c:v>МБОУ СШ № 98</c:v>
                </c:pt>
                <c:pt idx="76">
                  <c:v>МАОУ СШ № 108</c:v>
                </c:pt>
                <c:pt idx="77">
                  <c:v>МАОУ СШ № 115</c:v>
                </c:pt>
                <c:pt idx="78">
                  <c:v>МАОУ СШ № 121</c:v>
                </c:pt>
                <c:pt idx="79">
                  <c:v>МБОУ СШ № 129</c:v>
                </c:pt>
                <c:pt idx="80">
                  <c:v>МАОУ СШ № 134</c:v>
                </c:pt>
                <c:pt idx="81">
                  <c:v>МАОУ СШ № 141</c:v>
                </c:pt>
                <c:pt idx="82">
                  <c:v>МАОУ СШ № 143</c:v>
                </c:pt>
                <c:pt idx="83">
                  <c:v>МАОУ СШ № 144</c:v>
                </c:pt>
                <c:pt idx="84">
                  <c:v>МАОУ СШ № 145</c:v>
                </c:pt>
                <c:pt idx="85">
                  <c:v>МБОУ СШ № 147</c:v>
                </c:pt>
                <c:pt idx="86">
                  <c:v>МАОУ СШ № 149</c:v>
                </c:pt>
                <c:pt idx="87">
                  <c:v>МАОУ СШ № 150</c:v>
                </c:pt>
                <c:pt idx="88">
                  <c:v>МАОУ СШ № 151</c:v>
                </c:pt>
                <c:pt idx="89">
                  <c:v>МАОУ СШ № 152</c:v>
                </c:pt>
                <c:pt idx="90">
                  <c:v>МАОУ СШ № 154</c:v>
                </c:pt>
                <c:pt idx="91">
                  <c:v>МБОУ СШ № 156</c:v>
                </c:pt>
                <c:pt idx="92">
                  <c:v>МБОУ СШ № 157</c:v>
                </c:pt>
                <c:pt idx="93">
                  <c:v>ЦЕНТРАЛЬНЫЙ РАЙОН</c:v>
                </c:pt>
                <c:pt idx="94">
                  <c:v>МАОУ Гимназия № 2</c:v>
                </c:pt>
                <c:pt idx="95">
                  <c:v>МБОУ Гимназия  № 16</c:v>
                </c:pt>
                <c:pt idx="96">
                  <c:v>МБОУ Лицей № 2</c:v>
                </c:pt>
                <c:pt idx="97">
                  <c:v>МБОУ СШ № 4</c:v>
                </c:pt>
                <c:pt idx="98">
                  <c:v>МБОУ СШ № 10</c:v>
                </c:pt>
                <c:pt idx="99">
                  <c:v>МБОУ СШ № 27</c:v>
                </c:pt>
                <c:pt idx="100">
                  <c:v>МАОУ СШ "Комплекс Покровский"</c:v>
                </c:pt>
                <c:pt idx="101">
                  <c:v>МБОУ СШ № 155</c:v>
                </c:pt>
              </c:strCache>
            </c:strRef>
          </c:cat>
          <c:val>
            <c:numRef>
              <c:f>'Физика-11 диаграмма по районам'!$E$4:$E$105</c:f>
              <c:numCache>
                <c:formatCode>0,00</c:formatCode>
                <c:ptCount val="102"/>
                <c:pt idx="0">
                  <c:v>56.26</c:v>
                </c:pt>
                <c:pt idx="1">
                  <c:v>56.26</c:v>
                </c:pt>
                <c:pt idx="2">
                  <c:v>56.26</c:v>
                </c:pt>
                <c:pt idx="3">
                  <c:v>56.26</c:v>
                </c:pt>
                <c:pt idx="4">
                  <c:v>56.26</c:v>
                </c:pt>
                <c:pt idx="5">
                  <c:v>56.26</c:v>
                </c:pt>
                <c:pt idx="6">
                  <c:v>56.26</c:v>
                </c:pt>
                <c:pt idx="7">
                  <c:v>56.26</c:v>
                </c:pt>
                <c:pt idx="8">
                  <c:v>56.26</c:v>
                </c:pt>
                <c:pt idx="9">
                  <c:v>56.26</c:v>
                </c:pt>
                <c:pt idx="10">
                  <c:v>56.26</c:v>
                </c:pt>
                <c:pt idx="11">
                  <c:v>56.26</c:v>
                </c:pt>
                <c:pt idx="12">
                  <c:v>56.26</c:v>
                </c:pt>
                <c:pt idx="13">
                  <c:v>56.26</c:v>
                </c:pt>
                <c:pt idx="14">
                  <c:v>56.26</c:v>
                </c:pt>
                <c:pt idx="15">
                  <c:v>56.26</c:v>
                </c:pt>
                <c:pt idx="16">
                  <c:v>56.26</c:v>
                </c:pt>
                <c:pt idx="17">
                  <c:v>56.26</c:v>
                </c:pt>
                <c:pt idx="18">
                  <c:v>56.26</c:v>
                </c:pt>
                <c:pt idx="19">
                  <c:v>56.26</c:v>
                </c:pt>
                <c:pt idx="20">
                  <c:v>56.26</c:v>
                </c:pt>
                <c:pt idx="21">
                  <c:v>56.26</c:v>
                </c:pt>
                <c:pt idx="22">
                  <c:v>56.26</c:v>
                </c:pt>
                <c:pt idx="23">
                  <c:v>56.26</c:v>
                </c:pt>
                <c:pt idx="24">
                  <c:v>56.26</c:v>
                </c:pt>
                <c:pt idx="25">
                  <c:v>56.26</c:v>
                </c:pt>
                <c:pt idx="26">
                  <c:v>56.26</c:v>
                </c:pt>
                <c:pt idx="27">
                  <c:v>56.26</c:v>
                </c:pt>
                <c:pt idx="28">
                  <c:v>56.26</c:v>
                </c:pt>
                <c:pt idx="29">
                  <c:v>56.26</c:v>
                </c:pt>
                <c:pt idx="30">
                  <c:v>56.26</c:v>
                </c:pt>
                <c:pt idx="31">
                  <c:v>56.26</c:v>
                </c:pt>
                <c:pt idx="32">
                  <c:v>56.26</c:v>
                </c:pt>
                <c:pt idx="33">
                  <c:v>56.26</c:v>
                </c:pt>
                <c:pt idx="34">
                  <c:v>56.26</c:v>
                </c:pt>
                <c:pt idx="35">
                  <c:v>56.26</c:v>
                </c:pt>
                <c:pt idx="36">
                  <c:v>56.26</c:v>
                </c:pt>
                <c:pt idx="37">
                  <c:v>56.26</c:v>
                </c:pt>
                <c:pt idx="38">
                  <c:v>56.26</c:v>
                </c:pt>
                <c:pt idx="39">
                  <c:v>56.26</c:v>
                </c:pt>
                <c:pt idx="40">
                  <c:v>56.26</c:v>
                </c:pt>
                <c:pt idx="41">
                  <c:v>56.26</c:v>
                </c:pt>
                <c:pt idx="42">
                  <c:v>56.26</c:v>
                </c:pt>
                <c:pt idx="43">
                  <c:v>56.26</c:v>
                </c:pt>
                <c:pt idx="44">
                  <c:v>56.26</c:v>
                </c:pt>
                <c:pt idx="45">
                  <c:v>56.26</c:v>
                </c:pt>
                <c:pt idx="46">
                  <c:v>56.26</c:v>
                </c:pt>
                <c:pt idx="47">
                  <c:v>56.26</c:v>
                </c:pt>
                <c:pt idx="48">
                  <c:v>56.26</c:v>
                </c:pt>
                <c:pt idx="49">
                  <c:v>56.26</c:v>
                </c:pt>
                <c:pt idx="50">
                  <c:v>56.26</c:v>
                </c:pt>
                <c:pt idx="51">
                  <c:v>56.26</c:v>
                </c:pt>
                <c:pt idx="52">
                  <c:v>56.26</c:v>
                </c:pt>
                <c:pt idx="53">
                  <c:v>56.26</c:v>
                </c:pt>
                <c:pt idx="54">
                  <c:v>56.26</c:v>
                </c:pt>
                <c:pt idx="55">
                  <c:v>56.26</c:v>
                </c:pt>
                <c:pt idx="56">
                  <c:v>56.26</c:v>
                </c:pt>
                <c:pt idx="57">
                  <c:v>56.26</c:v>
                </c:pt>
                <c:pt idx="58">
                  <c:v>56.26</c:v>
                </c:pt>
                <c:pt idx="59">
                  <c:v>56.26</c:v>
                </c:pt>
                <c:pt idx="60">
                  <c:v>56.26</c:v>
                </c:pt>
                <c:pt idx="61">
                  <c:v>56.26</c:v>
                </c:pt>
                <c:pt idx="62">
                  <c:v>56.26</c:v>
                </c:pt>
                <c:pt idx="63">
                  <c:v>56.26</c:v>
                </c:pt>
                <c:pt idx="64">
                  <c:v>56.26</c:v>
                </c:pt>
                <c:pt idx="65">
                  <c:v>56.26</c:v>
                </c:pt>
                <c:pt idx="66">
                  <c:v>56.26</c:v>
                </c:pt>
                <c:pt idx="67">
                  <c:v>56.26</c:v>
                </c:pt>
                <c:pt idx="68">
                  <c:v>56.26</c:v>
                </c:pt>
                <c:pt idx="69">
                  <c:v>56.26</c:v>
                </c:pt>
                <c:pt idx="70">
                  <c:v>56.26</c:v>
                </c:pt>
                <c:pt idx="71">
                  <c:v>56.26</c:v>
                </c:pt>
                <c:pt idx="72">
                  <c:v>56.26</c:v>
                </c:pt>
                <c:pt idx="73">
                  <c:v>56.26</c:v>
                </c:pt>
                <c:pt idx="74">
                  <c:v>56.26</c:v>
                </c:pt>
                <c:pt idx="75">
                  <c:v>56.26</c:v>
                </c:pt>
                <c:pt idx="76">
                  <c:v>56.26</c:v>
                </c:pt>
                <c:pt idx="77">
                  <c:v>56.26</c:v>
                </c:pt>
                <c:pt idx="78">
                  <c:v>56.26</c:v>
                </c:pt>
                <c:pt idx="79">
                  <c:v>56.26</c:v>
                </c:pt>
                <c:pt idx="80">
                  <c:v>56.26</c:v>
                </c:pt>
                <c:pt idx="81">
                  <c:v>56.26</c:v>
                </c:pt>
                <c:pt idx="82">
                  <c:v>56.26</c:v>
                </c:pt>
                <c:pt idx="83">
                  <c:v>56.26</c:v>
                </c:pt>
                <c:pt idx="84">
                  <c:v>56.26</c:v>
                </c:pt>
                <c:pt idx="85">
                  <c:v>56.26</c:v>
                </c:pt>
                <c:pt idx="86">
                  <c:v>56.26</c:v>
                </c:pt>
                <c:pt idx="87">
                  <c:v>56.26</c:v>
                </c:pt>
                <c:pt idx="88">
                  <c:v>56.26</c:v>
                </c:pt>
                <c:pt idx="89">
                  <c:v>56.26</c:v>
                </c:pt>
                <c:pt idx="90">
                  <c:v>56.26</c:v>
                </c:pt>
                <c:pt idx="91">
                  <c:v>56.26</c:v>
                </c:pt>
                <c:pt idx="92">
                  <c:v>56.26</c:v>
                </c:pt>
                <c:pt idx="93">
                  <c:v>56.26</c:v>
                </c:pt>
                <c:pt idx="94">
                  <c:v>56.26</c:v>
                </c:pt>
                <c:pt idx="95">
                  <c:v>56.26</c:v>
                </c:pt>
                <c:pt idx="96">
                  <c:v>56.26</c:v>
                </c:pt>
                <c:pt idx="97">
                  <c:v>56.26</c:v>
                </c:pt>
                <c:pt idx="98">
                  <c:v>56.26</c:v>
                </c:pt>
                <c:pt idx="99">
                  <c:v>56.26</c:v>
                </c:pt>
                <c:pt idx="100">
                  <c:v>56.26</c:v>
                </c:pt>
                <c:pt idx="101">
                  <c:v>56.26</c:v>
                </c:pt>
              </c:numCache>
            </c:numRef>
          </c:val>
          <c:smooth val="0"/>
        </c:ser>
        <c:ser>
          <c:idx val="12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'Физика-11 диаграмма по районам'!$B$4:$B$105</c:f>
              <c:strCache>
                <c:ptCount val="102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90</c:v>
                </c:pt>
                <c:pt idx="19">
                  <c:v>МБОУ СШ № 135</c:v>
                </c:pt>
                <c:pt idx="20">
                  <c:v>ЛЕНИНСКИЙ РАЙОН</c:v>
                </c:pt>
                <c:pt idx="21">
                  <c:v>МБОУ Гимназия № 7</c:v>
                </c:pt>
                <c:pt idx="22">
                  <c:v>МАОУ Гимназия № 11</c:v>
                </c:pt>
                <c:pt idx="23">
                  <c:v>МАОУ Гимназия № 15</c:v>
                </c:pt>
                <c:pt idx="24">
                  <c:v>МАОУ Лицей № 3</c:v>
                </c:pt>
                <c:pt idx="25">
                  <c:v>МАОУ Лицей № 12</c:v>
                </c:pt>
                <c:pt idx="26">
                  <c:v>МБОУ СШ № 31</c:v>
                </c:pt>
                <c:pt idx="27">
                  <c:v>МБОУ СШ № 44</c:v>
                </c:pt>
                <c:pt idx="28">
                  <c:v>МАОУ СШ № 53</c:v>
                </c:pt>
                <c:pt idx="29">
                  <c:v>МБОУ СШ № 64</c:v>
                </c:pt>
                <c:pt idx="30">
                  <c:v>МБОУ СШ № 79</c:v>
                </c:pt>
                <c:pt idx="31">
                  <c:v>МАОУ СШ № 89</c:v>
                </c:pt>
                <c:pt idx="32">
                  <c:v>МБОУ СШ № 94</c:v>
                </c:pt>
                <c:pt idx="33">
                  <c:v>МАОУ СШ № 148</c:v>
                </c:pt>
                <c:pt idx="34">
                  <c:v>ОКТЯБРЬСКИЙ РАЙОН</c:v>
                </c:pt>
                <c:pt idx="35">
                  <c:v>МАОУ "КУГ № 1 - Универс"</c:v>
                </c:pt>
                <c:pt idx="36">
                  <c:v>МБОУ Гимназия № 3</c:v>
                </c:pt>
                <c:pt idx="37">
                  <c:v>МАОУ Гимназия № 13 "Академ"</c:v>
                </c:pt>
                <c:pt idx="38">
                  <c:v>МАОУ Лицей № 1</c:v>
                </c:pt>
                <c:pt idx="39">
                  <c:v>МБОУ Лицей № 8</c:v>
                </c:pt>
                <c:pt idx="40">
                  <c:v>МБОУ Лицей № 10</c:v>
                </c:pt>
                <c:pt idx="41">
                  <c:v>МАОУ Школа-интернат № 1</c:v>
                </c:pt>
                <c:pt idx="42">
                  <c:v>МБОУ СШ № 3</c:v>
                </c:pt>
                <c:pt idx="43">
                  <c:v>МБОУ СШ № 72 </c:v>
                </c:pt>
                <c:pt idx="44">
                  <c:v>МАОУ СШ № 82</c:v>
                </c:pt>
                <c:pt idx="45">
                  <c:v>МБОУ СШ № 84</c:v>
                </c:pt>
                <c:pt idx="46">
                  <c:v>МБОУ СШ № 95</c:v>
                </c:pt>
                <c:pt idx="47">
                  <c:v>МБОУ СШ № 99</c:v>
                </c:pt>
                <c:pt idx="48">
                  <c:v>МБОУ СШ № 133</c:v>
                </c:pt>
                <c:pt idx="49">
                  <c:v>СВЕРДЛОВСКИЙ РАЙОН</c:v>
                </c:pt>
                <c:pt idx="50">
                  <c:v>МАОУ Гимназия № 14</c:v>
                </c:pt>
                <c:pt idx="51">
                  <c:v>МАОУ Лицей № 9 "Лидер"</c:v>
                </c:pt>
                <c:pt idx="52">
                  <c:v>МБОУ СШ № 6</c:v>
                </c:pt>
                <c:pt idx="53">
                  <c:v>МАОУ СШ № 17</c:v>
                </c:pt>
                <c:pt idx="54">
                  <c:v>МАОУ СШ № 23</c:v>
                </c:pt>
                <c:pt idx="55">
                  <c:v>МБОУ СШ № 34</c:v>
                </c:pt>
                <c:pt idx="56">
                  <c:v>МАОУ СШ № 42</c:v>
                </c:pt>
                <c:pt idx="57">
                  <c:v>МБОУ СШ № 45</c:v>
                </c:pt>
                <c:pt idx="58">
                  <c:v>МАОУ СШ № 62</c:v>
                </c:pt>
                <c:pt idx="59">
                  <c:v>МАОУ СШ № 76</c:v>
                </c:pt>
                <c:pt idx="60">
                  <c:v>МАОУ СШ № 78</c:v>
                </c:pt>
                <c:pt idx="61">
                  <c:v>МАОУ СШ № 93</c:v>
                </c:pt>
                <c:pt idx="62">
                  <c:v>МАОУ СШ № 137</c:v>
                </c:pt>
                <c:pt idx="63">
                  <c:v>МАОУ СШ № 158</c:v>
                </c:pt>
                <c:pt idx="64">
                  <c:v>СОВЕТСКИЙ РАЙОН</c:v>
                </c:pt>
                <c:pt idx="65">
                  <c:v>МАОУ СШ № 1</c:v>
                </c:pt>
                <c:pt idx="66">
                  <c:v>МБОУ СШ № 5</c:v>
                </c:pt>
                <c:pt idx="67">
                  <c:v>МАОУ СШ № 7</c:v>
                </c:pt>
                <c:pt idx="68">
                  <c:v>МБОУ СШ № 18</c:v>
                </c:pt>
                <c:pt idx="69">
                  <c:v>МАОУ СШ № 24</c:v>
                </c:pt>
                <c:pt idx="70">
                  <c:v>МБОУ СШ № 56</c:v>
                </c:pt>
                <c:pt idx="71">
                  <c:v>МБОУ СШ № 66</c:v>
                </c:pt>
                <c:pt idx="72">
                  <c:v>МБОУ СШ № 69</c:v>
                </c:pt>
                <c:pt idx="73">
                  <c:v>МАОУ СШ № 85</c:v>
                </c:pt>
                <c:pt idx="74">
                  <c:v>МБОУ СШ № 91</c:v>
                </c:pt>
                <c:pt idx="75">
                  <c:v>МБОУ СШ № 98</c:v>
                </c:pt>
                <c:pt idx="76">
                  <c:v>МАОУ СШ № 108</c:v>
                </c:pt>
                <c:pt idx="77">
                  <c:v>МАОУ СШ № 115</c:v>
                </c:pt>
                <c:pt idx="78">
                  <c:v>МАОУ СШ № 121</c:v>
                </c:pt>
                <c:pt idx="79">
                  <c:v>МБОУ СШ № 129</c:v>
                </c:pt>
                <c:pt idx="80">
                  <c:v>МАОУ СШ № 134</c:v>
                </c:pt>
                <c:pt idx="81">
                  <c:v>МАОУ СШ № 141</c:v>
                </c:pt>
                <c:pt idx="82">
                  <c:v>МАОУ СШ № 143</c:v>
                </c:pt>
                <c:pt idx="83">
                  <c:v>МАОУ СШ № 144</c:v>
                </c:pt>
                <c:pt idx="84">
                  <c:v>МАОУ СШ № 145</c:v>
                </c:pt>
                <c:pt idx="85">
                  <c:v>МБОУ СШ № 147</c:v>
                </c:pt>
                <c:pt idx="86">
                  <c:v>МАОУ СШ № 149</c:v>
                </c:pt>
                <c:pt idx="87">
                  <c:v>МАОУ СШ № 150</c:v>
                </c:pt>
                <c:pt idx="88">
                  <c:v>МАОУ СШ № 151</c:v>
                </c:pt>
                <c:pt idx="89">
                  <c:v>МАОУ СШ № 152</c:v>
                </c:pt>
                <c:pt idx="90">
                  <c:v>МАОУ СШ № 154</c:v>
                </c:pt>
                <c:pt idx="91">
                  <c:v>МБОУ СШ № 156</c:v>
                </c:pt>
                <c:pt idx="92">
                  <c:v>МБОУ СШ № 157</c:v>
                </c:pt>
                <c:pt idx="93">
                  <c:v>ЦЕНТРАЛЬНЫЙ РАЙОН</c:v>
                </c:pt>
                <c:pt idx="94">
                  <c:v>МАОУ Гимназия № 2</c:v>
                </c:pt>
                <c:pt idx="95">
                  <c:v>МБОУ Гимназия  № 16</c:v>
                </c:pt>
                <c:pt idx="96">
                  <c:v>МБОУ Лицей № 2</c:v>
                </c:pt>
                <c:pt idx="97">
                  <c:v>МБОУ СШ № 4</c:v>
                </c:pt>
                <c:pt idx="98">
                  <c:v>МБОУ СШ № 10</c:v>
                </c:pt>
                <c:pt idx="99">
                  <c:v>МБОУ СШ № 27</c:v>
                </c:pt>
                <c:pt idx="100">
                  <c:v>МАОУ СШ "Комплекс Покровский"</c:v>
                </c:pt>
                <c:pt idx="101">
                  <c:v>МБОУ СШ № 155</c:v>
                </c:pt>
              </c:strCache>
            </c:strRef>
          </c:cat>
          <c:val>
            <c:numRef>
              <c:f>'Физика-11 диаграмма по районам'!$D$4:$D$105</c:f>
              <c:numCache>
                <c:formatCode>0,00</c:formatCode>
                <c:ptCount val="102"/>
                <c:pt idx="0">
                  <c:v>53.622582791982033</c:v>
                </c:pt>
                <c:pt idx="1">
                  <c:v>54.678492647058825</c:v>
                </c:pt>
                <c:pt idx="2">
                  <c:v>58</c:v>
                </c:pt>
                <c:pt idx="3">
                  <c:v>53.352941176470587</c:v>
                </c:pt>
                <c:pt idx="4">
                  <c:v>69.2</c:v>
                </c:pt>
                <c:pt idx="5">
                  <c:v>72.625</c:v>
                </c:pt>
                <c:pt idx="6">
                  <c:v>33</c:v>
                </c:pt>
                <c:pt idx="7">
                  <c:v>57.666666666666664</c:v>
                </c:pt>
                <c:pt idx="8">
                  <c:v>50.333333333333336</c:v>
                </c:pt>
                <c:pt idx="9">
                  <c:v>43.25</c:v>
                </c:pt>
                <c:pt idx="10">
                  <c:v>50.412499999999994</c:v>
                </c:pt>
                <c:pt idx="11">
                  <c:v>45.1</c:v>
                </c:pt>
                <c:pt idx="12">
                  <c:v>45.3</c:v>
                </c:pt>
                <c:pt idx="13">
                  <c:v>69.3</c:v>
                </c:pt>
                <c:pt idx="14">
                  <c:v>59</c:v>
                </c:pt>
                <c:pt idx="15">
                  <c:v>53.4</c:v>
                </c:pt>
                <c:pt idx="16">
                  <c:v>40</c:v>
                </c:pt>
                <c:pt idx="17">
                  <c:v>43.5</c:v>
                </c:pt>
                <c:pt idx="18">
                  <c:v>47.7</c:v>
                </c:pt>
                <c:pt idx="19">
                  <c:v>58</c:v>
                </c:pt>
                <c:pt idx="20">
                  <c:v>50.5</c:v>
                </c:pt>
                <c:pt idx="21">
                  <c:v>59.3</c:v>
                </c:pt>
                <c:pt idx="22">
                  <c:v>50</c:v>
                </c:pt>
                <c:pt idx="23">
                  <c:v>40.799999999999997</c:v>
                </c:pt>
                <c:pt idx="24">
                  <c:v>63.5</c:v>
                </c:pt>
                <c:pt idx="25">
                  <c:v>50.3</c:v>
                </c:pt>
                <c:pt idx="26">
                  <c:v>22</c:v>
                </c:pt>
                <c:pt idx="27">
                  <c:v>68</c:v>
                </c:pt>
                <c:pt idx="28">
                  <c:v>49.4</c:v>
                </c:pt>
                <c:pt idx="29">
                  <c:v>52.1</c:v>
                </c:pt>
                <c:pt idx="30">
                  <c:v>45</c:v>
                </c:pt>
                <c:pt idx="31">
                  <c:v>58.5</c:v>
                </c:pt>
                <c:pt idx="32">
                  <c:v>52.6</c:v>
                </c:pt>
                <c:pt idx="33">
                  <c:v>45</c:v>
                </c:pt>
                <c:pt idx="34">
                  <c:v>55.578571428571429</c:v>
                </c:pt>
                <c:pt idx="35">
                  <c:v>65</c:v>
                </c:pt>
                <c:pt idx="36">
                  <c:v>47</c:v>
                </c:pt>
                <c:pt idx="37">
                  <c:v>66.7</c:v>
                </c:pt>
                <c:pt idx="38">
                  <c:v>57.9</c:v>
                </c:pt>
                <c:pt idx="39">
                  <c:v>60.4</c:v>
                </c:pt>
                <c:pt idx="40">
                  <c:v>54.2</c:v>
                </c:pt>
                <c:pt idx="41">
                  <c:v>48</c:v>
                </c:pt>
                <c:pt idx="42">
                  <c:v>57.3</c:v>
                </c:pt>
                <c:pt idx="43">
                  <c:v>54.3</c:v>
                </c:pt>
                <c:pt idx="44">
                  <c:v>45</c:v>
                </c:pt>
                <c:pt idx="45">
                  <c:v>62</c:v>
                </c:pt>
                <c:pt idx="46">
                  <c:v>54.5</c:v>
                </c:pt>
                <c:pt idx="47">
                  <c:v>51.2</c:v>
                </c:pt>
                <c:pt idx="48">
                  <c:v>54.6</c:v>
                </c:pt>
                <c:pt idx="49">
                  <c:v>50.071428571428569</c:v>
                </c:pt>
                <c:pt idx="50">
                  <c:v>60.5</c:v>
                </c:pt>
                <c:pt idx="51">
                  <c:v>71</c:v>
                </c:pt>
                <c:pt idx="52">
                  <c:v>47.1</c:v>
                </c:pt>
                <c:pt idx="53">
                  <c:v>58</c:v>
                </c:pt>
                <c:pt idx="54">
                  <c:v>57.3</c:v>
                </c:pt>
                <c:pt idx="55">
                  <c:v>52</c:v>
                </c:pt>
                <c:pt idx="56">
                  <c:v>56</c:v>
                </c:pt>
                <c:pt idx="57">
                  <c:v>34.200000000000003</c:v>
                </c:pt>
                <c:pt idx="58">
                  <c:v>38</c:v>
                </c:pt>
                <c:pt idx="59">
                  <c:v>53.2</c:v>
                </c:pt>
                <c:pt idx="60">
                  <c:v>30</c:v>
                </c:pt>
                <c:pt idx="61">
                  <c:v>50</c:v>
                </c:pt>
                <c:pt idx="62">
                  <c:v>46.7</c:v>
                </c:pt>
                <c:pt idx="63">
                  <c:v>47</c:v>
                </c:pt>
                <c:pt idx="64">
                  <c:v>54.68928571428571</c:v>
                </c:pt>
                <c:pt idx="65">
                  <c:v>48</c:v>
                </c:pt>
                <c:pt idx="66">
                  <c:v>53</c:v>
                </c:pt>
                <c:pt idx="67">
                  <c:v>49.7</c:v>
                </c:pt>
                <c:pt idx="68">
                  <c:v>50</c:v>
                </c:pt>
                <c:pt idx="69">
                  <c:v>57</c:v>
                </c:pt>
                <c:pt idx="70">
                  <c:v>49.8</c:v>
                </c:pt>
                <c:pt idx="71">
                  <c:v>56.7</c:v>
                </c:pt>
                <c:pt idx="72">
                  <c:v>44</c:v>
                </c:pt>
                <c:pt idx="73">
                  <c:v>51</c:v>
                </c:pt>
                <c:pt idx="74">
                  <c:v>53.1</c:v>
                </c:pt>
                <c:pt idx="75">
                  <c:v>57.2</c:v>
                </c:pt>
                <c:pt idx="76">
                  <c:v>50.8</c:v>
                </c:pt>
                <c:pt idx="77">
                  <c:v>53.1</c:v>
                </c:pt>
                <c:pt idx="78">
                  <c:v>49</c:v>
                </c:pt>
                <c:pt idx="79">
                  <c:v>45</c:v>
                </c:pt>
                <c:pt idx="80">
                  <c:v>53.2</c:v>
                </c:pt>
                <c:pt idx="81">
                  <c:v>57.3</c:v>
                </c:pt>
                <c:pt idx="82">
                  <c:v>54</c:v>
                </c:pt>
                <c:pt idx="83">
                  <c:v>59.2</c:v>
                </c:pt>
                <c:pt idx="84">
                  <c:v>76</c:v>
                </c:pt>
                <c:pt idx="85">
                  <c:v>47.2</c:v>
                </c:pt>
                <c:pt idx="86">
                  <c:v>61</c:v>
                </c:pt>
                <c:pt idx="87">
                  <c:v>58</c:v>
                </c:pt>
                <c:pt idx="88">
                  <c:v>61</c:v>
                </c:pt>
                <c:pt idx="89">
                  <c:v>65.2</c:v>
                </c:pt>
                <c:pt idx="90">
                  <c:v>69</c:v>
                </c:pt>
                <c:pt idx="91">
                  <c:v>52.8</c:v>
                </c:pt>
                <c:pt idx="92">
                  <c:v>50</c:v>
                </c:pt>
                <c:pt idx="93">
                  <c:v>59.361855158730158</c:v>
                </c:pt>
                <c:pt idx="94">
                  <c:v>80.5</c:v>
                </c:pt>
                <c:pt idx="95">
                  <c:v>51.666666666666664</c:v>
                </c:pt>
                <c:pt idx="96">
                  <c:v>72.875</c:v>
                </c:pt>
                <c:pt idx="97">
                  <c:v>50.666666666666664</c:v>
                </c:pt>
                <c:pt idx="98">
                  <c:v>59.222222222222221</c:v>
                </c:pt>
                <c:pt idx="99">
                  <c:v>49.25</c:v>
                </c:pt>
                <c:pt idx="100">
                  <c:v>55.714285714285715</c:v>
                </c:pt>
                <c:pt idx="101">
                  <c:v>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565760"/>
        <c:axId val="85000576"/>
      </c:lineChart>
      <c:catAx>
        <c:axId val="82565760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5000576"/>
        <c:crosses val="autoZero"/>
        <c:auto val="1"/>
        <c:lblAlgn val="ctr"/>
        <c:lblOffset val="100"/>
        <c:noMultiLvlLbl val="0"/>
      </c:catAx>
      <c:valAx>
        <c:axId val="85000576"/>
        <c:scaling>
          <c:orientation val="minMax"/>
          <c:max val="9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2565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691210717196194"/>
          <c:y val="5.3759926189137601E-3"/>
          <c:w val="0.80154189895893491"/>
          <c:h val="4.182186221386922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Физика  </a:t>
            </a:r>
            <a:r>
              <a:rPr lang="ru-RU" b="1" baseline="0"/>
              <a:t>11 ЕГЭ 2022</a:t>
            </a:r>
            <a:endParaRPr lang="ru-RU" b="1"/>
          </a:p>
        </c:rich>
      </c:tx>
      <c:layout>
        <c:manualLayout>
          <c:xMode val="edge"/>
          <c:yMode val="edge"/>
          <c:x val="2.8224248459982698E-2"/>
          <c:y val="1.2425331419348012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4737554257484336E-2"/>
          <c:y val="7.2643722547099915E-2"/>
          <c:w val="0.98487566974035146"/>
          <c:h val="0.57693695921094412"/>
        </c:manualLayout>
      </c:layout>
      <c:lineChart>
        <c:grouping val="standard"/>
        <c:varyColors val="0"/>
        <c:ser>
          <c:idx val="13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'Физика-11 диаграмма'!$B$4:$B$105</c:f>
              <c:strCache>
                <c:ptCount val="102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Лицей № 7 </c:v>
                </c:pt>
                <c:pt idx="4">
                  <c:v>МАОУ Гимназия № 8</c:v>
                </c:pt>
                <c:pt idx="5">
                  <c:v>МАОУ СШ № 19</c:v>
                </c:pt>
                <c:pt idx="6">
                  <c:v>МАОУ Гимназия № 9</c:v>
                </c:pt>
                <c:pt idx="7">
                  <c:v>МАОУ СШ № 32</c:v>
                </c:pt>
                <c:pt idx="8">
                  <c:v>МБОУ СШ № 86 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МБОУ СШ № 135</c:v>
                </c:pt>
                <c:pt idx="14">
                  <c:v>МАОУ Лицей № 11</c:v>
                </c:pt>
                <c:pt idx="15">
                  <c:v>МАОУ СШ № 90</c:v>
                </c:pt>
                <c:pt idx="16">
                  <c:v>МАОУ Гимназия № 6</c:v>
                </c:pt>
                <c:pt idx="17">
                  <c:v>МАОУ Гимназия № 4</c:v>
                </c:pt>
                <c:pt idx="18">
                  <c:v>МБОУ СШ № 46</c:v>
                </c:pt>
                <c:pt idx="19">
                  <c:v>МАОУ СШ № 8 "Созидание"</c:v>
                </c:pt>
                <c:pt idx="20">
                  <c:v>ЛЕНИНСКИЙ РАЙОН</c:v>
                </c:pt>
                <c:pt idx="21">
                  <c:v>МБОУ СШ № 44</c:v>
                </c:pt>
                <c:pt idx="22">
                  <c:v>МАОУ Лицей № 3</c:v>
                </c:pt>
                <c:pt idx="23">
                  <c:v>МБОУ Гимназия № 7</c:v>
                </c:pt>
                <c:pt idx="24">
                  <c:v>МАОУ СШ № 89</c:v>
                </c:pt>
                <c:pt idx="25">
                  <c:v>МБОУ СШ № 94</c:v>
                </c:pt>
                <c:pt idx="26">
                  <c:v>МБОУ СШ № 64</c:v>
                </c:pt>
                <c:pt idx="27">
                  <c:v>МАОУ Лицей № 12</c:v>
                </c:pt>
                <c:pt idx="28">
                  <c:v>МАОУ Гимназия № 11</c:v>
                </c:pt>
                <c:pt idx="29">
                  <c:v>МАОУ СШ № 53</c:v>
                </c:pt>
                <c:pt idx="30">
                  <c:v>МБОУ СШ № 79</c:v>
                </c:pt>
                <c:pt idx="31">
                  <c:v>МАОУ СШ № 148</c:v>
                </c:pt>
                <c:pt idx="32">
                  <c:v>МАОУ Гимназия № 15</c:v>
                </c:pt>
                <c:pt idx="33">
                  <c:v>МБОУ СШ № 31</c:v>
                </c:pt>
                <c:pt idx="34">
                  <c:v>ОКТЯБРЬСКИЙ РАЙОН</c:v>
                </c:pt>
                <c:pt idx="35">
                  <c:v>МАОУ Гимназия № 13 "Академ"</c:v>
                </c:pt>
                <c:pt idx="36">
                  <c:v>МАОУ "КУГ № 1 - Универс"</c:v>
                </c:pt>
                <c:pt idx="37">
                  <c:v>МБОУ СШ № 84</c:v>
                </c:pt>
                <c:pt idx="38">
                  <c:v>МБОУ Лицей № 8</c:v>
                </c:pt>
                <c:pt idx="39">
                  <c:v>МАОУ Лицей № 1</c:v>
                </c:pt>
                <c:pt idx="40">
                  <c:v>МБОУ СШ № 3</c:v>
                </c:pt>
                <c:pt idx="41">
                  <c:v>МБОУ СШ № 133</c:v>
                </c:pt>
                <c:pt idx="42">
                  <c:v>МБОУ СШ № 95</c:v>
                </c:pt>
                <c:pt idx="43">
                  <c:v>МБОУ СШ № 72 </c:v>
                </c:pt>
                <c:pt idx="44">
                  <c:v>МБОУ Лицей № 10</c:v>
                </c:pt>
                <c:pt idx="45">
                  <c:v>МБОУ СШ № 99</c:v>
                </c:pt>
                <c:pt idx="46">
                  <c:v>МАОУ Школа-интернат № 1</c:v>
                </c:pt>
                <c:pt idx="47">
                  <c:v>МБОУ Гимназия № 3</c:v>
                </c:pt>
                <c:pt idx="48">
                  <c:v>МАОУ СШ № 82</c:v>
                </c:pt>
                <c:pt idx="49">
                  <c:v>СВЕРДЛОВСКИЙ РАЙОН</c:v>
                </c:pt>
                <c:pt idx="50">
                  <c:v>МАОУ Лицей № 9 "Лидер"</c:v>
                </c:pt>
                <c:pt idx="51">
                  <c:v>МАОУ Гимназия № 14</c:v>
                </c:pt>
                <c:pt idx="52">
                  <c:v>МАОУ СШ № 17</c:v>
                </c:pt>
                <c:pt idx="53">
                  <c:v>МАОУ СШ № 23</c:v>
                </c:pt>
                <c:pt idx="54">
                  <c:v>МАОУ СШ № 42</c:v>
                </c:pt>
                <c:pt idx="55">
                  <c:v>МАОУ СШ № 76</c:v>
                </c:pt>
                <c:pt idx="56">
                  <c:v>МБОУ СШ № 34</c:v>
                </c:pt>
                <c:pt idx="57">
                  <c:v>МАОУ СШ № 93</c:v>
                </c:pt>
                <c:pt idx="58">
                  <c:v>МБОУ СШ № 6</c:v>
                </c:pt>
                <c:pt idx="59">
                  <c:v>МАОУ СШ № 158</c:v>
                </c:pt>
                <c:pt idx="60">
                  <c:v>МАОУ СШ № 137</c:v>
                </c:pt>
                <c:pt idx="61">
                  <c:v>МАОУ СШ № 62</c:v>
                </c:pt>
                <c:pt idx="62">
                  <c:v>МБОУ СШ № 45</c:v>
                </c:pt>
                <c:pt idx="63">
                  <c:v>МАОУ СШ № 78</c:v>
                </c:pt>
                <c:pt idx="64">
                  <c:v>СОВЕТСКИЙ РАЙОН</c:v>
                </c:pt>
                <c:pt idx="65">
                  <c:v>МАОУ СШ № 145</c:v>
                </c:pt>
                <c:pt idx="66">
                  <c:v>МАОУ СШ № 154</c:v>
                </c:pt>
                <c:pt idx="67">
                  <c:v>МАОУ СШ № 152</c:v>
                </c:pt>
                <c:pt idx="68">
                  <c:v>МАОУ СШ № 149</c:v>
                </c:pt>
                <c:pt idx="69">
                  <c:v>МАОУ СШ № 151</c:v>
                </c:pt>
                <c:pt idx="70">
                  <c:v>МАОУ СШ № 144</c:v>
                </c:pt>
                <c:pt idx="71">
                  <c:v>МАОУ СШ № 150</c:v>
                </c:pt>
                <c:pt idx="72">
                  <c:v>МАОУ СШ № 141</c:v>
                </c:pt>
                <c:pt idx="73">
                  <c:v>МБОУ СШ № 98</c:v>
                </c:pt>
                <c:pt idx="74">
                  <c:v>МАОУ СШ № 24</c:v>
                </c:pt>
                <c:pt idx="75">
                  <c:v>МБОУ СШ № 66</c:v>
                </c:pt>
                <c:pt idx="76">
                  <c:v>МАОУ СШ № 143</c:v>
                </c:pt>
                <c:pt idx="77">
                  <c:v>МАОУ СШ № 134</c:v>
                </c:pt>
                <c:pt idx="78">
                  <c:v>МБОУ СШ № 91</c:v>
                </c:pt>
                <c:pt idx="79">
                  <c:v>МАОУ СШ № 115</c:v>
                </c:pt>
                <c:pt idx="80">
                  <c:v>МБОУ СШ № 5</c:v>
                </c:pt>
                <c:pt idx="81">
                  <c:v>МБОУ СШ № 156</c:v>
                </c:pt>
                <c:pt idx="82">
                  <c:v>МАОУ СШ № 85</c:v>
                </c:pt>
                <c:pt idx="83">
                  <c:v>МАОУ СШ № 108</c:v>
                </c:pt>
                <c:pt idx="84">
                  <c:v>МБОУ СШ № 18</c:v>
                </c:pt>
                <c:pt idx="85">
                  <c:v>МБОУ СШ № 157</c:v>
                </c:pt>
                <c:pt idx="86">
                  <c:v>МБОУ СШ № 56</c:v>
                </c:pt>
                <c:pt idx="87">
                  <c:v>МАОУ СШ № 7</c:v>
                </c:pt>
                <c:pt idx="88">
                  <c:v>МАОУ СШ № 121</c:v>
                </c:pt>
                <c:pt idx="89">
                  <c:v>МАОУ СШ № 1</c:v>
                </c:pt>
                <c:pt idx="90">
                  <c:v>МБОУ СШ № 147</c:v>
                </c:pt>
                <c:pt idx="91">
                  <c:v>МБОУ СШ № 129</c:v>
                </c:pt>
                <c:pt idx="92">
                  <c:v>МБОУ СШ № 69</c:v>
                </c:pt>
                <c:pt idx="93">
                  <c:v>ЦЕНТРАЛЬНЫЙ РАЙОН</c:v>
                </c:pt>
                <c:pt idx="94">
                  <c:v>МАОУ Гимназия № 2</c:v>
                </c:pt>
                <c:pt idx="95">
                  <c:v>МБОУ Лицей № 2</c:v>
                </c:pt>
                <c:pt idx="96">
                  <c:v>МБОУ СШ № 10</c:v>
                </c:pt>
                <c:pt idx="97">
                  <c:v>МАОУ СШ "Комплекс Покровский"</c:v>
                </c:pt>
                <c:pt idx="98">
                  <c:v>МБОУ СШ № 155</c:v>
                </c:pt>
                <c:pt idx="99">
                  <c:v>МБОУ Гимназия  № 16</c:v>
                </c:pt>
                <c:pt idx="100">
                  <c:v>МБОУ СШ № 4</c:v>
                </c:pt>
                <c:pt idx="101">
                  <c:v>МБОУ СШ № 27</c:v>
                </c:pt>
              </c:strCache>
            </c:strRef>
          </c:cat>
          <c:val>
            <c:numRef>
              <c:f>'Физика-11 диаграмма'!$E$4:$E$105</c:f>
              <c:numCache>
                <c:formatCode>0,00</c:formatCode>
                <c:ptCount val="102"/>
                <c:pt idx="0">
                  <c:v>56.26</c:v>
                </c:pt>
                <c:pt idx="1">
                  <c:v>56.26</c:v>
                </c:pt>
                <c:pt idx="2">
                  <c:v>56.26</c:v>
                </c:pt>
                <c:pt idx="3">
                  <c:v>56.26</c:v>
                </c:pt>
                <c:pt idx="4">
                  <c:v>56.26</c:v>
                </c:pt>
                <c:pt idx="5">
                  <c:v>56.26</c:v>
                </c:pt>
                <c:pt idx="6">
                  <c:v>56.26</c:v>
                </c:pt>
                <c:pt idx="7">
                  <c:v>56.26</c:v>
                </c:pt>
                <c:pt idx="8">
                  <c:v>56.26</c:v>
                </c:pt>
                <c:pt idx="9">
                  <c:v>56.26</c:v>
                </c:pt>
                <c:pt idx="10">
                  <c:v>56.26</c:v>
                </c:pt>
                <c:pt idx="11">
                  <c:v>56.26</c:v>
                </c:pt>
                <c:pt idx="12">
                  <c:v>56.26</c:v>
                </c:pt>
                <c:pt idx="13">
                  <c:v>56.26</c:v>
                </c:pt>
                <c:pt idx="14">
                  <c:v>56.26</c:v>
                </c:pt>
                <c:pt idx="15">
                  <c:v>56.26</c:v>
                </c:pt>
                <c:pt idx="16">
                  <c:v>56.26</c:v>
                </c:pt>
                <c:pt idx="17">
                  <c:v>56.26</c:v>
                </c:pt>
                <c:pt idx="18">
                  <c:v>56.26</c:v>
                </c:pt>
                <c:pt idx="19">
                  <c:v>56.26</c:v>
                </c:pt>
                <c:pt idx="20">
                  <c:v>56.26</c:v>
                </c:pt>
                <c:pt idx="21">
                  <c:v>56.26</c:v>
                </c:pt>
                <c:pt idx="22">
                  <c:v>56.26</c:v>
                </c:pt>
                <c:pt idx="23">
                  <c:v>56.26</c:v>
                </c:pt>
                <c:pt idx="24">
                  <c:v>56.26</c:v>
                </c:pt>
                <c:pt idx="25">
                  <c:v>56.26</c:v>
                </c:pt>
                <c:pt idx="26">
                  <c:v>56.26</c:v>
                </c:pt>
                <c:pt idx="27">
                  <c:v>56.26</c:v>
                </c:pt>
                <c:pt idx="28">
                  <c:v>56.26</c:v>
                </c:pt>
                <c:pt idx="29">
                  <c:v>56.26</c:v>
                </c:pt>
                <c:pt idx="30">
                  <c:v>56.26</c:v>
                </c:pt>
                <c:pt idx="31">
                  <c:v>56.26</c:v>
                </c:pt>
                <c:pt idx="32">
                  <c:v>56.26</c:v>
                </c:pt>
                <c:pt idx="33">
                  <c:v>56.26</c:v>
                </c:pt>
                <c:pt idx="34">
                  <c:v>56.26</c:v>
                </c:pt>
                <c:pt idx="35">
                  <c:v>56.26</c:v>
                </c:pt>
                <c:pt idx="36">
                  <c:v>56.26</c:v>
                </c:pt>
                <c:pt idx="37">
                  <c:v>56.26</c:v>
                </c:pt>
                <c:pt idx="38">
                  <c:v>56.26</c:v>
                </c:pt>
                <c:pt idx="39">
                  <c:v>56.26</c:v>
                </c:pt>
                <c:pt idx="40">
                  <c:v>56.26</c:v>
                </c:pt>
                <c:pt idx="41">
                  <c:v>56.26</c:v>
                </c:pt>
                <c:pt idx="42">
                  <c:v>56.26</c:v>
                </c:pt>
                <c:pt idx="43">
                  <c:v>56.26</c:v>
                </c:pt>
                <c:pt idx="44">
                  <c:v>56.26</c:v>
                </c:pt>
                <c:pt idx="45">
                  <c:v>56.26</c:v>
                </c:pt>
                <c:pt idx="46">
                  <c:v>56.26</c:v>
                </c:pt>
                <c:pt idx="47">
                  <c:v>56.26</c:v>
                </c:pt>
                <c:pt idx="48">
                  <c:v>56.26</c:v>
                </c:pt>
                <c:pt idx="49">
                  <c:v>56.26</c:v>
                </c:pt>
                <c:pt idx="50">
                  <c:v>56.26</c:v>
                </c:pt>
                <c:pt idx="51">
                  <c:v>56.26</c:v>
                </c:pt>
                <c:pt idx="52">
                  <c:v>56.26</c:v>
                </c:pt>
                <c:pt idx="53">
                  <c:v>56.26</c:v>
                </c:pt>
                <c:pt idx="54">
                  <c:v>56.26</c:v>
                </c:pt>
                <c:pt idx="55">
                  <c:v>56.26</c:v>
                </c:pt>
                <c:pt idx="56">
                  <c:v>56.26</c:v>
                </c:pt>
                <c:pt idx="57">
                  <c:v>56.26</c:v>
                </c:pt>
                <c:pt idx="58">
                  <c:v>56.26</c:v>
                </c:pt>
                <c:pt idx="59">
                  <c:v>56.26</c:v>
                </c:pt>
                <c:pt idx="60">
                  <c:v>56.26</c:v>
                </c:pt>
                <c:pt idx="61">
                  <c:v>56.26</c:v>
                </c:pt>
                <c:pt idx="62">
                  <c:v>56.26</c:v>
                </c:pt>
                <c:pt idx="63">
                  <c:v>56.26</c:v>
                </c:pt>
                <c:pt idx="64">
                  <c:v>56.26</c:v>
                </c:pt>
                <c:pt idx="65">
                  <c:v>56.26</c:v>
                </c:pt>
                <c:pt idx="66">
                  <c:v>56.26</c:v>
                </c:pt>
                <c:pt idx="67">
                  <c:v>56.26</c:v>
                </c:pt>
                <c:pt idx="68">
                  <c:v>56.26</c:v>
                </c:pt>
                <c:pt idx="69">
                  <c:v>56.26</c:v>
                </c:pt>
                <c:pt idx="70">
                  <c:v>56.26</c:v>
                </c:pt>
                <c:pt idx="71">
                  <c:v>56.26</c:v>
                </c:pt>
                <c:pt idx="72">
                  <c:v>56.26</c:v>
                </c:pt>
                <c:pt idx="73">
                  <c:v>56.26</c:v>
                </c:pt>
                <c:pt idx="74">
                  <c:v>56.26</c:v>
                </c:pt>
                <c:pt idx="75">
                  <c:v>56.26</c:v>
                </c:pt>
                <c:pt idx="76">
                  <c:v>56.26</c:v>
                </c:pt>
                <c:pt idx="77">
                  <c:v>56.26</c:v>
                </c:pt>
                <c:pt idx="78">
                  <c:v>56.26</c:v>
                </c:pt>
                <c:pt idx="79">
                  <c:v>56.26</c:v>
                </c:pt>
                <c:pt idx="80">
                  <c:v>56.26</c:v>
                </c:pt>
                <c:pt idx="81">
                  <c:v>56.26</c:v>
                </c:pt>
                <c:pt idx="82">
                  <c:v>56.26</c:v>
                </c:pt>
                <c:pt idx="83">
                  <c:v>56.26</c:v>
                </c:pt>
                <c:pt idx="84">
                  <c:v>56.26</c:v>
                </c:pt>
                <c:pt idx="85">
                  <c:v>56.26</c:v>
                </c:pt>
                <c:pt idx="86">
                  <c:v>56.26</c:v>
                </c:pt>
                <c:pt idx="87">
                  <c:v>56.26</c:v>
                </c:pt>
                <c:pt idx="88">
                  <c:v>56.26</c:v>
                </c:pt>
                <c:pt idx="89">
                  <c:v>56.26</c:v>
                </c:pt>
                <c:pt idx="90">
                  <c:v>56.26</c:v>
                </c:pt>
                <c:pt idx="91">
                  <c:v>56.26</c:v>
                </c:pt>
                <c:pt idx="92">
                  <c:v>56.26</c:v>
                </c:pt>
                <c:pt idx="93">
                  <c:v>56.26</c:v>
                </c:pt>
                <c:pt idx="94">
                  <c:v>56.26</c:v>
                </c:pt>
                <c:pt idx="95">
                  <c:v>56.26</c:v>
                </c:pt>
                <c:pt idx="96">
                  <c:v>56.26</c:v>
                </c:pt>
                <c:pt idx="97">
                  <c:v>56.26</c:v>
                </c:pt>
                <c:pt idx="98">
                  <c:v>56.26</c:v>
                </c:pt>
                <c:pt idx="99">
                  <c:v>56.26</c:v>
                </c:pt>
                <c:pt idx="100">
                  <c:v>56.26</c:v>
                </c:pt>
                <c:pt idx="101">
                  <c:v>56.26</c:v>
                </c:pt>
              </c:numCache>
            </c:numRef>
          </c:val>
          <c:smooth val="0"/>
        </c:ser>
        <c:ser>
          <c:idx val="12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'Физика-11 диаграмма'!$B$4:$B$105</c:f>
              <c:strCache>
                <c:ptCount val="102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Лицей № 7 </c:v>
                </c:pt>
                <c:pt idx="4">
                  <c:v>МАОУ Гимназия № 8</c:v>
                </c:pt>
                <c:pt idx="5">
                  <c:v>МАОУ СШ № 19</c:v>
                </c:pt>
                <c:pt idx="6">
                  <c:v>МАОУ Гимназия № 9</c:v>
                </c:pt>
                <c:pt idx="7">
                  <c:v>МАОУ СШ № 32</c:v>
                </c:pt>
                <c:pt idx="8">
                  <c:v>МБОУ СШ № 86 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МБОУ СШ № 135</c:v>
                </c:pt>
                <c:pt idx="14">
                  <c:v>МАОУ Лицей № 11</c:v>
                </c:pt>
                <c:pt idx="15">
                  <c:v>МАОУ СШ № 90</c:v>
                </c:pt>
                <c:pt idx="16">
                  <c:v>МАОУ Гимназия № 6</c:v>
                </c:pt>
                <c:pt idx="17">
                  <c:v>МАОУ Гимназия № 4</c:v>
                </c:pt>
                <c:pt idx="18">
                  <c:v>МБОУ СШ № 46</c:v>
                </c:pt>
                <c:pt idx="19">
                  <c:v>МАОУ СШ № 8 "Созидание"</c:v>
                </c:pt>
                <c:pt idx="20">
                  <c:v>ЛЕНИНСКИЙ РАЙОН</c:v>
                </c:pt>
                <c:pt idx="21">
                  <c:v>МБОУ СШ № 44</c:v>
                </c:pt>
                <c:pt idx="22">
                  <c:v>МАОУ Лицей № 3</c:v>
                </c:pt>
                <c:pt idx="23">
                  <c:v>МБОУ Гимназия № 7</c:v>
                </c:pt>
                <c:pt idx="24">
                  <c:v>МАОУ СШ № 89</c:v>
                </c:pt>
                <c:pt idx="25">
                  <c:v>МБОУ СШ № 94</c:v>
                </c:pt>
                <c:pt idx="26">
                  <c:v>МБОУ СШ № 64</c:v>
                </c:pt>
                <c:pt idx="27">
                  <c:v>МАОУ Лицей № 12</c:v>
                </c:pt>
                <c:pt idx="28">
                  <c:v>МАОУ Гимназия № 11</c:v>
                </c:pt>
                <c:pt idx="29">
                  <c:v>МАОУ СШ № 53</c:v>
                </c:pt>
                <c:pt idx="30">
                  <c:v>МБОУ СШ № 79</c:v>
                </c:pt>
                <c:pt idx="31">
                  <c:v>МАОУ СШ № 148</c:v>
                </c:pt>
                <c:pt idx="32">
                  <c:v>МАОУ Гимназия № 15</c:v>
                </c:pt>
                <c:pt idx="33">
                  <c:v>МБОУ СШ № 31</c:v>
                </c:pt>
                <c:pt idx="34">
                  <c:v>ОКТЯБРЬСКИЙ РАЙОН</c:v>
                </c:pt>
                <c:pt idx="35">
                  <c:v>МАОУ Гимназия № 13 "Академ"</c:v>
                </c:pt>
                <c:pt idx="36">
                  <c:v>МАОУ "КУГ № 1 - Универс"</c:v>
                </c:pt>
                <c:pt idx="37">
                  <c:v>МБОУ СШ № 84</c:v>
                </c:pt>
                <c:pt idx="38">
                  <c:v>МБОУ Лицей № 8</c:v>
                </c:pt>
                <c:pt idx="39">
                  <c:v>МАОУ Лицей № 1</c:v>
                </c:pt>
                <c:pt idx="40">
                  <c:v>МБОУ СШ № 3</c:v>
                </c:pt>
                <c:pt idx="41">
                  <c:v>МБОУ СШ № 133</c:v>
                </c:pt>
                <c:pt idx="42">
                  <c:v>МБОУ СШ № 95</c:v>
                </c:pt>
                <c:pt idx="43">
                  <c:v>МБОУ СШ № 72 </c:v>
                </c:pt>
                <c:pt idx="44">
                  <c:v>МБОУ Лицей № 10</c:v>
                </c:pt>
                <c:pt idx="45">
                  <c:v>МБОУ СШ № 99</c:v>
                </c:pt>
                <c:pt idx="46">
                  <c:v>МАОУ Школа-интернат № 1</c:v>
                </c:pt>
                <c:pt idx="47">
                  <c:v>МБОУ Гимназия № 3</c:v>
                </c:pt>
                <c:pt idx="48">
                  <c:v>МАОУ СШ № 82</c:v>
                </c:pt>
                <c:pt idx="49">
                  <c:v>СВЕРДЛОВСКИЙ РАЙОН</c:v>
                </c:pt>
                <c:pt idx="50">
                  <c:v>МАОУ Лицей № 9 "Лидер"</c:v>
                </c:pt>
                <c:pt idx="51">
                  <c:v>МАОУ Гимназия № 14</c:v>
                </c:pt>
                <c:pt idx="52">
                  <c:v>МАОУ СШ № 17</c:v>
                </c:pt>
                <c:pt idx="53">
                  <c:v>МАОУ СШ № 23</c:v>
                </c:pt>
                <c:pt idx="54">
                  <c:v>МАОУ СШ № 42</c:v>
                </c:pt>
                <c:pt idx="55">
                  <c:v>МАОУ СШ № 76</c:v>
                </c:pt>
                <c:pt idx="56">
                  <c:v>МБОУ СШ № 34</c:v>
                </c:pt>
                <c:pt idx="57">
                  <c:v>МАОУ СШ № 93</c:v>
                </c:pt>
                <c:pt idx="58">
                  <c:v>МБОУ СШ № 6</c:v>
                </c:pt>
                <c:pt idx="59">
                  <c:v>МАОУ СШ № 158</c:v>
                </c:pt>
                <c:pt idx="60">
                  <c:v>МАОУ СШ № 137</c:v>
                </c:pt>
                <c:pt idx="61">
                  <c:v>МАОУ СШ № 62</c:v>
                </c:pt>
                <c:pt idx="62">
                  <c:v>МБОУ СШ № 45</c:v>
                </c:pt>
                <c:pt idx="63">
                  <c:v>МАОУ СШ № 78</c:v>
                </c:pt>
                <c:pt idx="64">
                  <c:v>СОВЕТСКИЙ РАЙОН</c:v>
                </c:pt>
                <c:pt idx="65">
                  <c:v>МАОУ СШ № 145</c:v>
                </c:pt>
                <c:pt idx="66">
                  <c:v>МАОУ СШ № 154</c:v>
                </c:pt>
                <c:pt idx="67">
                  <c:v>МАОУ СШ № 152</c:v>
                </c:pt>
                <c:pt idx="68">
                  <c:v>МАОУ СШ № 149</c:v>
                </c:pt>
                <c:pt idx="69">
                  <c:v>МАОУ СШ № 151</c:v>
                </c:pt>
                <c:pt idx="70">
                  <c:v>МАОУ СШ № 144</c:v>
                </c:pt>
                <c:pt idx="71">
                  <c:v>МАОУ СШ № 150</c:v>
                </c:pt>
                <c:pt idx="72">
                  <c:v>МАОУ СШ № 141</c:v>
                </c:pt>
                <c:pt idx="73">
                  <c:v>МБОУ СШ № 98</c:v>
                </c:pt>
                <c:pt idx="74">
                  <c:v>МАОУ СШ № 24</c:v>
                </c:pt>
                <c:pt idx="75">
                  <c:v>МБОУ СШ № 66</c:v>
                </c:pt>
                <c:pt idx="76">
                  <c:v>МАОУ СШ № 143</c:v>
                </c:pt>
                <c:pt idx="77">
                  <c:v>МАОУ СШ № 134</c:v>
                </c:pt>
                <c:pt idx="78">
                  <c:v>МБОУ СШ № 91</c:v>
                </c:pt>
                <c:pt idx="79">
                  <c:v>МАОУ СШ № 115</c:v>
                </c:pt>
                <c:pt idx="80">
                  <c:v>МБОУ СШ № 5</c:v>
                </c:pt>
                <c:pt idx="81">
                  <c:v>МБОУ СШ № 156</c:v>
                </c:pt>
                <c:pt idx="82">
                  <c:v>МАОУ СШ № 85</c:v>
                </c:pt>
                <c:pt idx="83">
                  <c:v>МАОУ СШ № 108</c:v>
                </c:pt>
                <c:pt idx="84">
                  <c:v>МБОУ СШ № 18</c:v>
                </c:pt>
                <c:pt idx="85">
                  <c:v>МБОУ СШ № 157</c:v>
                </c:pt>
                <c:pt idx="86">
                  <c:v>МБОУ СШ № 56</c:v>
                </c:pt>
                <c:pt idx="87">
                  <c:v>МАОУ СШ № 7</c:v>
                </c:pt>
                <c:pt idx="88">
                  <c:v>МАОУ СШ № 121</c:v>
                </c:pt>
                <c:pt idx="89">
                  <c:v>МАОУ СШ № 1</c:v>
                </c:pt>
                <c:pt idx="90">
                  <c:v>МБОУ СШ № 147</c:v>
                </c:pt>
                <c:pt idx="91">
                  <c:v>МБОУ СШ № 129</c:v>
                </c:pt>
                <c:pt idx="92">
                  <c:v>МБОУ СШ № 69</c:v>
                </c:pt>
                <c:pt idx="93">
                  <c:v>ЦЕНТРАЛЬНЫЙ РАЙОН</c:v>
                </c:pt>
                <c:pt idx="94">
                  <c:v>МАОУ Гимназия № 2</c:v>
                </c:pt>
                <c:pt idx="95">
                  <c:v>МБОУ Лицей № 2</c:v>
                </c:pt>
                <c:pt idx="96">
                  <c:v>МБОУ СШ № 10</c:v>
                </c:pt>
                <c:pt idx="97">
                  <c:v>МАОУ СШ "Комплекс Покровский"</c:v>
                </c:pt>
                <c:pt idx="98">
                  <c:v>МБОУ СШ № 155</c:v>
                </c:pt>
                <c:pt idx="99">
                  <c:v>МБОУ Гимназия  № 16</c:v>
                </c:pt>
                <c:pt idx="100">
                  <c:v>МБОУ СШ № 4</c:v>
                </c:pt>
                <c:pt idx="101">
                  <c:v>МБОУ СШ № 27</c:v>
                </c:pt>
              </c:strCache>
            </c:strRef>
          </c:cat>
          <c:val>
            <c:numRef>
              <c:f>'Физика-11 диаграмма'!$D$4:$D$105</c:f>
              <c:numCache>
                <c:formatCode>0,00</c:formatCode>
                <c:ptCount val="102"/>
                <c:pt idx="0">
                  <c:v>53.622582791982033</c:v>
                </c:pt>
                <c:pt idx="1">
                  <c:v>54.678492647058825</c:v>
                </c:pt>
                <c:pt idx="2">
                  <c:v>72.625</c:v>
                </c:pt>
                <c:pt idx="3">
                  <c:v>69.2</c:v>
                </c:pt>
                <c:pt idx="4">
                  <c:v>58</c:v>
                </c:pt>
                <c:pt idx="5">
                  <c:v>57.666666666666664</c:v>
                </c:pt>
                <c:pt idx="6">
                  <c:v>53.352941176470587</c:v>
                </c:pt>
                <c:pt idx="7">
                  <c:v>50.333333333333336</c:v>
                </c:pt>
                <c:pt idx="8">
                  <c:v>43.25</c:v>
                </c:pt>
                <c:pt idx="9">
                  <c:v>33</c:v>
                </c:pt>
                <c:pt idx="10">
                  <c:v>51.25555555555556</c:v>
                </c:pt>
                <c:pt idx="11">
                  <c:v>69.3</c:v>
                </c:pt>
                <c:pt idx="12">
                  <c:v>59</c:v>
                </c:pt>
                <c:pt idx="13">
                  <c:v>58</c:v>
                </c:pt>
                <c:pt idx="14">
                  <c:v>53.4</c:v>
                </c:pt>
                <c:pt idx="15">
                  <c:v>47.7</c:v>
                </c:pt>
                <c:pt idx="16">
                  <c:v>45.3</c:v>
                </c:pt>
                <c:pt idx="17">
                  <c:v>45.1</c:v>
                </c:pt>
                <c:pt idx="18">
                  <c:v>43.5</c:v>
                </c:pt>
                <c:pt idx="19">
                  <c:v>40</c:v>
                </c:pt>
                <c:pt idx="20">
                  <c:v>50.5</c:v>
                </c:pt>
                <c:pt idx="21">
                  <c:v>68</c:v>
                </c:pt>
                <c:pt idx="22">
                  <c:v>63.5</c:v>
                </c:pt>
                <c:pt idx="23">
                  <c:v>59.3</c:v>
                </c:pt>
                <c:pt idx="24">
                  <c:v>58.5</c:v>
                </c:pt>
                <c:pt idx="25">
                  <c:v>52.6</c:v>
                </c:pt>
                <c:pt idx="26">
                  <c:v>52.1</c:v>
                </c:pt>
                <c:pt idx="27">
                  <c:v>50.3</c:v>
                </c:pt>
                <c:pt idx="28">
                  <c:v>50</c:v>
                </c:pt>
                <c:pt idx="29">
                  <c:v>49.4</c:v>
                </c:pt>
                <c:pt idx="30">
                  <c:v>45</c:v>
                </c:pt>
                <c:pt idx="31">
                  <c:v>45</c:v>
                </c:pt>
                <c:pt idx="32">
                  <c:v>40.799999999999997</c:v>
                </c:pt>
                <c:pt idx="33">
                  <c:v>22</c:v>
                </c:pt>
                <c:pt idx="34">
                  <c:v>55.578571428571436</c:v>
                </c:pt>
                <c:pt idx="35">
                  <c:v>66.7</c:v>
                </c:pt>
                <c:pt idx="36">
                  <c:v>65</c:v>
                </c:pt>
                <c:pt idx="37">
                  <c:v>62</c:v>
                </c:pt>
                <c:pt idx="38">
                  <c:v>60.4</c:v>
                </c:pt>
                <c:pt idx="39">
                  <c:v>57.9</c:v>
                </c:pt>
                <c:pt idx="40">
                  <c:v>57.3</c:v>
                </c:pt>
                <c:pt idx="41">
                  <c:v>54.6</c:v>
                </c:pt>
                <c:pt idx="42">
                  <c:v>54.5</c:v>
                </c:pt>
                <c:pt idx="43">
                  <c:v>54.3</c:v>
                </c:pt>
                <c:pt idx="44">
                  <c:v>54.2</c:v>
                </c:pt>
                <c:pt idx="45">
                  <c:v>51.2</c:v>
                </c:pt>
                <c:pt idx="46">
                  <c:v>48</c:v>
                </c:pt>
                <c:pt idx="47">
                  <c:v>47</c:v>
                </c:pt>
                <c:pt idx="48">
                  <c:v>45</c:v>
                </c:pt>
                <c:pt idx="49">
                  <c:v>50.071428571428577</c:v>
                </c:pt>
                <c:pt idx="50">
                  <c:v>71</c:v>
                </c:pt>
                <c:pt idx="51">
                  <c:v>60.5</c:v>
                </c:pt>
                <c:pt idx="52">
                  <c:v>58</c:v>
                </c:pt>
                <c:pt idx="53">
                  <c:v>57.3</c:v>
                </c:pt>
                <c:pt idx="54">
                  <c:v>56</c:v>
                </c:pt>
                <c:pt idx="55">
                  <c:v>53.2</c:v>
                </c:pt>
                <c:pt idx="56">
                  <c:v>52</c:v>
                </c:pt>
                <c:pt idx="57">
                  <c:v>50</c:v>
                </c:pt>
                <c:pt idx="58">
                  <c:v>47.1</c:v>
                </c:pt>
                <c:pt idx="59">
                  <c:v>47</c:v>
                </c:pt>
                <c:pt idx="60">
                  <c:v>46.7</c:v>
                </c:pt>
                <c:pt idx="61">
                  <c:v>38</c:v>
                </c:pt>
                <c:pt idx="62">
                  <c:v>34.200000000000003</c:v>
                </c:pt>
                <c:pt idx="63">
                  <c:v>30</c:v>
                </c:pt>
                <c:pt idx="64">
                  <c:v>54.689285714285724</c:v>
                </c:pt>
                <c:pt idx="65">
                  <c:v>76</c:v>
                </c:pt>
                <c:pt idx="66">
                  <c:v>69</c:v>
                </c:pt>
                <c:pt idx="67">
                  <c:v>65.2</c:v>
                </c:pt>
                <c:pt idx="68">
                  <c:v>61</c:v>
                </c:pt>
                <c:pt idx="69">
                  <c:v>61</c:v>
                </c:pt>
                <c:pt idx="70">
                  <c:v>59.2</c:v>
                </c:pt>
                <c:pt idx="71">
                  <c:v>58</c:v>
                </c:pt>
                <c:pt idx="72">
                  <c:v>57.3</c:v>
                </c:pt>
                <c:pt idx="73">
                  <c:v>57.2</c:v>
                </c:pt>
                <c:pt idx="74">
                  <c:v>57</c:v>
                </c:pt>
                <c:pt idx="75">
                  <c:v>56.7</c:v>
                </c:pt>
                <c:pt idx="76">
                  <c:v>54</c:v>
                </c:pt>
                <c:pt idx="77">
                  <c:v>53.2</c:v>
                </c:pt>
                <c:pt idx="78">
                  <c:v>53.1</c:v>
                </c:pt>
                <c:pt idx="79">
                  <c:v>53.1</c:v>
                </c:pt>
                <c:pt idx="80">
                  <c:v>53</c:v>
                </c:pt>
                <c:pt idx="81">
                  <c:v>52.8</c:v>
                </c:pt>
                <c:pt idx="82">
                  <c:v>51</c:v>
                </c:pt>
                <c:pt idx="83">
                  <c:v>50.8</c:v>
                </c:pt>
                <c:pt idx="84">
                  <c:v>50</c:v>
                </c:pt>
                <c:pt idx="85">
                  <c:v>50</c:v>
                </c:pt>
                <c:pt idx="86">
                  <c:v>49.8</c:v>
                </c:pt>
                <c:pt idx="87">
                  <c:v>49.7</c:v>
                </c:pt>
                <c:pt idx="88">
                  <c:v>49</c:v>
                </c:pt>
                <c:pt idx="89">
                  <c:v>48</c:v>
                </c:pt>
                <c:pt idx="90">
                  <c:v>47.2</c:v>
                </c:pt>
                <c:pt idx="91">
                  <c:v>45</c:v>
                </c:pt>
                <c:pt idx="92">
                  <c:v>44</c:v>
                </c:pt>
                <c:pt idx="93">
                  <c:v>59.361855158730165</c:v>
                </c:pt>
                <c:pt idx="94">
                  <c:v>80.5</c:v>
                </c:pt>
                <c:pt idx="95">
                  <c:v>72.875</c:v>
                </c:pt>
                <c:pt idx="96">
                  <c:v>59.222222222222221</c:v>
                </c:pt>
                <c:pt idx="97">
                  <c:v>55.714285714285715</c:v>
                </c:pt>
                <c:pt idx="98">
                  <c:v>55</c:v>
                </c:pt>
                <c:pt idx="99">
                  <c:v>51.666666666666664</c:v>
                </c:pt>
                <c:pt idx="100">
                  <c:v>50.666666666666664</c:v>
                </c:pt>
                <c:pt idx="101">
                  <c:v>49.25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787776"/>
        <c:axId val="87801856"/>
      </c:lineChart>
      <c:catAx>
        <c:axId val="87787776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7801856"/>
        <c:crosses val="autoZero"/>
        <c:auto val="1"/>
        <c:lblAlgn val="ctr"/>
        <c:lblOffset val="100"/>
        <c:noMultiLvlLbl val="0"/>
      </c:catAx>
      <c:valAx>
        <c:axId val="87801856"/>
        <c:scaling>
          <c:orientation val="minMax"/>
          <c:max val="9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7787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7934086728413637"/>
          <c:y val="1.5268845584246103E-2"/>
          <c:w val="0.78564445136324923"/>
          <c:h val="4.400293361103536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47626</xdr:colOff>
      <xdr:row>0</xdr:row>
      <xdr:rowOff>44187</xdr:rowOff>
    </xdr:from>
    <xdr:to>
      <xdr:col>22</xdr:col>
      <xdr:colOff>547687</xdr:colOff>
      <xdr:row>0</xdr:row>
      <xdr:rowOff>5119688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84666</xdr:colOff>
      <xdr:row>0</xdr:row>
      <xdr:rowOff>374649</xdr:rowOff>
    </xdr:from>
    <xdr:to>
      <xdr:col>14</xdr:col>
      <xdr:colOff>113770</xdr:colOff>
      <xdr:row>0</xdr:row>
      <xdr:rowOff>3460750</xdr:rowOff>
    </xdr:to>
    <xdr:cxnSp macro="">
      <xdr:nvCxnSpPr>
        <xdr:cNvPr id="3" name="Прямая соединительная линия 2"/>
        <xdr:cNvCxnSpPr/>
      </xdr:nvCxnSpPr>
      <xdr:spPr>
        <a:xfrm flipH="1">
          <a:off x="9620249" y="374649"/>
          <a:ext cx="29104" cy="308610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0.12594</cdr:x>
      <cdr:y>0.0685</cdr:y>
    </cdr:from>
    <cdr:to>
      <cdr:x>0.12627</cdr:x>
      <cdr:y>0.66818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9F0B5DB7-C8EF-44EC-A5B6-DFFBEA80D679}"/>
            </a:ext>
          </a:extLst>
        </cdr:cNvPr>
        <cdr:cNvCxnSpPr/>
      </cdr:nvCxnSpPr>
      <cdr:spPr>
        <a:xfrm xmlns:a="http://schemas.openxmlformats.org/drawingml/2006/main" flipH="1">
          <a:off x="1882328" y="347672"/>
          <a:ext cx="4932" cy="30436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0.22195</cdr:x>
      <cdr:y>0.06833</cdr:y>
    </cdr:from>
    <cdr:to>
      <cdr:x>0.22219</cdr:x>
      <cdr:y>0.66822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:a16="http://schemas.microsoft.com/office/drawing/2014/main" xmlns="" id="{CA5B01B3-3963-4ACD-B682-D5AC4D7E2FD0}"/>
            </a:ext>
          </a:extLst>
        </cdr:cNvPr>
        <cdr:cNvCxnSpPr/>
      </cdr:nvCxnSpPr>
      <cdr:spPr>
        <a:xfrm xmlns:a="http://schemas.openxmlformats.org/drawingml/2006/main">
          <a:off x="3317341" y="346810"/>
          <a:ext cx="3587" cy="304474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0.3564</cdr:x>
      <cdr:y>0.06965</cdr:y>
    </cdr:from>
    <cdr:to>
      <cdr:x>0.35763</cdr:x>
      <cdr:y>0.67231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BC39191A-149C-4145-8126-4743F944D987}"/>
            </a:ext>
          </a:extLst>
        </cdr:cNvPr>
        <cdr:cNvCxnSpPr/>
      </cdr:nvCxnSpPr>
      <cdr:spPr>
        <a:xfrm xmlns:a="http://schemas.openxmlformats.org/drawingml/2006/main" flipH="1">
          <a:off x="5326889" y="353509"/>
          <a:ext cx="18384" cy="305880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0.49847</cdr:x>
      <cdr:y>0.06421</cdr:y>
    </cdr:from>
    <cdr:to>
      <cdr:x>0.49929</cdr:x>
      <cdr:y>0.67232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A79D3899-1507-495C-BED7-3FCB92E98516}"/>
            </a:ext>
          </a:extLst>
        </cdr:cNvPr>
        <cdr:cNvCxnSpPr/>
      </cdr:nvCxnSpPr>
      <cdr:spPr>
        <a:xfrm xmlns:a="http://schemas.openxmlformats.org/drawingml/2006/main">
          <a:off x="7450313" y="325873"/>
          <a:ext cx="12256" cy="308646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0.91854</cdr:x>
      <cdr:y>0.06646</cdr:y>
    </cdr:from>
    <cdr:to>
      <cdr:x>0.91921</cdr:x>
      <cdr:y>0.67234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8679E72-5A3D-4668-92BC-1FFBEFC86D92}"/>
            </a:ext>
          </a:extLst>
        </cdr:cNvPr>
        <cdr:cNvCxnSpPr/>
      </cdr:nvCxnSpPr>
      <cdr:spPr>
        <a:xfrm xmlns:a="http://schemas.openxmlformats.org/drawingml/2006/main" flipH="1">
          <a:off x="13728742" y="337320"/>
          <a:ext cx="10014" cy="307514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0.04001</cdr:x>
      <cdr:y>0.0684</cdr:y>
    </cdr:from>
    <cdr:to>
      <cdr:x>0.04118</cdr:x>
      <cdr:y>0.66898</cdr:y>
    </cdr:to>
    <cdr:cxnSp macro="">
      <cdr:nvCxnSpPr>
        <cdr:cNvPr id="19" name="Прямая соединительная линия 18"/>
        <cdr:cNvCxnSpPr/>
      </cdr:nvCxnSpPr>
      <cdr:spPr>
        <a:xfrm xmlns:a="http://schemas.openxmlformats.org/drawingml/2006/main" flipH="1">
          <a:off x="597957" y="347189"/>
          <a:ext cx="17587" cy="304820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8469</xdr:rowOff>
    </xdr:from>
    <xdr:to>
      <xdr:col>22</xdr:col>
      <xdr:colOff>476250</xdr:colOff>
      <xdr:row>0</xdr:row>
      <xdr:rowOff>4881563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38366</xdr:colOff>
      <xdr:row>0</xdr:row>
      <xdr:rowOff>346604</xdr:rowOff>
    </xdr:from>
    <xdr:to>
      <xdr:col>14</xdr:col>
      <xdr:colOff>52917</xdr:colOff>
      <xdr:row>0</xdr:row>
      <xdr:rowOff>3185583</xdr:rowOff>
    </xdr:to>
    <xdr:cxnSp macro="">
      <xdr:nvCxnSpPr>
        <xdr:cNvPr id="3" name="Прямая соединительная линия 2"/>
        <xdr:cNvCxnSpPr/>
      </xdr:nvCxnSpPr>
      <xdr:spPr>
        <a:xfrm>
          <a:off x="9573949" y="346604"/>
          <a:ext cx="14551" cy="283897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0.12573</cdr:x>
      <cdr:y>0.0702</cdr:y>
    </cdr:from>
    <cdr:to>
      <cdr:x>0.1263</cdr:x>
      <cdr:y>0.64798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9F0B5DB7-C8EF-44EC-A5B6-DFFBEA80D679}"/>
            </a:ext>
          </a:extLst>
        </cdr:cNvPr>
        <cdr:cNvCxnSpPr/>
      </cdr:nvCxnSpPr>
      <cdr:spPr>
        <a:xfrm xmlns:a="http://schemas.openxmlformats.org/drawingml/2006/main" flipH="1">
          <a:off x="1876223" y="342100"/>
          <a:ext cx="8505" cy="28155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0.22145</cdr:x>
      <cdr:y>0.07047</cdr:y>
    </cdr:from>
    <cdr:to>
      <cdr:x>0.22161</cdr:x>
      <cdr:y>0.64581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:a16="http://schemas.microsoft.com/office/drawing/2014/main" xmlns="" id="{CA5B01B3-3963-4ACD-B682-D5AC4D7E2FD0}"/>
            </a:ext>
          </a:extLst>
        </cdr:cNvPr>
        <cdr:cNvCxnSpPr/>
      </cdr:nvCxnSpPr>
      <cdr:spPr>
        <a:xfrm xmlns:a="http://schemas.openxmlformats.org/drawingml/2006/main" flipH="1">
          <a:off x="3304518" y="343398"/>
          <a:ext cx="2387" cy="280368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0.35559</cdr:x>
      <cdr:y>0.07422</cdr:y>
    </cdr:from>
    <cdr:to>
      <cdr:x>0.3556</cdr:x>
      <cdr:y>0.65236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BC39191A-149C-4145-8126-4743F944D987}"/>
            </a:ext>
          </a:extLst>
        </cdr:cNvPr>
        <cdr:cNvCxnSpPr/>
      </cdr:nvCxnSpPr>
      <cdr:spPr>
        <a:xfrm xmlns:a="http://schemas.openxmlformats.org/drawingml/2006/main">
          <a:off x="5306320" y="361699"/>
          <a:ext cx="149" cy="281733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0.49855</cdr:x>
      <cdr:y>0.07453</cdr:y>
    </cdr:from>
    <cdr:to>
      <cdr:x>0.49858</cdr:x>
      <cdr:y>0.65239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A79D3899-1507-495C-BED7-3FCB92E98516}"/>
            </a:ext>
          </a:extLst>
        </cdr:cNvPr>
        <cdr:cNvCxnSpPr/>
      </cdr:nvCxnSpPr>
      <cdr:spPr>
        <a:xfrm xmlns:a="http://schemas.openxmlformats.org/drawingml/2006/main">
          <a:off x="7439574" y="363192"/>
          <a:ext cx="448" cy="281596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0.91569</cdr:x>
      <cdr:y>0.07509</cdr:y>
    </cdr:from>
    <cdr:to>
      <cdr:x>0.91915</cdr:x>
      <cdr:y>0.65414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8679E72-5A3D-4668-92BC-1FFBEFC86D92}"/>
            </a:ext>
          </a:extLst>
        </cdr:cNvPr>
        <cdr:cNvCxnSpPr/>
      </cdr:nvCxnSpPr>
      <cdr:spPr>
        <a:xfrm xmlns:a="http://schemas.openxmlformats.org/drawingml/2006/main">
          <a:off x="13664451" y="365929"/>
          <a:ext cx="51549" cy="282176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0.04042</cdr:x>
      <cdr:y>0.0677</cdr:y>
    </cdr:from>
    <cdr:to>
      <cdr:x>0.04045</cdr:x>
      <cdr:y>0.66087</cdr:y>
    </cdr:to>
    <cdr:cxnSp macro="">
      <cdr:nvCxnSpPr>
        <cdr:cNvPr id="19" name="Прямая соединительная линия 18"/>
        <cdr:cNvCxnSpPr/>
      </cdr:nvCxnSpPr>
      <cdr:spPr>
        <a:xfrm xmlns:a="http://schemas.openxmlformats.org/drawingml/2006/main">
          <a:off x="603118" y="329918"/>
          <a:ext cx="448" cy="289057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7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85546875" customWidth="1"/>
    <col min="2" max="2" width="32.85546875" customWidth="1"/>
    <col min="3" max="6" width="8.7109375" style="206" customWidth="1"/>
    <col min="7" max="21" width="8.7109375" customWidth="1"/>
  </cols>
  <sheetData>
    <row r="1" spans="1:10" ht="409.5" customHeight="1" thickBot="1" x14ac:dyDescent="0.3"/>
    <row r="2" spans="1:10" x14ac:dyDescent="0.25">
      <c r="A2" s="384" t="s">
        <v>36</v>
      </c>
      <c r="B2" s="386" t="s">
        <v>63</v>
      </c>
      <c r="C2" s="388">
        <v>2022</v>
      </c>
      <c r="D2" s="389"/>
      <c r="E2" s="389"/>
      <c r="F2" s="390"/>
      <c r="G2" s="382" t="s">
        <v>67</v>
      </c>
    </row>
    <row r="3" spans="1:10" ht="48.75" customHeight="1" thickBot="1" x14ac:dyDescent="0.3">
      <c r="A3" s="385"/>
      <c r="B3" s="387"/>
      <c r="C3" s="233" t="s">
        <v>68</v>
      </c>
      <c r="D3" s="148" t="s">
        <v>69</v>
      </c>
      <c r="E3" s="234" t="s">
        <v>70</v>
      </c>
      <c r="F3" s="7" t="s">
        <v>71</v>
      </c>
      <c r="G3" s="383"/>
    </row>
    <row r="4" spans="1:10" ht="15" customHeight="1" thickBot="1" x14ac:dyDescent="0.3">
      <c r="A4" s="83"/>
      <c r="B4" s="167" t="s">
        <v>87</v>
      </c>
      <c r="C4" s="168">
        <f>C5+C14+C24+C38+C53+C68+C97</f>
        <v>768</v>
      </c>
      <c r="D4" s="173">
        <f>AVERAGE(D6:D13,D15:D23,D25:D37,D39:D52,D54:D67,D69:D96,D98:D105)</f>
        <v>53.622582791982033</v>
      </c>
      <c r="E4" s="309">
        <v>56.26</v>
      </c>
      <c r="F4" s="169"/>
      <c r="G4" s="170"/>
      <c r="I4" s="123"/>
      <c r="J4" s="10" t="s">
        <v>72</v>
      </c>
    </row>
    <row r="5" spans="1:10" ht="15" customHeight="1" thickBot="1" x14ac:dyDescent="0.3">
      <c r="A5" s="88"/>
      <c r="B5" s="163" t="s">
        <v>89</v>
      </c>
      <c r="C5" s="164">
        <f>SUM(C6:C13)</f>
        <v>82</v>
      </c>
      <c r="D5" s="171">
        <f>AVERAGE(D6:D13)</f>
        <v>54.678492647058825</v>
      </c>
      <c r="E5" s="296">
        <v>56.26</v>
      </c>
      <c r="F5" s="165"/>
      <c r="G5" s="149"/>
      <c r="I5" s="107"/>
      <c r="J5" s="10" t="s">
        <v>73</v>
      </c>
    </row>
    <row r="6" spans="1:10" s="186" customFormat="1" ht="15" customHeight="1" x14ac:dyDescent="0.25">
      <c r="A6" s="188">
        <v>1</v>
      </c>
      <c r="B6" s="143" t="s">
        <v>112</v>
      </c>
      <c r="C6" s="278">
        <v>6</v>
      </c>
      <c r="D6" s="174">
        <v>58</v>
      </c>
      <c r="E6" s="308">
        <v>56.26</v>
      </c>
      <c r="F6" s="279">
        <v>24</v>
      </c>
      <c r="G6" s="192">
        <f>F6</f>
        <v>24</v>
      </c>
      <c r="I6" s="108"/>
      <c r="J6" s="10" t="s">
        <v>74</v>
      </c>
    </row>
    <row r="7" spans="1:10" ht="15" customHeight="1" x14ac:dyDescent="0.25">
      <c r="A7" s="176">
        <v>2</v>
      </c>
      <c r="B7" s="435" t="s">
        <v>43</v>
      </c>
      <c r="C7" s="436">
        <v>17</v>
      </c>
      <c r="D7" s="236">
        <v>53.352941176470587</v>
      </c>
      <c r="E7" s="437">
        <v>56.26</v>
      </c>
      <c r="F7" s="438">
        <v>45</v>
      </c>
      <c r="G7" s="439">
        <f t="shared" ref="G7:G54" si="0">F7</f>
        <v>45</v>
      </c>
      <c r="H7" s="9"/>
      <c r="I7" s="13"/>
      <c r="J7" s="10" t="s">
        <v>75</v>
      </c>
    </row>
    <row r="8" spans="1:10" ht="15" customHeight="1" x14ac:dyDescent="0.25">
      <c r="A8" s="11">
        <v>3</v>
      </c>
      <c r="B8" s="143" t="s">
        <v>41</v>
      </c>
      <c r="C8" s="278">
        <v>34</v>
      </c>
      <c r="D8" s="174">
        <v>69.2</v>
      </c>
      <c r="E8" s="308">
        <v>56.26</v>
      </c>
      <c r="F8" s="279">
        <v>7</v>
      </c>
      <c r="G8" s="445">
        <f t="shared" si="0"/>
        <v>7</v>
      </c>
      <c r="H8" s="9"/>
    </row>
    <row r="9" spans="1:10" s="186" customFormat="1" ht="15" customHeight="1" x14ac:dyDescent="0.25">
      <c r="A9" s="11">
        <v>4</v>
      </c>
      <c r="B9" s="143" t="s">
        <v>42</v>
      </c>
      <c r="C9" s="278">
        <v>8</v>
      </c>
      <c r="D9" s="174">
        <v>72.625</v>
      </c>
      <c r="E9" s="308">
        <v>56.26</v>
      </c>
      <c r="F9" s="279">
        <v>4</v>
      </c>
      <c r="G9" s="192">
        <f t="shared" si="0"/>
        <v>4</v>
      </c>
      <c r="H9" s="9"/>
    </row>
    <row r="10" spans="1:10" ht="15" customHeight="1" x14ac:dyDescent="0.25">
      <c r="A10" s="11">
        <v>5</v>
      </c>
      <c r="B10" s="143" t="s">
        <v>113</v>
      </c>
      <c r="C10" s="278">
        <v>4</v>
      </c>
      <c r="D10" s="174">
        <v>33</v>
      </c>
      <c r="E10" s="308">
        <v>56.26</v>
      </c>
      <c r="F10" s="279">
        <v>92</v>
      </c>
      <c r="G10" s="192">
        <f t="shared" si="0"/>
        <v>92</v>
      </c>
      <c r="H10" s="9"/>
    </row>
    <row r="11" spans="1:10" ht="15" customHeight="1" x14ac:dyDescent="0.25">
      <c r="A11" s="11">
        <v>6</v>
      </c>
      <c r="B11" s="143" t="s">
        <v>114</v>
      </c>
      <c r="C11" s="278">
        <v>6</v>
      </c>
      <c r="D11" s="174">
        <v>57.666666666666664</v>
      </c>
      <c r="E11" s="308">
        <v>56.26</v>
      </c>
      <c r="F11" s="279">
        <v>29</v>
      </c>
      <c r="G11" s="192">
        <f t="shared" si="0"/>
        <v>29</v>
      </c>
      <c r="H11" s="9"/>
    </row>
    <row r="12" spans="1:10" ht="15" customHeight="1" x14ac:dyDescent="0.25">
      <c r="A12" s="11">
        <v>7</v>
      </c>
      <c r="B12" s="143" t="s">
        <v>44</v>
      </c>
      <c r="C12" s="278">
        <v>3</v>
      </c>
      <c r="D12" s="174">
        <v>50.333333333333336</v>
      </c>
      <c r="E12" s="308">
        <v>56.26</v>
      </c>
      <c r="F12" s="279">
        <v>60</v>
      </c>
      <c r="G12" s="192">
        <f t="shared" si="0"/>
        <v>60</v>
      </c>
      <c r="H12" s="9"/>
    </row>
    <row r="13" spans="1:10" ht="15" customHeight="1" thickBot="1" x14ac:dyDescent="0.3">
      <c r="A13" s="14">
        <v>8</v>
      </c>
      <c r="B13" s="446" t="s">
        <v>91</v>
      </c>
      <c r="C13" s="447">
        <v>4</v>
      </c>
      <c r="D13" s="448">
        <v>43.25</v>
      </c>
      <c r="E13" s="449">
        <v>56.26</v>
      </c>
      <c r="F13" s="450">
        <v>87</v>
      </c>
      <c r="G13" s="194">
        <f t="shared" si="0"/>
        <v>87</v>
      </c>
      <c r="H13" s="9"/>
    </row>
    <row r="14" spans="1:10" ht="15" customHeight="1" thickBot="1" x14ac:dyDescent="0.3">
      <c r="A14" s="150"/>
      <c r="B14" s="177" t="s">
        <v>90</v>
      </c>
      <c r="C14" s="178">
        <f>SUM(C15:C23)</f>
        <v>88</v>
      </c>
      <c r="D14" s="159">
        <f>AVERAGE(D15:D22)</f>
        <v>50.412499999999994</v>
      </c>
      <c r="E14" s="297">
        <v>56.26</v>
      </c>
      <c r="F14" s="179"/>
      <c r="G14" s="161"/>
      <c r="H14" s="9"/>
    </row>
    <row r="15" spans="1:10" s="186" customFormat="1" ht="15" customHeight="1" x14ac:dyDescent="0.25">
      <c r="A15" s="8">
        <v>1</v>
      </c>
      <c r="B15" s="143" t="s">
        <v>29</v>
      </c>
      <c r="C15" s="278">
        <v>10</v>
      </c>
      <c r="D15" s="174">
        <v>45.1</v>
      </c>
      <c r="E15" s="308">
        <v>56.26</v>
      </c>
      <c r="F15" s="279">
        <v>80</v>
      </c>
      <c r="G15" s="192">
        <f t="shared" si="0"/>
        <v>80</v>
      </c>
      <c r="H15" s="9"/>
    </row>
    <row r="16" spans="1:10" s="186" customFormat="1" ht="15" customHeight="1" x14ac:dyDescent="0.25">
      <c r="A16" s="11">
        <v>2</v>
      </c>
      <c r="B16" s="143" t="s">
        <v>28</v>
      </c>
      <c r="C16" s="278">
        <v>7</v>
      </c>
      <c r="D16" s="174">
        <v>45.3</v>
      </c>
      <c r="E16" s="308">
        <v>56.26</v>
      </c>
      <c r="F16" s="279">
        <v>79</v>
      </c>
      <c r="G16" s="192">
        <f t="shared" si="0"/>
        <v>79</v>
      </c>
      <c r="H16" s="9"/>
    </row>
    <row r="17" spans="1:8" ht="15" customHeight="1" x14ac:dyDescent="0.25">
      <c r="A17" s="176">
        <v>3</v>
      </c>
      <c r="B17" s="435" t="s">
        <v>30</v>
      </c>
      <c r="C17" s="436">
        <v>9</v>
      </c>
      <c r="D17" s="236">
        <v>69.3</v>
      </c>
      <c r="E17" s="437">
        <v>56.26</v>
      </c>
      <c r="F17" s="438">
        <v>6</v>
      </c>
      <c r="G17" s="439">
        <f t="shared" si="0"/>
        <v>6</v>
      </c>
      <c r="H17" s="9"/>
    </row>
    <row r="18" spans="1:8" ht="15" customHeight="1" x14ac:dyDescent="0.25">
      <c r="A18" s="11">
        <v>4</v>
      </c>
      <c r="B18" s="142" t="s">
        <v>31</v>
      </c>
      <c r="C18" s="288">
        <v>28</v>
      </c>
      <c r="D18" s="274">
        <v>59</v>
      </c>
      <c r="E18" s="307">
        <v>56.26</v>
      </c>
      <c r="F18" s="289">
        <v>22</v>
      </c>
      <c r="G18" s="192">
        <f t="shared" si="0"/>
        <v>22</v>
      </c>
      <c r="H18" s="9"/>
    </row>
    <row r="19" spans="1:8" ht="15" customHeight="1" x14ac:dyDescent="0.25">
      <c r="A19" s="11">
        <v>5</v>
      </c>
      <c r="B19" s="142" t="s">
        <v>32</v>
      </c>
      <c r="C19" s="288">
        <v>12</v>
      </c>
      <c r="D19" s="274">
        <v>53.4</v>
      </c>
      <c r="E19" s="307">
        <v>56.26</v>
      </c>
      <c r="F19" s="289">
        <v>44</v>
      </c>
      <c r="G19" s="192">
        <f t="shared" si="0"/>
        <v>44</v>
      </c>
      <c r="H19" s="9"/>
    </row>
    <row r="20" spans="1:8" ht="15" customHeight="1" x14ac:dyDescent="0.25">
      <c r="A20" s="11">
        <v>6</v>
      </c>
      <c r="B20" s="142" t="s">
        <v>119</v>
      </c>
      <c r="C20" s="288">
        <v>1</v>
      </c>
      <c r="D20" s="274">
        <v>40</v>
      </c>
      <c r="E20" s="307">
        <v>56.26</v>
      </c>
      <c r="F20" s="289">
        <v>89</v>
      </c>
      <c r="G20" s="192">
        <f t="shared" si="0"/>
        <v>89</v>
      </c>
      <c r="H20" s="9"/>
    </row>
    <row r="21" spans="1:8" ht="15" customHeight="1" x14ac:dyDescent="0.25">
      <c r="A21" s="11">
        <v>7</v>
      </c>
      <c r="B21" s="142" t="s">
        <v>34</v>
      </c>
      <c r="C21" s="288">
        <v>13</v>
      </c>
      <c r="D21" s="274">
        <v>43.5</v>
      </c>
      <c r="E21" s="307">
        <v>56.26</v>
      </c>
      <c r="F21" s="289">
        <v>86</v>
      </c>
      <c r="G21" s="192">
        <f t="shared" si="0"/>
        <v>86</v>
      </c>
      <c r="H21" s="9"/>
    </row>
    <row r="22" spans="1:8" ht="15" customHeight="1" x14ac:dyDescent="0.25">
      <c r="A22" s="11">
        <v>8</v>
      </c>
      <c r="B22" s="440" t="s">
        <v>118</v>
      </c>
      <c r="C22" s="441">
        <v>6</v>
      </c>
      <c r="D22" s="442">
        <v>47.7</v>
      </c>
      <c r="E22" s="443">
        <v>56.26</v>
      </c>
      <c r="F22" s="444">
        <v>73</v>
      </c>
      <c r="G22" s="192">
        <f t="shared" si="0"/>
        <v>73</v>
      </c>
      <c r="H22" s="9"/>
    </row>
    <row r="23" spans="1:8" ht="15" customHeight="1" thickBot="1" x14ac:dyDescent="0.3">
      <c r="A23" s="11">
        <v>9</v>
      </c>
      <c r="B23" s="142" t="s">
        <v>26</v>
      </c>
      <c r="C23" s="288">
        <v>2</v>
      </c>
      <c r="D23" s="274">
        <v>58</v>
      </c>
      <c r="E23" s="307">
        <v>56.26</v>
      </c>
      <c r="F23" s="289">
        <v>25</v>
      </c>
      <c r="G23" s="445">
        <f t="shared" si="0"/>
        <v>25</v>
      </c>
      <c r="H23" s="9"/>
    </row>
    <row r="24" spans="1:8" ht="15" customHeight="1" thickBot="1" x14ac:dyDescent="0.3">
      <c r="A24" s="150"/>
      <c r="B24" s="163" t="s">
        <v>93</v>
      </c>
      <c r="C24" s="164">
        <f>SUM(C25:C37)</f>
        <v>68</v>
      </c>
      <c r="D24" s="171">
        <f>AVERAGE(D25:D37)</f>
        <v>50.5</v>
      </c>
      <c r="E24" s="296">
        <v>56.26</v>
      </c>
      <c r="F24" s="165"/>
      <c r="G24" s="161"/>
      <c r="H24" s="9"/>
    </row>
    <row r="25" spans="1:8" s="186" customFormat="1" ht="15" customHeight="1" x14ac:dyDescent="0.25">
      <c r="A25" s="8">
        <v>1</v>
      </c>
      <c r="B25" s="143" t="s">
        <v>45</v>
      </c>
      <c r="C25" s="278">
        <v>7</v>
      </c>
      <c r="D25" s="174">
        <v>59.3</v>
      </c>
      <c r="E25" s="308">
        <v>56.26</v>
      </c>
      <c r="F25" s="279">
        <v>19</v>
      </c>
      <c r="G25" s="192">
        <f t="shared" si="0"/>
        <v>19</v>
      </c>
      <c r="H25" s="9"/>
    </row>
    <row r="26" spans="1:8" ht="15" customHeight="1" x14ac:dyDescent="0.25">
      <c r="A26" s="190">
        <v>2</v>
      </c>
      <c r="B26" s="451" t="s">
        <v>92</v>
      </c>
      <c r="C26" s="452">
        <v>6</v>
      </c>
      <c r="D26" s="453">
        <v>50</v>
      </c>
      <c r="E26" s="454">
        <v>56.26</v>
      </c>
      <c r="F26" s="455">
        <v>62</v>
      </c>
      <c r="G26" s="439">
        <f t="shared" si="0"/>
        <v>62</v>
      </c>
      <c r="H26" s="9"/>
    </row>
    <row r="27" spans="1:8" ht="15" customHeight="1" x14ac:dyDescent="0.25">
      <c r="A27" s="17">
        <v>3</v>
      </c>
      <c r="B27" s="143" t="s">
        <v>40</v>
      </c>
      <c r="C27" s="278">
        <v>4</v>
      </c>
      <c r="D27" s="174">
        <v>40.799999999999997</v>
      </c>
      <c r="E27" s="308">
        <v>56.26</v>
      </c>
      <c r="F27" s="279">
        <v>88</v>
      </c>
      <c r="G27" s="192">
        <f t="shared" si="0"/>
        <v>88</v>
      </c>
      <c r="H27" s="9"/>
    </row>
    <row r="28" spans="1:8" s="186" customFormat="1" ht="15" customHeight="1" x14ac:dyDescent="0.25">
      <c r="A28" s="17">
        <v>4</v>
      </c>
      <c r="B28" s="143" t="s">
        <v>116</v>
      </c>
      <c r="C28" s="278">
        <v>4</v>
      </c>
      <c r="D28" s="174">
        <v>63.5</v>
      </c>
      <c r="E28" s="308">
        <v>56.26</v>
      </c>
      <c r="F28" s="279">
        <v>13</v>
      </c>
      <c r="G28" s="445">
        <f t="shared" si="0"/>
        <v>13</v>
      </c>
      <c r="H28" s="9"/>
    </row>
    <row r="29" spans="1:8" ht="15" customHeight="1" x14ac:dyDescent="0.25">
      <c r="A29" s="17">
        <v>5</v>
      </c>
      <c r="B29" s="143" t="s">
        <v>39</v>
      </c>
      <c r="C29" s="278">
        <v>3</v>
      </c>
      <c r="D29" s="174">
        <v>50.3</v>
      </c>
      <c r="E29" s="308">
        <v>56.26</v>
      </c>
      <c r="F29" s="279">
        <v>61</v>
      </c>
      <c r="G29" s="192">
        <f t="shared" si="0"/>
        <v>61</v>
      </c>
      <c r="H29" s="9"/>
    </row>
    <row r="30" spans="1:8" ht="15" customHeight="1" x14ac:dyDescent="0.25">
      <c r="A30" s="191">
        <v>6</v>
      </c>
      <c r="B30" s="193" t="s">
        <v>22</v>
      </c>
      <c r="C30" s="290">
        <v>1</v>
      </c>
      <c r="D30" s="275">
        <v>22</v>
      </c>
      <c r="E30" s="310">
        <v>56.26</v>
      </c>
      <c r="F30" s="291">
        <v>94</v>
      </c>
      <c r="G30" s="192">
        <f t="shared" si="0"/>
        <v>94</v>
      </c>
      <c r="H30" s="9"/>
    </row>
    <row r="31" spans="1:8" ht="15" customHeight="1" x14ac:dyDescent="0.25">
      <c r="A31" s="17">
        <v>7</v>
      </c>
      <c r="B31" s="143" t="s">
        <v>23</v>
      </c>
      <c r="C31" s="278">
        <v>1</v>
      </c>
      <c r="D31" s="174">
        <v>68</v>
      </c>
      <c r="E31" s="308">
        <v>56.26</v>
      </c>
      <c r="F31" s="279">
        <v>9</v>
      </c>
      <c r="G31" s="192">
        <f t="shared" si="0"/>
        <v>9</v>
      </c>
      <c r="H31" s="9"/>
    </row>
    <row r="32" spans="1:8" ht="15" customHeight="1" x14ac:dyDescent="0.25">
      <c r="A32" s="17">
        <v>8</v>
      </c>
      <c r="B32" s="143" t="s">
        <v>120</v>
      </c>
      <c r="C32" s="278">
        <v>5</v>
      </c>
      <c r="D32" s="174">
        <v>49.4</v>
      </c>
      <c r="E32" s="308">
        <v>56.26</v>
      </c>
      <c r="F32" s="279">
        <v>68</v>
      </c>
      <c r="G32" s="192">
        <f t="shared" si="0"/>
        <v>68</v>
      </c>
      <c r="H32" s="9"/>
    </row>
    <row r="33" spans="1:8" ht="15" customHeight="1" x14ac:dyDescent="0.25">
      <c r="A33" s="17">
        <v>9</v>
      </c>
      <c r="B33" s="143" t="s">
        <v>25</v>
      </c>
      <c r="C33" s="278">
        <v>7</v>
      </c>
      <c r="D33" s="174">
        <v>52.1</v>
      </c>
      <c r="E33" s="308">
        <v>56.26</v>
      </c>
      <c r="F33" s="279">
        <v>53</v>
      </c>
      <c r="G33" s="192">
        <f t="shared" si="0"/>
        <v>53</v>
      </c>
      <c r="H33" s="9"/>
    </row>
    <row r="34" spans="1:8" ht="15" customHeight="1" x14ac:dyDescent="0.25">
      <c r="A34" s="17">
        <v>10</v>
      </c>
      <c r="B34" s="143" t="s">
        <v>38</v>
      </c>
      <c r="C34" s="278">
        <v>2</v>
      </c>
      <c r="D34" s="174">
        <v>45</v>
      </c>
      <c r="E34" s="308">
        <v>56.26</v>
      </c>
      <c r="F34" s="279">
        <v>81</v>
      </c>
      <c r="G34" s="445">
        <f t="shared" si="0"/>
        <v>81</v>
      </c>
      <c r="H34" s="9"/>
    </row>
    <row r="35" spans="1:8" ht="15" customHeight="1" x14ac:dyDescent="0.25">
      <c r="A35" s="17">
        <v>11</v>
      </c>
      <c r="B35" s="193" t="s">
        <v>121</v>
      </c>
      <c r="C35" s="290">
        <v>4</v>
      </c>
      <c r="D35" s="275">
        <v>58.5</v>
      </c>
      <c r="E35" s="310">
        <v>56.26</v>
      </c>
      <c r="F35" s="291">
        <v>23</v>
      </c>
      <c r="G35" s="192">
        <f t="shared" si="0"/>
        <v>23</v>
      </c>
      <c r="H35" s="9"/>
    </row>
    <row r="36" spans="1:8" ht="15" customHeight="1" x14ac:dyDescent="0.25">
      <c r="A36" s="17">
        <v>12</v>
      </c>
      <c r="B36" s="143" t="s">
        <v>20</v>
      </c>
      <c r="C36" s="278">
        <v>5</v>
      </c>
      <c r="D36" s="174">
        <v>52.6</v>
      </c>
      <c r="E36" s="308">
        <v>56.26</v>
      </c>
      <c r="F36" s="279">
        <v>52</v>
      </c>
      <c r="G36" s="192">
        <f t="shared" si="0"/>
        <v>52</v>
      </c>
      <c r="H36" s="9"/>
    </row>
    <row r="37" spans="1:8" ht="15" customHeight="1" thickBot="1" x14ac:dyDescent="0.3">
      <c r="A37" s="17">
        <v>13</v>
      </c>
      <c r="B37" s="143" t="s">
        <v>24</v>
      </c>
      <c r="C37" s="278">
        <v>19</v>
      </c>
      <c r="D37" s="174">
        <v>45</v>
      </c>
      <c r="E37" s="308">
        <v>56.26</v>
      </c>
      <c r="F37" s="279">
        <v>82</v>
      </c>
      <c r="G37" s="192">
        <f t="shared" si="0"/>
        <v>82</v>
      </c>
      <c r="H37" s="9"/>
    </row>
    <row r="38" spans="1:8" ht="15" customHeight="1" thickBot="1" x14ac:dyDescent="0.3">
      <c r="A38" s="180"/>
      <c r="B38" s="177" t="s">
        <v>94</v>
      </c>
      <c r="C38" s="178">
        <f>SUM(C39:C52)</f>
        <v>126</v>
      </c>
      <c r="D38" s="159">
        <f>AVERAGE(D39:D52)</f>
        <v>55.578571428571429</v>
      </c>
      <c r="E38" s="297">
        <v>56.26</v>
      </c>
      <c r="F38" s="179"/>
      <c r="G38" s="235"/>
      <c r="H38" s="9"/>
    </row>
    <row r="39" spans="1:8" ht="15" customHeight="1" x14ac:dyDescent="0.25">
      <c r="A39" s="19">
        <v>1</v>
      </c>
      <c r="B39" s="143" t="s">
        <v>47</v>
      </c>
      <c r="C39" s="278">
        <v>15</v>
      </c>
      <c r="D39" s="174">
        <v>65</v>
      </c>
      <c r="E39" s="308">
        <v>56.26</v>
      </c>
      <c r="F39" s="279">
        <v>12</v>
      </c>
      <c r="G39" s="198">
        <f t="shared" si="0"/>
        <v>12</v>
      </c>
      <c r="H39" s="9"/>
    </row>
    <row r="40" spans="1:8" s="186" customFormat="1" ht="15" customHeight="1" x14ac:dyDescent="0.25">
      <c r="A40" s="20">
        <v>2</v>
      </c>
      <c r="B40" s="193" t="s">
        <v>122</v>
      </c>
      <c r="C40" s="290">
        <v>5</v>
      </c>
      <c r="D40" s="275">
        <v>47</v>
      </c>
      <c r="E40" s="310">
        <v>56.26</v>
      </c>
      <c r="F40" s="291">
        <v>76</v>
      </c>
      <c r="G40" s="192">
        <f t="shared" si="0"/>
        <v>76</v>
      </c>
      <c r="H40" s="9"/>
    </row>
    <row r="41" spans="1:8" ht="15" customHeight="1" x14ac:dyDescent="0.25">
      <c r="A41" s="20">
        <v>3</v>
      </c>
      <c r="B41" s="143" t="s">
        <v>48</v>
      </c>
      <c r="C41" s="278">
        <v>27</v>
      </c>
      <c r="D41" s="174">
        <v>66.7</v>
      </c>
      <c r="E41" s="308">
        <v>56.26</v>
      </c>
      <c r="F41" s="279">
        <v>10</v>
      </c>
      <c r="G41" s="192">
        <f t="shared" si="0"/>
        <v>10</v>
      </c>
      <c r="H41" s="9"/>
    </row>
    <row r="42" spans="1:8" ht="15" customHeight="1" x14ac:dyDescent="0.25">
      <c r="A42" s="20">
        <v>4</v>
      </c>
      <c r="B42" s="143" t="s">
        <v>59</v>
      </c>
      <c r="C42" s="278">
        <v>16</v>
      </c>
      <c r="D42" s="174">
        <v>57.9</v>
      </c>
      <c r="E42" s="308">
        <v>56.26</v>
      </c>
      <c r="F42" s="279">
        <v>28</v>
      </c>
      <c r="G42" s="445">
        <f t="shared" si="0"/>
        <v>28</v>
      </c>
      <c r="H42" s="9"/>
    </row>
    <row r="43" spans="1:8" ht="15" customHeight="1" x14ac:dyDescent="0.25">
      <c r="A43" s="202">
        <v>5</v>
      </c>
      <c r="B43" s="143" t="s">
        <v>17</v>
      </c>
      <c r="C43" s="278">
        <v>8</v>
      </c>
      <c r="D43" s="174">
        <v>60.4</v>
      </c>
      <c r="E43" s="308">
        <v>56.26</v>
      </c>
      <c r="F43" s="279">
        <v>18</v>
      </c>
      <c r="G43" s="192">
        <f t="shared" si="0"/>
        <v>18</v>
      </c>
      <c r="H43" s="9"/>
    </row>
    <row r="44" spans="1:8" ht="15" customHeight="1" x14ac:dyDescent="0.25">
      <c r="A44" s="20">
        <v>6</v>
      </c>
      <c r="B44" s="143" t="s">
        <v>16</v>
      </c>
      <c r="C44" s="278">
        <v>10</v>
      </c>
      <c r="D44" s="174">
        <v>54.2</v>
      </c>
      <c r="E44" s="308">
        <v>56.26</v>
      </c>
      <c r="F44" s="279">
        <v>42</v>
      </c>
      <c r="G44" s="192">
        <f t="shared" si="0"/>
        <v>42</v>
      </c>
      <c r="H44" s="9"/>
    </row>
    <row r="45" spans="1:8" ht="15" customHeight="1" x14ac:dyDescent="0.25">
      <c r="A45" s="20">
        <v>7</v>
      </c>
      <c r="B45" s="193" t="s">
        <v>117</v>
      </c>
      <c r="C45" s="290">
        <v>1</v>
      </c>
      <c r="D45" s="275">
        <v>48</v>
      </c>
      <c r="E45" s="310">
        <v>56.26</v>
      </c>
      <c r="F45" s="291">
        <v>71</v>
      </c>
      <c r="G45" s="192">
        <f t="shared" si="0"/>
        <v>71</v>
      </c>
      <c r="H45" s="9"/>
    </row>
    <row r="46" spans="1:8" ht="15" customHeight="1" x14ac:dyDescent="0.25">
      <c r="A46" s="20">
        <v>8</v>
      </c>
      <c r="B46" s="143" t="s">
        <v>19</v>
      </c>
      <c r="C46" s="278">
        <v>4</v>
      </c>
      <c r="D46" s="174">
        <v>57.3</v>
      </c>
      <c r="E46" s="308">
        <v>56.26</v>
      </c>
      <c r="F46" s="279">
        <v>30</v>
      </c>
      <c r="G46" s="439">
        <f t="shared" si="0"/>
        <v>30</v>
      </c>
      <c r="H46" s="9"/>
    </row>
    <row r="47" spans="1:8" ht="15" customHeight="1" x14ac:dyDescent="0.25">
      <c r="A47" s="20">
        <v>9</v>
      </c>
      <c r="B47" s="143" t="s">
        <v>86</v>
      </c>
      <c r="C47" s="278">
        <v>6</v>
      </c>
      <c r="D47" s="174">
        <v>54.3</v>
      </c>
      <c r="E47" s="308">
        <v>56.26</v>
      </c>
      <c r="F47" s="279">
        <v>41</v>
      </c>
      <c r="G47" s="192">
        <f t="shared" si="0"/>
        <v>41</v>
      </c>
      <c r="H47" s="9"/>
    </row>
    <row r="48" spans="1:8" ht="15" customHeight="1" x14ac:dyDescent="0.25">
      <c r="A48" s="20">
        <v>10</v>
      </c>
      <c r="B48" s="143" t="s">
        <v>123</v>
      </c>
      <c r="C48" s="278">
        <v>1</v>
      </c>
      <c r="D48" s="174">
        <v>45</v>
      </c>
      <c r="E48" s="308">
        <v>56.26</v>
      </c>
      <c r="F48" s="279">
        <v>83</v>
      </c>
      <c r="G48" s="192">
        <f t="shared" si="0"/>
        <v>83</v>
      </c>
      <c r="H48" s="9"/>
    </row>
    <row r="49" spans="1:8" ht="15" customHeight="1" x14ac:dyDescent="0.25">
      <c r="A49" s="20">
        <v>11</v>
      </c>
      <c r="B49" s="142" t="s">
        <v>15</v>
      </c>
      <c r="C49" s="288">
        <v>5</v>
      </c>
      <c r="D49" s="274">
        <v>62</v>
      </c>
      <c r="E49" s="307">
        <v>56.26</v>
      </c>
      <c r="F49" s="289">
        <v>14</v>
      </c>
      <c r="G49" s="192">
        <f t="shared" si="0"/>
        <v>14</v>
      </c>
      <c r="H49" s="9"/>
    </row>
    <row r="50" spans="1:8" ht="15" customHeight="1" x14ac:dyDescent="0.25">
      <c r="A50" s="20">
        <v>12</v>
      </c>
      <c r="B50" s="440" t="s">
        <v>46</v>
      </c>
      <c r="C50" s="441">
        <v>2</v>
      </c>
      <c r="D50" s="442">
        <v>54.5</v>
      </c>
      <c r="E50" s="443">
        <v>56.26</v>
      </c>
      <c r="F50" s="444">
        <v>40</v>
      </c>
      <c r="G50" s="192">
        <f t="shared" si="0"/>
        <v>40</v>
      </c>
      <c r="H50" s="9"/>
    </row>
    <row r="51" spans="1:8" ht="15" customHeight="1" x14ac:dyDescent="0.25">
      <c r="A51" s="20">
        <v>13</v>
      </c>
      <c r="B51" s="456" t="s">
        <v>18</v>
      </c>
      <c r="C51" s="457">
        <v>20</v>
      </c>
      <c r="D51" s="458">
        <v>51.2</v>
      </c>
      <c r="E51" s="459">
        <v>56.26</v>
      </c>
      <c r="F51" s="460">
        <v>56</v>
      </c>
      <c r="G51" s="192">
        <f t="shared" si="0"/>
        <v>56</v>
      </c>
      <c r="H51" s="9"/>
    </row>
    <row r="52" spans="1:8" ht="15" customHeight="1" thickBot="1" x14ac:dyDescent="0.3">
      <c r="A52" s="20">
        <v>14</v>
      </c>
      <c r="B52" s="143" t="s">
        <v>107</v>
      </c>
      <c r="C52" s="278">
        <v>6</v>
      </c>
      <c r="D52" s="174">
        <v>54.6</v>
      </c>
      <c r="E52" s="308">
        <v>56.26</v>
      </c>
      <c r="F52" s="279">
        <v>39</v>
      </c>
      <c r="G52" s="445">
        <f t="shared" si="0"/>
        <v>39</v>
      </c>
      <c r="H52" s="9"/>
    </row>
    <row r="53" spans="1:8" ht="15" customHeight="1" thickBot="1" x14ac:dyDescent="0.3">
      <c r="A53" s="152"/>
      <c r="B53" s="163" t="s">
        <v>95</v>
      </c>
      <c r="C53" s="164">
        <f>SUM(C54:C67)</f>
        <v>79</v>
      </c>
      <c r="D53" s="171">
        <f>AVERAGE(D54:D67)</f>
        <v>50.071428571428569</v>
      </c>
      <c r="E53" s="296">
        <v>56.26</v>
      </c>
      <c r="F53" s="165"/>
      <c r="G53" s="166"/>
      <c r="H53" s="9"/>
    </row>
    <row r="54" spans="1:8" ht="15" customHeight="1" x14ac:dyDescent="0.25">
      <c r="A54" s="20">
        <v>1</v>
      </c>
      <c r="B54" s="143" t="s">
        <v>49</v>
      </c>
      <c r="C54" s="278">
        <v>13</v>
      </c>
      <c r="D54" s="174">
        <v>60.5</v>
      </c>
      <c r="E54" s="308">
        <v>56.26</v>
      </c>
      <c r="F54" s="279">
        <v>17</v>
      </c>
      <c r="G54" s="439">
        <f t="shared" si="0"/>
        <v>17</v>
      </c>
      <c r="H54" s="9"/>
    </row>
    <row r="55" spans="1:8" ht="15" customHeight="1" x14ac:dyDescent="0.25">
      <c r="A55" s="20">
        <v>2</v>
      </c>
      <c r="B55" s="143" t="s">
        <v>64</v>
      </c>
      <c r="C55" s="278">
        <v>5</v>
      </c>
      <c r="D55" s="174">
        <v>71</v>
      </c>
      <c r="E55" s="308">
        <v>56.26</v>
      </c>
      <c r="F55" s="279">
        <v>5</v>
      </c>
      <c r="G55" s="461">
        <f t="shared" ref="G55:G105" si="1">F55</f>
        <v>5</v>
      </c>
      <c r="H55" s="9"/>
    </row>
    <row r="56" spans="1:8" ht="15" customHeight="1" x14ac:dyDescent="0.25">
      <c r="A56" s="20">
        <v>3</v>
      </c>
      <c r="B56" s="143" t="s">
        <v>13</v>
      </c>
      <c r="C56" s="278">
        <v>7</v>
      </c>
      <c r="D56" s="174">
        <v>47.1</v>
      </c>
      <c r="E56" s="308">
        <v>56.26</v>
      </c>
      <c r="F56" s="279">
        <v>75</v>
      </c>
      <c r="G56" s="462">
        <f t="shared" si="1"/>
        <v>75</v>
      </c>
      <c r="H56" s="9"/>
    </row>
    <row r="57" spans="1:8" ht="15" customHeight="1" x14ac:dyDescent="0.25">
      <c r="A57" s="20">
        <v>4</v>
      </c>
      <c r="B57" s="143" t="s">
        <v>126</v>
      </c>
      <c r="C57" s="278">
        <v>1</v>
      </c>
      <c r="D57" s="174">
        <v>58</v>
      </c>
      <c r="E57" s="308">
        <v>56.26</v>
      </c>
      <c r="F57" s="279">
        <v>26</v>
      </c>
      <c r="G57" s="192">
        <f t="shared" si="1"/>
        <v>26</v>
      </c>
      <c r="H57" s="9"/>
    </row>
    <row r="58" spans="1:8" ht="15" customHeight="1" x14ac:dyDescent="0.25">
      <c r="A58" s="20">
        <v>5</v>
      </c>
      <c r="B58" s="143" t="s">
        <v>60</v>
      </c>
      <c r="C58" s="278">
        <v>3</v>
      </c>
      <c r="D58" s="174">
        <v>57.3</v>
      </c>
      <c r="E58" s="308">
        <v>56.26</v>
      </c>
      <c r="F58" s="279">
        <v>31</v>
      </c>
      <c r="G58" s="192">
        <f t="shared" si="1"/>
        <v>31</v>
      </c>
      <c r="H58" s="9"/>
    </row>
    <row r="59" spans="1:8" ht="15" customHeight="1" x14ac:dyDescent="0.25">
      <c r="A59" s="20">
        <v>6</v>
      </c>
      <c r="B59" s="143" t="s">
        <v>51</v>
      </c>
      <c r="C59" s="278">
        <v>2</v>
      </c>
      <c r="D59" s="174">
        <v>52</v>
      </c>
      <c r="E59" s="308">
        <v>56.26</v>
      </c>
      <c r="F59" s="279">
        <v>54</v>
      </c>
      <c r="G59" s="445">
        <f t="shared" si="1"/>
        <v>54</v>
      </c>
      <c r="H59" s="9"/>
    </row>
    <row r="60" spans="1:8" ht="15" customHeight="1" x14ac:dyDescent="0.25">
      <c r="A60" s="20">
        <v>7</v>
      </c>
      <c r="B60" s="143" t="s">
        <v>127</v>
      </c>
      <c r="C60" s="278">
        <v>9</v>
      </c>
      <c r="D60" s="174">
        <v>56</v>
      </c>
      <c r="E60" s="308">
        <v>56.26</v>
      </c>
      <c r="F60" s="279">
        <v>36</v>
      </c>
      <c r="G60" s="192">
        <f t="shared" si="1"/>
        <v>36</v>
      </c>
      <c r="H60" s="9"/>
    </row>
    <row r="61" spans="1:8" ht="15" customHeight="1" x14ac:dyDescent="0.25">
      <c r="A61" s="20">
        <v>8</v>
      </c>
      <c r="B61" s="143" t="s">
        <v>50</v>
      </c>
      <c r="C61" s="278">
        <v>9</v>
      </c>
      <c r="D61" s="174">
        <v>34.200000000000003</v>
      </c>
      <c r="E61" s="308">
        <v>56.26</v>
      </c>
      <c r="F61" s="279">
        <v>91</v>
      </c>
      <c r="G61" s="192">
        <f t="shared" si="1"/>
        <v>91</v>
      </c>
      <c r="H61" s="9"/>
    </row>
    <row r="62" spans="1:8" ht="15" customHeight="1" x14ac:dyDescent="0.25">
      <c r="A62" s="20">
        <v>9</v>
      </c>
      <c r="B62" s="143" t="s">
        <v>139</v>
      </c>
      <c r="C62" s="278">
        <v>4</v>
      </c>
      <c r="D62" s="174">
        <v>38</v>
      </c>
      <c r="E62" s="308">
        <v>56.26</v>
      </c>
      <c r="F62" s="279">
        <v>90</v>
      </c>
      <c r="G62" s="192">
        <f t="shared" si="1"/>
        <v>90</v>
      </c>
      <c r="H62" s="9"/>
    </row>
    <row r="63" spans="1:8" ht="15" customHeight="1" x14ac:dyDescent="0.25">
      <c r="A63" s="20">
        <v>10</v>
      </c>
      <c r="B63" s="143" t="s">
        <v>124</v>
      </c>
      <c r="C63" s="278">
        <v>13</v>
      </c>
      <c r="D63" s="174">
        <v>53.2</v>
      </c>
      <c r="E63" s="308">
        <v>56.26</v>
      </c>
      <c r="F63" s="279">
        <v>46</v>
      </c>
      <c r="G63" s="192">
        <f t="shared" si="1"/>
        <v>46</v>
      </c>
      <c r="H63" s="9"/>
    </row>
    <row r="64" spans="1:8" ht="15" customHeight="1" x14ac:dyDescent="0.25">
      <c r="A64" s="20">
        <v>11</v>
      </c>
      <c r="B64" s="143" t="s">
        <v>140</v>
      </c>
      <c r="C64" s="278">
        <v>2</v>
      </c>
      <c r="D64" s="174">
        <v>30</v>
      </c>
      <c r="E64" s="308">
        <v>56.26</v>
      </c>
      <c r="F64" s="279">
        <v>93</v>
      </c>
      <c r="G64" s="445">
        <f t="shared" si="1"/>
        <v>93</v>
      </c>
      <c r="H64" s="9"/>
    </row>
    <row r="65" spans="1:8" ht="15" customHeight="1" x14ac:dyDescent="0.25">
      <c r="A65" s="20">
        <v>12</v>
      </c>
      <c r="B65" s="143" t="s">
        <v>125</v>
      </c>
      <c r="C65" s="278">
        <v>4</v>
      </c>
      <c r="D65" s="174">
        <v>50</v>
      </c>
      <c r="E65" s="308">
        <v>56.26</v>
      </c>
      <c r="F65" s="279">
        <v>63</v>
      </c>
      <c r="G65" s="445">
        <f t="shared" si="1"/>
        <v>63</v>
      </c>
      <c r="H65" s="9"/>
    </row>
    <row r="66" spans="1:8" ht="15" customHeight="1" x14ac:dyDescent="0.25">
      <c r="A66" s="20">
        <v>13</v>
      </c>
      <c r="B66" s="143" t="s">
        <v>61</v>
      </c>
      <c r="C66" s="278">
        <v>3</v>
      </c>
      <c r="D66" s="174">
        <v>46.7</v>
      </c>
      <c r="E66" s="308">
        <v>56.26</v>
      </c>
      <c r="F66" s="279">
        <v>78</v>
      </c>
      <c r="G66" s="192">
        <f t="shared" si="1"/>
        <v>78</v>
      </c>
      <c r="H66" s="9"/>
    </row>
    <row r="67" spans="1:8" s="206" customFormat="1" ht="15" customHeight="1" thickBot="1" x14ac:dyDescent="0.3">
      <c r="A67" s="20">
        <v>14</v>
      </c>
      <c r="B67" s="143" t="s">
        <v>141</v>
      </c>
      <c r="C67" s="278">
        <v>4</v>
      </c>
      <c r="D67" s="174">
        <v>47</v>
      </c>
      <c r="E67" s="308">
        <v>56.26</v>
      </c>
      <c r="F67" s="279">
        <v>77</v>
      </c>
      <c r="G67" s="192">
        <f t="shared" si="1"/>
        <v>77</v>
      </c>
      <c r="H67" s="9"/>
    </row>
    <row r="68" spans="1:8" ht="15" customHeight="1" thickBot="1" x14ac:dyDescent="0.3">
      <c r="A68" s="152"/>
      <c r="B68" s="156" t="s">
        <v>96</v>
      </c>
      <c r="C68" s="157">
        <f>SUM(C69:C96)</f>
        <v>277</v>
      </c>
      <c r="D68" s="160">
        <f>AVERAGE(D69:D96)</f>
        <v>54.68928571428571</v>
      </c>
      <c r="E68" s="303">
        <v>56.26</v>
      </c>
      <c r="F68" s="158"/>
      <c r="G68" s="161"/>
      <c r="H68" s="9"/>
    </row>
    <row r="69" spans="1:8" s="186" customFormat="1" ht="15" customHeight="1" x14ac:dyDescent="0.25">
      <c r="A69" s="190">
        <v>1</v>
      </c>
      <c r="B69" s="463" t="s">
        <v>128</v>
      </c>
      <c r="C69" s="464">
        <v>9</v>
      </c>
      <c r="D69" s="465">
        <v>48</v>
      </c>
      <c r="E69" s="466">
        <v>56.26</v>
      </c>
      <c r="F69" s="467">
        <v>72</v>
      </c>
      <c r="G69" s="198">
        <f t="shared" si="1"/>
        <v>72</v>
      </c>
      <c r="H69" s="9"/>
    </row>
    <row r="70" spans="1:8" s="186" customFormat="1" ht="15" customHeight="1" x14ac:dyDescent="0.25">
      <c r="A70" s="17">
        <v>2</v>
      </c>
      <c r="B70" s="142" t="s">
        <v>6</v>
      </c>
      <c r="C70" s="288">
        <v>10</v>
      </c>
      <c r="D70" s="274">
        <v>53</v>
      </c>
      <c r="E70" s="307">
        <v>56.26</v>
      </c>
      <c r="F70" s="289">
        <v>50</v>
      </c>
      <c r="G70" s="192">
        <f t="shared" si="1"/>
        <v>50</v>
      </c>
      <c r="H70" s="9"/>
    </row>
    <row r="71" spans="1:8" ht="15" customHeight="1" x14ac:dyDescent="0.25">
      <c r="A71" s="17">
        <v>3</v>
      </c>
      <c r="B71" s="463" t="s">
        <v>132</v>
      </c>
      <c r="C71" s="464">
        <v>17</v>
      </c>
      <c r="D71" s="465">
        <v>49.7</v>
      </c>
      <c r="E71" s="466">
        <v>56.26</v>
      </c>
      <c r="F71" s="467">
        <v>67</v>
      </c>
      <c r="G71" s="192">
        <f t="shared" si="1"/>
        <v>67</v>
      </c>
      <c r="H71" s="9"/>
    </row>
    <row r="72" spans="1:8" ht="15" customHeight="1" x14ac:dyDescent="0.25">
      <c r="A72" s="17">
        <v>4</v>
      </c>
      <c r="B72" s="463" t="s">
        <v>7</v>
      </c>
      <c r="C72" s="464">
        <v>9</v>
      </c>
      <c r="D72" s="465">
        <v>50</v>
      </c>
      <c r="E72" s="466">
        <v>56.26</v>
      </c>
      <c r="F72" s="467">
        <v>64</v>
      </c>
      <c r="G72" s="192">
        <f t="shared" si="1"/>
        <v>64</v>
      </c>
      <c r="H72" s="9"/>
    </row>
    <row r="73" spans="1:8" ht="15" customHeight="1" x14ac:dyDescent="0.25">
      <c r="A73" s="17">
        <v>5</v>
      </c>
      <c r="B73" s="463" t="s">
        <v>133</v>
      </c>
      <c r="C73" s="464">
        <v>21</v>
      </c>
      <c r="D73" s="465">
        <v>57</v>
      </c>
      <c r="E73" s="466">
        <v>56.26</v>
      </c>
      <c r="F73" s="467">
        <v>34</v>
      </c>
      <c r="G73" s="192">
        <f t="shared" si="1"/>
        <v>34</v>
      </c>
      <c r="H73" s="9"/>
    </row>
    <row r="74" spans="1:8" ht="15" customHeight="1" x14ac:dyDescent="0.25">
      <c r="A74" s="17">
        <v>6</v>
      </c>
      <c r="B74" s="463" t="s">
        <v>11</v>
      </c>
      <c r="C74" s="464">
        <v>4</v>
      </c>
      <c r="D74" s="465">
        <v>49.8</v>
      </c>
      <c r="E74" s="466">
        <v>56.26</v>
      </c>
      <c r="F74" s="467">
        <v>66</v>
      </c>
      <c r="G74" s="192">
        <f t="shared" si="1"/>
        <v>66</v>
      </c>
      <c r="H74" s="9"/>
    </row>
    <row r="75" spans="1:8" ht="15" customHeight="1" x14ac:dyDescent="0.25">
      <c r="A75" s="17">
        <v>7</v>
      </c>
      <c r="B75" s="463" t="s">
        <v>2</v>
      </c>
      <c r="C75" s="464">
        <v>3</v>
      </c>
      <c r="D75" s="465">
        <v>56.7</v>
      </c>
      <c r="E75" s="466">
        <v>56.26</v>
      </c>
      <c r="F75" s="467">
        <v>35</v>
      </c>
      <c r="G75" s="192">
        <f t="shared" si="1"/>
        <v>35</v>
      </c>
      <c r="H75" s="9"/>
    </row>
    <row r="76" spans="1:8" ht="15" customHeight="1" x14ac:dyDescent="0.25">
      <c r="A76" s="17">
        <v>8</v>
      </c>
      <c r="B76" s="463" t="s">
        <v>4</v>
      </c>
      <c r="C76" s="464">
        <v>3</v>
      </c>
      <c r="D76" s="465">
        <v>44</v>
      </c>
      <c r="E76" s="466">
        <v>56.26</v>
      </c>
      <c r="F76" s="467">
        <v>85</v>
      </c>
      <c r="G76" s="192">
        <f t="shared" si="1"/>
        <v>85</v>
      </c>
      <c r="H76" s="9"/>
    </row>
    <row r="77" spans="1:8" s="186" customFormat="1" ht="15" customHeight="1" x14ac:dyDescent="0.25">
      <c r="A77" s="17">
        <v>9</v>
      </c>
      <c r="B77" s="463" t="s">
        <v>134</v>
      </c>
      <c r="C77" s="464">
        <v>6</v>
      </c>
      <c r="D77" s="465">
        <v>51</v>
      </c>
      <c r="E77" s="466">
        <v>56.26</v>
      </c>
      <c r="F77" s="467">
        <v>57</v>
      </c>
      <c r="G77" s="192">
        <f t="shared" si="1"/>
        <v>57</v>
      </c>
      <c r="H77" s="9"/>
    </row>
    <row r="78" spans="1:8" ht="15" customHeight="1" x14ac:dyDescent="0.25">
      <c r="A78" s="17">
        <v>10</v>
      </c>
      <c r="B78" s="463" t="s">
        <v>10</v>
      </c>
      <c r="C78" s="464">
        <v>13</v>
      </c>
      <c r="D78" s="465">
        <v>53.1</v>
      </c>
      <c r="E78" s="466">
        <v>56.26</v>
      </c>
      <c r="F78" s="467">
        <v>48</v>
      </c>
      <c r="G78" s="192">
        <f t="shared" si="1"/>
        <v>48</v>
      </c>
      <c r="H78" s="9"/>
    </row>
    <row r="79" spans="1:8" s="186" customFormat="1" ht="15" customHeight="1" x14ac:dyDescent="0.25">
      <c r="A79" s="17">
        <v>11</v>
      </c>
      <c r="B79" s="463" t="s">
        <v>5</v>
      </c>
      <c r="C79" s="464">
        <v>6</v>
      </c>
      <c r="D79" s="465">
        <v>57.2</v>
      </c>
      <c r="E79" s="466">
        <v>56.26</v>
      </c>
      <c r="F79" s="467">
        <v>33</v>
      </c>
      <c r="G79" s="192">
        <f t="shared" si="1"/>
        <v>33</v>
      </c>
      <c r="H79" s="9"/>
    </row>
    <row r="80" spans="1:8" s="186" customFormat="1" ht="15" customHeight="1" x14ac:dyDescent="0.25">
      <c r="A80" s="17">
        <v>12</v>
      </c>
      <c r="B80" s="463" t="s">
        <v>129</v>
      </c>
      <c r="C80" s="464">
        <v>6</v>
      </c>
      <c r="D80" s="465">
        <v>50.8</v>
      </c>
      <c r="E80" s="466">
        <v>56.26</v>
      </c>
      <c r="F80" s="467">
        <v>58</v>
      </c>
      <c r="G80" s="192">
        <f t="shared" si="1"/>
        <v>58</v>
      </c>
      <c r="H80" s="9"/>
    </row>
    <row r="81" spans="1:8" s="186" customFormat="1" ht="15" customHeight="1" x14ac:dyDescent="0.25">
      <c r="A81" s="17">
        <v>13</v>
      </c>
      <c r="B81" s="463" t="s">
        <v>130</v>
      </c>
      <c r="C81" s="464">
        <v>7</v>
      </c>
      <c r="D81" s="465">
        <v>53.1</v>
      </c>
      <c r="E81" s="466">
        <v>56.26</v>
      </c>
      <c r="F81" s="467">
        <v>49</v>
      </c>
      <c r="G81" s="192">
        <f t="shared" si="1"/>
        <v>49</v>
      </c>
      <c r="H81" s="9"/>
    </row>
    <row r="82" spans="1:8" s="186" customFormat="1" ht="15" customHeight="1" x14ac:dyDescent="0.25">
      <c r="A82" s="17">
        <v>14</v>
      </c>
      <c r="B82" s="463" t="s">
        <v>131</v>
      </c>
      <c r="C82" s="464">
        <v>7</v>
      </c>
      <c r="D82" s="465">
        <v>49</v>
      </c>
      <c r="E82" s="466">
        <v>56.26</v>
      </c>
      <c r="F82" s="467">
        <v>70</v>
      </c>
      <c r="G82" s="192">
        <f t="shared" si="1"/>
        <v>70</v>
      </c>
      <c r="H82" s="9"/>
    </row>
    <row r="83" spans="1:8" ht="15" customHeight="1" x14ac:dyDescent="0.25">
      <c r="A83" s="17">
        <v>15</v>
      </c>
      <c r="B83" s="463" t="s">
        <v>8</v>
      </c>
      <c r="C83" s="464">
        <v>6</v>
      </c>
      <c r="D83" s="465">
        <v>45</v>
      </c>
      <c r="E83" s="466">
        <v>56.26</v>
      </c>
      <c r="F83" s="467">
        <v>84</v>
      </c>
      <c r="G83" s="192">
        <f t="shared" si="1"/>
        <v>84</v>
      </c>
      <c r="H83" s="9"/>
    </row>
    <row r="84" spans="1:8" ht="15" customHeight="1" x14ac:dyDescent="0.25">
      <c r="A84" s="17">
        <v>16</v>
      </c>
      <c r="B84" s="463" t="s">
        <v>135</v>
      </c>
      <c r="C84" s="464">
        <v>7</v>
      </c>
      <c r="D84" s="465">
        <v>53.2</v>
      </c>
      <c r="E84" s="466">
        <v>56.26</v>
      </c>
      <c r="F84" s="467">
        <v>47</v>
      </c>
      <c r="G84" s="192">
        <f t="shared" si="1"/>
        <v>47</v>
      </c>
      <c r="H84" s="9"/>
    </row>
    <row r="85" spans="1:8" ht="15" customHeight="1" x14ac:dyDescent="0.25">
      <c r="A85" s="17">
        <v>17</v>
      </c>
      <c r="B85" s="463" t="s">
        <v>136</v>
      </c>
      <c r="C85" s="464">
        <v>3</v>
      </c>
      <c r="D85" s="465">
        <v>57.3</v>
      </c>
      <c r="E85" s="466">
        <v>56.26</v>
      </c>
      <c r="F85" s="467">
        <v>32</v>
      </c>
      <c r="G85" s="192">
        <f t="shared" si="1"/>
        <v>32</v>
      </c>
      <c r="H85" s="9"/>
    </row>
    <row r="86" spans="1:8" ht="15" customHeight="1" x14ac:dyDescent="0.25">
      <c r="A86" s="17">
        <v>18</v>
      </c>
      <c r="B86" s="463" t="s">
        <v>102</v>
      </c>
      <c r="C86" s="464">
        <v>18</v>
      </c>
      <c r="D86" s="465">
        <v>54</v>
      </c>
      <c r="E86" s="466">
        <v>56.26</v>
      </c>
      <c r="F86" s="467">
        <v>43</v>
      </c>
      <c r="G86" s="445">
        <f t="shared" si="1"/>
        <v>43</v>
      </c>
      <c r="H86" s="9"/>
    </row>
    <row r="87" spans="1:8" ht="15" customHeight="1" x14ac:dyDescent="0.25">
      <c r="A87" s="17">
        <v>19</v>
      </c>
      <c r="B87" s="463" t="s">
        <v>138</v>
      </c>
      <c r="C87" s="464">
        <v>5</v>
      </c>
      <c r="D87" s="465">
        <v>59.2</v>
      </c>
      <c r="E87" s="466">
        <v>56.26</v>
      </c>
      <c r="F87" s="467">
        <v>21</v>
      </c>
      <c r="G87" s="445">
        <f t="shared" si="1"/>
        <v>21</v>
      </c>
      <c r="H87" s="9"/>
    </row>
    <row r="88" spans="1:8" ht="15" customHeight="1" x14ac:dyDescent="0.25">
      <c r="A88" s="17">
        <v>20</v>
      </c>
      <c r="B88" s="463" t="s">
        <v>101</v>
      </c>
      <c r="C88" s="464">
        <v>19</v>
      </c>
      <c r="D88" s="465">
        <v>76</v>
      </c>
      <c r="E88" s="466">
        <v>56.26</v>
      </c>
      <c r="F88" s="467">
        <v>2</v>
      </c>
      <c r="G88" s="192">
        <f t="shared" si="1"/>
        <v>2</v>
      </c>
      <c r="H88" s="9"/>
    </row>
    <row r="89" spans="1:8" ht="15" customHeight="1" x14ac:dyDescent="0.25">
      <c r="A89" s="17">
        <v>21</v>
      </c>
      <c r="B89" s="463" t="s">
        <v>3</v>
      </c>
      <c r="C89" s="464">
        <v>4</v>
      </c>
      <c r="D89" s="465">
        <v>47.2</v>
      </c>
      <c r="E89" s="466">
        <v>56.26</v>
      </c>
      <c r="F89" s="467">
        <v>74</v>
      </c>
      <c r="G89" s="445">
        <f t="shared" si="1"/>
        <v>74</v>
      </c>
      <c r="H89" s="9"/>
    </row>
    <row r="90" spans="1:8" s="186" customFormat="1" ht="15" customHeight="1" x14ac:dyDescent="0.25">
      <c r="A90" s="17">
        <v>22</v>
      </c>
      <c r="B90" s="463" t="s">
        <v>100</v>
      </c>
      <c r="C90" s="464">
        <v>14</v>
      </c>
      <c r="D90" s="465">
        <v>61</v>
      </c>
      <c r="E90" s="466">
        <v>56.26</v>
      </c>
      <c r="F90" s="467">
        <v>15</v>
      </c>
      <c r="G90" s="439">
        <f t="shared" si="1"/>
        <v>15</v>
      </c>
      <c r="H90" s="9"/>
    </row>
    <row r="91" spans="1:8" s="186" customFormat="1" ht="15" customHeight="1" x14ac:dyDescent="0.25">
      <c r="A91" s="17">
        <v>23</v>
      </c>
      <c r="B91" s="463" t="s">
        <v>99</v>
      </c>
      <c r="C91" s="464">
        <v>19</v>
      </c>
      <c r="D91" s="465">
        <v>58</v>
      </c>
      <c r="E91" s="466">
        <v>56.26</v>
      </c>
      <c r="F91" s="467">
        <v>27</v>
      </c>
      <c r="G91" s="192">
        <f t="shared" si="1"/>
        <v>27</v>
      </c>
      <c r="H91" s="9"/>
    </row>
    <row r="92" spans="1:8" s="186" customFormat="1" ht="15" customHeight="1" x14ac:dyDescent="0.25">
      <c r="A92" s="17">
        <v>24</v>
      </c>
      <c r="B92" s="468" t="s">
        <v>9</v>
      </c>
      <c r="C92" s="469">
        <v>22</v>
      </c>
      <c r="D92" s="470">
        <v>61</v>
      </c>
      <c r="E92" s="471">
        <v>56.26</v>
      </c>
      <c r="F92" s="472">
        <v>16</v>
      </c>
      <c r="G92" s="192">
        <f t="shared" si="1"/>
        <v>16</v>
      </c>
      <c r="H92" s="9"/>
    </row>
    <row r="93" spans="1:8" s="186" customFormat="1" ht="15" customHeight="1" x14ac:dyDescent="0.25">
      <c r="A93" s="17">
        <v>25</v>
      </c>
      <c r="B93" s="463" t="s">
        <v>62</v>
      </c>
      <c r="C93" s="464">
        <v>26</v>
      </c>
      <c r="D93" s="465">
        <v>65.2</v>
      </c>
      <c r="E93" s="466">
        <v>56.26</v>
      </c>
      <c r="F93" s="467">
        <v>11</v>
      </c>
      <c r="G93" s="192">
        <f t="shared" si="1"/>
        <v>11</v>
      </c>
      <c r="H93" s="9"/>
    </row>
    <row r="94" spans="1:8" s="186" customFormat="1" ht="15" customHeight="1" x14ac:dyDescent="0.25">
      <c r="A94" s="17">
        <v>26</v>
      </c>
      <c r="B94" s="468" t="s">
        <v>109</v>
      </c>
      <c r="C94" s="469">
        <v>3</v>
      </c>
      <c r="D94" s="470">
        <v>69</v>
      </c>
      <c r="E94" s="471">
        <v>56.26</v>
      </c>
      <c r="F94" s="472">
        <v>8</v>
      </c>
      <c r="G94" s="439">
        <f t="shared" si="1"/>
        <v>8</v>
      </c>
      <c r="H94" s="9"/>
    </row>
    <row r="95" spans="1:8" s="186" customFormat="1" ht="15" customHeight="1" x14ac:dyDescent="0.25">
      <c r="A95" s="17">
        <v>27</v>
      </c>
      <c r="B95" s="463" t="s">
        <v>137</v>
      </c>
      <c r="C95" s="464">
        <v>5</v>
      </c>
      <c r="D95" s="465">
        <v>52.8</v>
      </c>
      <c r="E95" s="466">
        <v>56.26</v>
      </c>
      <c r="F95" s="467">
        <v>51</v>
      </c>
      <c r="G95" s="192">
        <f t="shared" si="1"/>
        <v>51</v>
      </c>
      <c r="H95" s="9"/>
    </row>
    <row r="96" spans="1:8" s="186" customFormat="1" ht="15" customHeight="1" thickBot="1" x14ac:dyDescent="0.3">
      <c r="A96" s="17">
        <v>28</v>
      </c>
      <c r="B96" s="463" t="s">
        <v>142</v>
      </c>
      <c r="C96" s="464">
        <v>5</v>
      </c>
      <c r="D96" s="465">
        <v>50</v>
      </c>
      <c r="E96" s="466">
        <v>56.26</v>
      </c>
      <c r="F96" s="467">
        <v>65</v>
      </c>
      <c r="G96" s="192">
        <f t="shared" si="1"/>
        <v>65</v>
      </c>
      <c r="H96" s="9"/>
    </row>
    <row r="97" spans="1:8" ht="15" customHeight="1" thickBot="1" x14ac:dyDescent="0.3">
      <c r="A97" s="180"/>
      <c r="B97" s="181" t="s">
        <v>97</v>
      </c>
      <c r="C97" s="182">
        <f>SUM(C98:C105)</f>
        <v>48</v>
      </c>
      <c r="D97" s="183">
        <f>AVERAGE(D98:D105)</f>
        <v>59.361855158730158</v>
      </c>
      <c r="E97" s="306">
        <v>56.26</v>
      </c>
      <c r="F97" s="184"/>
      <c r="G97" s="162"/>
      <c r="H97" s="9"/>
    </row>
    <row r="98" spans="1:8" s="186" customFormat="1" ht="15" customHeight="1" x14ac:dyDescent="0.25">
      <c r="A98" s="196">
        <v>1</v>
      </c>
      <c r="B98" s="473" t="s">
        <v>53</v>
      </c>
      <c r="C98" s="474">
        <v>4</v>
      </c>
      <c r="D98" s="197">
        <v>80.5</v>
      </c>
      <c r="E98" s="475">
        <v>56.26</v>
      </c>
      <c r="F98" s="476">
        <v>1</v>
      </c>
      <c r="G98" s="198">
        <f t="shared" si="1"/>
        <v>1</v>
      </c>
      <c r="H98" s="9"/>
    </row>
    <row r="99" spans="1:8" s="186" customFormat="1" ht="15" customHeight="1" x14ac:dyDescent="0.25">
      <c r="A99" s="17">
        <v>2</v>
      </c>
      <c r="B99" s="193" t="s">
        <v>58</v>
      </c>
      <c r="C99" s="290">
        <v>6</v>
      </c>
      <c r="D99" s="275">
        <v>51.666666666666664</v>
      </c>
      <c r="E99" s="310">
        <v>56.26</v>
      </c>
      <c r="F99" s="291">
        <v>55</v>
      </c>
      <c r="G99" s="192">
        <f t="shared" si="1"/>
        <v>55</v>
      </c>
      <c r="H99" s="9"/>
    </row>
    <row r="100" spans="1:8" ht="15" customHeight="1" x14ac:dyDescent="0.25">
      <c r="A100" s="199">
        <v>3</v>
      </c>
      <c r="B100" s="143" t="s">
        <v>52</v>
      </c>
      <c r="C100" s="278">
        <v>11</v>
      </c>
      <c r="D100" s="174">
        <v>72.875</v>
      </c>
      <c r="E100" s="308">
        <v>56.26</v>
      </c>
      <c r="F100" s="279">
        <v>3</v>
      </c>
      <c r="G100" s="192">
        <f t="shared" si="1"/>
        <v>3</v>
      </c>
      <c r="H100" s="9"/>
    </row>
    <row r="101" spans="1:8" ht="15" customHeight="1" x14ac:dyDescent="0.25">
      <c r="A101" s="17">
        <v>4</v>
      </c>
      <c r="B101" s="143" t="s">
        <v>37</v>
      </c>
      <c r="C101" s="278">
        <v>3</v>
      </c>
      <c r="D101" s="174">
        <v>50.666666666666664</v>
      </c>
      <c r="E101" s="308">
        <v>56.26</v>
      </c>
      <c r="F101" s="279">
        <v>59</v>
      </c>
      <c r="G101" s="192">
        <f t="shared" si="1"/>
        <v>59</v>
      </c>
      <c r="H101" s="9"/>
    </row>
    <row r="102" spans="1:8" ht="15" customHeight="1" x14ac:dyDescent="0.25">
      <c r="A102" s="17">
        <v>5</v>
      </c>
      <c r="B102" s="142" t="s">
        <v>98</v>
      </c>
      <c r="C102" s="288">
        <v>9</v>
      </c>
      <c r="D102" s="274">
        <v>59.222222222222221</v>
      </c>
      <c r="E102" s="307">
        <v>56.26</v>
      </c>
      <c r="F102" s="289">
        <v>20</v>
      </c>
      <c r="G102" s="477">
        <f t="shared" si="1"/>
        <v>20</v>
      </c>
      <c r="H102" s="9"/>
    </row>
    <row r="103" spans="1:8" ht="15" customHeight="1" x14ac:dyDescent="0.25">
      <c r="A103" s="17">
        <v>6</v>
      </c>
      <c r="B103" s="193" t="s">
        <v>54</v>
      </c>
      <c r="C103" s="290">
        <v>4</v>
      </c>
      <c r="D103" s="275">
        <v>49.25</v>
      </c>
      <c r="E103" s="310">
        <v>56.26</v>
      </c>
      <c r="F103" s="291">
        <v>69</v>
      </c>
      <c r="G103" s="445">
        <f t="shared" si="1"/>
        <v>69</v>
      </c>
      <c r="H103" s="9"/>
    </row>
    <row r="104" spans="1:8" ht="15" customHeight="1" x14ac:dyDescent="0.25">
      <c r="A104" s="17">
        <v>7</v>
      </c>
      <c r="B104" s="478" t="s">
        <v>106</v>
      </c>
      <c r="C104" s="479">
        <v>7</v>
      </c>
      <c r="D104" s="480">
        <v>55.714285714285715</v>
      </c>
      <c r="E104" s="481">
        <v>56.26</v>
      </c>
      <c r="F104" s="482">
        <v>37</v>
      </c>
      <c r="G104" s="445">
        <f t="shared" si="1"/>
        <v>37</v>
      </c>
      <c r="H104" s="9"/>
    </row>
    <row r="105" spans="1:8" ht="15" customHeight="1" thickBot="1" x14ac:dyDescent="0.3">
      <c r="A105" s="18">
        <v>8</v>
      </c>
      <c r="B105" s="483" t="s">
        <v>115</v>
      </c>
      <c r="C105" s="484">
        <v>4</v>
      </c>
      <c r="D105" s="200">
        <v>55</v>
      </c>
      <c r="E105" s="485">
        <v>56.26</v>
      </c>
      <c r="F105" s="486">
        <v>38</v>
      </c>
      <c r="G105" s="194">
        <f t="shared" si="1"/>
        <v>38</v>
      </c>
      <c r="H105" s="9"/>
    </row>
    <row r="106" spans="1:8" ht="15" customHeight="1" x14ac:dyDescent="0.25">
      <c r="A106" s="153" t="s">
        <v>104</v>
      </c>
      <c r="B106" s="23"/>
      <c r="C106" s="23"/>
      <c r="D106" s="185">
        <f>AVERAGE(D6:D13,D15:D23,D25:D37,D39:D52,D54:D67,D69:D96,D98:D105)</f>
        <v>53.622582791982033</v>
      </c>
      <c r="E106" s="185"/>
      <c r="F106" s="23"/>
      <c r="G106" s="22"/>
    </row>
    <row r="107" spans="1:8" x14ac:dyDescent="0.25">
      <c r="A107" s="154" t="s">
        <v>105</v>
      </c>
      <c r="D107" s="155">
        <v>56.26</v>
      </c>
    </row>
  </sheetData>
  <mergeCells count="4">
    <mergeCell ref="G2:G3"/>
    <mergeCell ref="A2:A3"/>
    <mergeCell ref="B2:B3"/>
    <mergeCell ref="C2:F2"/>
  </mergeCells>
  <conditionalFormatting sqref="D4:D107">
    <cfRule type="containsBlanks" dxfId="5" priority="1">
      <formula>LEN(TRIM(D4))=0</formula>
    </cfRule>
    <cfRule type="cellIs" dxfId="4" priority="595" operator="equal">
      <formula>$D$106</formula>
    </cfRule>
    <cfRule type="cellIs" dxfId="3" priority="596" operator="lessThan">
      <formula>50</formula>
    </cfRule>
    <cfRule type="cellIs" dxfId="2" priority="597" operator="between">
      <formula>$D$106</formula>
      <formula>50</formula>
    </cfRule>
    <cfRule type="cellIs" dxfId="1" priority="598" operator="between">
      <formula>74.99</formula>
      <formula>$D$106</formula>
    </cfRule>
    <cfRule type="cellIs" dxfId="0" priority="599" operator="greaterThanOrEqual">
      <formula>75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7"/>
  <sheetViews>
    <sheetView zoomScale="90" zoomScaleNormal="90" workbookViewId="0">
      <selection activeCell="K17" sqref="K17"/>
    </sheetView>
  </sheetViews>
  <sheetFormatPr defaultRowHeight="15" x14ac:dyDescent="0.25"/>
  <cols>
    <col min="1" max="1" width="5.85546875" style="186" customWidth="1"/>
    <col min="2" max="2" width="32.85546875" style="186" customWidth="1"/>
    <col min="3" max="6" width="7.7109375" style="206" customWidth="1"/>
    <col min="7" max="7" width="8.7109375" style="186" customWidth="1"/>
    <col min="8" max="16384" width="9.140625" style="186"/>
  </cols>
  <sheetData>
    <row r="1" spans="1:10" ht="390" customHeight="1" thickBot="1" x14ac:dyDescent="0.3"/>
    <row r="2" spans="1:10" x14ac:dyDescent="0.25">
      <c r="A2" s="384" t="s">
        <v>36</v>
      </c>
      <c r="B2" s="386" t="s">
        <v>63</v>
      </c>
      <c r="C2" s="388">
        <v>2022</v>
      </c>
      <c r="D2" s="389"/>
      <c r="E2" s="389"/>
      <c r="F2" s="390"/>
      <c r="G2" s="382" t="s">
        <v>67</v>
      </c>
    </row>
    <row r="3" spans="1:10" ht="48" customHeight="1" thickBot="1" x14ac:dyDescent="0.3">
      <c r="A3" s="385"/>
      <c r="B3" s="387"/>
      <c r="C3" s="233" t="s">
        <v>68</v>
      </c>
      <c r="D3" s="148" t="s">
        <v>69</v>
      </c>
      <c r="E3" s="234" t="s">
        <v>70</v>
      </c>
      <c r="F3" s="7" t="s">
        <v>71</v>
      </c>
      <c r="G3" s="383"/>
    </row>
    <row r="4" spans="1:10" ht="15" customHeight="1" thickBot="1" x14ac:dyDescent="0.3">
      <c r="A4" s="88"/>
      <c r="B4" s="237" t="s">
        <v>87</v>
      </c>
      <c r="C4" s="238">
        <f>C5+C14+C24+C38+C53+C68+C97</f>
        <v>768</v>
      </c>
      <c r="D4" s="239">
        <f>AVERAGE(D6:D13,D15:D23,D25:D37,D39:D52,D54:D67,D69:D96,D98:D105)</f>
        <v>53.622582791982033</v>
      </c>
      <c r="E4" s="295">
        <v>56.26</v>
      </c>
      <c r="F4" s="240"/>
      <c r="G4" s="241"/>
      <c r="I4" s="123"/>
      <c r="J4" s="10" t="s">
        <v>72</v>
      </c>
    </row>
    <row r="5" spans="1:10" ht="15" customHeight="1" thickBot="1" x14ac:dyDescent="0.3">
      <c r="A5" s="88"/>
      <c r="B5" s="163" t="s">
        <v>89</v>
      </c>
      <c r="C5" s="164">
        <f>SUM(C6:C13)</f>
        <v>82</v>
      </c>
      <c r="D5" s="171">
        <f>AVERAGE(D6:D13)</f>
        <v>54.678492647058825</v>
      </c>
      <c r="E5" s="296">
        <v>56.26</v>
      </c>
      <c r="F5" s="165"/>
      <c r="G5" s="149"/>
      <c r="I5" s="107"/>
      <c r="J5" s="10" t="s">
        <v>73</v>
      </c>
    </row>
    <row r="6" spans="1:10" ht="15" customHeight="1" x14ac:dyDescent="0.25">
      <c r="A6" s="188">
        <v>1</v>
      </c>
      <c r="B6" s="65" t="s">
        <v>42</v>
      </c>
      <c r="C6" s="265">
        <v>8</v>
      </c>
      <c r="D6" s="172">
        <v>72.625</v>
      </c>
      <c r="E6" s="299">
        <v>56.26</v>
      </c>
      <c r="F6" s="266">
        <v>4</v>
      </c>
      <c r="G6" s="16">
        <f>F6</f>
        <v>4</v>
      </c>
      <c r="I6" s="108"/>
      <c r="J6" s="10" t="s">
        <v>74</v>
      </c>
    </row>
    <row r="7" spans="1:10" ht="15" customHeight="1" x14ac:dyDescent="0.25">
      <c r="A7" s="176">
        <v>2</v>
      </c>
      <c r="B7" s="132" t="s">
        <v>41</v>
      </c>
      <c r="C7" s="267">
        <v>34</v>
      </c>
      <c r="D7" s="269">
        <v>69.2</v>
      </c>
      <c r="E7" s="298">
        <v>56.26</v>
      </c>
      <c r="F7" s="268">
        <v>7</v>
      </c>
      <c r="G7" s="80">
        <f t="shared" ref="G7:G54" si="0">F7</f>
        <v>7</v>
      </c>
      <c r="H7" s="9"/>
      <c r="I7" s="13"/>
      <c r="J7" s="10" t="s">
        <v>75</v>
      </c>
    </row>
    <row r="8" spans="1:10" ht="15" customHeight="1" x14ac:dyDescent="0.25">
      <c r="A8" s="11">
        <v>3</v>
      </c>
      <c r="B8" s="65" t="s">
        <v>112</v>
      </c>
      <c r="C8" s="265">
        <v>6</v>
      </c>
      <c r="D8" s="172">
        <v>58</v>
      </c>
      <c r="E8" s="299">
        <v>56.26</v>
      </c>
      <c r="F8" s="266">
        <v>24</v>
      </c>
      <c r="G8" s="12">
        <f t="shared" si="0"/>
        <v>24</v>
      </c>
      <c r="H8" s="9"/>
    </row>
    <row r="9" spans="1:10" ht="15" customHeight="1" x14ac:dyDescent="0.25">
      <c r="A9" s="11">
        <v>4</v>
      </c>
      <c r="B9" s="65" t="s">
        <v>114</v>
      </c>
      <c r="C9" s="265">
        <v>6</v>
      </c>
      <c r="D9" s="172">
        <v>57.666666666666664</v>
      </c>
      <c r="E9" s="299">
        <v>56.26</v>
      </c>
      <c r="F9" s="266">
        <v>29</v>
      </c>
      <c r="G9" s="12">
        <f t="shared" si="0"/>
        <v>29</v>
      </c>
      <c r="H9" s="9"/>
    </row>
    <row r="10" spans="1:10" ht="15" customHeight="1" x14ac:dyDescent="0.25">
      <c r="A10" s="11">
        <v>5</v>
      </c>
      <c r="B10" s="65" t="s">
        <v>43</v>
      </c>
      <c r="C10" s="265">
        <v>17</v>
      </c>
      <c r="D10" s="172">
        <v>53.352941176470587</v>
      </c>
      <c r="E10" s="299">
        <v>56.26</v>
      </c>
      <c r="F10" s="266">
        <v>45</v>
      </c>
      <c r="G10" s="12">
        <f t="shared" si="0"/>
        <v>45</v>
      </c>
      <c r="H10" s="9"/>
    </row>
    <row r="11" spans="1:10" ht="15" customHeight="1" x14ac:dyDescent="0.25">
      <c r="A11" s="11">
        <v>6</v>
      </c>
      <c r="B11" s="65" t="s">
        <v>44</v>
      </c>
      <c r="C11" s="265">
        <v>3</v>
      </c>
      <c r="D11" s="172">
        <v>50.333333333333336</v>
      </c>
      <c r="E11" s="299">
        <v>56.26</v>
      </c>
      <c r="F11" s="266">
        <v>60</v>
      </c>
      <c r="G11" s="12">
        <f t="shared" si="0"/>
        <v>60</v>
      </c>
      <c r="H11" s="9"/>
    </row>
    <row r="12" spans="1:10" ht="15" customHeight="1" x14ac:dyDescent="0.25">
      <c r="A12" s="11">
        <v>7</v>
      </c>
      <c r="B12" s="65" t="s">
        <v>91</v>
      </c>
      <c r="C12" s="265">
        <v>4</v>
      </c>
      <c r="D12" s="172">
        <v>43.25</v>
      </c>
      <c r="E12" s="299">
        <v>56.26</v>
      </c>
      <c r="F12" s="266">
        <v>87</v>
      </c>
      <c r="G12" s="12">
        <f t="shared" si="0"/>
        <v>87</v>
      </c>
      <c r="H12" s="9"/>
    </row>
    <row r="13" spans="1:10" ht="15" customHeight="1" thickBot="1" x14ac:dyDescent="0.3">
      <c r="A13" s="14">
        <v>8</v>
      </c>
      <c r="B13" s="65" t="s">
        <v>113</v>
      </c>
      <c r="C13" s="265">
        <v>4</v>
      </c>
      <c r="D13" s="172">
        <v>33</v>
      </c>
      <c r="E13" s="299">
        <v>56.26</v>
      </c>
      <c r="F13" s="266">
        <v>92</v>
      </c>
      <c r="G13" s="194">
        <f t="shared" si="0"/>
        <v>92</v>
      </c>
      <c r="H13" s="9"/>
    </row>
    <row r="14" spans="1:10" ht="15" customHeight="1" thickBot="1" x14ac:dyDescent="0.3">
      <c r="A14" s="150"/>
      <c r="B14" s="177" t="s">
        <v>90</v>
      </c>
      <c r="C14" s="178">
        <f>SUM(C15:C23)</f>
        <v>88</v>
      </c>
      <c r="D14" s="159">
        <f>AVERAGE(D15:D23)</f>
        <v>51.25555555555556</v>
      </c>
      <c r="E14" s="297">
        <v>56.26</v>
      </c>
      <c r="F14" s="179"/>
      <c r="G14" s="161"/>
      <c r="H14" s="9"/>
    </row>
    <row r="15" spans="1:10" ht="15" customHeight="1" x14ac:dyDescent="0.25">
      <c r="A15" s="8">
        <v>1</v>
      </c>
      <c r="B15" s="65" t="s">
        <v>30</v>
      </c>
      <c r="C15" s="265">
        <v>9</v>
      </c>
      <c r="D15" s="172">
        <v>69.3</v>
      </c>
      <c r="E15" s="299">
        <v>56.26</v>
      </c>
      <c r="F15" s="266">
        <v>6</v>
      </c>
      <c r="G15" s="12">
        <f t="shared" si="0"/>
        <v>6</v>
      </c>
      <c r="H15" s="9"/>
    </row>
    <row r="16" spans="1:10" ht="15" customHeight="1" x14ac:dyDescent="0.25">
      <c r="A16" s="11">
        <v>2</v>
      </c>
      <c r="B16" s="66" t="s">
        <v>31</v>
      </c>
      <c r="C16" s="276">
        <v>28</v>
      </c>
      <c r="D16" s="270">
        <v>59</v>
      </c>
      <c r="E16" s="302">
        <v>56.26</v>
      </c>
      <c r="F16" s="277">
        <v>22</v>
      </c>
      <c r="G16" s="12">
        <f t="shared" si="0"/>
        <v>22</v>
      </c>
      <c r="H16" s="9"/>
    </row>
    <row r="17" spans="1:8" ht="15" customHeight="1" x14ac:dyDescent="0.25">
      <c r="A17" s="176">
        <v>3</v>
      </c>
      <c r="B17" s="66" t="s">
        <v>26</v>
      </c>
      <c r="C17" s="276">
        <v>2</v>
      </c>
      <c r="D17" s="270">
        <v>58</v>
      </c>
      <c r="E17" s="302">
        <v>56.26</v>
      </c>
      <c r="F17" s="277">
        <v>25</v>
      </c>
      <c r="G17" s="80">
        <f t="shared" si="0"/>
        <v>25</v>
      </c>
      <c r="H17" s="9"/>
    </row>
    <row r="18" spans="1:8" ht="15" customHeight="1" x14ac:dyDescent="0.25">
      <c r="A18" s="11">
        <v>4</v>
      </c>
      <c r="B18" s="65" t="s">
        <v>32</v>
      </c>
      <c r="C18" s="265">
        <v>12</v>
      </c>
      <c r="D18" s="172">
        <v>53.4</v>
      </c>
      <c r="E18" s="299">
        <v>56.26</v>
      </c>
      <c r="F18" s="266">
        <v>44</v>
      </c>
      <c r="G18" s="12">
        <f t="shared" si="0"/>
        <v>44</v>
      </c>
      <c r="H18" s="9"/>
    </row>
    <row r="19" spans="1:8" ht="15" customHeight="1" x14ac:dyDescent="0.25">
      <c r="A19" s="11">
        <v>5</v>
      </c>
      <c r="B19" s="65" t="s">
        <v>118</v>
      </c>
      <c r="C19" s="265">
        <v>6</v>
      </c>
      <c r="D19" s="172">
        <v>47.7</v>
      </c>
      <c r="E19" s="299">
        <v>56.26</v>
      </c>
      <c r="F19" s="266">
        <v>73</v>
      </c>
      <c r="G19" s="12">
        <f t="shared" si="0"/>
        <v>73</v>
      </c>
      <c r="H19" s="9"/>
    </row>
    <row r="20" spans="1:8" ht="15" customHeight="1" x14ac:dyDescent="0.25">
      <c r="A20" s="11">
        <v>6</v>
      </c>
      <c r="B20" s="66" t="s">
        <v>28</v>
      </c>
      <c r="C20" s="276">
        <v>7</v>
      </c>
      <c r="D20" s="270">
        <v>45.3</v>
      </c>
      <c r="E20" s="302">
        <v>56.26</v>
      </c>
      <c r="F20" s="277">
        <v>79</v>
      </c>
      <c r="G20" s="12">
        <f t="shared" si="0"/>
        <v>79</v>
      </c>
      <c r="H20" s="9"/>
    </row>
    <row r="21" spans="1:8" ht="15" customHeight="1" x14ac:dyDescent="0.25">
      <c r="A21" s="11">
        <v>7</v>
      </c>
      <c r="B21" s="66" t="s">
        <v>29</v>
      </c>
      <c r="C21" s="276">
        <v>10</v>
      </c>
      <c r="D21" s="270">
        <v>45.1</v>
      </c>
      <c r="E21" s="302">
        <v>56.26</v>
      </c>
      <c r="F21" s="277">
        <v>80</v>
      </c>
      <c r="G21" s="12">
        <f t="shared" si="0"/>
        <v>80</v>
      </c>
      <c r="H21" s="9"/>
    </row>
    <row r="22" spans="1:8" ht="15" customHeight="1" x14ac:dyDescent="0.25">
      <c r="A22" s="11">
        <v>8</v>
      </c>
      <c r="B22" s="66" t="s">
        <v>34</v>
      </c>
      <c r="C22" s="276">
        <v>13</v>
      </c>
      <c r="D22" s="270">
        <v>43.5</v>
      </c>
      <c r="E22" s="302">
        <v>56.26</v>
      </c>
      <c r="F22" s="277">
        <v>86</v>
      </c>
      <c r="G22" s="12">
        <f t="shared" si="0"/>
        <v>86</v>
      </c>
      <c r="H22" s="9"/>
    </row>
    <row r="23" spans="1:8" ht="15" customHeight="1" thickBot="1" x14ac:dyDescent="0.3">
      <c r="A23" s="11">
        <v>9</v>
      </c>
      <c r="B23" s="66" t="s">
        <v>119</v>
      </c>
      <c r="C23" s="276">
        <v>1</v>
      </c>
      <c r="D23" s="270">
        <v>40</v>
      </c>
      <c r="E23" s="302">
        <v>56.26</v>
      </c>
      <c r="F23" s="277">
        <v>89</v>
      </c>
      <c r="G23" s="12">
        <f t="shared" si="0"/>
        <v>89</v>
      </c>
      <c r="H23" s="9"/>
    </row>
    <row r="24" spans="1:8" ht="15" customHeight="1" thickBot="1" x14ac:dyDescent="0.3">
      <c r="A24" s="150"/>
      <c r="B24" s="163" t="s">
        <v>93</v>
      </c>
      <c r="C24" s="164">
        <f>SUM(C25:C37)</f>
        <v>68</v>
      </c>
      <c r="D24" s="171">
        <f>AVERAGE(D25:D37)</f>
        <v>50.5</v>
      </c>
      <c r="E24" s="296">
        <v>56.26</v>
      </c>
      <c r="F24" s="165"/>
      <c r="G24" s="161"/>
      <c r="H24" s="9"/>
    </row>
    <row r="25" spans="1:8" ht="15" customHeight="1" x14ac:dyDescent="0.25">
      <c r="A25" s="8">
        <v>1</v>
      </c>
      <c r="B25" s="65" t="s">
        <v>23</v>
      </c>
      <c r="C25" s="265">
        <v>1</v>
      </c>
      <c r="D25" s="172">
        <v>68</v>
      </c>
      <c r="E25" s="299">
        <v>56.26</v>
      </c>
      <c r="F25" s="266">
        <v>9</v>
      </c>
      <c r="G25" s="12">
        <f t="shared" si="0"/>
        <v>9</v>
      </c>
      <c r="H25" s="9"/>
    </row>
    <row r="26" spans="1:8" ht="15" customHeight="1" x14ac:dyDescent="0.25">
      <c r="A26" s="190">
        <v>2</v>
      </c>
      <c r="B26" s="65" t="s">
        <v>116</v>
      </c>
      <c r="C26" s="265">
        <v>4</v>
      </c>
      <c r="D26" s="172">
        <v>63.5</v>
      </c>
      <c r="E26" s="299">
        <v>56.26</v>
      </c>
      <c r="F26" s="266">
        <v>13</v>
      </c>
      <c r="G26" s="201">
        <f t="shared" si="0"/>
        <v>13</v>
      </c>
      <c r="H26" s="9"/>
    </row>
    <row r="27" spans="1:8" ht="15" customHeight="1" x14ac:dyDescent="0.25">
      <c r="A27" s="17">
        <v>3</v>
      </c>
      <c r="B27" s="65" t="s">
        <v>45</v>
      </c>
      <c r="C27" s="265">
        <v>7</v>
      </c>
      <c r="D27" s="172">
        <v>59.3</v>
      </c>
      <c r="E27" s="299">
        <v>56.26</v>
      </c>
      <c r="F27" s="266">
        <v>19</v>
      </c>
      <c r="G27" s="12">
        <f t="shared" si="0"/>
        <v>19</v>
      </c>
      <c r="H27" s="9"/>
    </row>
    <row r="28" spans="1:8" ht="15" customHeight="1" x14ac:dyDescent="0.25">
      <c r="A28" s="17">
        <v>4</v>
      </c>
      <c r="B28" s="132" t="s">
        <v>121</v>
      </c>
      <c r="C28" s="267">
        <v>4</v>
      </c>
      <c r="D28" s="269">
        <v>58.5</v>
      </c>
      <c r="E28" s="298">
        <v>56.26</v>
      </c>
      <c r="F28" s="268">
        <v>23</v>
      </c>
      <c r="G28" s="16">
        <f t="shared" si="0"/>
        <v>23</v>
      </c>
      <c r="H28" s="9"/>
    </row>
    <row r="29" spans="1:8" ht="15" customHeight="1" x14ac:dyDescent="0.25">
      <c r="A29" s="17">
        <v>5</v>
      </c>
      <c r="B29" s="132" t="s">
        <v>20</v>
      </c>
      <c r="C29" s="267">
        <v>5</v>
      </c>
      <c r="D29" s="269">
        <v>52.6</v>
      </c>
      <c r="E29" s="298">
        <v>56.26</v>
      </c>
      <c r="F29" s="268">
        <v>52</v>
      </c>
      <c r="G29" s="12">
        <f t="shared" si="0"/>
        <v>52</v>
      </c>
      <c r="H29" s="9"/>
    </row>
    <row r="30" spans="1:8" ht="15" customHeight="1" x14ac:dyDescent="0.25">
      <c r="A30" s="191">
        <v>6</v>
      </c>
      <c r="B30" s="65" t="s">
        <v>25</v>
      </c>
      <c r="C30" s="265">
        <v>7</v>
      </c>
      <c r="D30" s="172">
        <v>52.1</v>
      </c>
      <c r="E30" s="299">
        <v>56.26</v>
      </c>
      <c r="F30" s="266">
        <v>53</v>
      </c>
      <c r="G30" s="12">
        <f t="shared" si="0"/>
        <v>53</v>
      </c>
      <c r="H30" s="9"/>
    </row>
    <row r="31" spans="1:8" ht="15" customHeight="1" x14ac:dyDescent="0.25">
      <c r="A31" s="17">
        <v>7</v>
      </c>
      <c r="B31" s="65" t="s">
        <v>39</v>
      </c>
      <c r="C31" s="265">
        <v>3</v>
      </c>
      <c r="D31" s="172">
        <v>50.3</v>
      </c>
      <c r="E31" s="299">
        <v>56.26</v>
      </c>
      <c r="F31" s="266">
        <v>61</v>
      </c>
      <c r="G31" s="12">
        <f t="shared" si="0"/>
        <v>61</v>
      </c>
      <c r="H31" s="9"/>
    </row>
    <row r="32" spans="1:8" ht="15" customHeight="1" x14ac:dyDescent="0.25">
      <c r="A32" s="17">
        <v>8</v>
      </c>
      <c r="B32" s="65" t="s">
        <v>92</v>
      </c>
      <c r="C32" s="265">
        <v>6</v>
      </c>
      <c r="D32" s="172">
        <v>50</v>
      </c>
      <c r="E32" s="299">
        <v>56.26</v>
      </c>
      <c r="F32" s="266">
        <v>62</v>
      </c>
      <c r="G32" s="16">
        <f t="shared" si="0"/>
        <v>62</v>
      </c>
      <c r="H32" s="9"/>
    </row>
    <row r="33" spans="1:8" ht="15" customHeight="1" x14ac:dyDescent="0.25">
      <c r="A33" s="17">
        <v>9</v>
      </c>
      <c r="B33" s="65" t="s">
        <v>120</v>
      </c>
      <c r="C33" s="265">
        <v>5</v>
      </c>
      <c r="D33" s="172">
        <v>49.4</v>
      </c>
      <c r="E33" s="299">
        <v>56.26</v>
      </c>
      <c r="F33" s="266">
        <v>68</v>
      </c>
      <c r="G33" s="12">
        <f t="shared" si="0"/>
        <v>68</v>
      </c>
      <c r="H33" s="9"/>
    </row>
    <row r="34" spans="1:8" ht="15" customHeight="1" x14ac:dyDescent="0.25">
      <c r="A34" s="17">
        <v>10</v>
      </c>
      <c r="B34" s="143" t="s">
        <v>38</v>
      </c>
      <c r="C34" s="278">
        <v>2</v>
      </c>
      <c r="D34" s="174">
        <v>45</v>
      </c>
      <c r="E34" s="308">
        <v>56.26</v>
      </c>
      <c r="F34" s="279">
        <v>81</v>
      </c>
      <c r="G34" s="79">
        <f t="shared" si="0"/>
        <v>81</v>
      </c>
      <c r="H34" s="9"/>
    </row>
    <row r="35" spans="1:8" ht="15" customHeight="1" x14ac:dyDescent="0.25">
      <c r="A35" s="17">
        <v>11</v>
      </c>
      <c r="B35" s="65" t="s">
        <v>24</v>
      </c>
      <c r="C35" s="265">
        <v>19</v>
      </c>
      <c r="D35" s="172">
        <v>45</v>
      </c>
      <c r="E35" s="299">
        <v>56.26</v>
      </c>
      <c r="F35" s="266">
        <v>82</v>
      </c>
      <c r="G35" s="12">
        <f t="shared" si="0"/>
        <v>82</v>
      </c>
      <c r="H35" s="9"/>
    </row>
    <row r="36" spans="1:8" ht="15" customHeight="1" x14ac:dyDescent="0.25">
      <c r="A36" s="17">
        <v>12</v>
      </c>
      <c r="B36" s="65" t="s">
        <v>40</v>
      </c>
      <c r="C36" s="265">
        <v>4</v>
      </c>
      <c r="D36" s="172">
        <v>40.799999999999997</v>
      </c>
      <c r="E36" s="299">
        <v>56.26</v>
      </c>
      <c r="F36" s="266">
        <v>88</v>
      </c>
      <c r="G36" s="12">
        <f t="shared" si="0"/>
        <v>88</v>
      </c>
      <c r="H36" s="9"/>
    </row>
    <row r="37" spans="1:8" ht="15" customHeight="1" thickBot="1" x14ac:dyDescent="0.3">
      <c r="A37" s="17">
        <v>13</v>
      </c>
      <c r="B37" s="65" t="s">
        <v>22</v>
      </c>
      <c r="C37" s="265">
        <v>1</v>
      </c>
      <c r="D37" s="172">
        <v>22</v>
      </c>
      <c r="E37" s="299">
        <v>56.26</v>
      </c>
      <c r="F37" s="266">
        <v>94</v>
      </c>
      <c r="G37" s="192">
        <f t="shared" si="0"/>
        <v>94</v>
      </c>
      <c r="H37" s="9"/>
    </row>
    <row r="38" spans="1:8" ht="15" customHeight="1" thickBot="1" x14ac:dyDescent="0.3">
      <c r="A38" s="180"/>
      <c r="B38" s="177" t="s">
        <v>94</v>
      </c>
      <c r="C38" s="178">
        <f>SUM(C39:C52)</f>
        <v>126</v>
      </c>
      <c r="D38" s="159">
        <f>AVERAGE(D39:D52)</f>
        <v>55.578571428571436</v>
      </c>
      <c r="E38" s="297">
        <v>56.26</v>
      </c>
      <c r="F38" s="179"/>
      <c r="G38" s="151"/>
      <c r="H38" s="9"/>
    </row>
    <row r="39" spans="1:8" ht="15" customHeight="1" x14ac:dyDescent="0.25">
      <c r="A39" s="19">
        <v>1</v>
      </c>
      <c r="B39" s="132" t="s">
        <v>48</v>
      </c>
      <c r="C39" s="267">
        <v>27</v>
      </c>
      <c r="D39" s="269">
        <v>66.7</v>
      </c>
      <c r="E39" s="298">
        <v>56.26</v>
      </c>
      <c r="F39" s="268">
        <v>10</v>
      </c>
      <c r="G39" s="21">
        <f t="shared" si="0"/>
        <v>10</v>
      </c>
      <c r="H39" s="9"/>
    </row>
    <row r="40" spans="1:8" ht="15" customHeight="1" x14ac:dyDescent="0.25">
      <c r="A40" s="20">
        <v>2</v>
      </c>
      <c r="B40" s="65" t="s">
        <v>47</v>
      </c>
      <c r="C40" s="265">
        <v>15</v>
      </c>
      <c r="D40" s="172">
        <v>65</v>
      </c>
      <c r="E40" s="299">
        <v>56.26</v>
      </c>
      <c r="F40" s="266">
        <v>12</v>
      </c>
      <c r="G40" s="12">
        <f t="shared" si="0"/>
        <v>12</v>
      </c>
      <c r="H40" s="9"/>
    </row>
    <row r="41" spans="1:8" ht="15" customHeight="1" x14ac:dyDescent="0.25">
      <c r="A41" s="20">
        <v>3</v>
      </c>
      <c r="B41" s="140" t="s">
        <v>15</v>
      </c>
      <c r="C41" s="280">
        <v>5</v>
      </c>
      <c r="D41" s="271">
        <v>62</v>
      </c>
      <c r="E41" s="300">
        <v>56.26</v>
      </c>
      <c r="F41" s="281">
        <v>14</v>
      </c>
      <c r="G41" s="12">
        <f t="shared" si="0"/>
        <v>14</v>
      </c>
      <c r="H41" s="9"/>
    </row>
    <row r="42" spans="1:8" ht="15" customHeight="1" x14ac:dyDescent="0.25">
      <c r="A42" s="20">
        <v>4</v>
      </c>
      <c r="B42" s="65" t="s">
        <v>17</v>
      </c>
      <c r="C42" s="265">
        <v>8</v>
      </c>
      <c r="D42" s="172">
        <v>60.4</v>
      </c>
      <c r="E42" s="299">
        <v>56.26</v>
      </c>
      <c r="F42" s="266">
        <v>18</v>
      </c>
      <c r="G42" s="12">
        <f t="shared" si="0"/>
        <v>18</v>
      </c>
      <c r="H42" s="9"/>
    </row>
    <row r="43" spans="1:8" ht="15" customHeight="1" x14ac:dyDescent="0.25">
      <c r="A43" s="202">
        <v>5</v>
      </c>
      <c r="B43" s="65" t="s">
        <v>59</v>
      </c>
      <c r="C43" s="265">
        <v>16</v>
      </c>
      <c r="D43" s="172">
        <v>57.9</v>
      </c>
      <c r="E43" s="299">
        <v>56.26</v>
      </c>
      <c r="F43" s="266">
        <v>28</v>
      </c>
      <c r="G43" s="192">
        <f t="shared" si="0"/>
        <v>28</v>
      </c>
      <c r="H43" s="9"/>
    </row>
    <row r="44" spans="1:8" ht="15" customHeight="1" x14ac:dyDescent="0.25">
      <c r="A44" s="20">
        <v>6</v>
      </c>
      <c r="B44" s="65" t="s">
        <v>19</v>
      </c>
      <c r="C44" s="265">
        <v>4</v>
      </c>
      <c r="D44" s="172">
        <v>57.3</v>
      </c>
      <c r="E44" s="299">
        <v>56.26</v>
      </c>
      <c r="F44" s="266">
        <v>30</v>
      </c>
      <c r="G44" s="12">
        <f t="shared" si="0"/>
        <v>30</v>
      </c>
      <c r="H44" s="9"/>
    </row>
    <row r="45" spans="1:8" ht="15" customHeight="1" x14ac:dyDescent="0.25">
      <c r="A45" s="20">
        <v>7</v>
      </c>
      <c r="B45" s="65" t="s">
        <v>107</v>
      </c>
      <c r="C45" s="265">
        <v>6</v>
      </c>
      <c r="D45" s="172">
        <v>54.6</v>
      </c>
      <c r="E45" s="299">
        <v>56.26</v>
      </c>
      <c r="F45" s="266">
        <v>39</v>
      </c>
      <c r="G45" s="12">
        <f t="shared" si="0"/>
        <v>39</v>
      </c>
      <c r="H45" s="9"/>
    </row>
    <row r="46" spans="1:8" ht="15" customHeight="1" x14ac:dyDescent="0.25">
      <c r="A46" s="20">
        <v>8</v>
      </c>
      <c r="B46" s="65" t="s">
        <v>46</v>
      </c>
      <c r="C46" s="265">
        <v>2</v>
      </c>
      <c r="D46" s="172">
        <v>54.5</v>
      </c>
      <c r="E46" s="299">
        <v>56.26</v>
      </c>
      <c r="F46" s="266">
        <v>40</v>
      </c>
      <c r="G46" s="201">
        <f t="shared" si="0"/>
        <v>40</v>
      </c>
      <c r="H46" s="9"/>
    </row>
    <row r="47" spans="1:8" ht="15" customHeight="1" x14ac:dyDescent="0.25">
      <c r="A47" s="20">
        <v>9</v>
      </c>
      <c r="B47" s="65" t="s">
        <v>86</v>
      </c>
      <c r="C47" s="265">
        <v>6</v>
      </c>
      <c r="D47" s="172">
        <v>54.3</v>
      </c>
      <c r="E47" s="299">
        <v>56.26</v>
      </c>
      <c r="F47" s="266">
        <v>41</v>
      </c>
      <c r="G47" s="12">
        <f t="shared" si="0"/>
        <v>41</v>
      </c>
      <c r="H47" s="9"/>
    </row>
    <row r="48" spans="1:8" ht="15" customHeight="1" x14ac:dyDescent="0.25">
      <c r="A48" s="20">
        <v>10</v>
      </c>
      <c r="B48" s="82" t="s">
        <v>16</v>
      </c>
      <c r="C48" s="282">
        <v>10</v>
      </c>
      <c r="D48" s="272">
        <v>54.2</v>
      </c>
      <c r="E48" s="301">
        <v>56.26</v>
      </c>
      <c r="F48" s="283">
        <v>42</v>
      </c>
      <c r="G48" s="12">
        <f t="shared" si="0"/>
        <v>42</v>
      </c>
      <c r="H48" s="9"/>
    </row>
    <row r="49" spans="1:8" ht="15" customHeight="1" x14ac:dyDescent="0.25">
      <c r="A49" s="20">
        <v>11</v>
      </c>
      <c r="B49" s="65" t="s">
        <v>18</v>
      </c>
      <c r="C49" s="265">
        <v>20</v>
      </c>
      <c r="D49" s="172">
        <v>51.2</v>
      </c>
      <c r="E49" s="299">
        <v>56.26</v>
      </c>
      <c r="F49" s="266">
        <v>56</v>
      </c>
      <c r="G49" s="16">
        <f t="shared" si="0"/>
        <v>56</v>
      </c>
      <c r="H49" s="9"/>
    </row>
    <row r="50" spans="1:8" ht="15" customHeight="1" x14ac:dyDescent="0.25">
      <c r="A50" s="20">
        <v>12</v>
      </c>
      <c r="B50" s="65" t="s">
        <v>117</v>
      </c>
      <c r="C50" s="265">
        <v>1</v>
      </c>
      <c r="D50" s="172">
        <v>48</v>
      </c>
      <c r="E50" s="299">
        <v>56.26</v>
      </c>
      <c r="F50" s="266">
        <v>71</v>
      </c>
      <c r="G50" s="12">
        <f t="shared" si="0"/>
        <v>71</v>
      </c>
      <c r="H50" s="9"/>
    </row>
    <row r="51" spans="1:8" ht="15" customHeight="1" x14ac:dyDescent="0.25">
      <c r="A51" s="20">
        <v>13</v>
      </c>
      <c r="B51" s="66" t="s">
        <v>122</v>
      </c>
      <c r="C51" s="276">
        <v>5</v>
      </c>
      <c r="D51" s="270">
        <v>47</v>
      </c>
      <c r="E51" s="302">
        <v>56.26</v>
      </c>
      <c r="F51" s="277">
        <v>76</v>
      </c>
      <c r="G51" s="12">
        <f t="shared" si="0"/>
        <v>76</v>
      </c>
      <c r="H51" s="9"/>
    </row>
    <row r="52" spans="1:8" ht="15" customHeight="1" thickBot="1" x14ac:dyDescent="0.3">
      <c r="A52" s="20">
        <v>14</v>
      </c>
      <c r="B52" s="65" t="s">
        <v>123</v>
      </c>
      <c r="C52" s="265">
        <v>1</v>
      </c>
      <c r="D52" s="172">
        <v>45</v>
      </c>
      <c r="E52" s="299">
        <v>56.26</v>
      </c>
      <c r="F52" s="266">
        <v>83</v>
      </c>
      <c r="G52" s="12">
        <f t="shared" si="0"/>
        <v>83</v>
      </c>
      <c r="H52" s="9"/>
    </row>
    <row r="53" spans="1:8" ht="15" customHeight="1" thickBot="1" x14ac:dyDescent="0.3">
      <c r="A53" s="152"/>
      <c r="B53" s="163" t="s">
        <v>95</v>
      </c>
      <c r="C53" s="164">
        <f>SUM(C54:C67)</f>
        <v>79</v>
      </c>
      <c r="D53" s="171">
        <f>AVERAGE(D54:D67)</f>
        <v>50.071428571428577</v>
      </c>
      <c r="E53" s="296">
        <v>56.26</v>
      </c>
      <c r="F53" s="165"/>
      <c r="G53" s="166"/>
      <c r="H53" s="9"/>
    </row>
    <row r="54" spans="1:8" ht="15" customHeight="1" x14ac:dyDescent="0.25">
      <c r="A54" s="20">
        <v>1</v>
      </c>
      <c r="B54" s="65" t="s">
        <v>64</v>
      </c>
      <c r="C54" s="265">
        <v>5</v>
      </c>
      <c r="D54" s="172">
        <v>71</v>
      </c>
      <c r="E54" s="299">
        <v>56.26</v>
      </c>
      <c r="F54" s="266">
        <v>5</v>
      </c>
      <c r="G54" s="80">
        <f t="shared" si="0"/>
        <v>5</v>
      </c>
      <c r="H54" s="9"/>
    </row>
    <row r="55" spans="1:8" ht="15" customHeight="1" x14ac:dyDescent="0.25">
      <c r="A55" s="20">
        <v>2</v>
      </c>
      <c r="B55" s="65" t="s">
        <v>49</v>
      </c>
      <c r="C55" s="265">
        <v>13</v>
      </c>
      <c r="D55" s="172">
        <v>60.5</v>
      </c>
      <c r="E55" s="299">
        <v>56.26</v>
      </c>
      <c r="F55" s="266">
        <v>17</v>
      </c>
      <c r="G55" s="16">
        <f t="shared" ref="G55:G105" si="1">F55</f>
        <v>17</v>
      </c>
      <c r="H55" s="9"/>
    </row>
    <row r="56" spans="1:8" ht="15" customHeight="1" x14ac:dyDescent="0.25">
      <c r="A56" s="20">
        <v>3</v>
      </c>
      <c r="B56" s="65" t="s">
        <v>126</v>
      </c>
      <c r="C56" s="265">
        <v>1</v>
      </c>
      <c r="D56" s="172">
        <v>58</v>
      </c>
      <c r="E56" s="299">
        <v>56.26</v>
      </c>
      <c r="F56" s="266">
        <v>26</v>
      </c>
      <c r="G56" s="189">
        <f t="shared" si="1"/>
        <v>26</v>
      </c>
      <c r="H56" s="9"/>
    </row>
    <row r="57" spans="1:8" ht="15" customHeight="1" x14ac:dyDescent="0.25">
      <c r="A57" s="20">
        <v>4</v>
      </c>
      <c r="B57" s="65" t="s">
        <v>60</v>
      </c>
      <c r="C57" s="265">
        <v>3</v>
      </c>
      <c r="D57" s="172">
        <v>57.3</v>
      </c>
      <c r="E57" s="299">
        <v>56.26</v>
      </c>
      <c r="F57" s="266">
        <v>31</v>
      </c>
      <c r="G57" s="12">
        <f t="shared" si="1"/>
        <v>31</v>
      </c>
      <c r="H57" s="9"/>
    </row>
    <row r="58" spans="1:8" ht="15" customHeight="1" x14ac:dyDescent="0.25">
      <c r="A58" s="20">
        <v>5</v>
      </c>
      <c r="B58" s="65" t="s">
        <v>127</v>
      </c>
      <c r="C58" s="265">
        <v>9</v>
      </c>
      <c r="D58" s="172">
        <v>56</v>
      </c>
      <c r="E58" s="299">
        <v>56.26</v>
      </c>
      <c r="F58" s="266">
        <v>36</v>
      </c>
      <c r="G58" s="12">
        <f t="shared" si="1"/>
        <v>36</v>
      </c>
      <c r="H58" s="9"/>
    </row>
    <row r="59" spans="1:8" ht="15" customHeight="1" x14ac:dyDescent="0.25">
      <c r="A59" s="20">
        <v>6</v>
      </c>
      <c r="B59" s="65" t="s">
        <v>124</v>
      </c>
      <c r="C59" s="265">
        <v>13</v>
      </c>
      <c r="D59" s="172">
        <v>53.2</v>
      </c>
      <c r="E59" s="299">
        <v>56.26</v>
      </c>
      <c r="F59" s="266">
        <v>46</v>
      </c>
      <c r="G59" s="12">
        <f t="shared" si="1"/>
        <v>46</v>
      </c>
      <c r="H59" s="9"/>
    </row>
    <row r="60" spans="1:8" ht="15" customHeight="1" x14ac:dyDescent="0.25">
      <c r="A60" s="20">
        <v>7</v>
      </c>
      <c r="B60" s="65" t="s">
        <v>51</v>
      </c>
      <c r="C60" s="265">
        <v>2</v>
      </c>
      <c r="D60" s="172">
        <v>52</v>
      </c>
      <c r="E60" s="299">
        <v>56.26</v>
      </c>
      <c r="F60" s="266">
        <v>54</v>
      </c>
      <c r="G60" s="192">
        <f t="shared" si="1"/>
        <v>54</v>
      </c>
      <c r="H60" s="9"/>
    </row>
    <row r="61" spans="1:8" ht="15" customHeight="1" x14ac:dyDescent="0.25">
      <c r="A61" s="20">
        <v>8</v>
      </c>
      <c r="B61" s="65" t="s">
        <v>125</v>
      </c>
      <c r="C61" s="265">
        <v>4</v>
      </c>
      <c r="D61" s="172">
        <v>50</v>
      </c>
      <c r="E61" s="299">
        <v>56.26</v>
      </c>
      <c r="F61" s="266">
        <v>63</v>
      </c>
      <c r="G61" s="16">
        <f t="shared" si="1"/>
        <v>63</v>
      </c>
      <c r="H61" s="9"/>
    </row>
    <row r="62" spans="1:8" ht="15" customHeight="1" x14ac:dyDescent="0.25">
      <c r="A62" s="20">
        <v>9</v>
      </c>
      <c r="B62" s="65" t="s">
        <v>13</v>
      </c>
      <c r="C62" s="265">
        <v>7</v>
      </c>
      <c r="D62" s="172">
        <v>47.1</v>
      </c>
      <c r="E62" s="299">
        <v>56.26</v>
      </c>
      <c r="F62" s="266">
        <v>75</v>
      </c>
      <c r="G62" s="195">
        <f t="shared" si="1"/>
        <v>75</v>
      </c>
      <c r="H62" s="9"/>
    </row>
    <row r="63" spans="1:8" ht="15" customHeight="1" x14ac:dyDescent="0.25">
      <c r="A63" s="20">
        <v>10</v>
      </c>
      <c r="B63" s="65" t="s">
        <v>141</v>
      </c>
      <c r="C63" s="265">
        <v>4</v>
      </c>
      <c r="D63" s="172">
        <v>47</v>
      </c>
      <c r="E63" s="299">
        <v>56.26</v>
      </c>
      <c r="F63" s="266">
        <v>77</v>
      </c>
      <c r="G63" s="12">
        <f t="shared" si="1"/>
        <v>77</v>
      </c>
      <c r="H63" s="9"/>
    </row>
    <row r="64" spans="1:8" ht="15" customHeight="1" x14ac:dyDescent="0.25">
      <c r="A64" s="20">
        <v>11</v>
      </c>
      <c r="B64" s="65" t="s">
        <v>61</v>
      </c>
      <c r="C64" s="265">
        <v>3</v>
      </c>
      <c r="D64" s="172">
        <v>46.7</v>
      </c>
      <c r="E64" s="299">
        <v>56.26</v>
      </c>
      <c r="F64" s="266">
        <v>78</v>
      </c>
      <c r="G64" s="12">
        <f t="shared" si="1"/>
        <v>78</v>
      </c>
      <c r="H64" s="9"/>
    </row>
    <row r="65" spans="1:8" ht="15" customHeight="1" x14ac:dyDescent="0.25">
      <c r="A65" s="20">
        <v>12</v>
      </c>
      <c r="B65" s="65" t="s">
        <v>139</v>
      </c>
      <c r="C65" s="265">
        <v>4</v>
      </c>
      <c r="D65" s="172">
        <v>38</v>
      </c>
      <c r="E65" s="299">
        <v>56.26</v>
      </c>
      <c r="F65" s="266">
        <v>90</v>
      </c>
      <c r="G65" s="16">
        <f t="shared" si="1"/>
        <v>90</v>
      </c>
      <c r="H65" s="9"/>
    </row>
    <row r="66" spans="1:8" ht="15" customHeight="1" x14ac:dyDescent="0.25">
      <c r="A66" s="20">
        <v>13</v>
      </c>
      <c r="B66" s="65" t="s">
        <v>50</v>
      </c>
      <c r="C66" s="265">
        <v>9</v>
      </c>
      <c r="D66" s="172">
        <v>34.200000000000003</v>
      </c>
      <c r="E66" s="299">
        <v>56.26</v>
      </c>
      <c r="F66" s="266">
        <v>91</v>
      </c>
      <c r="G66" s="12">
        <f t="shared" si="1"/>
        <v>91</v>
      </c>
      <c r="H66" s="9"/>
    </row>
    <row r="67" spans="1:8" s="206" customFormat="1" ht="15" customHeight="1" thickBot="1" x14ac:dyDescent="0.3">
      <c r="A67" s="20">
        <v>14</v>
      </c>
      <c r="B67" s="65" t="s">
        <v>140</v>
      </c>
      <c r="C67" s="265">
        <v>2</v>
      </c>
      <c r="D67" s="172">
        <v>30</v>
      </c>
      <c r="E67" s="299">
        <v>56.26</v>
      </c>
      <c r="F67" s="266">
        <v>93</v>
      </c>
      <c r="G67" s="12">
        <f t="shared" si="1"/>
        <v>93</v>
      </c>
      <c r="H67" s="9"/>
    </row>
    <row r="68" spans="1:8" ht="15" customHeight="1" thickBot="1" x14ac:dyDescent="0.3">
      <c r="A68" s="152"/>
      <c r="B68" s="156" t="s">
        <v>96</v>
      </c>
      <c r="C68" s="157">
        <f>SUM(C69:C96)</f>
        <v>277</v>
      </c>
      <c r="D68" s="160">
        <f>AVERAGE(D69:D96)</f>
        <v>54.689285714285724</v>
      </c>
      <c r="E68" s="303">
        <v>56.26</v>
      </c>
      <c r="F68" s="158"/>
      <c r="G68" s="161"/>
      <c r="H68" s="9"/>
    </row>
    <row r="69" spans="1:8" ht="15" customHeight="1" x14ac:dyDescent="0.25">
      <c r="A69" s="190">
        <v>1</v>
      </c>
      <c r="B69" s="67" t="s">
        <v>101</v>
      </c>
      <c r="C69" s="284">
        <v>19</v>
      </c>
      <c r="D69" s="175">
        <v>76</v>
      </c>
      <c r="E69" s="304">
        <v>56.26</v>
      </c>
      <c r="F69" s="285">
        <v>2</v>
      </c>
      <c r="G69" s="21">
        <f t="shared" si="1"/>
        <v>2</v>
      </c>
      <c r="H69" s="9"/>
    </row>
    <row r="70" spans="1:8" ht="15" customHeight="1" x14ac:dyDescent="0.25">
      <c r="A70" s="17">
        <v>2</v>
      </c>
      <c r="B70" s="65" t="s">
        <v>109</v>
      </c>
      <c r="C70" s="265">
        <v>3</v>
      </c>
      <c r="D70" s="172">
        <v>69</v>
      </c>
      <c r="E70" s="299">
        <v>56.26</v>
      </c>
      <c r="F70" s="266">
        <v>8</v>
      </c>
      <c r="G70" s="12">
        <f t="shared" si="1"/>
        <v>8</v>
      </c>
      <c r="H70" s="9"/>
    </row>
    <row r="71" spans="1:8" ht="15" customHeight="1" x14ac:dyDescent="0.25">
      <c r="A71" s="17">
        <v>3</v>
      </c>
      <c r="B71" s="67" t="s">
        <v>62</v>
      </c>
      <c r="C71" s="284">
        <v>26</v>
      </c>
      <c r="D71" s="175">
        <v>65.2</v>
      </c>
      <c r="E71" s="304">
        <v>56.26</v>
      </c>
      <c r="F71" s="285">
        <v>11</v>
      </c>
      <c r="G71" s="12">
        <f t="shared" si="1"/>
        <v>11</v>
      </c>
      <c r="H71" s="9"/>
    </row>
    <row r="72" spans="1:8" ht="15" customHeight="1" x14ac:dyDescent="0.25">
      <c r="A72" s="17">
        <v>4</v>
      </c>
      <c r="B72" s="67" t="s">
        <v>100</v>
      </c>
      <c r="C72" s="284">
        <v>14</v>
      </c>
      <c r="D72" s="175">
        <v>61</v>
      </c>
      <c r="E72" s="304">
        <v>56.26</v>
      </c>
      <c r="F72" s="285">
        <v>15</v>
      </c>
      <c r="G72" s="12">
        <f t="shared" si="1"/>
        <v>15</v>
      </c>
      <c r="H72" s="9"/>
    </row>
    <row r="73" spans="1:8" ht="15" customHeight="1" x14ac:dyDescent="0.25">
      <c r="A73" s="17">
        <v>5</v>
      </c>
      <c r="B73" s="67" t="s">
        <v>9</v>
      </c>
      <c r="C73" s="284">
        <v>22</v>
      </c>
      <c r="D73" s="175">
        <v>61</v>
      </c>
      <c r="E73" s="304">
        <v>56.26</v>
      </c>
      <c r="F73" s="285">
        <v>16</v>
      </c>
      <c r="G73" s="12">
        <f t="shared" si="1"/>
        <v>16</v>
      </c>
      <c r="H73" s="9"/>
    </row>
    <row r="74" spans="1:8" ht="15" customHeight="1" x14ac:dyDescent="0.25">
      <c r="A74" s="17">
        <v>6</v>
      </c>
      <c r="B74" s="141" t="s">
        <v>138</v>
      </c>
      <c r="C74" s="286">
        <v>5</v>
      </c>
      <c r="D74" s="273">
        <v>59.2</v>
      </c>
      <c r="E74" s="305">
        <v>56.26</v>
      </c>
      <c r="F74" s="287">
        <v>21</v>
      </c>
      <c r="G74" s="12">
        <f t="shared" si="1"/>
        <v>21</v>
      </c>
      <c r="H74" s="9"/>
    </row>
    <row r="75" spans="1:8" ht="15" customHeight="1" x14ac:dyDescent="0.25">
      <c r="A75" s="17">
        <v>7</v>
      </c>
      <c r="B75" s="67" t="s">
        <v>99</v>
      </c>
      <c r="C75" s="284">
        <v>19</v>
      </c>
      <c r="D75" s="175">
        <v>58</v>
      </c>
      <c r="E75" s="304">
        <v>56.26</v>
      </c>
      <c r="F75" s="285">
        <v>27</v>
      </c>
      <c r="G75" s="12">
        <f t="shared" si="1"/>
        <v>27</v>
      </c>
      <c r="H75" s="9"/>
    </row>
    <row r="76" spans="1:8" ht="15" customHeight="1" x14ac:dyDescent="0.25">
      <c r="A76" s="17">
        <v>8</v>
      </c>
      <c r="B76" s="67" t="s">
        <v>136</v>
      </c>
      <c r="C76" s="284">
        <v>3</v>
      </c>
      <c r="D76" s="175">
        <v>57.3</v>
      </c>
      <c r="E76" s="304">
        <v>56.26</v>
      </c>
      <c r="F76" s="285">
        <v>32</v>
      </c>
      <c r="G76" s="12">
        <f t="shared" si="1"/>
        <v>32</v>
      </c>
      <c r="H76" s="9"/>
    </row>
    <row r="77" spans="1:8" ht="15" customHeight="1" x14ac:dyDescent="0.25">
      <c r="A77" s="17">
        <v>9</v>
      </c>
      <c r="B77" s="67" t="s">
        <v>5</v>
      </c>
      <c r="C77" s="284">
        <v>6</v>
      </c>
      <c r="D77" s="175">
        <v>57.2</v>
      </c>
      <c r="E77" s="304">
        <v>56.26</v>
      </c>
      <c r="F77" s="285">
        <v>33</v>
      </c>
      <c r="G77" s="12">
        <f t="shared" si="1"/>
        <v>33</v>
      </c>
      <c r="H77" s="9"/>
    </row>
    <row r="78" spans="1:8" ht="15" customHeight="1" x14ac:dyDescent="0.25">
      <c r="A78" s="17">
        <v>10</v>
      </c>
      <c r="B78" s="67" t="s">
        <v>133</v>
      </c>
      <c r="C78" s="284">
        <v>21</v>
      </c>
      <c r="D78" s="175">
        <v>57</v>
      </c>
      <c r="E78" s="304">
        <v>56.26</v>
      </c>
      <c r="F78" s="285">
        <v>34</v>
      </c>
      <c r="G78" s="12">
        <f t="shared" si="1"/>
        <v>34</v>
      </c>
      <c r="H78" s="9"/>
    </row>
    <row r="79" spans="1:8" ht="15" customHeight="1" x14ac:dyDescent="0.25">
      <c r="A79" s="17">
        <v>11</v>
      </c>
      <c r="B79" s="67" t="s">
        <v>2</v>
      </c>
      <c r="C79" s="284">
        <v>3</v>
      </c>
      <c r="D79" s="175">
        <v>56.7</v>
      </c>
      <c r="E79" s="304">
        <v>56.26</v>
      </c>
      <c r="F79" s="285">
        <v>35</v>
      </c>
      <c r="G79" s="12">
        <f t="shared" si="1"/>
        <v>35</v>
      </c>
      <c r="H79" s="9"/>
    </row>
    <row r="80" spans="1:8" ht="15" customHeight="1" x14ac:dyDescent="0.25">
      <c r="A80" s="17">
        <v>12</v>
      </c>
      <c r="B80" s="67" t="s">
        <v>102</v>
      </c>
      <c r="C80" s="284">
        <v>18</v>
      </c>
      <c r="D80" s="175">
        <v>54</v>
      </c>
      <c r="E80" s="304">
        <v>56.26</v>
      </c>
      <c r="F80" s="285">
        <v>43</v>
      </c>
      <c r="G80" s="12">
        <f t="shared" si="1"/>
        <v>43</v>
      </c>
      <c r="H80" s="9"/>
    </row>
    <row r="81" spans="1:8" ht="15" customHeight="1" x14ac:dyDescent="0.25">
      <c r="A81" s="17">
        <v>13</v>
      </c>
      <c r="B81" s="67" t="s">
        <v>135</v>
      </c>
      <c r="C81" s="284">
        <v>7</v>
      </c>
      <c r="D81" s="175">
        <v>53.2</v>
      </c>
      <c r="E81" s="304">
        <v>56.26</v>
      </c>
      <c r="F81" s="285">
        <v>47</v>
      </c>
      <c r="G81" s="16">
        <f t="shared" si="1"/>
        <v>47</v>
      </c>
      <c r="H81" s="9"/>
    </row>
    <row r="82" spans="1:8" ht="15" customHeight="1" x14ac:dyDescent="0.25">
      <c r="A82" s="17">
        <v>14</v>
      </c>
      <c r="B82" s="67" t="s">
        <v>10</v>
      </c>
      <c r="C82" s="284">
        <v>13</v>
      </c>
      <c r="D82" s="175">
        <v>53.1</v>
      </c>
      <c r="E82" s="304">
        <v>56.26</v>
      </c>
      <c r="F82" s="285">
        <v>48</v>
      </c>
      <c r="G82" s="12">
        <f t="shared" si="1"/>
        <v>48</v>
      </c>
      <c r="H82" s="9"/>
    </row>
    <row r="83" spans="1:8" ht="15" customHeight="1" x14ac:dyDescent="0.25">
      <c r="A83" s="17">
        <v>15</v>
      </c>
      <c r="B83" s="67" t="s">
        <v>130</v>
      </c>
      <c r="C83" s="284">
        <v>7</v>
      </c>
      <c r="D83" s="175">
        <v>53.1</v>
      </c>
      <c r="E83" s="304">
        <v>56.26</v>
      </c>
      <c r="F83" s="285">
        <v>49</v>
      </c>
      <c r="G83" s="12">
        <f t="shared" si="1"/>
        <v>49</v>
      </c>
      <c r="H83" s="9"/>
    </row>
    <row r="84" spans="1:8" ht="15" customHeight="1" x14ac:dyDescent="0.25">
      <c r="A84" s="17">
        <v>16</v>
      </c>
      <c r="B84" s="67" t="s">
        <v>6</v>
      </c>
      <c r="C84" s="284">
        <v>10</v>
      </c>
      <c r="D84" s="175">
        <v>53</v>
      </c>
      <c r="E84" s="304">
        <v>56.26</v>
      </c>
      <c r="F84" s="285">
        <v>50</v>
      </c>
      <c r="G84" s="16">
        <f t="shared" si="1"/>
        <v>50</v>
      </c>
      <c r="H84" s="9"/>
    </row>
    <row r="85" spans="1:8" ht="15" customHeight="1" x14ac:dyDescent="0.25">
      <c r="A85" s="17">
        <v>17</v>
      </c>
      <c r="B85" s="67" t="s">
        <v>137</v>
      </c>
      <c r="C85" s="284">
        <v>5</v>
      </c>
      <c r="D85" s="175">
        <v>52.8</v>
      </c>
      <c r="E85" s="304">
        <v>56.26</v>
      </c>
      <c r="F85" s="285">
        <v>51</v>
      </c>
      <c r="G85" s="12">
        <f t="shared" si="1"/>
        <v>51</v>
      </c>
      <c r="H85" s="9"/>
    </row>
    <row r="86" spans="1:8" ht="15" customHeight="1" x14ac:dyDescent="0.25">
      <c r="A86" s="17">
        <v>18</v>
      </c>
      <c r="B86" s="67" t="s">
        <v>134</v>
      </c>
      <c r="C86" s="284">
        <v>6</v>
      </c>
      <c r="D86" s="175">
        <v>51</v>
      </c>
      <c r="E86" s="304">
        <v>56.26</v>
      </c>
      <c r="F86" s="285">
        <v>57</v>
      </c>
      <c r="G86" s="12">
        <f t="shared" si="1"/>
        <v>57</v>
      </c>
      <c r="H86" s="9"/>
    </row>
    <row r="87" spans="1:8" ht="15" customHeight="1" x14ac:dyDescent="0.25">
      <c r="A87" s="17">
        <v>19</v>
      </c>
      <c r="B87" s="67" t="s">
        <v>129</v>
      </c>
      <c r="C87" s="284">
        <v>6</v>
      </c>
      <c r="D87" s="175">
        <v>50.8</v>
      </c>
      <c r="E87" s="304">
        <v>56.26</v>
      </c>
      <c r="F87" s="285">
        <v>58</v>
      </c>
      <c r="G87" s="12">
        <f t="shared" si="1"/>
        <v>58</v>
      </c>
      <c r="H87" s="9"/>
    </row>
    <row r="88" spans="1:8" ht="15" customHeight="1" x14ac:dyDescent="0.25">
      <c r="A88" s="17">
        <v>20</v>
      </c>
      <c r="B88" s="67" t="s">
        <v>7</v>
      </c>
      <c r="C88" s="284">
        <v>9</v>
      </c>
      <c r="D88" s="175">
        <v>50</v>
      </c>
      <c r="E88" s="304">
        <v>56.26</v>
      </c>
      <c r="F88" s="285">
        <v>64</v>
      </c>
      <c r="G88" s="12">
        <f t="shared" si="1"/>
        <v>64</v>
      </c>
      <c r="H88" s="9"/>
    </row>
    <row r="89" spans="1:8" ht="15" customHeight="1" x14ac:dyDescent="0.25">
      <c r="A89" s="17">
        <v>21</v>
      </c>
      <c r="B89" s="141" t="s">
        <v>142</v>
      </c>
      <c r="C89" s="286">
        <v>5</v>
      </c>
      <c r="D89" s="273">
        <v>50</v>
      </c>
      <c r="E89" s="305">
        <v>56.26</v>
      </c>
      <c r="F89" s="287">
        <v>65</v>
      </c>
      <c r="G89" s="12">
        <f t="shared" si="1"/>
        <v>65</v>
      </c>
      <c r="H89" s="9"/>
    </row>
    <row r="90" spans="1:8" ht="15" customHeight="1" x14ac:dyDescent="0.25">
      <c r="A90" s="17">
        <v>22</v>
      </c>
      <c r="B90" s="67" t="s">
        <v>11</v>
      </c>
      <c r="C90" s="284">
        <v>4</v>
      </c>
      <c r="D90" s="175">
        <v>49.8</v>
      </c>
      <c r="E90" s="304">
        <v>56.26</v>
      </c>
      <c r="F90" s="285">
        <v>66</v>
      </c>
      <c r="G90" s="80">
        <f t="shared" si="1"/>
        <v>66</v>
      </c>
      <c r="H90" s="9"/>
    </row>
    <row r="91" spans="1:8" ht="15" customHeight="1" x14ac:dyDescent="0.25">
      <c r="A91" s="17">
        <v>23</v>
      </c>
      <c r="B91" s="67" t="s">
        <v>132</v>
      </c>
      <c r="C91" s="284">
        <v>17</v>
      </c>
      <c r="D91" s="175">
        <v>49.7</v>
      </c>
      <c r="E91" s="304">
        <v>56.26</v>
      </c>
      <c r="F91" s="285">
        <v>67</v>
      </c>
      <c r="G91" s="12">
        <f t="shared" si="1"/>
        <v>67</v>
      </c>
      <c r="H91" s="9"/>
    </row>
    <row r="92" spans="1:8" ht="15" customHeight="1" x14ac:dyDescent="0.25">
      <c r="A92" s="17">
        <v>24</v>
      </c>
      <c r="B92" s="67" t="s">
        <v>131</v>
      </c>
      <c r="C92" s="284">
        <v>7</v>
      </c>
      <c r="D92" s="175">
        <v>49</v>
      </c>
      <c r="E92" s="304">
        <v>56.26</v>
      </c>
      <c r="F92" s="285">
        <v>70</v>
      </c>
      <c r="G92" s="12">
        <f t="shared" si="1"/>
        <v>70</v>
      </c>
      <c r="H92" s="9"/>
    </row>
    <row r="93" spans="1:8" ht="15" customHeight="1" x14ac:dyDescent="0.25">
      <c r="A93" s="17">
        <v>25</v>
      </c>
      <c r="B93" s="67" t="s">
        <v>128</v>
      </c>
      <c r="C93" s="284">
        <v>9</v>
      </c>
      <c r="D93" s="175">
        <v>48</v>
      </c>
      <c r="E93" s="304">
        <v>56.26</v>
      </c>
      <c r="F93" s="285">
        <v>72</v>
      </c>
      <c r="G93" s="192">
        <f t="shared" si="1"/>
        <v>72</v>
      </c>
      <c r="H93" s="9"/>
    </row>
    <row r="94" spans="1:8" ht="15" customHeight="1" x14ac:dyDescent="0.25">
      <c r="A94" s="17">
        <v>26</v>
      </c>
      <c r="B94" s="67" t="s">
        <v>3</v>
      </c>
      <c r="C94" s="284">
        <v>4</v>
      </c>
      <c r="D94" s="175">
        <v>47.2</v>
      </c>
      <c r="E94" s="304">
        <v>56.26</v>
      </c>
      <c r="F94" s="285">
        <v>74</v>
      </c>
      <c r="G94" s="80">
        <f t="shared" si="1"/>
        <v>74</v>
      </c>
      <c r="H94" s="9"/>
    </row>
    <row r="95" spans="1:8" ht="15" customHeight="1" x14ac:dyDescent="0.25">
      <c r="A95" s="17">
        <v>27</v>
      </c>
      <c r="B95" s="67" t="s">
        <v>8</v>
      </c>
      <c r="C95" s="284">
        <v>6</v>
      </c>
      <c r="D95" s="175">
        <v>45</v>
      </c>
      <c r="E95" s="304">
        <v>56.26</v>
      </c>
      <c r="F95" s="285">
        <v>84</v>
      </c>
      <c r="G95" s="12">
        <f t="shared" si="1"/>
        <v>84</v>
      </c>
      <c r="H95" s="9"/>
    </row>
    <row r="96" spans="1:8" ht="15" customHeight="1" thickBot="1" x14ac:dyDescent="0.3">
      <c r="A96" s="17">
        <v>28</v>
      </c>
      <c r="B96" s="66" t="s">
        <v>4</v>
      </c>
      <c r="C96" s="276">
        <v>3</v>
      </c>
      <c r="D96" s="270">
        <v>44</v>
      </c>
      <c r="E96" s="302">
        <v>56.26</v>
      </c>
      <c r="F96" s="277">
        <v>85</v>
      </c>
      <c r="G96" s="12">
        <f t="shared" si="1"/>
        <v>85</v>
      </c>
      <c r="H96" s="9"/>
    </row>
    <row r="97" spans="1:8" ht="15" customHeight="1" thickBot="1" x14ac:dyDescent="0.3">
      <c r="A97" s="180"/>
      <c r="B97" s="181" t="s">
        <v>97</v>
      </c>
      <c r="C97" s="182">
        <f>SUM(C98:C105)</f>
        <v>48</v>
      </c>
      <c r="D97" s="183">
        <f>AVERAGE(D98:D105)</f>
        <v>59.361855158730165</v>
      </c>
      <c r="E97" s="306">
        <v>56.26</v>
      </c>
      <c r="F97" s="184"/>
      <c r="G97" s="162"/>
      <c r="H97" s="9"/>
    </row>
    <row r="98" spans="1:8" ht="15" customHeight="1" x14ac:dyDescent="0.25">
      <c r="A98" s="196">
        <v>1</v>
      </c>
      <c r="B98" s="327" t="s">
        <v>53</v>
      </c>
      <c r="C98" s="426">
        <v>4</v>
      </c>
      <c r="D98" s="427">
        <v>80.5</v>
      </c>
      <c r="E98" s="428">
        <v>56.26</v>
      </c>
      <c r="F98" s="429">
        <v>1</v>
      </c>
      <c r="G98" s="21">
        <f t="shared" si="1"/>
        <v>1</v>
      </c>
      <c r="H98" s="9"/>
    </row>
    <row r="99" spans="1:8" ht="15" customHeight="1" x14ac:dyDescent="0.25">
      <c r="A99" s="17">
        <v>2</v>
      </c>
      <c r="B99" s="65" t="s">
        <v>52</v>
      </c>
      <c r="C99" s="265">
        <v>11</v>
      </c>
      <c r="D99" s="172">
        <v>72.875</v>
      </c>
      <c r="E99" s="299">
        <v>56.26</v>
      </c>
      <c r="F99" s="266">
        <v>3</v>
      </c>
      <c r="G99" s="192">
        <f t="shared" si="1"/>
        <v>3</v>
      </c>
      <c r="H99" s="9"/>
    </row>
    <row r="100" spans="1:8" ht="15" customHeight="1" x14ac:dyDescent="0.25">
      <c r="A100" s="199">
        <v>3</v>
      </c>
      <c r="B100" s="65" t="s">
        <v>98</v>
      </c>
      <c r="C100" s="265">
        <v>9</v>
      </c>
      <c r="D100" s="172">
        <v>59.222222222222221</v>
      </c>
      <c r="E100" s="299">
        <v>56.26</v>
      </c>
      <c r="F100" s="266">
        <v>20</v>
      </c>
      <c r="G100" s="16">
        <f t="shared" si="1"/>
        <v>20</v>
      </c>
      <c r="H100" s="9"/>
    </row>
    <row r="101" spans="1:8" ht="15" customHeight="1" x14ac:dyDescent="0.25">
      <c r="A101" s="17">
        <v>4</v>
      </c>
      <c r="B101" s="65" t="s">
        <v>106</v>
      </c>
      <c r="C101" s="265">
        <v>7</v>
      </c>
      <c r="D101" s="172">
        <v>55.714285714285715</v>
      </c>
      <c r="E101" s="299">
        <v>56.26</v>
      </c>
      <c r="F101" s="266">
        <v>37</v>
      </c>
      <c r="G101" s="12">
        <f t="shared" si="1"/>
        <v>37</v>
      </c>
      <c r="H101" s="9"/>
    </row>
    <row r="102" spans="1:8" ht="15" customHeight="1" x14ac:dyDescent="0.25">
      <c r="A102" s="17">
        <v>5</v>
      </c>
      <c r="B102" s="65" t="s">
        <v>115</v>
      </c>
      <c r="C102" s="265">
        <v>4</v>
      </c>
      <c r="D102" s="172">
        <v>55</v>
      </c>
      <c r="E102" s="299">
        <v>56.26</v>
      </c>
      <c r="F102" s="266">
        <v>38</v>
      </c>
      <c r="G102" s="81">
        <f t="shared" si="1"/>
        <v>38</v>
      </c>
      <c r="H102" s="9"/>
    </row>
    <row r="103" spans="1:8" ht="15" customHeight="1" x14ac:dyDescent="0.25">
      <c r="A103" s="17">
        <v>6</v>
      </c>
      <c r="B103" s="66" t="s">
        <v>58</v>
      </c>
      <c r="C103" s="276">
        <v>6</v>
      </c>
      <c r="D103" s="270">
        <v>51.666666666666664</v>
      </c>
      <c r="E103" s="302">
        <v>56.26</v>
      </c>
      <c r="F103" s="277">
        <v>55</v>
      </c>
      <c r="G103" s="16">
        <f t="shared" si="1"/>
        <v>55</v>
      </c>
      <c r="H103" s="9"/>
    </row>
    <row r="104" spans="1:8" ht="15" customHeight="1" x14ac:dyDescent="0.25">
      <c r="A104" s="17">
        <v>7</v>
      </c>
      <c r="B104" s="142" t="s">
        <v>37</v>
      </c>
      <c r="C104" s="288">
        <v>3</v>
      </c>
      <c r="D104" s="274">
        <v>50.666666666666664</v>
      </c>
      <c r="E104" s="307">
        <v>56.26</v>
      </c>
      <c r="F104" s="289">
        <v>59</v>
      </c>
      <c r="G104" s="12">
        <f t="shared" si="1"/>
        <v>59</v>
      </c>
      <c r="H104" s="9"/>
    </row>
    <row r="105" spans="1:8" ht="15" customHeight="1" thickBot="1" x14ac:dyDescent="0.3">
      <c r="A105" s="18">
        <v>8</v>
      </c>
      <c r="B105" s="430" t="s">
        <v>54</v>
      </c>
      <c r="C105" s="431">
        <v>4</v>
      </c>
      <c r="D105" s="432">
        <v>49.25</v>
      </c>
      <c r="E105" s="433">
        <v>56.26</v>
      </c>
      <c r="F105" s="434">
        <v>69</v>
      </c>
      <c r="G105" s="15">
        <f t="shared" si="1"/>
        <v>69</v>
      </c>
      <c r="H105" s="9"/>
    </row>
    <row r="106" spans="1:8" ht="15" customHeight="1" x14ac:dyDescent="0.25">
      <c r="A106" s="153" t="s">
        <v>104</v>
      </c>
      <c r="B106" s="23"/>
      <c r="C106" s="23"/>
      <c r="D106" s="185">
        <f>AVERAGE(D6:D13,D15:D23,D25:D37,D39:D52,D54:D67,D69:D96,D98:D105)</f>
        <v>53.622582791982033</v>
      </c>
      <c r="E106" s="185"/>
      <c r="F106" s="23"/>
      <c r="G106" s="22"/>
    </row>
    <row r="107" spans="1:8" x14ac:dyDescent="0.25">
      <c r="A107" s="154" t="s">
        <v>105</v>
      </c>
      <c r="D107" s="155">
        <v>56.26</v>
      </c>
    </row>
  </sheetData>
  <mergeCells count="4">
    <mergeCell ref="G2:G3"/>
    <mergeCell ref="A2:A3"/>
    <mergeCell ref="B2:B3"/>
    <mergeCell ref="C2:F2"/>
  </mergeCells>
  <conditionalFormatting sqref="D4:D107">
    <cfRule type="cellIs" dxfId="32" priority="1" operator="equal">
      <formula>$D$106</formula>
    </cfRule>
    <cfRule type="containsBlanks" dxfId="31" priority="564">
      <formula>LEN(TRIM(D4))=0</formula>
    </cfRule>
    <cfRule type="cellIs" dxfId="30" priority="565" operator="lessThan">
      <formula>50</formula>
    </cfRule>
    <cfRule type="cellIs" dxfId="29" priority="566" operator="between">
      <formula>$D$106</formula>
      <formula>50</formula>
    </cfRule>
    <cfRule type="cellIs" dxfId="28" priority="567" operator="between">
      <formula>74.99</formula>
      <formula>$D$106</formula>
    </cfRule>
    <cfRule type="cellIs" dxfId="27" priority="568" operator="greaterThanOrEqual">
      <formula>75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1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7109375" customWidth="1"/>
    <col min="2" max="2" width="18.7109375" style="206" customWidth="1"/>
    <col min="3" max="3" width="31.7109375" style="206" customWidth="1"/>
    <col min="4" max="5" width="7.7109375" style="206" customWidth="1"/>
    <col min="6" max="6" width="7.7109375" style="5" customWidth="1"/>
  </cols>
  <sheetData>
    <row r="1" spans="1:8" x14ac:dyDescent="0.25">
      <c r="G1" s="123"/>
      <c r="H1" s="10" t="s">
        <v>72</v>
      </c>
    </row>
    <row r="2" spans="1:8" ht="15.75" x14ac:dyDescent="0.25">
      <c r="C2" s="244" t="s">
        <v>78</v>
      </c>
      <c r="D2" s="244"/>
      <c r="E2" s="244"/>
      <c r="G2" s="107"/>
      <c r="H2" s="10" t="s">
        <v>73</v>
      </c>
    </row>
    <row r="3" spans="1:8" ht="15.75" thickBot="1" x14ac:dyDescent="0.3">
      <c r="G3" s="108"/>
      <c r="H3" s="10" t="s">
        <v>74</v>
      </c>
    </row>
    <row r="4" spans="1:8" s="3" customFormat="1" ht="18" customHeight="1" thickBot="1" x14ac:dyDescent="0.3">
      <c r="A4" s="391" t="s">
        <v>36</v>
      </c>
      <c r="B4" s="393">
        <v>2022</v>
      </c>
      <c r="C4" s="393"/>
      <c r="D4" s="393"/>
      <c r="E4" s="394"/>
      <c r="F4" s="4"/>
      <c r="G4" s="13"/>
      <c r="H4" s="10" t="s">
        <v>75</v>
      </c>
    </row>
    <row r="5" spans="1:8" ht="42" customHeight="1" thickBot="1" x14ac:dyDescent="0.3">
      <c r="A5" s="392"/>
      <c r="B5" s="73" t="s">
        <v>35</v>
      </c>
      <c r="C5" s="73" t="s">
        <v>83</v>
      </c>
      <c r="D5" s="74" t="s">
        <v>84</v>
      </c>
      <c r="E5" s="75" t="s">
        <v>85</v>
      </c>
    </row>
    <row r="6" spans="1:8" ht="15" customHeight="1" x14ac:dyDescent="0.25">
      <c r="A6" s="55">
        <v>1</v>
      </c>
      <c r="B6" s="221" t="s">
        <v>0</v>
      </c>
      <c r="C6" s="221" t="s">
        <v>53</v>
      </c>
      <c r="D6" s="125">
        <v>56.26</v>
      </c>
      <c r="E6" s="245">
        <v>80.5</v>
      </c>
    </row>
    <row r="7" spans="1:8" ht="15" customHeight="1" x14ac:dyDescent="0.25">
      <c r="A7" s="55">
        <v>2</v>
      </c>
      <c r="B7" s="221" t="s">
        <v>1</v>
      </c>
      <c r="C7" s="221" t="s">
        <v>101</v>
      </c>
      <c r="D7" s="125">
        <v>56.26</v>
      </c>
      <c r="E7" s="245">
        <v>76</v>
      </c>
    </row>
    <row r="8" spans="1:8" ht="15" customHeight="1" x14ac:dyDescent="0.25">
      <c r="A8" s="55">
        <v>3</v>
      </c>
      <c r="B8" s="221" t="s">
        <v>0</v>
      </c>
      <c r="C8" s="221" t="s">
        <v>52</v>
      </c>
      <c r="D8" s="125">
        <v>56.26</v>
      </c>
      <c r="E8" s="245">
        <v>72.875</v>
      </c>
    </row>
    <row r="9" spans="1:8" ht="15" customHeight="1" x14ac:dyDescent="0.25">
      <c r="A9" s="55">
        <v>4</v>
      </c>
      <c r="B9" s="62" t="s">
        <v>33</v>
      </c>
      <c r="C9" s="71" t="s">
        <v>42</v>
      </c>
      <c r="D9" s="224">
        <v>56.26</v>
      </c>
      <c r="E9" s="249">
        <v>72.625</v>
      </c>
    </row>
    <row r="10" spans="1:8" ht="15" customHeight="1" x14ac:dyDescent="0.25">
      <c r="A10" s="55">
        <v>5</v>
      </c>
      <c r="B10" s="221" t="s">
        <v>12</v>
      </c>
      <c r="C10" s="221" t="s">
        <v>64</v>
      </c>
      <c r="D10" s="125">
        <v>56.26</v>
      </c>
      <c r="E10" s="245">
        <v>71</v>
      </c>
    </row>
    <row r="11" spans="1:8" ht="15" customHeight="1" x14ac:dyDescent="0.25">
      <c r="A11" s="55">
        <v>6</v>
      </c>
      <c r="B11" s="221" t="s">
        <v>27</v>
      </c>
      <c r="C11" s="221" t="s">
        <v>30</v>
      </c>
      <c r="D11" s="125">
        <v>56.26</v>
      </c>
      <c r="E11" s="245">
        <v>69.3</v>
      </c>
    </row>
    <row r="12" spans="1:8" ht="15" customHeight="1" x14ac:dyDescent="0.25">
      <c r="A12" s="55">
        <v>7</v>
      </c>
      <c r="B12" s="221" t="s">
        <v>33</v>
      </c>
      <c r="C12" s="221" t="s">
        <v>41</v>
      </c>
      <c r="D12" s="125">
        <v>56.26</v>
      </c>
      <c r="E12" s="245">
        <v>69.2</v>
      </c>
    </row>
    <row r="13" spans="1:8" ht="15" customHeight="1" x14ac:dyDescent="0.25">
      <c r="A13" s="55">
        <v>8</v>
      </c>
      <c r="B13" s="221" t="s">
        <v>1</v>
      </c>
      <c r="C13" s="221" t="s">
        <v>109</v>
      </c>
      <c r="D13" s="125">
        <v>56.26</v>
      </c>
      <c r="E13" s="245">
        <v>69</v>
      </c>
    </row>
    <row r="14" spans="1:8" ht="15" customHeight="1" x14ac:dyDescent="0.25">
      <c r="A14" s="55">
        <v>9</v>
      </c>
      <c r="B14" s="221" t="s">
        <v>21</v>
      </c>
      <c r="C14" s="221" t="s">
        <v>23</v>
      </c>
      <c r="D14" s="125">
        <v>56.26</v>
      </c>
      <c r="E14" s="245">
        <v>68</v>
      </c>
    </row>
    <row r="15" spans="1:8" ht="15" customHeight="1" thickBot="1" x14ac:dyDescent="0.3">
      <c r="A15" s="61">
        <v>10</v>
      </c>
      <c r="B15" s="223" t="s">
        <v>14</v>
      </c>
      <c r="C15" s="223" t="s">
        <v>48</v>
      </c>
      <c r="D15" s="127">
        <v>56.26</v>
      </c>
      <c r="E15" s="247">
        <v>66.7</v>
      </c>
    </row>
    <row r="16" spans="1:8" ht="15" customHeight="1" x14ac:dyDescent="0.25">
      <c r="A16" s="58">
        <v>11</v>
      </c>
      <c r="B16" s="70" t="s">
        <v>1</v>
      </c>
      <c r="C16" s="70" t="s">
        <v>62</v>
      </c>
      <c r="D16" s="124">
        <v>56.26</v>
      </c>
      <c r="E16" s="248">
        <v>65.2</v>
      </c>
    </row>
    <row r="17" spans="1:5" ht="15" customHeight="1" x14ac:dyDescent="0.25">
      <c r="A17" s="55">
        <v>12</v>
      </c>
      <c r="B17" s="221" t="s">
        <v>14</v>
      </c>
      <c r="C17" s="221" t="s">
        <v>47</v>
      </c>
      <c r="D17" s="125">
        <v>56.26</v>
      </c>
      <c r="E17" s="245">
        <v>65</v>
      </c>
    </row>
    <row r="18" spans="1:5" ht="15" customHeight="1" x14ac:dyDescent="0.25">
      <c r="A18" s="55">
        <v>13</v>
      </c>
      <c r="B18" s="221" t="s">
        <v>21</v>
      </c>
      <c r="C18" s="221" t="s">
        <v>116</v>
      </c>
      <c r="D18" s="125">
        <v>56.26</v>
      </c>
      <c r="E18" s="245">
        <v>63.5</v>
      </c>
    </row>
    <row r="19" spans="1:5" ht="15" customHeight="1" x14ac:dyDescent="0.25">
      <c r="A19" s="55">
        <v>14</v>
      </c>
      <c r="B19" s="221" t="s">
        <v>14</v>
      </c>
      <c r="C19" s="221" t="s">
        <v>15</v>
      </c>
      <c r="D19" s="125">
        <v>56.26</v>
      </c>
      <c r="E19" s="245">
        <v>62</v>
      </c>
    </row>
    <row r="20" spans="1:5" ht="15" customHeight="1" x14ac:dyDescent="0.25">
      <c r="A20" s="55">
        <v>15</v>
      </c>
      <c r="B20" s="221" t="s">
        <v>1</v>
      </c>
      <c r="C20" s="221" t="s">
        <v>100</v>
      </c>
      <c r="D20" s="125">
        <v>56.26</v>
      </c>
      <c r="E20" s="245">
        <v>61</v>
      </c>
    </row>
    <row r="21" spans="1:5" ht="15" customHeight="1" x14ac:dyDescent="0.25">
      <c r="A21" s="55">
        <v>16</v>
      </c>
      <c r="B21" s="221" t="s">
        <v>1</v>
      </c>
      <c r="C21" s="221" t="s">
        <v>9</v>
      </c>
      <c r="D21" s="125">
        <v>56.26</v>
      </c>
      <c r="E21" s="245">
        <v>61</v>
      </c>
    </row>
    <row r="22" spans="1:5" ht="15" customHeight="1" x14ac:dyDescent="0.25">
      <c r="A22" s="55">
        <v>17</v>
      </c>
      <c r="B22" s="221" t="s">
        <v>12</v>
      </c>
      <c r="C22" s="221" t="s">
        <v>49</v>
      </c>
      <c r="D22" s="125">
        <v>56.26</v>
      </c>
      <c r="E22" s="245">
        <v>60.5</v>
      </c>
    </row>
    <row r="23" spans="1:5" ht="15" customHeight="1" x14ac:dyDescent="0.25">
      <c r="A23" s="55">
        <v>18</v>
      </c>
      <c r="B23" s="221" t="s">
        <v>14</v>
      </c>
      <c r="C23" s="221" t="s">
        <v>17</v>
      </c>
      <c r="D23" s="125">
        <v>56.26</v>
      </c>
      <c r="E23" s="245">
        <v>60.4</v>
      </c>
    </row>
    <row r="24" spans="1:5" ht="15" customHeight="1" x14ac:dyDescent="0.25">
      <c r="A24" s="55">
        <v>19</v>
      </c>
      <c r="B24" s="221" t="s">
        <v>21</v>
      </c>
      <c r="C24" s="221" t="s">
        <v>45</v>
      </c>
      <c r="D24" s="125">
        <v>56.26</v>
      </c>
      <c r="E24" s="245">
        <v>59.3</v>
      </c>
    </row>
    <row r="25" spans="1:5" ht="15" customHeight="1" thickBot="1" x14ac:dyDescent="0.3">
      <c r="A25" s="61">
        <v>20</v>
      </c>
      <c r="B25" s="223" t="s">
        <v>0</v>
      </c>
      <c r="C25" s="223" t="s">
        <v>98</v>
      </c>
      <c r="D25" s="127">
        <v>56.26</v>
      </c>
      <c r="E25" s="247">
        <v>59.222222222222221</v>
      </c>
    </row>
    <row r="26" spans="1:5" ht="15" customHeight="1" x14ac:dyDescent="0.25">
      <c r="A26" s="55">
        <v>21</v>
      </c>
      <c r="B26" s="221" t="s">
        <v>1</v>
      </c>
      <c r="C26" s="221" t="s">
        <v>138</v>
      </c>
      <c r="D26" s="125">
        <v>56.26</v>
      </c>
      <c r="E26" s="245">
        <v>59.2</v>
      </c>
    </row>
    <row r="27" spans="1:5" ht="15" customHeight="1" x14ac:dyDescent="0.25">
      <c r="A27" s="55">
        <v>22</v>
      </c>
      <c r="B27" s="221" t="s">
        <v>27</v>
      </c>
      <c r="C27" s="221" t="s">
        <v>31</v>
      </c>
      <c r="D27" s="125">
        <v>56.26</v>
      </c>
      <c r="E27" s="245">
        <v>59</v>
      </c>
    </row>
    <row r="28" spans="1:5" ht="15" customHeight="1" x14ac:dyDescent="0.25">
      <c r="A28" s="55">
        <v>23</v>
      </c>
      <c r="B28" s="221" t="s">
        <v>21</v>
      </c>
      <c r="C28" s="221" t="s">
        <v>121</v>
      </c>
      <c r="D28" s="125">
        <v>56.26</v>
      </c>
      <c r="E28" s="245">
        <v>58.5</v>
      </c>
    </row>
    <row r="29" spans="1:5" ht="15" customHeight="1" x14ac:dyDescent="0.25">
      <c r="A29" s="55">
        <v>24</v>
      </c>
      <c r="B29" s="221" t="s">
        <v>33</v>
      </c>
      <c r="C29" s="221" t="s">
        <v>112</v>
      </c>
      <c r="D29" s="125">
        <v>56.26</v>
      </c>
      <c r="E29" s="245">
        <v>58</v>
      </c>
    </row>
    <row r="30" spans="1:5" ht="15" customHeight="1" x14ac:dyDescent="0.25">
      <c r="A30" s="55">
        <v>25</v>
      </c>
      <c r="B30" s="221" t="s">
        <v>27</v>
      </c>
      <c r="C30" s="221" t="s">
        <v>26</v>
      </c>
      <c r="D30" s="125">
        <v>56.26</v>
      </c>
      <c r="E30" s="245">
        <v>58</v>
      </c>
    </row>
    <row r="31" spans="1:5" ht="15" customHeight="1" x14ac:dyDescent="0.25">
      <c r="A31" s="55">
        <v>26</v>
      </c>
      <c r="B31" s="221" t="s">
        <v>12</v>
      </c>
      <c r="C31" s="221" t="s">
        <v>126</v>
      </c>
      <c r="D31" s="125">
        <v>56.26</v>
      </c>
      <c r="E31" s="245">
        <v>58</v>
      </c>
    </row>
    <row r="32" spans="1:5" ht="15" customHeight="1" x14ac:dyDescent="0.25">
      <c r="A32" s="55">
        <v>27</v>
      </c>
      <c r="B32" s="221" t="s">
        <v>1</v>
      </c>
      <c r="C32" s="221" t="s">
        <v>99</v>
      </c>
      <c r="D32" s="125">
        <v>56.26</v>
      </c>
      <c r="E32" s="245">
        <v>58</v>
      </c>
    </row>
    <row r="33" spans="1:5" ht="15" customHeight="1" x14ac:dyDescent="0.25">
      <c r="A33" s="55">
        <v>28</v>
      </c>
      <c r="B33" s="221" t="s">
        <v>14</v>
      </c>
      <c r="C33" s="221" t="s">
        <v>59</v>
      </c>
      <c r="D33" s="125">
        <v>56.26</v>
      </c>
      <c r="E33" s="245">
        <v>57.9</v>
      </c>
    </row>
    <row r="34" spans="1:5" ht="15" customHeight="1" x14ac:dyDescent="0.25">
      <c r="A34" s="55">
        <v>29</v>
      </c>
      <c r="B34" s="221" t="s">
        <v>33</v>
      </c>
      <c r="C34" s="221" t="s">
        <v>114</v>
      </c>
      <c r="D34" s="125">
        <v>56.26</v>
      </c>
      <c r="E34" s="245">
        <v>57.666666666666664</v>
      </c>
    </row>
    <row r="35" spans="1:5" ht="15" customHeight="1" thickBot="1" x14ac:dyDescent="0.3">
      <c r="A35" s="72">
        <v>30</v>
      </c>
      <c r="B35" s="222" t="s">
        <v>14</v>
      </c>
      <c r="C35" s="222" t="s">
        <v>19</v>
      </c>
      <c r="D35" s="126">
        <v>56.26</v>
      </c>
      <c r="E35" s="246">
        <v>57.3</v>
      </c>
    </row>
    <row r="36" spans="1:5" ht="15" customHeight="1" x14ac:dyDescent="0.25">
      <c r="A36" s="58">
        <v>31</v>
      </c>
      <c r="B36" s="70" t="s">
        <v>12</v>
      </c>
      <c r="C36" s="70" t="s">
        <v>60</v>
      </c>
      <c r="D36" s="124">
        <v>56.26</v>
      </c>
      <c r="E36" s="248">
        <v>57.3</v>
      </c>
    </row>
    <row r="37" spans="1:5" ht="15" customHeight="1" x14ac:dyDescent="0.25">
      <c r="A37" s="55">
        <v>32</v>
      </c>
      <c r="B37" s="221" t="s">
        <v>1</v>
      </c>
      <c r="C37" s="221" t="s">
        <v>136</v>
      </c>
      <c r="D37" s="125">
        <v>56.26</v>
      </c>
      <c r="E37" s="245">
        <v>57.3</v>
      </c>
    </row>
    <row r="38" spans="1:5" ht="15" customHeight="1" x14ac:dyDescent="0.25">
      <c r="A38" s="55">
        <v>33</v>
      </c>
      <c r="B38" s="221" t="s">
        <v>1</v>
      </c>
      <c r="C38" s="221" t="s">
        <v>5</v>
      </c>
      <c r="D38" s="125">
        <v>56.26</v>
      </c>
      <c r="E38" s="245">
        <v>57.2</v>
      </c>
    </row>
    <row r="39" spans="1:5" ht="15" customHeight="1" x14ac:dyDescent="0.25">
      <c r="A39" s="55">
        <v>34</v>
      </c>
      <c r="B39" s="221" t="s">
        <v>1</v>
      </c>
      <c r="C39" s="221" t="s">
        <v>133</v>
      </c>
      <c r="D39" s="125">
        <v>56.26</v>
      </c>
      <c r="E39" s="245">
        <v>57</v>
      </c>
    </row>
    <row r="40" spans="1:5" ht="15" customHeight="1" x14ac:dyDescent="0.25">
      <c r="A40" s="55">
        <v>35</v>
      </c>
      <c r="B40" s="221" t="s">
        <v>1</v>
      </c>
      <c r="C40" s="221" t="s">
        <v>2</v>
      </c>
      <c r="D40" s="125">
        <v>56.26</v>
      </c>
      <c r="E40" s="245">
        <v>56.7</v>
      </c>
    </row>
    <row r="41" spans="1:5" ht="15" customHeight="1" x14ac:dyDescent="0.25">
      <c r="A41" s="55">
        <v>36</v>
      </c>
      <c r="B41" s="221" t="s">
        <v>12</v>
      </c>
      <c r="C41" s="221" t="s">
        <v>127</v>
      </c>
      <c r="D41" s="125">
        <v>56.26</v>
      </c>
      <c r="E41" s="245">
        <v>56</v>
      </c>
    </row>
    <row r="42" spans="1:5" ht="15" customHeight="1" x14ac:dyDescent="0.25">
      <c r="A42" s="55">
        <v>37</v>
      </c>
      <c r="B42" s="221" t="s">
        <v>0</v>
      </c>
      <c r="C42" s="221" t="s">
        <v>106</v>
      </c>
      <c r="D42" s="125">
        <v>56.26</v>
      </c>
      <c r="E42" s="245">
        <v>55.714285714285715</v>
      </c>
    </row>
    <row r="43" spans="1:5" ht="15" customHeight="1" x14ac:dyDescent="0.25">
      <c r="A43" s="55">
        <v>38</v>
      </c>
      <c r="B43" s="221" t="s">
        <v>0</v>
      </c>
      <c r="C43" s="221" t="s">
        <v>115</v>
      </c>
      <c r="D43" s="125">
        <v>56.26</v>
      </c>
      <c r="E43" s="245">
        <v>55</v>
      </c>
    </row>
    <row r="44" spans="1:5" ht="15" customHeight="1" x14ac:dyDescent="0.25">
      <c r="A44" s="55">
        <v>39</v>
      </c>
      <c r="B44" s="221" t="s">
        <v>14</v>
      </c>
      <c r="C44" s="221" t="s">
        <v>107</v>
      </c>
      <c r="D44" s="125">
        <v>56.26</v>
      </c>
      <c r="E44" s="245">
        <v>54.6</v>
      </c>
    </row>
    <row r="45" spans="1:5" ht="15" customHeight="1" thickBot="1" x14ac:dyDescent="0.3">
      <c r="A45" s="72">
        <v>40</v>
      </c>
      <c r="B45" s="222" t="s">
        <v>14</v>
      </c>
      <c r="C45" s="222" t="s">
        <v>46</v>
      </c>
      <c r="D45" s="126">
        <v>56.26</v>
      </c>
      <c r="E45" s="246">
        <v>54.5</v>
      </c>
    </row>
    <row r="46" spans="1:5" ht="15" customHeight="1" x14ac:dyDescent="0.25">
      <c r="A46" s="58">
        <v>41</v>
      </c>
      <c r="B46" s="70" t="s">
        <v>14</v>
      </c>
      <c r="C46" s="70" t="s">
        <v>86</v>
      </c>
      <c r="D46" s="124">
        <v>56.26</v>
      </c>
      <c r="E46" s="248">
        <v>54.3</v>
      </c>
    </row>
    <row r="47" spans="1:5" ht="15" customHeight="1" x14ac:dyDescent="0.25">
      <c r="A47" s="55">
        <v>42</v>
      </c>
      <c r="B47" s="221" t="s">
        <v>14</v>
      </c>
      <c r="C47" s="221" t="s">
        <v>16</v>
      </c>
      <c r="D47" s="125">
        <v>56.26</v>
      </c>
      <c r="E47" s="245">
        <v>54.2</v>
      </c>
    </row>
    <row r="48" spans="1:5" ht="15" customHeight="1" x14ac:dyDescent="0.25">
      <c r="A48" s="55">
        <v>43</v>
      </c>
      <c r="B48" s="221" t="s">
        <v>1</v>
      </c>
      <c r="C48" s="221" t="s">
        <v>102</v>
      </c>
      <c r="D48" s="125">
        <v>56.26</v>
      </c>
      <c r="E48" s="245">
        <v>54</v>
      </c>
    </row>
    <row r="49" spans="1:5" ht="15" customHeight="1" x14ac:dyDescent="0.25">
      <c r="A49" s="55">
        <v>44</v>
      </c>
      <c r="B49" s="221" t="s">
        <v>27</v>
      </c>
      <c r="C49" s="221" t="s">
        <v>32</v>
      </c>
      <c r="D49" s="125">
        <v>56.26</v>
      </c>
      <c r="E49" s="245">
        <v>53.4</v>
      </c>
    </row>
    <row r="50" spans="1:5" ht="15" customHeight="1" x14ac:dyDescent="0.25">
      <c r="A50" s="55">
        <v>45</v>
      </c>
      <c r="B50" s="221" t="s">
        <v>33</v>
      </c>
      <c r="C50" s="221" t="s">
        <v>43</v>
      </c>
      <c r="D50" s="125">
        <v>56.26</v>
      </c>
      <c r="E50" s="245">
        <v>53.352941176470587</v>
      </c>
    </row>
    <row r="51" spans="1:5" ht="15" customHeight="1" x14ac:dyDescent="0.25">
      <c r="A51" s="55">
        <v>46</v>
      </c>
      <c r="B51" s="221" t="s">
        <v>12</v>
      </c>
      <c r="C51" s="221" t="s">
        <v>124</v>
      </c>
      <c r="D51" s="125">
        <v>56.26</v>
      </c>
      <c r="E51" s="245">
        <v>53.2</v>
      </c>
    </row>
    <row r="52" spans="1:5" ht="15" customHeight="1" x14ac:dyDescent="0.25">
      <c r="A52" s="55">
        <v>47</v>
      </c>
      <c r="B52" s="221" t="s">
        <v>1</v>
      </c>
      <c r="C52" s="221" t="s">
        <v>135</v>
      </c>
      <c r="D52" s="125">
        <v>56.26</v>
      </c>
      <c r="E52" s="245">
        <v>53.2</v>
      </c>
    </row>
    <row r="53" spans="1:5" ht="15" customHeight="1" x14ac:dyDescent="0.25">
      <c r="A53" s="55">
        <v>48</v>
      </c>
      <c r="B53" s="221" t="s">
        <v>1</v>
      </c>
      <c r="C53" s="221" t="s">
        <v>10</v>
      </c>
      <c r="D53" s="125">
        <v>56.26</v>
      </c>
      <c r="E53" s="245">
        <v>53.1</v>
      </c>
    </row>
    <row r="54" spans="1:5" ht="15" customHeight="1" x14ac:dyDescent="0.25">
      <c r="A54" s="55">
        <v>49</v>
      </c>
      <c r="B54" s="221" t="s">
        <v>1</v>
      </c>
      <c r="C54" s="221" t="s">
        <v>130</v>
      </c>
      <c r="D54" s="125">
        <v>56.26</v>
      </c>
      <c r="E54" s="245">
        <v>53.1</v>
      </c>
    </row>
    <row r="55" spans="1:5" ht="15" customHeight="1" thickBot="1" x14ac:dyDescent="0.3">
      <c r="A55" s="61">
        <v>50</v>
      </c>
      <c r="B55" s="223" t="s">
        <v>1</v>
      </c>
      <c r="C55" s="223" t="s">
        <v>6</v>
      </c>
      <c r="D55" s="127">
        <v>56.26</v>
      </c>
      <c r="E55" s="247">
        <v>53</v>
      </c>
    </row>
    <row r="56" spans="1:5" ht="15" customHeight="1" x14ac:dyDescent="0.25">
      <c r="A56" s="55">
        <v>51</v>
      </c>
      <c r="B56" s="221" t="s">
        <v>1</v>
      </c>
      <c r="C56" s="221" t="s">
        <v>137</v>
      </c>
      <c r="D56" s="125">
        <v>56.26</v>
      </c>
      <c r="E56" s="245">
        <v>52.8</v>
      </c>
    </row>
    <row r="57" spans="1:5" ht="15" customHeight="1" x14ac:dyDescent="0.25">
      <c r="A57" s="55">
        <v>52</v>
      </c>
      <c r="B57" s="222" t="s">
        <v>21</v>
      </c>
      <c r="C57" s="222" t="s">
        <v>20</v>
      </c>
      <c r="D57" s="126">
        <v>56.26</v>
      </c>
      <c r="E57" s="246">
        <v>52.6</v>
      </c>
    </row>
    <row r="58" spans="1:5" ht="15" customHeight="1" x14ac:dyDescent="0.25">
      <c r="A58" s="55">
        <v>53</v>
      </c>
      <c r="B58" s="221" t="s">
        <v>21</v>
      </c>
      <c r="C58" s="221" t="s">
        <v>25</v>
      </c>
      <c r="D58" s="125">
        <v>56.26</v>
      </c>
      <c r="E58" s="245">
        <v>52.1</v>
      </c>
    </row>
    <row r="59" spans="1:5" ht="15" customHeight="1" x14ac:dyDescent="0.25">
      <c r="A59" s="55">
        <v>54</v>
      </c>
      <c r="B59" s="221" t="s">
        <v>12</v>
      </c>
      <c r="C59" s="221" t="s">
        <v>51</v>
      </c>
      <c r="D59" s="125">
        <v>56.26</v>
      </c>
      <c r="E59" s="245">
        <v>52</v>
      </c>
    </row>
    <row r="60" spans="1:5" ht="15" customHeight="1" x14ac:dyDescent="0.25">
      <c r="A60" s="55">
        <v>55</v>
      </c>
      <c r="B60" s="221" t="s">
        <v>0</v>
      </c>
      <c r="C60" s="221" t="s">
        <v>58</v>
      </c>
      <c r="D60" s="125">
        <v>56.26</v>
      </c>
      <c r="E60" s="245">
        <v>51.666666666666664</v>
      </c>
    </row>
    <row r="61" spans="1:5" ht="15" customHeight="1" x14ac:dyDescent="0.25">
      <c r="A61" s="55">
        <v>56</v>
      </c>
      <c r="B61" s="221" t="s">
        <v>14</v>
      </c>
      <c r="C61" s="221" t="s">
        <v>18</v>
      </c>
      <c r="D61" s="125">
        <v>56.26</v>
      </c>
      <c r="E61" s="245">
        <v>51.2</v>
      </c>
    </row>
    <row r="62" spans="1:5" ht="15" customHeight="1" x14ac:dyDescent="0.25">
      <c r="A62" s="55">
        <v>57</v>
      </c>
      <c r="B62" s="221" t="s">
        <v>1</v>
      </c>
      <c r="C62" s="221" t="s">
        <v>134</v>
      </c>
      <c r="D62" s="125">
        <v>56.26</v>
      </c>
      <c r="E62" s="245">
        <v>51</v>
      </c>
    </row>
    <row r="63" spans="1:5" ht="15" customHeight="1" x14ac:dyDescent="0.25">
      <c r="A63" s="55">
        <v>58</v>
      </c>
      <c r="B63" s="221" t="s">
        <v>1</v>
      </c>
      <c r="C63" s="221" t="s">
        <v>129</v>
      </c>
      <c r="D63" s="125">
        <v>56.26</v>
      </c>
      <c r="E63" s="245">
        <v>50.8</v>
      </c>
    </row>
    <row r="64" spans="1:5" ht="15" customHeight="1" x14ac:dyDescent="0.25">
      <c r="A64" s="55">
        <v>59</v>
      </c>
      <c r="B64" s="221" t="s">
        <v>0</v>
      </c>
      <c r="C64" s="221" t="s">
        <v>37</v>
      </c>
      <c r="D64" s="125">
        <v>56.26</v>
      </c>
      <c r="E64" s="245">
        <v>50.666666666666664</v>
      </c>
    </row>
    <row r="65" spans="1:5" ht="15" customHeight="1" thickBot="1" x14ac:dyDescent="0.3">
      <c r="A65" s="61">
        <v>60</v>
      </c>
      <c r="B65" s="223" t="s">
        <v>33</v>
      </c>
      <c r="C65" s="223" t="s">
        <v>44</v>
      </c>
      <c r="D65" s="127">
        <v>56.26</v>
      </c>
      <c r="E65" s="247">
        <v>50.333333333333336</v>
      </c>
    </row>
    <row r="66" spans="1:5" ht="15" customHeight="1" x14ac:dyDescent="0.25">
      <c r="A66" s="55">
        <v>61</v>
      </c>
      <c r="B66" s="221" t="s">
        <v>21</v>
      </c>
      <c r="C66" s="221" t="s">
        <v>39</v>
      </c>
      <c r="D66" s="125">
        <v>56.26</v>
      </c>
      <c r="E66" s="245">
        <v>50.3</v>
      </c>
    </row>
    <row r="67" spans="1:5" ht="15" customHeight="1" x14ac:dyDescent="0.25">
      <c r="A67" s="55">
        <v>62</v>
      </c>
      <c r="B67" s="221" t="s">
        <v>21</v>
      </c>
      <c r="C67" s="221" t="s">
        <v>92</v>
      </c>
      <c r="D67" s="125">
        <v>56.26</v>
      </c>
      <c r="E67" s="245">
        <v>50</v>
      </c>
    </row>
    <row r="68" spans="1:5" ht="15" customHeight="1" x14ac:dyDescent="0.25">
      <c r="A68" s="55">
        <v>63</v>
      </c>
      <c r="B68" s="221" t="s">
        <v>12</v>
      </c>
      <c r="C68" s="221" t="s">
        <v>125</v>
      </c>
      <c r="D68" s="125">
        <v>56.26</v>
      </c>
      <c r="E68" s="245">
        <v>50</v>
      </c>
    </row>
    <row r="69" spans="1:5" ht="15" customHeight="1" x14ac:dyDescent="0.25">
      <c r="A69" s="55">
        <v>64</v>
      </c>
      <c r="B69" s="221" t="s">
        <v>1</v>
      </c>
      <c r="C69" s="221" t="s">
        <v>7</v>
      </c>
      <c r="D69" s="125">
        <v>56.26</v>
      </c>
      <c r="E69" s="245">
        <v>50</v>
      </c>
    </row>
    <row r="70" spans="1:5" ht="15" customHeight="1" x14ac:dyDescent="0.25">
      <c r="A70" s="55">
        <v>65</v>
      </c>
      <c r="B70" s="221" t="s">
        <v>1</v>
      </c>
      <c r="C70" s="221" t="s">
        <v>142</v>
      </c>
      <c r="D70" s="125">
        <v>56.26</v>
      </c>
      <c r="E70" s="245">
        <v>50</v>
      </c>
    </row>
    <row r="71" spans="1:5" ht="15" customHeight="1" x14ac:dyDescent="0.25">
      <c r="A71" s="55">
        <v>66</v>
      </c>
      <c r="B71" s="221" t="s">
        <v>1</v>
      </c>
      <c r="C71" s="221" t="s">
        <v>11</v>
      </c>
      <c r="D71" s="125">
        <v>56.26</v>
      </c>
      <c r="E71" s="245">
        <v>49.8</v>
      </c>
    </row>
    <row r="72" spans="1:5" ht="15" customHeight="1" x14ac:dyDescent="0.25">
      <c r="A72" s="55">
        <v>67</v>
      </c>
      <c r="B72" s="221" t="s">
        <v>1</v>
      </c>
      <c r="C72" s="221" t="s">
        <v>132</v>
      </c>
      <c r="D72" s="125">
        <v>56.26</v>
      </c>
      <c r="E72" s="245">
        <v>49.7</v>
      </c>
    </row>
    <row r="73" spans="1:5" ht="15" customHeight="1" x14ac:dyDescent="0.25">
      <c r="A73" s="55">
        <v>68</v>
      </c>
      <c r="B73" s="222" t="s">
        <v>21</v>
      </c>
      <c r="C73" s="222" t="s">
        <v>120</v>
      </c>
      <c r="D73" s="126">
        <v>56.26</v>
      </c>
      <c r="E73" s="246">
        <v>49.4</v>
      </c>
    </row>
    <row r="74" spans="1:5" ht="15" customHeight="1" x14ac:dyDescent="0.25">
      <c r="A74" s="55">
        <v>69</v>
      </c>
      <c r="B74" s="221" t="s">
        <v>0</v>
      </c>
      <c r="C74" s="221" t="s">
        <v>54</v>
      </c>
      <c r="D74" s="125">
        <v>56.26</v>
      </c>
      <c r="E74" s="245">
        <v>49.25</v>
      </c>
    </row>
    <row r="75" spans="1:5" ht="15" customHeight="1" thickBot="1" x14ac:dyDescent="0.3">
      <c r="A75" s="72">
        <v>70</v>
      </c>
      <c r="B75" s="222" t="s">
        <v>1</v>
      </c>
      <c r="C75" s="222" t="s">
        <v>131</v>
      </c>
      <c r="D75" s="126">
        <v>56.26</v>
      </c>
      <c r="E75" s="246">
        <v>49</v>
      </c>
    </row>
    <row r="76" spans="1:5" ht="15" customHeight="1" x14ac:dyDescent="0.25">
      <c r="A76" s="58">
        <v>71</v>
      </c>
      <c r="B76" s="70" t="s">
        <v>14</v>
      </c>
      <c r="C76" s="70" t="s">
        <v>117</v>
      </c>
      <c r="D76" s="124">
        <v>56.26</v>
      </c>
      <c r="E76" s="248">
        <v>48</v>
      </c>
    </row>
    <row r="77" spans="1:5" ht="15" customHeight="1" x14ac:dyDescent="0.25">
      <c r="A77" s="55">
        <v>72</v>
      </c>
      <c r="B77" s="221" t="s">
        <v>1</v>
      </c>
      <c r="C77" s="221" t="s">
        <v>128</v>
      </c>
      <c r="D77" s="125">
        <v>56.26</v>
      </c>
      <c r="E77" s="245">
        <v>48</v>
      </c>
    </row>
    <row r="78" spans="1:5" ht="15" customHeight="1" x14ac:dyDescent="0.25">
      <c r="A78" s="55">
        <v>73</v>
      </c>
      <c r="B78" s="221" t="s">
        <v>27</v>
      </c>
      <c r="C78" s="221" t="s">
        <v>118</v>
      </c>
      <c r="D78" s="125">
        <v>56.26</v>
      </c>
      <c r="E78" s="245">
        <v>47.7</v>
      </c>
    </row>
    <row r="79" spans="1:5" ht="15" customHeight="1" x14ac:dyDescent="0.25">
      <c r="A79" s="55">
        <v>74</v>
      </c>
      <c r="B79" s="221" t="s">
        <v>1</v>
      </c>
      <c r="C79" s="221" t="s">
        <v>3</v>
      </c>
      <c r="D79" s="125">
        <v>56.26</v>
      </c>
      <c r="E79" s="245">
        <v>47.2</v>
      </c>
    </row>
    <row r="80" spans="1:5" ht="15" customHeight="1" x14ac:dyDescent="0.25">
      <c r="A80" s="55">
        <v>75</v>
      </c>
      <c r="B80" s="221" t="s">
        <v>12</v>
      </c>
      <c r="C80" s="221" t="s">
        <v>13</v>
      </c>
      <c r="D80" s="125">
        <v>56.26</v>
      </c>
      <c r="E80" s="245">
        <v>47.1</v>
      </c>
    </row>
    <row r="81" spans="1:5" ht="15" customHeight="1" x14ac:dyDescent="0.25">
      <c r="A81" s="55">
        <v>76</v>
      </c>
      <c r="B81" s="221" t="s">
        <v>14</v>
      </c>
      <c r="C81" s="221" t="s">
        <v>122</v>
      </c>
      <c r="D81" s="125">
        <v>56.26</v>
      </c>
      <c r="E81" s="245">
        <v>47</v>
      </c>
    </row>
    <row r="82" spans="1:5" ht="15" customHeight="1" x14ac:dyDescent="0.25">
      <c r="A82" s="55">
        <v>77</v>
      </c>
      <c r="B82" s="221" t="s">
        <v>12</v>
      </c>
      <c r="C82" s="221" t="s">
        <v>141</v>
      </c>
      <c r="D82" s="125">
        <v>56.26</v>
      </c>
      <c r="E82" s="245">
        <v>47</v>
      </c>
    </row>
    <row r="83" spans="1:5" ht="15" customHeight="1" x14ac:dyDescent="0.25">
      <c r="A83" s="55">
        <v>78</v>
      </c>
      <c r="B83" s="221" t="s">
        <v>12</v>
      </c>
      <c r="C83" s="221" t="s">
        <v>61</v>
      </c>
      <c r="D83" s="125">
        <v>56.26</v>
      </c>
      <c r="E83" s="245">
        <v>46.7</v>
      </c>
    </row>
    <row r="84" spans="1:5" ht="15" customHeight="1" x14ac:dyDescent="0.25">
      <c r="A84" s="55">
        <v>79</v>
      </c>
      <c r="B84" s="221" t="s">
        <v>27</v>
      </c>
      <c r="C84" s="221" t="s">
        <v>28</v>
      </c>
      <c r="D84" s="125">
        <v>56.26</v>
      </c>
      <c r="E84" s="245">
        <v>45.3</v>
      </c>
    </row>
    <row r="85" spans="1:5" s="5" customFormat="1" ht="15" customHeight="1" thickBot="1" x14ac:dyDescent="0.3">
      <c r="A85" s="61">
        <v>80</v>
      </c>
      <c r="B85" s="223" t="s">
        <v>27</v>
      </c>
      <c r="C85" s="223" t="s">
        <v>29</v>
      </c>
      <c r="D85" s="127">
        <v>56.26</v>
      </c>
      <c r="E85" s="247">
        <v>45.1</v>
      </c>
    </row>
    <row r="86" spans="1:5" s="5" customFormat="1" ht="15" customHeight="1" x14ac:dyDescent="0.25">
      <c r="A86" s="55">
        <v>81</v>
      </c>
      <c r="B86" s="221" t="s">
        <v>21</v>
      </c>
      <c r="C86" s="221" t="s">
        <v>38</v>
      </c>
      <c r="D86" s="125">
        <v>56.26</v>
      </c>
      <c r="E86" s="245">
        <v>45</v>
      </c>
    </row>
    <row r="87" spans="1:5" s="5" customFormat="1" ht="15" customHeight="1" x14ac:dyDescent="0.25">
      <c r="A87" s="55">
        <v>82</v>
      </c>
      <c r="B87" s="221" t="s">
        <v>21</v>
      </c>
      <c r="C87" s="221" t="s">
        <v>24</v>
      </c>
      <c r="D87" s="125">
        <v>56.26</v>
      </c>
      <c r="E87" s="245">
        <v>45</v>
      </c>
    </row>
    <row r="88" spans="1:5" s="5" customFormat="1" ht="15" customHeight="1" x14ac:dyDescent="0.25">
      <c r="A88" s="55">
        <v>83</v>
      </c>
      <c r="B88" s="221" t="s">
        <v>14</v>
      </c>
      <c r="C88" s="221" t="s">
        <v>123</v>
      </c>
      <c r="D88" s="125">
        <v>56.26</v>
      </c>
      <c r="E88" s="245">
        <v>45</v>
      </c>
    </row>
    <row r="89" spans="1:5" s="5" customFormat="1" ht="15" customHeight="1" x14ac:dyDescent="0.25">
      <c r="A89" s="55">
        <v>84</v>
      </c>
      <c r="B89" s="221" t="s">
        <v>1</v>
      </c>
      <c r="C89" s="221" t="s">
        <v>8</v>
      </c>
      <c r="D89" s="125">
        <v>56.26</v>
      </c>
      <c r="E89" s="245">
        <v>45</v>
      </c>
    </row>
    <row r="90" spans="1:5" s="5" customFormat="1" ht="15" customHeight="1" x14ac:dyDescent="0.25">
      <c r="A90" s="55">
        <v>85</v>
      </c>
      <c r="B90" s="221" t="s">
        <v>1</v>
      </c>
      <c r="C90" s="221" t="s">
        <v>4</v>
      </c>
      <c r="D90" s="125">
        <v>56.26</v>
      </c>
      <c r="E90" s="245">
        <v>44</v>
      </c>
    </row>
    <row r="91" spans="1:5" s="5" customFormat="1" ht="15" customHeight="1" x14ac:dyDescent="0.25">
      <c r="A91" s="55">
        <v>86</v>
      </c>
      <c r="B91" s="221" t="s">
        <v>27</v>
      </c>
      <c r="C91" s="221" t="s">
        <v>34</v>
      </c>
      <c r="D91" s="125">
        <v>56.26</v>
      </c>
      <c r="E91" s="245">
        <v>43.5</v>
      </c>
    </row>
    <row r="92" spans="1:5" s="5" customFormat="1" ht="15" customHeight="1" x14ac:dyDescent="0.25">
      <c r="A92" s="55">
        <v>87</v>
      </c>
      <c r="B92" s="221" t="s">
        <v>33</v>
      </c>
      <c r="C92" s="221" t="s">
        <v>91</v>
      </c>
      <c r="D92" s="125">
        <v>56.26</v>
      </c>
      <c r="E92" s="245">
        <v>43.25</v>
      </c>
    </row>
    <row r="93" spans="1:5" s="5" customFormat="1" ht="15" customHeight="1" x14ac:dyDescent="0.25">
      <c r="A93" s="55">
        <v>88</v>
      </c>
      <c r="B93" s="221" t="s">
        <v>21</v>
      </c>
      <c r="C93" s="221" t="s">
        <v>40</v>
      </c>
      <c r="D93" s="125">
        <v>56.26</v>
      </c>
      <c r="E93" s="245">
        <v>40.799999999999997</v>
      </c>
    </row>
    <row r="94" spans="1:5" s="5" customFormat="1" ht="15" customHeight="1" x14ac:dyDescent="0.25">
      <c r="A94" s="55">
        <v>89</v>
      </c>
      <c r="B94" s="221" t="s">
        <v>27</v>
      </c>
      <c r="C94" s="221" t="s">
        <v>119</v>
      </c>
      <c r="D94" s="125">
        <v>56.26</v>
      </c>
      <c r="E94" s="245">
        <v>40</v>
      </c>
    </row>
    <row r="95" spans="1:5" s="5" customFormat="1" ht="15" customHeight="1" thickBot="1" x14ac:dyDescent="0.3">
      <c r="A95" s="72">
        <v>90</v>
      </c>
      <c r="B95" s="222" t="s">
        <v>12</v>
      </c>
      <c r="C95" s="222" t="s">
        <v>139</v>
      </c>
      <c r="D95" s="126">
        <v>56.26</v>
      </c>
      <c r="E95" s="246">
        <v>38</v>
      </c>
    </row>
    <row r="96" spans="1:5" s="5" customFormat="1" ht="15" customHeight="1" x14ac:dyDescent="0.25">
      <c r="A96" s="58">
        <v>91</v>
      </c>
      <c r="B96" s="70" t="s">
        <v>12</v>
      </c>
      <c r="C96" s="70" t="s">
        <v>50</v>
      </c>
      <c r="D96" s="124">
        <v>56.26</v>
      </c>
      <c r="E96" s="248">
        <v>34.200000000000003</v>
      </c>
    </row>
    <row r="97" spans="1:8" s="5" customFormat="1" ht="15" customHeight="1" x14ac:dyDescent="0.25">
      <c r="A97" s="55">
        <v>92</v>
      </c>
      <c r="B97" s="221" t="s">
        <v>33</v>
      </c>
      <c r="C97" s="221" t="s">
        <v>113</v>
      </c>
      <c r="D97" s="125">
        <v>56.26</v>
      </c>
      <c r="E97" s="245">
        <v>33</v>
      </c>
    </row>
    <row r="98" spans="1:8" s="5" customFormat="1" ht="15" customHeight="1" x14ac:dyDescent="0.25">
      <c r="A98" s="55">
        <v>93</v>
      </c>
      <c r="B98" s="221" t="s">
        <v>12</v>
      </c>
      <c r="C98" s="221" t="s">
        <v>140</v>
      </c>
      <c r="D98" s="125">
        <v>56.26</v>
      </c>
      <c r="E98" s="245">
        <v>30</v>
      </c>
    </row>
    <row r="99" spans="1:8" s="5" customFormat="1" ht="15" customHeight="1" thickBot="1" x14ac:dyDescent="0.3">
      <c r="A99" s="61">
        <v>94</v>
      </c>
      <c r="B99" s="223" t="s">
        <v>21</v>
      </c>
      <c r="C99" s="223" t="s">
        <v>22</v>
      </c>
      <c r="D99" s="127">
        <v>56.26</v>
      </c>
      <c r="E99" s="247">
        <v>22</v>
      </c>
    </row>
    <row r="100" spans="1:8" s="5" customFormat="1" ht="15" customHeight="1" x14ac:dyDescent="0.25">
      <c r="A100" s="32"/>
      <c r="B100" s="32"/>
      <c r="C100" s="56" t="s">
        <v>55</v>
      </c>
      <c r="D100" s="32"/>
      <c r="E100" s="225">
        <f>AVERAGE(E6:E99)</f>
        <v>53.62258279198204</v>
      </c>
      <c r="G100"/>
      <c r="H100"/>
    </row>
    <row r="101" spans="1:8" s="5" customFormat="1" x14ac:dyDescent="0.25">
      <c r="A101"/>
      <c r="B101" s="206"/>
      <c r="C101" s="206"/>
      <c r="D101" s="206"/>
      <c r="E101" s="206"/>
      <c r="G101"/>
      <c r="H101"/>
    </row>
  </sheetData>
  <mergeCells count="2">
    <mergeCell ref="A4:A5"/>
    <mergeCell ref="B4:E4"/>
  </mergeCells>
  <conditionalFormatting sqref="E6:E99">
    <cfRule type="cellIs" dxfId="26" priority="1" operator="equal">
      <formula>$E$100</formula>
    </cfRule>
    <cfRule type="cellIs" dxfId="25" priority="2" operator="lessThan">
      <formula>50</formula>
    </cfRule>
    <cfRule type="cellIs" dxfId="24" priority="3" operator="between">
      <formula>$E$100</formula>
      <formula>50</formula>
    </cfRule>
    <cfRule type="cellIs" dxfId="23" priority="4" operator="between">
      <formula>74.99</formula>
      <formula>$E$100</formula>
    </cfRule>
    <cfRule type="cellIs" dxfId="22" priority="5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3"/>
  <sheetViews>
    <sheetView zoomScale="90" zoomScaleNormal="90" workbookViewId="0">
      <pane xSplit="6" ySplit="5" topLeftCell="G6" activePane="bottomRight" state="frozen"/>
      <selection pane="topRight" activeCell="G1" sqref="G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7" width="7.7109375" style="206" customWidth="1"/>
    <col min="8" max="8" width="8.7109375" style="5" customWidth="1"/>
    <col min="9" max="9" width="7.7109375" style="5" customWidth="1"/>
  </cols>
  <sheetData>
    <row r="1" spans="1:11" x14ac:dyDescent="0.25">
      <c r="J1" s="123"/>
      <c r="K1" s="10" t="s">
        <v>72</v>
      </c>
    </row>
    <row r="2" spans="1:11" ht="15.75" x14ac:dyDescent="0.25">
      <c r="B2" s="395" t="s">
        <v>78</v>
      </c>
      <c r="C2" s="395"/>
      <c r="D2" s="244"/>
      <c r="E2" s="244"/>
      <c r="F2" s="244"/>
      <c r="J2" s="107"/>
      <c r="K2" s="10" t="s">
        <v>73</v>
      </c>
    </row>
    <row r="3" spans="1:11" ht="15.75" thickBot="1" x14ac:dyDescent="0.3">
      <c r="J3" s="108"/>
      <c r="K3" s="10" t="s">
        <v>74</v>
      </c>
    </row>
    <row r="4" spans="1:11" s="3" customFormat="1" ht="16.5" customHeight="1" x14ac:dyDescent="0.25">
      <c r="A4" s="398" t="s">
        <v>36</v>
      </c>
      <c r="B4" s="400" t="s">
        <v>35</v>
      </c>
      <c r="C4" s="402" t="s">
        <v>63</v>
      </c>
      <c r="D4" s="404">
        <v>2022</v>
      </c>
      <c r="E4" s="405"/>
      <c r="F4" s="406"/>
      <c r="G4" s="425" t="s">
        <v>71</v>
      </c>
      <c r="H4" s="396" t="s">
        <v>67</v>
      </c>
      <c r="I4" s="4"/>
      <c r="J4" s="13"/>
      <c r="K4" s="10" t="s">
        <v>75</v>
      </c>
    </row>
    <row r="5" spans="1:11" ht="30" customHeight="1" thickBot="1" x14ac:dyDescent="0.3">
      <c r="A5" s="399"/>
      <c r="B5" s="401"/>
      <c r="C5" s="403"/>
      <c r="D5" s="145" t="s">
        <v>79</v>
      </c>
      <c r="E5" s="146" t="s">
        <v>80</v>
      </c>
      <c r="F5" s="147" t="s">
        <v>81</v>
      </c>
      <c r="G5" s="418">
        <v>2022</v>
      </c>
      <c r="H5" s="397"/>
    </row>
    <row r="6" spans="1:11" ht="15" customHeight="1" x14ac:dyDescent="0.25">
      <c r="A6" s="58">
        <v>1</v>
      </c>
      <c r="B6" s="45" t="s">
        <v>0</v>
      </c>
      <c r="C6" s="64" t="s">
        <v>53</v>
      </c>
      <c r="D6" s="232">
        <v>4</v>
      </c>
      <c r="E6" s="63">
        <v>80.5</v>
      </c>
      <c r="F6" s="251">
        <v>56.26</v>
      </c>
      <c r="G6" s="419">
        <v>1</v>
      </c>
      <c r="H6" s="135">
        <f>SUM(G6:G6)</f>
        <v>1</v>
      </c>
    </row>
    <row r="7" spans="1:11" ht="15" customHeight="1" x14ac:dyDescent="0.25">
      <c r="A7" s="55">
        <v>2</v>
      </c>
      <c r="B7" s="25" t="s">
        <v>1</v>
      </c>
      <c r="C7" s="65" t="s">
        <v>101</v>
      </c>
      <c r="D7" s="331">
        <v>19</v>
      </c>
      <c r="E7" s="68">
        <v>76</v>
      </c>
      <c r="F7" s="259">
        <v>56.26</v>
      </c>
      <c r="G7" s="420">
        <v>2</v>
      </c>
      <c r="H7" s="136">
        <f>SUM(G7:G7)</f>
        <v>2</v>
      </c>
    </row>
    <row r="8" spans="1:11" ht="15" customHeight="1" x14ac:dyDescent="0.25">
      <c r="A8" s="55">
        <v>3</v>
      </c>
      <c r="B8" s="25" t="s">
        <v>0</v>
      </c>
      <c r="C8" s="65" t="s">
        <v>52</v>
      </c>
      <c r="D8" s="230">
        <v>11</v>
      </c>
      <c r="E8" s="50">
        <v>72.875</v>
      </c>
      <c r="F8" s="252">
        <v>56.26</v>
      </c>
      <c r="G8" s="420">
        <v>3</v>
      </c>
      <c r="H8" s="136">
        <f>SUM(G8:G8)</f>
        <v>3</v>
      </c>
    </row>
    <row r="9" spans="1:11" ht="15" customHeight="1" x14ac:dyDescent="0.25">
      <c r="A9" s="55">
        <v>4</v>
      </c>
      <c r="B9" s="25" t="s">
        <v>33</v>
      </c>
      <c r="C9" s="66" t="s">
        <v>42</v>
      </c>
      <c r="D9" s="343">
        <v>8</v>
      </c>
      <c r="E9" s="354">
        <v>72.625</v>
      </c>
      <c r="F9" s="328">
        <v>56.26</v>
      </c>
      <c r="G9" s="420">
        <v>4</v>
      </c>
      <c r="H9" s="136">
        <f>SUM(G9:G9)</f>
        <v>4</v>
      </c>
    </row>
    <row r="10" spans="1:11" ht="15" customHeight="1" x14ac:dyDescent="0.25">
      <c r="A10" s="55">
        <v>5</v>
      </c>
      <c r="B10" s="25" t="s">
        <v>12</v>
      </c>
      <c r="C10" s="65" t="s">
        <v>64</v>
      </c>
      <c r="D10" s="230">
        <v>5</v>
      </c>
      <c r="E10" s="50">
        <v>71</v>
      </c>
      <c r="F10" s="252">
        <v>56.26</v>
      </c>
      <c r="G10" s="420">
        <v>5</v>
      </c>
      <c r="H10" s="136">
        <f>SUM(G10:G10)</f>
        <v>5</v>
      </c>
    </row>
    <row r="11" spans="1:11" ht="15" customHeight="1" x14ac:dyDescent="0.25">
      <c r="A11" s="55">
        <v>6</v>
      </c>
      <c r="B11" s="25" t="s">
        <v>27</v>
      </c>
      <c r="C11" s="65" t="s">
        <v>30</v>
      </c>
      <c r="D11" s="230">
        <v>9</v>
      </c>
      <c r="E11" s="50">
        <v>69.3</v>
      </c>
      <c r="F11" s="252">
        <v>56.26</v>
      </c>
      <c r="G11" s="420">
        <v>6</v>
      </c>
      <c r="H11" s="136">
        <f>SUM(G11:G11)</f>
        <v>6</v>
      </c>
    </row>
    <row r="12" spans="1:11" ht="15" customHeight="1" x14ac:dyDescent="0.25">
      <c r="A12" s="55">
        <v>7</v>
      </c>
      <c r="B12" s="25" t="s">
        <v>33</v>
      </c>
      <c r="C12" s="140" t="s">
        <v>41</v>
      </c>
      <c r="D12" s="359">
        <v>34</v>
      </c>
      <c r="E12" s="360">
        <v>69.2</v>
      </c>
      <c r="F12" s="256">
        <v>56.26</v>
      </c>
      <c r="G12" s="420">
        <v>7</v>
      </c>
      <c r="H12" s="136">
        <f>SUM(G12:G12)</f>
        <v>7</v>
      </c>
    </row>
    <row r="13" spans="1:11" ht="15" customHeight="1" x14ac:dyDescent="0.25">
      <c r="A13" s="55">
        <v>8</v>
      </c>
      <c r="B13" s="25" t="s">
        <v>1</v>
      </c>
      <c r="C13" s="318" t="s">
        <v>109</v>
      </c>
      <c r="D13" s="230">
        <v>3</v>
      </c>
      <c r="E13" s="50">
        <v>69</v>
      </c>
      <c r="F13" s="252">
        <v>56.26</v>
      </c>
      <c r="G13" s="420">
        <v>8</v>
      </c>
      <c r="H13" s="136">
        <f>SUM(G13:G13)</f>
        <v>8</v>
      </c>
    </row>
    <row r="14" spans="1:11" ht="15" customHeight="1" x14ac:dyDescent="0.25">
      <c r="A14" s="55">
        <v>9</v>
      </c>
      <c r="B14" s="25" t="s">
        <v>21</v>
      </c>
      <c r="C14" s="65" t="s">
        <v>23</v>
      </c>
      <c r="D14" s="230">
        <v>1</v>
      </c>
      <c r="E14" s="50">
        <v>68</v>
      </c>
      <c r="F14" s="252">
        <v>56.26</v>
      </c>
      <c r="G14" s="420">
        <v>9</v>
      </c>
      <c r="H14" s="136">
        <f>SUM(G14:G14)</f>
        <v>9</v>
      </c>
    </row>
    <row r="15" spans="1:11" ht="15" customHeight="1" thickBot="1" x14ac:dyDescent="0.3">
      <c r="A15" s="61">
        <v>10</v>
      </c>
      <c r="B15" s="30" t="s">
        <v>14</v>
      </c>
      <c r="C15" s="69" t="s">
        <v>48</v>
      </c>
      <c r="D15" s="333">
        <v>27</v>
      </c>
      <c r="E15" s="345">
        <v>66.7</v>
      </c>
      <c r="F15" s="346">
        <v>56.26</v>
      </c>
      <c r="G15" s="421">
        <v>10</v>
      </c>
      <c r="H15" s="139">
        <f>SUM(G15:G15)</f>
        <v>10</v>
      </c>
    </row>
    <row r="16" spans="1:11" ht="15" customHeight="1" x14ac:dyDescent="0.25">
      <c r="A16" s="58">
        <v>11</v>
      </c>
      <c r="B16" s="129" t="s">
        <v>1</v>
      </c>
      <c r="C16" s="64" t="s">
        <v>62</v>
      </c>
      <c r="D16" s="232">
        <v>26</v>
      </c>
      <c r="E16" s="63">
        <v>65.2</v>
      </c>
      <c r="F16" s="251">
        <v>56.26</v>
      </c>
      <c r="G16" s="422">
        <v>11</v>
      </c>
      <c r="H16" s="144">
        <f>SUM(G16:G16)</f>
        <v>11</v>
      </c>
    </row>
    <row r="17" spans="1:8" ht="15" customHeight="1" x14ac:dyDescent="0.25">
      <c r="A17" s="55">
        <v>12</v>
      </c>
      <c r="B17" s="59" t="s">
        <v>14</v>
      </c>
      <c r="C17" s="318" t="s">
        <v>47</v>
      </c>
      <c r="D17" s="230">
        <v>15</v>
      </c>
      <c r="E17" s="50">
        <v>65</v>
      </c>
      <c r="F17" s="252">
        <v>56.26</v>
      </c>
      <c r="G17" s="420">
        <v>12</v>
      </c>
      <c r="H17" s="136">
        <f>SUM(G17:G17)</f>
        <v>12</v>
      </c>
    </row>
    <row r="18" spans="1:8" ht="15" customHeight="1" x14ac:dyDescent="0.25">
      <c r="A18" s="55">
        <v>13</v>
      </c>
      <c r="B18" s="25" t="s">
        <v>21</v>
      </c>
      <c r="C18" s="141" t="s">
        <v>116</v>
      </c>
      <c r="D18" s="337">
        <v>4</v>
      </c>
      <c r="E18" s="350">
        <v>63.5</v>
      </c>
      <c r="F18" s="261">
        <v>56.26</v>
      </c>
      <c r="G18" s="420">
        <v>13</v>
      </c>
      <c r="H18" s="136">
        <f>SUM(G18:G18)</f>
        <v>13</v>
      </c>
    </row>
    <row r="19" spans="1:8" ht="15" customHeight="1" x14ac:dyDescent="0.25">
      <c r="A19" s="55">
        <v>14</v>
      </c>
      <c r="B19" s="25" t="s">
        <v>14</v>
      </c>
      <c r="C19" s="132" t="s">
        <v>15</v>
      </c>
      <c r="D19" s="332">
        <v>5</v>
      </c>
      <c r="E19" s="344">
        <v>62</v>
      </c>
      <c r="F19" s="253">
        <v>56.26</v>
      </c>
      <c r="G19" s="420">
        <v>14</v>
      </c>
      <c r="H19" s="136">
        <f>SUM(G19:G19)</f>
        <v>14</v>
      </c>
    </row>
    <row r="20" spans="1:8" ht="15" customHeight="1" x14ac:dyDescent="0.25">
      <c r="A20" s="55">
        <v>15</v>
      </c>
      <c r="B20" s="25" t="s">
        <v>1</v>
      </c>
      <c r="C20" s="318" t="s">
        <v>100</v>
      </c>
      <c r="D20" s="230">
        <v>14</v>
      </c>
      <c r="E20" s="50">
        <v>61</v>
      </c>
      <c r="F20" s="252">
        <v>56.26</v>
      </c>
      <c r="G20" s="420">
        <v>15</v>
      </c>
      <c r="H20" s="136">
        <f>SUM(G20:G20)</f>
        <v>15</v>
      </c>
    </row>
    <row r="21" spans="1:8" ht="15" customHeight="1" x14ac:dyDescent="0.25">
      <c r="A21" s="55">
        <v>16</v>
      </c>
      <c r="B21" s="25" t="s">
        <v>1</v>
      </c>
      <c r="C21" s="67" t="s">
        <v>9</v>
      </c>
      <c r="D21" s="336">
        <v>22</v>
      </c>
      <c r="E21" s="131">
        <v>61</v>
      </c>
      <c r="F21" s="260">
        <v>56.26</v>
      </c>
      <c r="G21" s="420">
        <v>16</v>
      </c>
      <c r="H21" s="136">
        <f>SUM(G21:G21)</f>
        <v>16</v>
      </c>
    </row>
    <row r="22" spans="1:8" ht="15" customHeight="1" x14ac:dyDescent="0.25">
      <c r="A22" s="55">
        <v>17</v>
      </c>
      <c r="B22" s="59" t="s">
        <v>12</v>
      </c>
      <c r="C22" s="65" t="s">
        <v>49</v>
      </c>
      <c r="D22" s="230">
        <v>13</v>
      </c>
      <c r="E22" s="50">
        <v>60.5</v>
      </c>
      <c r="F22" s="252">
        <v>56.26</v>
      </c>
      <c r="G22" s="420">
        <v>17</v>
      </c>
      <c r="H22" s="136">
        <f>SUM(G22:G22)</f>
        <v>17</v>
      </c>
    </row>
    <row r="23" spans="1:8" ht="15" customHeight="1" x14ac:dyDescent="0.25">
      <c r="A23" s="55">
        <v>18</v>
      </c>
      <c r="B23" s="59" t="s">
        <v>14</v>
      </c>
      <c r="C23" s="321" t="s">
        <v>17</v>
      </c>
      <c r="D23" s="336">
        <v>8</v>
      </c>
      <c r="E23" s="131">
        <v>60.4</v>
      </c>
      <c r="F23" s="260">
        <v>56.26</v>
      </c>
      <c r="G23" s="420">
        <v>18</v>
      </c>
      <c r="H23" s="136">
        <f>SUM(G23:G23)</f>
        <v>18</v>
      </c>
    </row>
    <row r="24" spans="1:8" ht="15" customHeight="1" x14ac:dyDescent="0.25">
      <c r="A24" s="55">
        <v>19</v>
      </c>
      <c r="B24" s="25" t="s">
        <v>21</v>
      </c>
      <c r="C24" s="65" t="s">
        <v>45</v>
      </c>
      <c r="D24" s="230">
        <v>7</v>
      </c>
      <c r="E24" s="50">
        <v>59.3</v>
      </c>
      <c r="F24" s="252">
        <v>56.26</v>
      </c>
      <c r="G24" s="420">
        <v>19</v>
      </c>
      <c r="H24" s="136">
        <f>SUM(G24:G24)</f>
        <v>19</v>
      </c>
    </row>
    <row r="25" spans="1:8" ht="15" customHeight="1" thickBot="1" x14ac:dyDescent="0.3">
      <c r="A25" s="61">
        <v>20</v>
      </c>
      <c r="B25" s="30" t="s">
        <v>0</v>
      </c>
      <c r="C25" s="69" t="s">
        <v>98</v>
      </c>
      <c r="D25" s="231">
        <v>9</v>
      </c>
      <c r="E25" s="53">
        <v>59.222222222222221</v>
      </c>
      <c r="F25" s="254">
        <v>56.26</v>
      </c>
      <c r="G25" s="423">
        <v>20</v>
      </c>
      <c r="H25" s="137">
        <f>SUM(G25:G25)</f>
        <v>20</v>
      </c>
    </row>
    <row r="26" spans="1:8" ht="15" customHeight="1" x14ac:dyDescent="0.25">
      <c r="A26" s="58">
        <v>21</v>
      </c>
      <c r="B26" s="129" t="s">
        <v>1</v>
      </c>
      <c r="C26" s="324" t="s">
        <v>138</v>
      </c>
      <c r="D26" s="339">
        <v>5</v>
      </c>
      <c r="E26" s="351">
        <v>59.2</v>
      </c>
      <c r="F26" s="262">
        <v>56.26</v>
      </c>
      <c r="G26" s="419">
        <v>21</v>
      </c>
      <c r="H26" s="135">
        <f>SUM(G26:G26)</f>
        <v>21</v>
      </c>
    </row>
    <row r="27" spans="1:8" ht="15" customHeight="1" x14ac:dyDescent="0.25">
      <c r="A27" s="55">
        <v>22</v>
      </c>
      <c r="B27" s="25" t="s">
        <v>27</v>
      </c>
      <c r="C27" s="318" t="s">
        <v>31</v>
      </c>
      <c r="D27" s="356">
        <v>28</v>
      </c>
      <c r="E27" s="357">
        <v>59</v>
      </c>
      <c r="F27" s="358">
        <v>56.26</v>
      </c>
      <c r="G27" s="420">
        <v>22</v>
      </c>
      <c r="H27" s="136">
        <f>SUM(G27:G27)</f>
        <v>22</v>
      </c>
    </row>
    <row r="28" spans="1:8" ht="15" customHeight="1" x14ac:dyDescent="0.25">
      <c r="A28" s="55">
        <v>23</v>
      </c>
      <c r="B28" s="25" t="s">
        <v>21</v>
      </c>
      <c r="C28" s="132" t="s">
        <v>121</v>
      </c>
      <c r="D28" s="332">
        <v>4</v>
      </c>
      <c r="E28" s="344">
        <v>58.5</v>
      </c>
      <c r="F28" s="253">
        <v>56.26</v>
      </c>
      <c r="G28" s="420">
        <v>23</v>
      </c>
      <c r="H28" s="136">
        <f>SUM(G28:G28)</f>
        <v>23</v>
      </c>
    </row>
    <row r="29" spans="1:8" ht="15" customHeight="1" x14ac:dyDescent="0.25">
      <c r="A29" s="55">
        <v>24</v>
      </c>
      <c r="B29" s="25" t="s">
        <v>33</v>
      </c>
      <c r="C29" s="321" t="s">
        <v>112</v>
      </c>
      <c r="D29" s="336">
        <v>6</v>
      </c>
      <c r="E29" s="131">
        <v>58</v>
      </c>
      <c r="F29" s="260">
        <v>56.26</v>
      </c>
      <c r="G29" s="420">
        <v>24</v>
      </c>
      <c r="H29" s="136">
        <f>SUM(G29:G29)</f>
        <v>24</v>
      </c>
    </row>
    <row r="30" spans="1:8" ht="15" customHeight="1" x14ac:dyDescent="0.25">
      <c r="A30" s="55">
        <v>25</v>
      </c>
      <c r="B30" s="25" t="s">
        <v>27</v>
      </c>
      <c r="C30" s="65" t="s">
        <v>26</v>
      </c>
      <c r="D30" s="230">
        <v>2</v>
      </c>
      <c r="E30" s="50">
        <v>58</v>
      </c>
      <c r="F30" s="252">
        <v>56.26</v>
      </c>
      <c r="G30" s="420">
        <v>25</v>
      </c>
      <c r="H30" s="136">
        <f>SUM(G30:G30)</f>
        <v>25</v>
      </c>
    </row>
    <row r="31" spans="1:8" ht="15" customHeight="1" x14ac:dyDescent="0.25">
      <c r="A31" s="55">
        <v>26</v>
      </c>
      <c r="B31" s="59" t="s">
        <v>12</v>
      </c>
      <c r="C31" s="65" t="s">
        <v>126</v>
      </c>
      <c r="D31" s="230">
        <v>1</v>
      </c>
      <c r="E31" s="50">
        <v>58</v>
      </c>
      <c r="F31" s="252">
        <v>56.26</v>
      </c>
      <c r="G31" s="420">
        <v>26</v>
      </c>
      <c r="H31" s="136">
        <f>SUM(G31:G31)</f>
        <v>26</v>
      </c>
    </row>
    <row r="32" spans="1:8" ht="15" customHeight="1" x14ac:dyDescent="0.25">
      <c r="A32" s="55">
        <v>27</v>
      </c>
      <c r="B32" s="25" t="s">
        <v>1</v>
      </c>
      <c r="C32" s="65" t="s">
        <v>99</v>
      </c>
      <c r="D32" s="230">
        <v>19</v>
      </c>
      <c r="E32" s="50">
        <v>58</v>
      </c>
      <c r="F32" s="252">
        <v>56.26</v>
      </c>
      <c r="G32" s="420">
        <v>27</v>
      </c>
      <c r="H32" s="136">
        <f>SUM(G32:G32)</f>
        <v>27</v>
      </c>
    </row>
    <row r="33" spans="1:8" ht="15" customHeight="1" x14ac:dyDescent="0.25">
      <c r="A33" s="55">
        <v>28</v>
      </c>
      <c r="B33" s="25" t="s">
        <v>14</v>
      </c>
      <c r="C33" s="65" t="s">
        <v>59</v>
      </c>
      <c r="D33" s="230">
        <v>16</v>
      </c>
      <c r="E33" s="50">
        <v>57.9</v>
      </c>
      <c r="F33" s="252">
        <v>56.26</v>
      </c>
      <c r="G33" s="420">
        <v>28</v>
      </c>
      <c r="H33" s="136">
        <f>SUM(G33:G33)</f>
        <v>28</v>
      </c>
    </row>
    <row r="34" spans="1:8" ht="15" customHeight="1" x14ac:dyDescent="0.25">
      <c r="A34" s="55">
        <v>29</v>
      </c>
      <c r="B34" s="25" t="s">
        <v>33</v>
      </c>
      <c r="C34" s="65" t="s">
        <v>114</v>
      </c>
      <c r="D34" s="230">
        <v>6</v>
      </c>
      <c r="E34" s="50">
        <v>57.666666666666664</v>
      </c>
      <c r="F34" s="252">
        <v>56.26</v>
      </c>
      <c r="G34" s="420">
        <v>29</v>
      </c>
      <c r="H34" s="136">
        <f>SUM(G34:G34)</f>
        <v>29</v>
      </c>
    </row>
    <row r="35" spans="1:8" ht="15" customHeight="1" thickBot="1" x14ac:dyDescent="0.3">
      <c r="A35" s="61">
        <v>30</v>
      </c>
      <c r="B35" s="30" t="s">
        <v>14</v>
      </c>
      <c r="C35" s="227" t="s">
        <v>19</v>
      </c>
      <c r="D35" s="338">
        <v>4</v>
      </c>
      <c r="E35" s="326">
        <v>57.3</v>
      </c>
      <c r="F35" s="263">
        <v>56.26</v>
      </c>
      <c r="G35" s="421">
        <v>30</v>
      </c>
      <c r="H35" s="139">
        <f>SUM(G35:G35)</f>
        <v>30</v>
      </c>
    </row>
    <row r="36" spans="1:8" ht="15" customHeight="1" x14ac:dyDescent="0.25">
      <c r="A36" s="58">
        <v>31</v>
      </c>
      <c r="B36" s="45" t="s">
        <v>12</v>
      </c>
      <c r="C36" s="324" t="s">
        <v>60</v>
      </c>
      <c r="D36" s="339">
        <v>3</v>
      </c>
      <c r="E36" s="351">
        <v>57.3</v>
      </c>
      <c r="F36" s="262">
        <v>56.26</v>
      </c>
      <c r="G36" s="422">
        <v>31</v>
      </c>
      <c r="H36" s="144">
        <f>SUM(G36:G36)</f>
        <v>31</v>
      </c>
    </row>
    <row r="37" spans="1:8" ht="15" customHeight="1" x14ac:dyDescent="0.25">
      <c r="A37" s="55">
        <v>32</v>
      </c>
      <c r="B37" s="25" t="s">
        <v>1</v>
      </c>
      <c r="C37" s="318" t="s">
        <v>136</v>
      </c>
      <c r="D37" s="332">
        <v>3</v>
      </c>
      <c r="E37" s="344">
        <v>57.3</v>
      </c>
      <c r="F37" s="253">
        <v>56.26</v>
      </c>
      <c r="G37" s="420">
        <v>32</v>
      </c>
      <c r="H37" s="136">
        <f>SUM(G37:G37)</f>
        <v>32</v>
      </c>
    </row>
    <row r="38" spans="1:8" ht="15" customHeight="1" x14ac:dyDescent="0.25">
      <c r="A38" s="55">
        <v>33</v>
      </c>
      <c r="B38" s="25" t="s">
        <v>1</v>
      </c>
      <c r="C38" s="321" t="s">
        <v>5</v>
      </c>
      <c r="D38" s="340">
        <v>6</v>
      </c>
      <c r="E38" s="292">
        <v>57.2</v>
      </c>
      <c r="F38" s="294">
        <v>56.26</v>
      </c>
      <c r="G38" s="420">
        <v>33</v>
      </c>
      <c r="H38" s="136">
        <f>SUM(G38:G38)</f>
        <v>33</v>
      </c>
    </row>
    <row r="39" spans="1:8" ht="15" customHeight="1" x14ac:dyDescent="0.25">
      <c r="A39" s="55">
        <v>34</v>
      </c>
      <c r="B39" s="25" t="s">
        <v>1</v>
      </c>
      <c r="C39" s="318" t="s">
        <v>133</v>
      </c>
      <c r="D39" s="230">
        <v>21</v>
      </c>
      <c r="E39" s="50">
        <v>57</v>
      </c>
      <c r="F39" s="252">
        <v>56.26</v>
      </c>
      <c r="G39" s="420">
        <v>34</v>
      </c>
      <c r="H39" s="136">
        <f>SUM(G39:G39)</f>
        <v>34</v>
      </c>
    </row>
    <row r="40" spans="1:8" ht="15" customHeight="1" x14ac:dyDescent="0.25">
      <c r="A40" s="55">
        <v>35</v>
      </c>
      <c r="B40" s="59" t="s">
        <v>1</v>
      </c>
      <c r="C40" s="65" t="s">
        <v>2</v>
      </c>
      <c r="D40" s="230">
        <v>3</v>
      </c>
      <c r="E40" s="50">
        <v>56.7</v>
      </c>
      <c r="F40" s="252">
        <v>56.26</v>
      </c>
      <c r="G40" s="420">
        <v>35</v>
      </c>
      <c r="H40" s="136">
        <f>SUM(G40:G40)</f>
        <v>35</v>
      </c>
    </row>
    <row r="41" spans="1:8" ht="15" customHeight="1" x14ac:dyDescent="0.25">
      <c r="A41" s="55">
        <v>36</v>
      </c>
      <c r="B41" s="25" t="s">
        <v>12</v>
      </c>
      <c r="C41" s="65" t="s">
        <v>127</v>
      </c>
      <c r="D41" s="230">
        <v>9</v>
      </c>
      <c r="E41" s="50">
        <v>56</v>
      </c>
      <c r="F41" s="252">
        <v>56.26</v>
      </c>
      <c r="G41" s="420">
        <v>36</v>
      </c>
      <c r="H41" s="136">
        <f>SUM(G41:G41)</f>
        <v>36</v>
      </c>
    </row>
    <row r="42" spans="1:8" ht="15" customHeight="1" x14ac:dyDescent="0.25">
      <c r="A42" s="55">
        <v>37</v>
      </c>
      <c r="B42" s="59" t="s">
        <v>0</v>
      </c>
      <c r="C42" s="67" t="s">
        <v>106</v>
      </c>
      <c r="D42" s="336">
        <v>7</v>
      </c>
      <c r="E42" s="131">
        <v>55.714285714285715</v>
      </c>
      <c r="F42" s="260">
        <v>56.26</v>
      </c>
      <c r="G42" s="420">
        <v>37</v>
      </c>
      <c r="H42" s="136">
        <f>SUM(G42:G42)</f>
        <v>37</v>
      </c>
    </row>
    <row r="43" spans="1:8" ht="15" customHeight="1" x14ac:dyDescent="0.25">
      <c r="A43" s="55">
        <v>38</v>
      </c>
      <c r="B43" s="59" t="s">
        <v>0</v>
      </c>
      <c r="C43" s="65" t="s">
        <v>115</v>
      </c>
      <c r="D43" s="230">
        <v>4</v>
      </c>
      <c r="E43" s="50">
        <v>55</v>
      </c>
      <c r="F43" s="252">
        <v>56.26</v>
      </c>
      <c r="G43" s="420">
        <v>38</v>
      </c>
      <c r="H43" s="136">
        <f>SUM(G43:G43)</f>
        <v>38</v>
      </c>
    </row>
    <row r="44" spans="1:8" ht="15" customHeight="1" x14ac:dyDescent="0.25">
      <c r="A44" s="55">
        <v>39</v>
      </c>
      <c r="B44" s="25" t="s">
        <v>14</v>
      </c>
      <c r="C44" s="65" t="s">
        <v>107</v>
      </c>
      <c r="D44" s="230">
        <v>6</v>
      </c>
      <c r="E44" s="50">
        <v>54.6</v>
      </c>
      <c r="F44" s="252">
        <v>56.26</v>
      </c>
      <c r="G44" s="420">
        <v>39</v>
      </c>
      <c r="H44" s="136">
        <f>SUM(G44:G44)</f>
        <v>39</v>
      </c>
    </row>
    <row r="45" spans="1:8" ht="15" customHeight="1" thickBot="1" x14ac:dyDescent="0.3">
      <c r="A45" s="61">
        <v>40</v>
      </c>
      <c r="B45" s="30" t="s">
        <v>14</v>
      </c>
      <c r="C45" s="361" t="s">
        <v>46</v>
      </c>
      <c r="D45" s="364">
        <v>2</v>
      </c>
      <c r="E45" s="366">
        <v>54.5</v>
      </c>
      <c r="F45" s="368">
        <v>56.26</v>
      </c>
      <c r="G45" s="423">
        <v>40</v>
      </c>
      <c r="H45" s="137">
        <f>SUM(G45:G45)</f>
        <v>40</v>
      </c>
    </row>
    <row r="46" spans="1:8" ht="15" customHeight="1" x14ac:dyDescent="0.25">
      <c r="A46" s="58">
        <v>41</v>
      </c>
      <c r="B46" s="45" t="s">
        <v>14</v>
      </c>
      <c r="C46" s="64" t="s">
        <v>86</v>
      </c>
      <c r="D46" s="232">
        <v>6</v>
      </c>
      <c r="E46" s="63">
        <v>54.3</v>
      </c>
      <c r="F46" s="251">
        <v>56.26</v>
      </c>
      <c r="G46" s="419">
        <v>41</v>
      </c>
      <c r="H46" s="135">
        <f>SUM(G46:G46)</f>
        <v>41</v>
      </c>
    </row>
    <row r="47" spans="1:8" ht="15" customHeight="1" x14ac:dyDescent="0.25">
      <c r="A47" s="55">
        <v>42</v>
      </c>
      <c r="B47" s="25" t="s">
        <v>14</v>
      </c>
      <c r="C47" s="66" t="s">
        <v>16</v>
      </c>
      <c r="D47" s="330">
        <v>10</v>
      </c>
      <c r="E47" s="347">
        <v>54.2</v>
      </c>
      <c r="F47" s="255">
        <v>56.26</v>
      </c>
      <c r="G47" s="420">
        <v>42</v>
      </c>
      <c r="H47" s="136">
        <f>SUM(G47:G47)</f>
        <v>42</v>
      </c>
    </row>
    <row r="48" spans="1:8" ht="15" customHeight="1" x14ac:dyDescent="0.25">
      <c r="A48" s="55">
        <v>43</v>
      </c>
      <c r="B48" s="25" t="s">
        <v>1</v>
      </c>
      <c r="C48" s="65" t="s">
        <v>102</v>
      </c>
      <c r="D48" s="230">
        <v>18</v>
      </c>
      <c r="E48" s="50">
        <v>54</v>
      </c>
      <c r="F48" s="252">
        <v>56.26</v>
      </c>
      <c r="G48" s="420">
        <v>43</v>
      </c>
      <c r="H48" s="136">
        <f>SUM(G48:G48)</f>
        <v>43</v>
      </c>
    </row>
    <row r="49" spans="1:8" ht="15" customHeight="1" x14ac:dyDescent="0.25">
      <c r="A49" s="55">
        <v>44</v>
      </c>
      <c r="B49" s="59" t="s">
        <v>27</v>
      </c>
      <c r="C49" s="318" t="s">
        <v>32</v>
      </c>
      <c r="D49" s="331">
        <v>12</v>
      </c>
      <c r="E49" s="68">
        <v>53.4</v>
      </c>
      <c r="F49" s="259">
        <v>56.26</v>
      </c>
      <c r="G49" s="420">
        <v>44</v>
      </c>
      <c r="H49" s="136">
        <f>SUM(G49:G49)</f>
        <v>44</v>
      </c>
    </row>
    <row r="50" spans="1:8" ht="15" customHeight="1" x14ac:dyDescent="0.25">
      <c r="A50" s="55">
        <v>45</v>
      </c>
      <c r="B50" s="25" t="s">
        <v>33</v>
      </c>
      <c r="C50" s="65" t="s">
        <v>43</v>
      </c>
      <c r="D50" s="230">
        <v>17</v>
      </c>
      <c r="E50" s="50">
        <v>53.352941176470587</v>
      </c>
      <c r="F50" s="252">
        <v>56.26</v>
      </c>
      <c r="G50" s="420">
        <v>45</v>
      </c>
      <c r="H50" s="136">
        <f>SUM(G50:G50)</f>
        <v>45</v>
      </c>
    </row>
    <row r="51" spans="1:8" ht="15" customHeight="1" x14ac:dyDescent="0.25">
      <c r="A51" s="55">
        <v>46</v>
      </c>
      <c r="B51" s="25" t="s">
        <v>12</v>
      </c>
      <c r="C51" s="67" t="s">
        <v>124</v>
      </c>
      <c r="D51" s="336">
        <v>13</v>
      </c>
      <c r="E51" s="131">
        <v>53.2</v>
      </c>
      <c r="F51" s="260">
        <v>56.26</v>
      </c>
      <c r="G51" s="420">
        <v>46</v>
      </c>
      <c r="H51" s="136">
        <f>SUM(G51:G51)</f>
        <v>46</v>
      </c>
    </row>
    <row r="52" spans="1:8" ht="15" customHeight="1" x14ac:dyDescent="0.25">
      <c r="A52" s="55">
        <v>47</v>
      </c>
      <c r="B52" s="25" t="s">
        <v>1</v>
      </c>
      <c r="C52" s="65" t="s">
        <v>135</v>
      </c>
      <c r="D52" s="230">
        <v>7</v>
      </c>
      <c r="E52" s="50">
        <v>53.2</v>
      </c>
      <c r="F52" s="252">
        <v>56.26</v>
      </c>
      <c r="G52" s="420">
        <v>47</v>
      </c>
      <c r="H52" s="136">
        <f>SUM(G52:G52)</f>
        <v>47</v>
      </c>
    </row>
    <row r="53" spans="1:8" ht="15" customHeight="1" x14ac:dyDescent="0.25">
      <c r="A53" s="55">
        <v>48</v>
      </c>
      <c r="B53" s="59" t="s">
        <v>1</v>
      </c>
      <c r="C53" s="228" t="s">
        <v>10</v>
      </c>
      <c r="D53" s="335">
        <v>13</v>
      </c>
      <c r="E53" s="349">
        <v>53.1</v>
      </c>
      <c r="F53" s="258">
        <v>56.26</v>
      </c>
      <c r="G53" s="420">
        <v>48</v>
      </c>
      <c r="H53" s="136">
        <f>SUM(G53:G53)</f>
        <v>48</v>
      </c>
    </row>
    <row r="54" spans="1:8" ht="15" customHeight="1" x14ac:dyDescent="0.25">
      <c r="A54" s="55">
        <v>49</v>
      </c>
      <c r="B54" s="25" t="s">
        <v>1</v>
      </c>
      <c r="C54" s="66" t="s">
        <v>130</v>
      </c>
      <c r="D54" s="330">
        <v>7</v>
      </c>
      <c r="E54" s="347">
        <v>53.1</v>
      </c>
      <c r="F54" s="255">
        <v>56.26</v>
      </c>
      <c r="G54" s="420">
        <v>49</v>
      </c>
      <c r="H54" s="136">
        <f>SUM(G54:G54)</f>
        <v>49</v>
      </c>
    </row>
    <row r="55" spans="1:8" ht="15" customHeight="1" thickBot="1" x14ac:dyDescent="0.3">
      <c r="A55" s="61">
        <v>50</v>
      </c>
      <c r="B55" s="128" t="s">
        <v>1</v>
      </c>
      <c r="C55" s="320" t="s">
        <v>6</v>
      </c>
      <c r="D55" s="231">
        <v>10</v>
      </c>
      <c r="E55" s="53">
        <v>53</v>
      </c>
      <c r="F55" s="254">
        <v>56.26</v>
      </c>
      <c r="G55" s="421">
        <v>50</v>
      </c>
      <c r="H55" s="139">
        <f>SUM(G55:G55)</f>
        <v>50</v>
      </c>
    </row>
    <row r="56" spans="1:8" ht="15" customHeight="1" x14ac:dyDescent="0.25">
      <c r="A56" s="58">
        <v>51</v>
      </c>
      <c r="B56" s="45" t="s">
        <v>1</v>
      </c>
      <c r="C56" s="324" t="s">
        <v>137</v>
      </c>
      <c r="D56" s="339">
        <v>5</v>
      </c>
      <c r="E56" s="351">
        <v>52.8</v>
      </c>
      <c r="F56" s="262">
        <v>56.26</v>
      </c>
      <c r="G56" s="422">
        <v>51</v>
      </c>
      <c r="H56" s="144">
        <f>SUM(G56:G56)</f>
        <v>51</v>
      </c>
    </row>
    <row r="57" spans="1:8" ht="15" customHeight="1" x14ac:dyDescent="0.25">
      <c r="A57" s="55">
        <v>52</v>
      </c>
      <c r="B57" s="25" t="s">
        <v>21</v>
      </c>
      <c r="C57" s="65" t="s">
        <v>20</v>
      </c>
      <c r="D57" s="230">
        <v>5</v>
      </c>
      <c r="E57" s="50">
        <v>52.6</v>
      </c>
      <c r="F57" s="252">
        <v>56.26</v>
      </c>
      <c r="G57" s="420">
        <v>52</v>
      </c>
      <c r="H57" s="136">
        <f>SUM(G57:G57)</f>
        <v>52</v>
      </c>
    </row>
    <row r="58" spans="1:8" ht="15" customHeight="1" x14ac:dyDescent="0.25">
      <c r="A58" s="55">
        <v>53</v>
      </c>
      <c r="B58" s="59" t="s">
        <v>21</v>
      </c>
      <c r="C58" s="321" t="s">
        <v>25</v>
      </c>
      <c r="D58" s="336">
        <v>7</v>
      </c>
      <c r="E58" s="131">
        <v>52.1</v>
      </c>
      <c r="F58" s="260">
        <v>56.26</v>
      </c>
      <c r="G58" s="420">
        <v>53</v>
      </c>
      <c r="H58" s="136">
        <f>SUM(G58:G58)</f>
        <v>53</v>
      </c>
    </row>
    <row r="59" spans="1:8" ht="15" customHeight="1" x14ac:dyDescent="0.25">
      <c r="A59" s="55">
        <v>54</v>
      </c>
      <c r="B59" s="59" t="s">
        <v>12</v>
      </c>
      <c r="C59" s="67" t="s">
        <v>51</v>
      </c>
      <c r="D59" s="336">
        <v>2</v>
      </c>
      <c r="E59" s="131">
        <v>52</v>
      </c>
      <c r="F59" s="260">
        <v>56.26</v>
      </c>
      <c r="G59" s="420">
        <v>54</v>
      </c>
      <c r="H59" s="136">
        <f>SUM(G59:G59)</f>
        <v>54</v>
      </c>
    </row>
    <row r="60" spans="1:8" ht="15" customHeight="1" x14ac:dyDescent="0.25">
      <c r="A60" s="55">
        <v>55</v>
      </c>
      <c r="B60" s="59" t="s">
        <v>0</v>
      </c>
      <c r="C60" s="65" t="s">
        <v>58</v>
      </c>
      <c r="D60" s="230">
        <v>6</v>
      </c>
      <c r="E60" s="50">
        <v>51.666666666666664</v>
      </c>
      <c r="F60" s="252">
        <v>56.26</v>
      </c>
      <c r="G60" s="420">
        <v>55</v>
      </c>
      <c r="H60" s="136">
        <f>SUM(G60:G60)</f>
        <v>55</v>
      </c>
    </row>
    <row r="61" spans="1:8" ht="15" customHeight="1" x14ac:dyDescent="0.25">
      <c r="A61" s="55">
        <v>56</v>
      </c>
      <c r="B61" s="25" t="s">
        <v>14</v>
      </c>
      <c r="C61" s="67" t="s">
        <v>18</v>
      </c>
      <c r="D61" s="340">
        <v>20</v>
      </c>
      <c r="E61" s="292">
        <v>51.2</v>
      </c>
      <c r="F61" s="294">
        <v>56.26</v>
      </c>
      <c r="G61" s="420">
        <v>56</v>
      </c>
      <c r="H61" s="136">
        <f>SUM(G61:G61)</f>
        <v>56</v>
      </c>
    </row>
    <row r="62" spans="1:8" ht="15" customHeight="1" x14ac:dyDescent="0.25">
      <c r="A62" s="55">
        <v>57</v>
      </c>
      <c r="B62" s="25" t="s">
        <v>1</v>
      </c>
      <c r="C62" s="321" t="s">
        <v>134</v>
      </c>
      <c r="D62" s="355">
        <v>6</v>
      </c>
      <c r="E62" s="250">
        <v>51</v>
      </c>
      <c r="F62" s="293">
        <v>56.26</v>
      </c>
      <c r="G62" s="420">
        <v>57</v>
      </c>
      <c r="H62" s="136">
        <f>SUM(G62:G62)</f>
        <v>57</v>
      </c>
    </row>
    <row r="63" spans="1:8" ht="15" customHeight="1" x14ac:dyDescent="0.25">
      <c r="A63" s="55">
        <v>58</v>
      </c>
      <c r="B63" s="25" t="s">
        <v>1</v>
      </c>
      <c r="C63" s="65" t="s">
        <v>129</v>
      </c>
      <c r="D63" s="230">
        <v>6</v>
      </c>
      <c r="E63" s="50">
        <v>50.8</v>
      </c>
      <c r="F63" s="252">
        <v>56.26</v>
      </c>
      <c r="G63" s="420">
        <v>58</v>
      </c>
      <c r="H63" s="136">
        <f>SUM(G63:G63)</f>
        <v>58</v>
      </c>
    </row>
    <row r="64" spans="1:8" ht="15" customHeight="1" x14ac:dyDescent="0.25">
      <c r="A64" s="55">
        <v>59</v>
      </c>
      <c r="B64" s="59" t="s">
        <v>0</v>
      </c>
      <c r="C64" s="67" t="s">
        <v>37</v>
      </c>
      <c r="D64" s="336">
        <v>3</v>
      </c>
      <c r="E64" s="131">
        <v>50.666666666666664</v>
      </c>
      <c r="F64" s="260">
        <v>56.26</v>
      </c>
      <c r="G64" s="420">
        <v>59</v>
      </c>
      <c r="H64" s="136">
        <f>SUM(G64:G64)</f>
        <v>59</v>
      </c>
    </row>
    <row r="65" spans="1:8" ht="15" customHeight="1" thickBot="1" x14ac:dyDescent="0.3">
      <c r="A65" s="61">
        <v>60</v>
      </c>
      <c r="B65" s="30" t="s">
        <v>33</v>
      </c>
      <c r="C65" s="325" t="s">
        <v>44</v>
      </c>
      <c r="D65" s="338">
        <v>3</v>
      </c>
      <c r="E65" s="326">
        <v>50.333333333333336</v>
      </c>
      <c r="F65" s="263">
        <v>56.26</v>
      </c>
      <c r="G65" s="423">
        <v>60</v>
      </c>
      <c r="H65" s="137">
        <f>SUM(G65:G65)</f>
        <v>60</v>
      </c>
    </row>
    <row r="66" spans="1:8" ht="15" customHeight="1" x14ac:dyDescent="0.25">
      <c r="A66" s="58">
        <v>61</v>
      </c>
      <c r="B66" s="45" t="s">
        <v>21</v>
      </c>
      <c r="C66" s="327" t="s">
        <v>39</v>
      </c>
      <c r="D66" s="334">
        <v>3</v>
      </c>
      <c r="E66" s="348">
        <v>50.3</v>
      </c>
      <c r="F66" s="329">
        <v>56.26</v>
      </c>
      <c r="G66" s="419">
        <v>61</v>
      </c>
      <c r="H66" s="135">
        <f>SUM(G66:G66)</f>
        <v>61</v>
      </c>
    </row>
    <row r="67" spans="1:8" ht="15" customHeight="1" x14ac:dyDescent="0.25">
      <c r="A67" s="55">
        <v>62</v>
      </c>
      <c r="B67" s="25" t="s">
        <v>21</v>
      </c>
      <c r="C67" s="67" t="s">
        <v>92</v>
      </c>
      <c r="D67" s="336">
        <v>6</v>
      </c>
      <c r="E67" s="131">
        <v>50</v>
      </c>
      <c r="F67" s="260">
        <v>56.26</v>
      </c>
      <c r="G67" s="420">
        <v>62</v>
      </c>
      <c r="H67" s="136">
        <f>SUM(G67:G67)</f>
        <v>62</v>
      </c>
    </row>
    <row r="68" spans="1:8" ht="15" customHeight="1" x14ac:dyDescent="0.25">
      <c r="A68" s="55">
        <v>63</v>
      </c>
      <c r="B68" s="25" t="s">
        <v>12</v>
      </c>
      <c r="C68" s="67" t="s">
        <v>125</v>
      </c>
      <c r="D68" s="336">
        <v>4</v>
      </c>
      <c r="E68" s="131">
        <v>50</v>
      </c>
      <c r="F68" s="260">
        <v>56.26</v>
      </c>
      <c r="G68" s="420">
        <v>63</v>
      </c>
      <c r="H68" s="136">
        <f>SUM(G68:G68)</f>
        <v>63</v>
      </c>
    </row>
    <row r="69" spans="1:8" ht="15" customHeight="1" x14ac:dyDescent="0.25">
      <c r="A69" s="55">
        <v>64</v>
      </c>
      <c r="B69" s="59" t="s">
        <v>1</v>
      </c>
      <c r="C69" s="65" t="s">
        <v>7</v>
      </c>
      <c r="D69" s="230">
        <v>9</v>
      </c>
      <c r="E69" s="50">
        <v>50</v>
      </c>
      <c r="F69" s="252">
        <v>56.26</v>
      </c>
      <c r="G69" s="420">
        <v>64</v>
      </c>
      <c r="H69" s="136">
        <f>SUM(G69:G69)</f>
        <v>64</v>
      </c>
    </row>
    <row r="70" spans="1:8" ht="15" customHeight="1" x14ac:dyDescent="0.25">
      <c r="A70" s="55">
        <v>65</v>
      </c>
      <c r="B70" s="226" t="s">
        <v>1</v>
      </c>
      <c r="C70" s="142" t="s">
        <v>142</v>
      </c>
      <c r="D70" s="341">
        <v>5</v>
      </c>
      <c r="E70" s="352">
        <v>50</v>
      </c>
      <c r="F70" s="264">
        <v>56.26</v>
      </c>
      <c r="G70" s="424">
        <v>65</v>
      </c>
      <c r="H70" s="138">
        <f>SUM(G70:G70)</f>
        <v>65</v>
      </c>
    </row>
    <row r="71" spans="1:8" ht="15" customHeight="1" x14ac:dyDescent="0.25">
      <c r="A71" s="55">
        <v>66</v>
      </c>
      <c r="B71" s="59" t="s">
        <v>1</v>
      </c>
      <c r="C71" s="67" t="s">
        <v>11</v>
      </c>
      <c r="D71" s="340">
        <v>4</v>
      </c>
      <c r="E71" s="292">
        <v>49.8</v>
      </c>
      <c r="F71" s="294">
        <v>56.26</v>
      </c>
      <c r="G71" s="420">
        <v>66</v>
      </c>
      <c r="H71" s="136">
        <f>SUM(G71:G71)</f>
        <v>66</v>
      </c>
    </row>
    <row r="72" spans="1:8" ht="15" customHeight="1" x14ac:dyDescent="0.25">
      <c r="A72" s="55">
        <v>67</v>
      </c>
      <c r="B72" s="25" t="s">
        <v>1</v>
      </c>
      <c r="C72" s="65" t="s">
        <v>132</v>
      </c>
      <c r="D72" s="230">
        <v>17</v>
      </c>
      <c r="E72" s="50">
        <v>49.7</v>
      </c>
      <c r="F72" s="252">
        <v>56.26</v>
      </c>
      <c r="G72" s="420">
        <v>67</v>
      </c>
      <c r="H72" s="136">
        <f>SUM(G72:G72)</f>
        <v>67</v>
      </c>
    </row>
    <row r="73" spans="1:8" ht="15" customHeight="1" x14ac:dyDescent="0.25">
      <c r="A73" s="55">
        <v>68</v>
      </c>
      <c r="B73" s="25" t="s">
        <v>21</v>
      </c>
      <c r="C73" s="65" t="s">
        <v>120</v>
      </c>
      <c r="D73" s="331">
        <v>5</v>
      </c>
      <c r="E73" s="68">
        <v>49.4</v>
      </c>
      <c r="F73" s="259">
        <v>56.26</v>
      </c>
      <c r="G73" s="420">
        <v>68</v>
      </c>
      <c r="H73" s="136">
        <f>SUM(G73:G73)</f>
        <v>68</v>
      </c>
    </row>
    <row r="74" spans="1:8" ht="15" customHeight="1" x14ac:dyDescent="0.25">
      <c r="A74" s="55">
        <v>69</v>
      </c>
      <c r="B74" s="25" t="s">
        <v>0</v>
      </c>
      <c r="C74" s="318" t="s">
        <v>54</v>
      </c>
      <c r="D74" s="230">
        <v>4</v>
      </c>
      <c r="E74" s="50">
        <v>49.25</v>
      </c>
      <c r="F74" s="252">
        <v>56.26</v>
      </c>
      <c r="G74" s="420">
        <v>69</v>
      </c>
      <c r="H74" s="136">
        <f>SUM(G74:G74)</f>
        <v>69</v>
      </c>
    </row>
    <row r="75" spans="1:8" ht="15" customHeight="1" thickBot="1" x14ac:dyDescent="0.3">
      <c r="A75" s="61">
        <v>70</v>
      </c>
      <c r="B75" s="30" t="s">
        <v>1</v>
      </c>
      <c r="C75" s="69" t="s">
        <v>131</v>
      </c>
      <c r="D75" s="231">
        <v>7</v>
      </c>
      <c r="E75" s="53">
        <v>49</v>
      </c>
      <c r="F75" s="254">
        <v>56.26</v>
      </c>
      <c r="G75" s="421">
        <v>70</v>
      </c>
      <c r="H75" s="139">
        <f>SUM(G75:G75)</f>
        <v>70</v>
      </c>
    </row>
    <row r="76" spans="1:8" ht="15" customHeight="1" x14ac:dyDescent="0.25">
      <c r="A76" s="55">
        <v>71</v>
      </c>
      <c r="B76" s="48" t="s">
        <v>14</v>
      </c>
      <c r="C76" s="363" t="s">
        <v>117</v>
      </c>
      <c r="D76" s="340">
        <v>1</v>
      </c>
      <c r="E76" s="292">
        <v>48</v>
      </c>
      <c r="F76" s="294">
        <v>56.26</v>
      </c>
      <c r="G76" s="422">
        <v>71</v>
      </c>
      <c r="H76" s="144">
        <f>SUM(G76:G76)</f>
        <v>71</v>
      </c>
    </row>
    <row r="77" spans="1:8" ht="15" customHeight="1" x14ac:dyDescent="0.25">
      <c r="A77" s="55">
        <v>72</v>
      </c>
      <c r="B77" s="25" t="s">
        <v>1</v>
      </c>
      <c r="C77" s="65" t="s">
        <v>128</v>
      </c>
      <c r="D77" s="230">
        <v>9</v>
      </c>
      <c r="E77" s="50">
        <v>48</v>
      </c>
      <c r="F77" s="252">
        <v>56.26</v>
      </c>
      <c r="G77" s="420">
        <v>72</v>
      </c>
      <c r="H77" s="136">
        <f>SUM(G77:G77)</f>
        <v>72</v>
      </c>
    </row>
    <row r="78" spans="1:8" ht="15" customHeight="1" x14ac:dyDescent="0.25">
      <c r="A78" s="55">
        <v>73</v>
      </c>
      <c r="B78" s="59" t="s">
        <v>27</v>
      </c>
      <c r="C78" s="65" t="s">
        <v>118</v>
      </c>
      <c r="D78" s="230">
        <v>6</v>
      </c>
      <c r="E78" s="50">
        <v>47.7</v>
      </c>
      <c r="F78" s="252">
        <v>56.26</v>
      </c>
      <c r="G78" s="420">
        <v>73</v>
      </c>
      <c r="H78" s="136">
        <f>SUM(G78:G78)</f>
        <v>73</v>
      </c>
    </row>
    <row r="79" spans="1:8" ht="15" customHeight="1" x14ac:dyDescent="0.25">
      <c r="A79" s="55">
        <v>74</v>
      </c>
      <c r="B79" s="25" t="s">
        <v>1</v>
      </c>
      <c r="C79" s="319" t="s">
        <v>3</v>
      </c>
      <c r="D79" s="330">
        <v>4</v>
      </c>
      <c r="E79" s="347">
        <v>47.2</v>
      </c>
      <c r="F79" s="255">
        <v>56.26</v>
      </c>
      <c r="G79" s="420">
        <v>74</v>
      </c>
      <c r="H79" s="136">
        <f>SUM(G79:G79)</f>
        <v>74</v>
      </c>
    </row>
    <row r="80" spans="1:8" ht="15" customHeight="1" x14ac:dyDescent="0.25">
      <c r="A80" s="55">
        <v>75</v>
      </c>
      <c r="B80" s="25" t="s">
        <v>12</v>
      </c>
      <c r="C80" s="318" t="s">
        <v>13</v>
      </c>
      <c r="D80" s="331">
        <v>7</v>
      </c>
      <c r="E80" s="68">
        <v>47.1</v>
      </c>
      <c r="F80" s="259">
        <v>56.26</v>
      </c>
      <c r="G80" s="420">
        <v>75</v>
      </c>
      <c r="H80" s="136">
        <f>SUM(G80:G80)</f>
        <v>75</v>
      </c>
    </row>
    <row r="81" spans="1:8" ht="15" customHeight="1" x14ac:dyDescent="0.25">
      <c r="A81" s="55">
        <v>76</v>
      </c>
      <c r="B81" s="25" t="s">
        <v>14</v>
      </c>
      <c r="C81" s="66" t="s">
        <v>122</v>
      </c>
      <c r="D81" s="330">
        <v>5</v>
      </c>
      <c r="E81" s="347">
        <v>47</v>
      </c>
      <c r="F81" s="255">
        <v>56.26</v>
      </c>
      <c r="G81" s="420">
        <v>76</v>
      </c>
      <c r="H81" s="136">
        <f>SUM(G81:G81)</f>
        <v>76</v>
      </c>
    </row>
    <row r="82" spans="1:8" ht="15" customHeight="1" x14ac:dyDescent="0.25">
      <c r="A82" s="55">
        <v>77</v>
      </c>
      <c r="B82" s="25" t="s">
        <v>12</v>
      </c>
      <c r="C82" s="67" t="s">
        <v>141</v>
      </c>
      <c r="D82" s="336">
        <v>4</v>
      </c>
      <c r="E82" s="131">
        <v>47</v>
      </c>
      <c r="F82" s="260">
        <v>56.26</v>
      </c>
      <c r="G82" s="420">
        <v>77</v>
      </c>
      <c r="H82" s="136">
        <f>SUM(G82:G82)</f>
        <v>77</v>
      </c>
    </row>
    <row r="83" spans="1:8" ht="15" customHeight="1" x14ac:dyDescent="0.25">
      <c r="A83" s="55">
        <v>78</v>
      </c>
      <c r="B83" s="25" t="s">
        <v>12</v>
      </c>
      <c r="C83" s="65" t="s">
        <v>61</v>
      </c>
      <c r="D83" s="230">
        <v>3</v>
      </c>
      <c r="E83" s="50">
        <v>46.7</v>
      </c>
      <c r="F83" s="252">
        <v>56.26</v>
      </c>
      <c r="G83" s="420">
        <v>78</v>
      </c>
      <c r="H83" s="136">
        <f>SUM(G83:G83)</f>
        <v>78</v>
      </c>
    </row>
    <row r="84" spans="1:8" ht="15" customHeight="1" x14ac:dyDescent="0.25">
      <c r="A84" s="55">
        <v>79</v>
      </c>
      <c r="B84" s="59" t="s">
        <v>27</v>
      </c>
      <c r="C84" s="318" t="s">
        <v>28</v>
      </c>
      <c r="D84" s="230">
        <v>7</v>
      </c>
      <c r="E84" s="50">
        <v>45.3</v>
      </c>
      <c r="F84" s="252">
        <v>56.26</v>
      </c>
      <c r="G84" s="420">
        <v>79</v>
      </c>
      <c r="H84" s="136">
        <f>SUM(G84:G84)</f>
        <v>79</v>
      </c>
    </row>
    <row r="85" spans="1:8" ht="15" customHeight="1" thickBot="1" x14ac:dyDescent="0.3">
      <c r="A85" s="72">
        <v>80</v>
      </c>
      <c r="B85" s="215" t="s">
        <v>27</v>
      </c>
      <c r="C85" s="362" t="s">
        <v>29</v>
      </c>
      <c r="D85" s="365">
        <v>10</v>
      </c>
      <c r="E85" s="367">
        <v>45.1</v>
      </c>
      <c r="F85" s="369">
        <v>56.26</v>
      </c>
      <c r="G85" s="423">
        <v>80</v>
      </c>
      <c r="H85" s="137">
        <f>SUM(G85:G85)</f>
        <v>80</v>
      </c>
    </row>
    <row r="86" spans="1:8" s="5" customFormat="1" ht="15" customHeight="1" x14ac:dyDescent="0.25">
      <c r="A86" s="58">
        <v>81</v>
      </c>
      <c r="B86" s="45" t="s">
        <v>21</v>
      </c>
      <c r="C86" s="64" t="s">
        <v>38</v>
      </c>
      <c r="D86" s="232">
        <v>2</v>
      </c>
      <c r="E86" s="63">
        <v>45</v>
      </c>
      <c r="F86" s="251">
        <v>56.26</v>
      </c>
      <c r="G86" s="419">
        <v>81</v>
      </c>
      <c r="H86" s="135">
        <f>SUM(G86:G86)</f>
        <v>81</v>
      </c>
    </row>
    <row r="87" spans="1:8" s="5" customFormat="1" ht="15" customHeight="1" x14ac:dyDescent="0.25">
      <c r="A87" s="55">
        <v>82</v>
      </c>
      <c r="B87" s="25" t="s">
        <v>21</v>
      </c>
      <c r="C87" s="66" t="s">
        <v>24</v>
      </c>
      <c r="D87" s="330">
        <v>19</v>
      </c>
      <c r="E87" s="347">
        <v>45</v>
      </c>
      <c r="F87" s="255">
        <v>56.26</v>
      </c>
      <c r="G87" s="420">
        <v>82</v>
      </c>
      <c r="H87" s="136">
        <f>SUM(G87:G87)</f>
        <v>82</v>
      </c>
    </row>
    <row r="88" spans="1:8" s="5" customFormat="1" ht="15" customHeight="1" x14ac:dyDescent="0.25">
      <c r="A88" s="55">
        <v>83</v>
      </c>
      <c r="B88" s="25" t="s">
        <v>14</v>
      </c>
      <c r="C88" s="321" t="s">
        <v>123</v>
      </c>
      <c r="D88" s="336">
        <v>1</v>
      </c>
      <c r="E88" s="131">
        <v>45</v>
      </c>
      <c r="F88" s="260">
        <v>56.26</v>
      </c>
      <c r="G88" s="420">
        <v>83</v>
      </c>
      <c r="H88" s="136">
        <f>SUM(G88:G88)</f>
        <v>83</v>
      </c>
    </row>
    <row r="89" spans="1:8" s="5" customFormat="1" ht="15" customHeight="1" x14ac:dyDescent="0.25">
      <c r="A89" s="55">
        <v>84</v>
      </c>
      <c r="B89" s="59" t="s">
        <v>1</v>
      </c>
      <c r="C89" s="67" t="s">
        <v>8</v>
      </c>
      <c r="D89" s="336">
        <v>6</v>
      </c>
      <c r="E89" s="131">
        <v>45</v>
      </c>
      <c r="F89" s="260">
        <v>56.26</v>
      </c>
      <c r="G89" s="420">
        <v>84</v>
      </c>
      <c r="H89" s="136">
        <f>SUM(G89:G89)</f>
        <v>84</v>
      </c>
    </row>
    <row r="90" spans="1:8" s="5" customFormat="1" ht="15" customHeight="1" x14ac:dyDescent="0.25">
      <c r="A90" s="55">
        <v>85</v>
      </c>
      <c r="B90" s="59" t="s">
        <v>1</v>
      </c>
      <c r="C90" s="65" t="s">
        <v>4</v>
      </c>
      <c r="D90" s="331">
        <v>3</v>
      </c>
      <c r="E90" s="68">
        <v>44</v>
      </c>
      <c r="F90" s="259">
        <v>56.26</v>
      </c>
      <c r="G90" s="420">
        <v>85</v>
      </c>
      <c r="H90" s="136">
        <f>SUM(G90:G90)</f>
        <v>85</v>
      </c>
    </row>
    <row r="91" spans="1:8" s="5" customFormat="1" ht="15" customHeight="1" x14ac:dyDescent="0.25">
      <c r="A91" s="55">
        <v>86</v>
      </c>
      <c r="B91" s="59" t="s">
        <v>27</v>
      </c>
      <c r="C91" s="65" t="s">
        <v>34</v>
      </c>
      <c r="D91" s="230">
        <v>13</v>
      </c>
      <c r="E91" s="50">
        <v>43.5</v>
      </c>
      <c r="F91" s="252">
        <v>56.26</v>
      </c>
      <c r="G91" s="420">
        <v>86</v>
      </c>
      <c r="H91" s="136">
        <f>SUM(G91:G91)</f>
        <v>86</v>
      </c>
    </row>
    <row r="92" spans="1:8" s="5" customFormat="1" ht="15" customHeight="1" x14ac:dyDescent="0.25">
      <c r="A92" s="55">
        <v>87</v>
      </c>
      <c r="B92" s="25" t="s">
        <v>33</v>
      </c>
      <c r="C92" s="65" t="s">
        <v>91</v>
      </c>
      <c r="D92" s="230">
        <v>4</v>
      </c>
      <c r="E92" s="50">
        <v>43.25</v>
      </c>
      <c r="F92" s="252">
        <v>56.26</v>
      </c>
      <c r="G92" s="420">
        <v>87</v>
      </c>
      <c r="H92" s="136">
        <f>SUM(G92:G92)</f>
        <v>87</v>
      </c>
    </row>
    <row r="93" spans="1:8" s="5" customFormat="1" ht="15" customHeight="1" x14ac:dyDescent="0.25">
      <c r="A93" s="55">
        <v>88</v>
      </c>
      <c r="B93" s="25" t="s">
        <v>21</v>
      </c>
      <c r="C93" s="65" t="s">
        <v>40</v>
      </c>
      <c r="D93" s="230">
        <v>4</v>
      </c>
      <c r="E93" s="50">
        <v>40.799999999999997</v>
      </c>
      <c r="F93" s="252">
        <v>56.26</v>
      </c>
      <c r="G93" s="420">
        <v>88</v>
      </c>
      <c r="H93" s="136">
        <f>SUM(G93:G93)</f>
        <v>88</v>
      </c>
    </row>
    <row r="94" spans="1:8" s="5" customFormat="1" ht="15" customHeight="1" x14ac:dyDescent="0.25">
      <c r="A94" s="55">
        <v>89</v>
      </c>
      <c r="B94" s="25" t="s">
        <v>27</v>
      </c>
      <c r="C94" s="321" t="s">
        <v>119</v>
      </c>
      <c r="D94" s="336">
        <v>1</v>
      </c>
      <c r="E94" s="131">
        <v>40</v>
      </c>
      <c r="F94" s="260">
        <v>56.26</v>
      </c>
      <c r="G94" s="420">
        <v>89</v>
      </c>
      <c r="H94" s="136">
        <f>SUM(G94:G94)</f>
        <v>89</v>
      </c>
    </row>
    <row r="95" spans="1:8" s="5" customFormat="1" ht="15" customHeight="1" thickBot="1" x14ac:dyDescent="0.3">
      <c r="A95" s="61">
        <v>90</v>
      </c>
      <c r="B95" s="30" t="s">
        <v>12</v>
      </c>
      <c r="C95" s="187" t="s">
        <v>139</v>
      </c>
      <c r="D95" s="342">
        <v>4</v>
      </c>
      <c r="E95" s="353">
        <v>38</v>
      </c>
      <c r="F95" s="257">
        <v>56.26</v>
      </c>
      <c r="G95" s="421">
        <v>90</v>
      </c>
      <c r="H95" s="139">
        <f>SUM(G95:G95)</f>
        <v>90</v>
      </c>
    </row>
    <row r="96" spans="1:8" s="5" customFormat="1" ht="15" customHeight="1" x14ac:dyDescent="0.25">
      <c r="A96" s="58">
        <v>91</v>
      </c>
      <c r="B96" s="45" t="s">
        <v>12</v>
      </c>
      <c r="C96" s="64" t="s">
        <v>50</v>
      </c>
      <c r="D96" s="232">
        <v>9</v>
      </c>
      <c r="E96" s="63">
        <v>34.200000000000003</v>
      </c>
      <c r="F96" s="251">
        <v>56.26</v>
      </c>
      <c r="G96" s="419">
        <v>91</v>
      </c>
      <c r="H96" s="135">
        <f>SUM(G96:G96)</f>
        <v>91</v>
      </c>
    </row>
    <row r="97" spans="1:8" s="5" customFormat="1" ht="15" customHeight="1" x14ac:dyDescent="0.25">
      <c r="A97" s="55">
        <v>92</v>
      </c>
      <c r="B97" s="25" t="s">
        <v>33</v>
      </c>
      <c r="C97" s="65" t="s">
        <v>113</v>
      </c>
      <c r="D97" s="230">
        <v>4</v>
      </c>
      <c r="E97" s="50">
        <v>33</v>
      </c>
      <c r="F97" s="252">
        <v>56.26</v>
      </c>
      <c r="G97" s="420">
        <v>92</v>
      </c>
      <c r="H97" s="136">
        <f>SUM(G97:G97)</f>
        <v>92</v>
      </c>
    </row>
    <row r="98" spans="1:8" s="5" customFormat="1" ht="15" customHeight="1" x14ac:dyDescent="0.25">
      <c r="A98" s="55">
        <v>93</v>
      </c>
      <c r="B98" s="25" t="s">
        <v>12</v>
      </c>
      <c r="C98" s="66" t="s">
        <v>140</v>
      </c>
      <c r="D98" s="330">
        <v>2</v>
      </c>
      <c r="E98" s="347">
        <v>30</v>
      </c>
      <c r="F98" s="255">
        <v>56.26</v>
      </c>
      <c r="G98" s="420">
        <v>93</v>
      </c>
      <c r="H98" s="136">
        <f>SUM(G98:G98)</f>
        <v>93</v>
      </c>
    </row>
    <row r="99" spans="1:8" s="5" customFormat="1" ht="15" customHeight="1" thickBot="1" x14ac:dyDescent="0.3">
      <c r="A99" s="61">
        <v>94</v>
      </c>
      <c r="B99" s="30" t="s">
        <v>21</v>
      </c>
      <c r="C99" s="69" t="s">
        <v>22</v>
      </c>
      <c r="D99" s="231">
        <v>1</v>
      </c>
      <c r="E99" s="53">
        <v>22</v>
      </c>
      <c r="F99" s="254">
        <v>56.26</v>
      </c>
      <c r="G99" s="421">
        <v>94</v>
      </c>
      <c r="H99" s="139">
        <f>SUM(G99:G99)</f>
        <v>94</v>
      </c>
    </row>
    <row r="100" spans="1:8" ht="15" customHeight="1" x14ac:dyDescent="0.25">
      <c r="A100" s="27"/>
      <c r="C100" s="56" t="s">
        <v>55</v>
      </c>
      <c r="D100" s="56"/>
      <c r="E100" s="133">
        <f>AVERAGE(E6:E99)</f>
        <v>53.62258279198204</v>
      </c>
      <c r="F100" s="56"/>
      <c r="G100" s="32"/>
      <c r="H100" s="54"/>
    </row>
    <row r="101" spans="1:8" ht="15" customHeight="1" x14ac:dyDescent="0.25">
      <c r="C101" s="57" t="s">
        <v>82</v>
      </c>
      <c r="D101" s="57"/>
      <c r="E101" s="57">
        <v>56.26</v>
      </c>
      <c r="F101" s="57"/>
    </row>
    <row r="102" spans="1:8" x14ac:dyDescent="0.25">
      <c r="C102" s="2"/>
      <c r="D102" s="2"/>
      <c r="E102" s="2"/>
      <c r="F102" s="2"/>
    </row>
    <row r="103" spans="1:8" x14ac:dyDescent="0.25">
      <c r="B103" s="1"/>
      <c r="C103" s="6"/>
      <c r="D103" s="6"/>
      <c r="E103" s="6"/>
      <c r="F103" s="6"/>
    </row>
  </sheetData>
  <mergeCells count="6">
    <mergeCell ref="B2:C2"/>
    <mergeCell ref="H4:H5"/>
    <mergeCell ref="A4:A5"/>
    <mergeCell ref="B4:B5"/>
    <mergeCell ref="C4:C5"/>
    <mergeCell ref="D4:F4"/>
  </mergeCells>
  <conditionalFormatting sqref="E6:E101">
    <cfRule type="cellIs" dxfId="21" priority="1" operator="equal">
      <formula>$E$100</formula>
    </cfRule>
    <cfRule type="containsBlanks" dxfId="20" priority="517">
      <formula>LEN(TRIM(E6))=0</formula>
    </cfRule>
    <cfRule type="cellIs" dxfId="19" priority="518" operator="lessThan">
      <formula>50</formula>
    </cfRule>
    <cfRule type="cellIs" dxfId="18" priority="519" operator="between">
      <formula>$E$100</formula>
      <formula>50</formula>
    </cfRule>
    <cfRule type="cellIs" dxfId="17" priority="520" operator="between">
      <formula>74.99</formula>
      <formula>$E$100</formula>
    </cfRule>
    <cfRule type="cellIs" dxfId="16" priority="52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4"/>
  <sheetViews>
    <sheetView zoomScale="90" zoomScaleNormal="90" workbookViewId="0">
      <pane xSplit="6" ySplit="6" topLeftCell="G7" activePane="bottomRight" state="frozen"/>
      <selection pane="topRight" activeCell="N1" sqref="N1"/>
      <selection pane="bottomLeft" activeCell="A7" sqref="A7"/>
      <selection pane="bottomRight" activeCell="C5" sqref="C5"/>
    </sheetView>
  </sheetViews>
  <sheetFormatPr defaultRowHeight="15" x14ac:dyDescent="0.25"/>
  <cols>
    <col min="1" max="1" width="5.7109375" customWidth="1"/>
    <col min="2" max="2" width="18.7109375" customWidth="1"/>
    <col min="3" max="3" width="31.7109375" customWidth="1"/>
    <col min="4" max="5" width="9.7109375" customWidth="1"/>
    <col min="6" max="6" width="0" hidden="1" customWidth="1"/>
    <col min="7" max="7" width="7.7109375" customWidth="1"/>
  </cols>
  <sheetData>
    <row r="1" spans="1:9" x14ac:dyDescent="0.25">
      <c r="H1" s="106"/>
      <c r="I1" s="10" t="s">
        <v>72</v>
      </c>
    </row>
    <row r="2" spans="1:9" ht="15.75" x14ac:dyDescent="0.25">
      <c r="C2" s="395" t="s">
        <v>78</v>
      </c>
      <c r="D2" s="395"/>
      <c r="E2" s="43">
        <v>2022</v>
      </c>
      <c r="H2" s="107"/>
      <c r="I2" s="10" t="s">
        <v>73</v>
      </c>
    </row>
    <row r="3" spans="1:9" x14ac:dyDescent="0.25">
      <c r="H3" s="108"/>
      <c r="I3" s="10" t="s">
        <v>74</v>
      </c>
    </row>
    <row r="4" spans="1:9" ht="16.899999999999999" customHeight="1" thickBot="1" x14ac:dyDescent="0.3">
      <c r="F4" s="24"/>
      <c r="G4" s="24"/>
      <c r="H4" s="13"/>
      <c r="I4" s="10" t="s">
        <v>75</v>
      </c>
    </row>
    <row r="5" spans="1:9" ht="30" customHeight="1" thickBot="1" x14ac:dyDescent="0.3">
      <c r="A5" s="88" t="s">
        <v>36</v>
      </c>
      <c r="B5" s="89" t="s">
        <v>35</v>
      </c>
      <c r="C5" s="89" t="s">
        <v>63</v>
      </c>
      <c r="D5" s="89" t="s">
        <v>56</v>
      </c>
      <c r="E5" s="90" t="s">
        <v>103</v>
      </c>
      <c r="F5" s="24"/>
      <c r="G5" s="24"/>
      <c r="H5" s="24"/>
    </row>
    <row r="6" spans="1:9" ht="15" customHeight="1" thickBot="1" x14ac:dyDescent="0.3">
      <c r="A6" s="83"/>
      <c r="B6" s="85"/>
      <c r="C6" s="94" t="s">
        <v>87</v>
      </c>
      <c r="D6" s="94">
        <f>SUM(D7:D100)</f>
        <v>768</v>
      </c>
      <c r="E6" s="116">
        <f>AVERAGE(E7:E100)</f>
        <v>53.62258279198204</v>
      </c>
      <c r="F6" s="24"/>
      <c r="G6" s="24"/>
      <c r="H6" s="24"/>
    </row>
    <row r="7" spans="1:9" ht="15" customHeight="1" x14ac:dyDescent="0.25">
      <c r="A7" s="114">
        <v>1</v>
      </c>
      <c r="B7" s="376" t="s">
        <v>0</v>
      </c>
      <c r="C7" s="323" t="s">
        <v>53</v>
      </c>
      <c r="D7" s="45">
        <v>4</v>
      </c>
      <c r="E7" s="47">
        <v>80.5</v>
      </c>
      <c r="F7" s="24"/>
      <c r="G7" s="24"/>
      <c r="H7" s="24"/>
    </row>
    <row r="8" spans="1:9" ht="15" customHeight="1" x14ac:dyDescent="0.25">
      <c r="A8" s="95">
        <v>2</v>
      </c>
      <c r="B8" s="48" t="s">
        <v>1</v>
      </c>
      <c r="C8" s="77" t="s">
        <v>101</v>
      </c>
      <c r="D8" s="48">
        <v>19</v>
      </c>
      <c r="E8" s="26">
        <v>76</v>
      </c>
      <c r="F8" s="27">
        <f>E8*D8</f>
        <v>1444</v>
      </c>
      <c r="G8" s="27"/>
      <c r="H8" s="27"/>
    </row>
    <row r="9" spans="1:9" ht="15" customHeight="1" x14ac:dyDescent="0.25">
      <c r="A9" s="34">
        <v>3</v>
      </c>
      <c r="B9" s="25" t="s">
        <v>0</v>
      </c>
      <c r="C9" s="35" t="s">
        <v>52</v>
      </c>
      <c r="D9" s="25">
        <v>11</v>
      </c>
      <c r="E9" s="216">
        <v>72.875</v>
      </c>
      <c r="F9" s="27"/>
      <c r="G9" s="27"/>
      <c r="H9" s="27"/>
    </row>
    <row r="10" spans="1:9" ht="15" customHeight="1" x14ac:dyDescent="0.25">
      <c r="A10" s="34">
        <v>4</v>
      </c>
      <c r="B10" s="215" t="s">
        <v>33</v>
      </c>
      <c r="C10" s="218" t="s">
        <v>42</v>
      </c>
      <c r="D10" s="215">
        <v>8</v>
      </c>
      <c r="E10" s="26">
        <v>72.625</v>
      </c>
      <c r="F10" s="27"/>
      <c r="G10" s="27"/>
      <c r="H10" s="27"/>
    </row>
    <row r="11" spans="1:9" ht="15" customHeight="1" x14ac:dyDescent="0.25">
      <c r="A11" s="34">
        <v>5</v>
      </c>
      <c r="B11" s="25" t="s">
        <v>12</v>
      </c>
      <c r="C11" s="35" t="s">
        <v>64</v>
      </c>
      <c r="D11" s="25">
        <v>5</v>
      </c>
      <c r="E11" s="26">
        <v>71</v>
      </c>
      <c r="F11" s="27">
        <f>E10*D10</f>
        <v>581</v>
      </c>
      <c r="G11" s="27"/>
      <c r="H11" s="27"/>
    </row>
    <row r="12" spans="1:9" ht="15" customHeight="1" x14ac:dyDescent="0.25">
      <c r="A12" s="34">
        <v>6</v>
      </c>
      <c r="B12" s="25" t="s">
        <v>27</v>
      </c>
      <c r="C12" s="35" t="s">
        <v>30</v>
      </c>
      <c r="D12" s="25">
        <v>9</v>
      </c>
      <c r="E12" s="26">
        <v>69.3</v>
      </c>
      <c r="F12" s="27">
        <f>E12*D12</f>
        <v>623.69999999999993</v>
      </c>
      <c r="G12" s="27"/>
      <c r="H12" s="27"/>
    </row>
    <row r="13" spans="1:9" ht="15" customHeight="1" x14ac:dyDescent="0.25">
      <c r="A13" s="34">
        <v>7</v>
      </c>
      <c r="B13" s="25" t="s">
        <v>33</v>
      </c>
      <c r="C13" s="35" t="s">
        <v>41</v>
      </c>
      <c r="D13" s="25">
        <v>34</v>
      </c>
      <c r="E13" s="26">
        <v>69.2</v>
      </c>
      <c r="F13" s="27">
        <f>E13*D13</f>
        <v>2352.8000000000002</v>
      </c>
      <c r="G13" s="27"/>
      <c r="H13" s="27"/>
    </row>
    <row r="14" spans="1:9" ht="15" customHeight="1" x14ac:dyDescent="0.25">
      <c r="A14" s="34">
        <v>8</v>
      </c>
      <c r="B14" s="25" t="s">
        <v>1</v>
      </c>
      <c r="C14" s="312" t="s">
        <v>109</v>
      </c>
      <c r="D14" s="25">
        <v>3</v>
      </c>
      <c r="E14" s="26">
        <v>69</v>
      </c>
      <c r="F14" s="27">
        <f>E14*D14</f>
        <v>207</v>
      </c>
      <c r="G14" s="27"/>
      <c r="H14" s="27"/>
    </row>
    <row r="15" spans="1:9" ht="15" customHeight="1" x14ac:dyDescent="0.25">
      <c r="A15" s="34">
        <v>9</v>
      </c>
      <c r="B15" s="25" t="s">
        <v>21</v>
      </c>
      <c r="C15" s="36" t="s">
        <v>23</v>
      </c>
      <c r="D15" s="25">
        <v>1</v>
      </c>
      <c r="E15" s="96">
        <v>68</v>
      </c>
      <c r="F15" s="27">
        <f>E15*D15</f>
        <v>68</v>
      </c>
      <c r="G15" s="27"/>
      <c r="H15" s="27"/>
    </row>
    <row r="16" spans="1:9" ht="15" customHeight="1" thickBot="1" x14ac:dyDescent="0.3">
      <c r="A16" s="118">
        <v>10</v>
      </c>
      <c r="B16" s="119" t="s">
        <v>14</v>
      </c>
      <c r="C16" s="120" t="s">
        <v>48</v>
      </c>
      <c r="D16" s="119">
        <v>27</v>
      </c>
      <c r="E16" s="31">
        <v>66.7</v>
      </c>
      <c r="F16" s="27">
        <f>E16*D16</f>
        <v>1800.9</v>
      </c>
      <c r="G16" s="27"/>
      <c r="H16" s="27"/>
    </row>
    <row r="17" spans="1:8" ht="15" customHeight="1" x14ac:dyDescent="0.25">
      <c r="A17" s="44">
        <v>11</v>
      </c>
      <c r="B17" s="45" t="s">
        <v>1</v>
      </c>
      <c r="C17" s="78" t="s">
        <v>62</v>
      </c>
      <c r="D17" s="45">
        <v>26</v>
      </c>
      <c r="E17" s="47">
        <v>65.2</v>
      </c>
      <c r="F17" s="27"/>
      <c r="G17" s="27"/>
      <c r="H17" s="27"/>
    </row>
    <row r="18" spans="1:8" ht="15" customHeight="1" x14ac:dyDescent="0.25">
      <c r="A18" s="95">
        <v>12</v>
      </c>
      <c r="B18" s="209" t="s">
        <v>14</v>
      </c>
      <c r="C18" s="101" t="s">
        <v>47</v>
      </c>
      <c r="D18" s="25">
        <v>15</v>
      </c>
      <c r="E18" s="26">
        <v>65</v>
      </c>
      <c r="F18" s="27"/>
      <c r="G18" s="27"/>
      <c r="H18" s="27"/>
    </row>
    <row r="19" spans="1:8" ht="15" customHeight="1" x14ac:dyDescent="0.25">
      <c r="A19" s="95">
        <v>13</v>
      </c>
      <c r="B19" s="25" t="s">
        <v>21</v>
      </c>
      <c r="C19" s="36" t="s">
        <v>116</v>
      </c>
      <c r="D19" s="25">
        <v>4</v>
      </c>
      <c r="E19" s="26">
        <v>63.5</v>
      </c>
      <c r="F19" s="27"/>
      <c r="G19" s="27"/>
      <c r="H19" s="27"/>
    </row>
    <row r="20" spans="1:8" ht="15" customHeight="1" x14ac:dyDescent="0.25">
      <c r="A20" s="34">
        <v>14</v>
      </c>
      <c r="B20" s="25" t="s">
        <v>14</v>
      </c>
      <c r="C20" s="35" t="s">
        <v>15</v>
      </c>
      <c r="D20" s="25">
        <v>5</v>
      </c>
      <c r="E20" s="26">
        <v>62</v>
      </c>
      <c r="F20" s="27">
        <f t="shared" ref="F20:F26" si="0">E20*D20</f>
        <v>310</v>
      </c>
      <c r="G20" s="27"/>
      <c r="H20" s="27"/>
    </row>
    <row r="21" spans="1:8" ht="15" customHeight="1" x14ac:dyDescent="0.25">
      <c r="A21" s="34">
        <v>15</v>
      </c>
      <c r="B21" s="25" t="s">
        <v>1</v>
      </c>
      <c r="C21" s="35" t="s">
        <v>100</v>
      </c>
      <c r="D21" s="25">
        <v>14</v>
      </c>
      <c r="E21" s="26">
        <v>61</v>
      </c>
      <c r="F21" s="27">
        <f t="shared" si="0"/>
        <v>854</v>
      </c>
      <c r="G21" s="27"/>
      <c r="H21" s="27"/>
    </row>
    <row r="22" spans="1:8" ht="15" customHeight="1" x14ac:dyDescent="0.25">
      <c r="A22" s="34">
        <v>16</v>
      </c>
      <c r="B22" s="209" t="s">
        <v>1</v>
      </c>
      <c r="C22" s="113" t="s">
        <v>9</v>
      </c>
      <c r="D22" s="25">
        <v>22</v>
      </c>
      <c r="E22" s="26">
        <v>61</v>
      </c>
      <c r="F22" s="27">
        <f t="shared" si="0"/>
        <v>1342</v>
      </c>
      <c r="G22" s="27"/>
      <c r="H22" s="27"/>
    </row>
    <row r="23" spans="1:8" ht="15" customHeight="1" x14ac:dyDescent="0.25">
      <c r="A23" s="34">
        <v>17</v>
      </c>
      <c r="B23" s="25" t="s">
        <v>12</v>
      </c>
      <c r="C23" s="35" t="s">
        <v>49</v>
      </c>
      <c r="D23" s="25">
        <v>13</v>
      </c>
      <c r="E23" s="26">
        <v>60.5</v>
      </c>
      <c r="F23" s="27">
        <f t="shared" si="0"/>
        <v>786.5</v>
      </c>
      <c r="G23" s="27"/>
      <c r="H23" s="27"/>
    </row>
    <row r="24" spans="1:8" ht="15" customHeight="1" x14ac:dyDescent="0.25">
      <c r="A24" s="34">
        <v>18</v>
      </c>
      <c r="B24" s="25" t="s">
        <v>14</v>
      </c>
      <c r="C24" s="36" t="s">
        <v>17</v>
      </c>
      <c r="D24" s="25">
        <v>8</v>
      </c>
      <c r="E24" s="26">
        <v>60.4</v>
      </c>
      <c r="F24" s="27">
        <f t="shared" si="0"/>
        <v>483.2</v>
      </c>
      <c r="G24" s="27"/>
      <c r="H24" s="27"/>
    </row>
    <row r="25" spans="1:8" ht="15" customHeight="1" x14ac:dyDescent="0.25">
      <c r="A25" s="34">
        <v>19</v>
      </c>
      <c r="B25" s="374" t="s">
        <v>21</v>
      </c>
      <c r="C25" s="36" t="s">
        <v>45</v>
      </c>
      <c r="D25" s="25">
        <v>7</v>
      </c>
      <c r="E25" s="26">
        <v>59.3</v>
      </c>
      <c r="F25" s="27">
        <f t="shared" si="0"/>
        <v>415.09999999999997</v>
      </c>
      <c r="G25" s="27"/>
      <c r="H25" s="27"/>
    </row>
    <row r="26" spans="1:8" ht="15" customHeight="1" thickBot="1" x14ac:dyDescent="0.3">
      <c r="A26" s="39">
        <v>20</v>
      </c>
      <c r="B26" s="30" t="s">
        <v>0</v>
      </c>
      <c r="C26" s="76" t="s">
        <v>98</v>
      </c>
      <c r="D26" s="30">
        <v>9</v>
      </c>
      <c r="E26" s="31">
        <v>59.222222222222221</v>
      </c>
      <c r="F26" s="27">
        <f t="shared" si="0"/>
        <v>533</v>
      </c>
      <c r="G26" s="27"/>
      <c r="H26" s="27"/>
    </row>
    <row r="27" spans="1:8" ht="15" customHeight="1" x14ac:dyDescent="0.25">
      <c r="A27" s="44">
        <v>21</v>
      </c>
      <c r="B27" s="377" t="s">
        <v>1</v>
      </c>
      <c r="C27" s="379" t="s">
        <v>138</v>
      </c>
      <c r="D27" s="45">
        <v>5</v>
      </c>
      <c r="E27" s="47">
        <v>59.2</v>
      </c>
      <c r="F27" s="27"/>
      <c r="G27" s="27"/>
      <c r="H27" s="27"/>
    </row>
    <row r="28" spans="1:8" ht="15" customHeight="1" x14ac:dyDescent="0.25">
      <c r="A28" s="34">
        <v>22</v>
      </c>
      <c r="B28" s="209" t="s">
        <v>27</v>
      </c>
      <c r="C28" s="35" t="s">
        <v>31</v>
      </c>
      <c r="D28" s="25">
        <v>28</v>
      </c>
      <c r="E28" s="96">
        <v>59</v>
      </c>
      <c r="F28" s="27"/>
      <c r="G28" s="27"/>
      <c r="H28" s="27"/>
    </row>
    <row r="29" spans="1:8" ht="15" customHeight="1" x14ac:dyDescent="0.25">
      <c r="A29" s="34">
        <v>23</v>
      </c>
      <c r="B29" s="25" t="s">
        <v>21</v>
      </c>
      <c r="C29" s="101" t="s">
        <v>121</v>
      </c>
      <c r="D29" s="25">
        <v>4</v>
      </c>
      <c r="E29" s="26">
        <v>58.5</v>
      </c>
      <c r="F29" s="27"/>
      <c r="G29" s="27"/>
      <c r="H29" s="27"/>
    </row>
    <row r="30" spans="1:8" ht="15" customHeight="1" x14ac:dyDescent="0.25">
      <c r="A30" s="34">
        <v>24</v>
      </c>
      <c r="B30" s="25" t="s">
        <v>33</v>
      </c>
      <c r="C30" s="35" t="s">
        <v>112</v>
      </c>
      <c r="D30" s="25">
        <v>6</v>
      </c>
      <c r="E30" s="26">
        <v>58</v>
      </c>
      <c r="F30" s="27"/>
      <c r="G30" s="27"/>
      <c r="H30" s="27"/>
    </row>
    <row r="31" spans="1:8" ht="15" customHeight="1" x14ac:dyDescent="0.25">
      <c r="A31" s="34">
        <v>25</v>
      </c>
      <c r="B31" s="25" t="s">
        <v>27</v>
      </c>
      <c r="C31" s="36" t="s">
        <v>26</v>
      </c>
      <c r="D31" s="25">
        <v>2</v>
      </c>
      <c r="E31" s="26">
        <v>58</v>
      </c>
      <c r="F31" s="27"/>
      <c r="G31" s="27"/>
      <c r="H31" s="27"/>
    </row>
    <row r="32" spans="1:8" ht="15" customHeight="1" x14ac:dyDescent="0.25">
      <c r="A32" s="34">
        <v>26</v>
      </c>
      <c r="B32" s="315" t="s">
        <v>12</v>
      </c>
      <c r="C32" s="35" t="s">
        <v>126</v>
      </c>
      <c r="D32" s="25">
        <v>1</v>
      </c>
      <c r="E32" s="26">
        <v>58</v>
      </c>
      <c r="F32" s="27">
        <f>E32*D32</f>
        <v>58</v>
      </c>
      <c r="G32" s="27"/>
      <c r="H32" s="27"/>
    </row>
    <row r="33" spans="1:8" ht="15" customHeight="1" x14ac:dyDescent="0.25">
      <c r="A33" s="34">
        <v>27</v>
      </c>
      <c r="B33" s="25" t="s">
        <v>1</v>
      </c>
      <c r="C33" s="38" t="s">
        <v>99</v>
      </c>
      <c r="D33" s="25">
        <v>19</v>
      </c>
      <c r="E33" s="26">
        <v>58</v>
      </c>
      <c r="F33" s="27">
        <f>E33*D33</f>
        <v>1102</v>
      </c>
      <c r="G33" s="27"/>
      <c r="H33" s="27"/>
    </row>
    <row r="34" spans="1:8" ht="15" customHeight="1" x14ac:dyDescent="0.25">
      <c r="A34" s="34">
        <v>28</v>
      </c>
      <c r="B34" s="209" t="s">
        <v>14</v>
      </c>
      <c r="C34" s="35" t="s">
        <v>59</v>
      </c>
      <c r="D34" s="25">
        <v>16</v>
      </c>
      <c r="E34" s="26">
        <v>57.9</v>
      </c>
      <c r="F34" s="27"/>
      <c r="G34" s="27"/>
      <c r="H34" s="27"/>
    </row>
    <row r="35" spans="1:8" ht="15" customHeight="1" x14ac:dyDescent="0.25">
      <c r="A35" s="34">
        <v>29</v>
      </c>
      <c r="B35" s="25" t="s">
        <v>33</v>
      </c>
      <c r="C35" s="35" t="s">
        <v>114</v>
      </c>
      <c r="D35" s="25">
        <v>6</v>
      </c>
      <c r="E35" s="26">
        <v>57.666666666666664</v>
      </c>
      <c r="F35" s="27">
        <f>E35*D35</f>
        <v>346</v>
      </c>
      <c r="G35" s="27"/>
      <c r="H35" s="27"/>
    </row>
    <row r="36" spans="1:8" ht="15" customHeight="1" thickBot="1" x14ac:dyDescent="0.3">
      <c r="A36" s="39">
        <v>30</v>
      </c>
      <c r="B36" s="373" t="s">
        <v>14</v>
      </c>
      <c r="C36" s="60" t="s">
        <v>19</v>
      </c>
      <c r="D36" s="30">
        <v>4</v>
      </c>
      <c r="E36" s="31">
        <v>57.3</v>
      </c>
      <c r="F36" s="27"/>
      <c r="G36" s="27"/>
      <c r="H36" s="27"/>
    </row>
    <row r="37" spans="1:8" ht="15" customHeight="1" x14ac:dyDescent="0.25">
      <c r="A37" s="44">
        <v>31</v>
      </c>
      <c r="B37" s="45" t="s">
        <v>12</v>
      </c>
      <c r="C37" s="46" t="s">
        <v>60</v>
      </c>
      <c r="D37" s="45">
        <v>3</v>
      </c>
      <c r="E37" s="219">
        <v>57.3</v>
      </c>
      <c r="F37" s="27">
        <f t="shared" ref="F37:F43" si="1">E37*D37</f>
        <v>171.89999999999998</v>
      </c>
      <c r="G37" s="27"/>
      <c r="H37" s="27"/>
    </row>
    <row r="38" spans="1:8" ht="15" customHeight="1" x14ac:dyDescent="0.25">
      <c r="A38" s="34">
        <v>32</v>
      </c>
      <c r="B38" s="25" t="s">
        <v>1</v>
      </c>
      <c r="C38" s="35" t="s">
        <v>136</v>
      </c>
      <c r="D38" s="25">
        <v>3</v>
      </c>
      <c r="E38" s="26">
        <v>57.3</v>
      </c>
      <c r="F38" s="27">
        <f t="shared" si="1"/>
        <v>171.89999999999998</v>
      </c>
      <c r="G38" s="27"/>
      <c r="H38" s="27"/>
    </row>
    <row r="39" spans="1:8" ht="15" customHeight="1" x14ac:dyDescent="0.25">
      <c r="A39" s="34">
        <v>33</v>
      </c>
      <c r="B39" s="25" t="s">
        <v>1</v>
      </c>
      <c r="C39" s="35" t="s">
        <v>5</v>
      </c>
      <c r="D39" s="25">
        <v>6</v>
      </c>
      <c r="E39" s="26">
        <v>57.2</v>
      </c>
      <c r="F39" s="27">
        <f t="shared" si="1"/>
        <v>343.20000000000005</v>
      </c>
      <c r="G39" s="27"/>
      <c r="H39" s="27"/>
    </row>
    <row r="40" spans="1:8" ht="15" customHeight="1" x14ac:dyDescent="0.25">
      <c r="A40" s="34">
        <v>34</v>
      </c>
      <c r="B40" s="25" t="s">
        <v>1</v>
      </c>
      <c r="C40" s="322" t="s">
        <v>133</v>
      </c>
      <c r="D40" s="25">
        <v>21</v>
      </c>
      <c r="E40" s="26">
        <v>57</v>
      </c>
      <c r="F40" s="27">
        <f t="shared" si="1"/>
        <v>1197</v>
      </c>
      <c r="G40" s="27"/>
      <c r="H40" s="27"/>
    </row>
    <row r="41" spans="1:8" ht="15" customHeight="1" x14ac:dyDescent="0.25">
      <c r="A41" s="34">
        <v>35</v>
      </c>
      <c r="B41" s="209" t="s">
        <v>1</v>
      </c>
      <c r="C41" s="113" t="s">
        <v>2</v>
      </c>
      <c r="D41" s="25">
        <v>3</v>
      </c>
      <c r="E41" s="26">
        <v>56.7</v>
      </c>
      <c r="F41" s="27">
        <f t="shared" si="1"/>
        <v>170.10000000000002</v>
      </c>
      <c r="G41" s="27"/>
      <c r="H41" s="27"/>
    </row>
    <row r="42" spans="1:8" ht="15" customHeight="1" x14ac:dyDescent="0.25">
      <c r="A42" s="34">
        <v>36</v>
      </c>
      <c r="B42" s="209" t="s">
        <v>12</v>
      </c>
      <c r="C42" s="35" t="s">
        <v>127</v>
      </c>
      <c r="D42" s="25">
        <v>9</v>
      </c>
      <c r="E42" s="26">
        <v>56</v>
      </c>
      <c r="F42" s="27">
        <f t="shared" si="1"/>
        <v>504</v>
      </c>
      <c r="G42" s="27"/>
      <c r="H42" s="27"/>
    </row>
    <row r="43" spans="1:8" ht="15" customHeight="1" x14ac:dyDescent="0.25">
      <c r="A43" s="95">
        <v>37</v>
      </c>
      <c r="B43" s="48" t="s">
        <v>0</v>
      </c>
      <c r="C43" s="77" t="s">
        <v>106</v>
      </c>
      <c r="D43" s="48">
        <v>7</v>
      </c>
      <c r="E43" s="26">
        <v>55.714285714285715</v>
      </c>
      <c r="F43" s="27">
        <f t="shared" si="1"/>
        <v>390</v>
      </c>
      <c r="G43" s="27"/>
      <c r="H43" s="27"/>
    </row>
    <row r="44" spans="1:8" ht="15" customHeight="1" x14ac:dyDescent="0.25">
      <c r="A44" s="95">
        <v>38</v>
      </c>
      <c r="B44" s="25" t="s">
        <v>0</v>
      </c>
      <c r="C44" s="38" t="s">
        <v>115</v>
      </c>
      <c r="D44" s="25">
        <v>4</v>
      </c>
      <c r="E44" s="26">
        <v>55</v>
      </c>
      <c r="F44" s="27"/>
      <c r="G44" s="27"/>
      <c r="H44" s="27"/>
    </row>
    <row r="45" spans="1:8" ht="15" customHeight="1" x14ac:dyDescent="0.25">
      <c r="A45" s="95">
        <v>39</v>
      </c>
      <c r="B45" s="209" t="s">
        <v>14</v>
      </c>
      <c r="C45" s="35" t="s">
        <v>107</v>
      </c>
      <c r="D45" s="25">
        <v>6</v>
      </c>
      <c r="E45" s="96">
        <v>54.6</v>
      </c>
      <c r="F45" s="27"/>
      <c r="G45" s="27"/>
      <c r="H45" s="27"/>
    </row>
    <row r="46" spans="1:8" ht="15" customHeight="1" thickBot="1" x14ac:dyDescent="0.3">
      <c r="A46" s="39">
        <v>40</v>
      </c>
      <c r="B46" s="30" t="s">
        <v>14</v>
      </c>
      <c r="C46" s="381" t="s">
        <v>46</v>
      </c>
      <c r="D46" s="30">
        <v>2</v>
      </c>
      <c r="E46" s="31">
        <v>54.5</v>
      </c>
      <c r="F46" s="27">
        <f>E46*D46</f>
        <v>109</v>
      </c>
      <c r="G46" s="27"/>
      <c r="H46" s="27"/>
    </row>
    <row r="47" spans="1:8" ht="15" customHeight="1" x14ac:dyDescent="0.25">
      <c r="A47" s="44">
        <v>41</v>
      </c>
      <c r="B47" s="45" t="s">
        <v>14</v>
      </c>
      <c r="C47" s="46" t="s">
        <v>86</v>
      </c>
      <c r="D47" s="45">
        <v>6</v>
      </c>
      <c r="E47" s="117">
        <v>54.3</v>
      </c>
      <c r="F47" s="27"/>
      <c r="G47" s="27"/>
      <c r="H47" s="27"/>
    </row>
    <row r="48" spans="1:8" ht="15" customHeight="1" x14ac:dyDescent="0.25">
      <c r="A48" s="34">
        <v>42</v>
      </c>
      <c r="B48" s="25" t="s">
        <v>14</v>
      </c>
      <c r="C48" s="35" t="s">
        <v>16</v>
      </c>
      <c r="D48" s="25">
        <v>10</v>
      </c>
      <c r="E48" s="26">
        <v>54.2</v>
      </c>
      <c r="F48" s="27">
        <f>E49*D49</f>
        <v>972</v>
      </c>
      <c r="G48" s="27"/>
      <c r="H48" s="27"/>
    </row>
    <row r="49" spans="1:8" ht="15" customHeight="1" x14ac:dyDescent="0.25">
      <c r="A49" s="34">
        <v>43</v>
      </c>
      <c r="B49" s="25" t="s">
        <v>1</v>
      </c>
      <c r="C49" s="322" t="s">
        <v>102</v>
      </c>
      <c r="D49" s="25">
        <v>18</v>
      </c>
      <c r="E49" s="26">
        <v>54</v>
      </c>
      <c r="F49" s="27"/>
      <c r="G49" s="27"/>
      <c r="H49" s="27"/>
    </row>
    <row r="50" spans="1:8" ht="15" customHeight="1" x14ac:dyDescent="0.25">
      <c r="A50" s="34">
        <v>44</v>
      </c>
      <c r="B50" s="25" t="s">
        <v>27</v>
      </c>
      <c r="C50" s="36" t="s">
        <v>32</v>
      </c>
      <c r="D50" s="25">
        <v>12</v>
      </c>
      <c r="E50" s="26">
        <v>53.4</v>
      </c>
      <c r="F50" s="27">
        <f>E44*D44</f>
        <v>220</v>
      </c>
      <c r="G50" s="27"/>
      <c r="H50" s="27"/>
    </row>
    <row r="51" spans="1:8" ht="15" customHeight="1" x14ac:dyDescent="0.25">
      <c r="A51" s="34">
        <v>45</v>
      </c>
      <c r="B51" s="25" t="s">
        <v>33</v>
      </c>
      <c r="C51" s="35" t="s">
        <v>43</v>
      </c>
      <c r="D51" s="25">
        <v>17</v>
      </c>
      <c r="E51" s="26">
        <v>53.352941176470587</v>
      </c>
      <c r="F51" s="27">
        <f>E51*D51</f>
        <v>907</v>
      </c>
      <c r="G51" s="27"/>
      <c r="H51" s="27"/>
    </row>
    <row r="52" spans="1:8" ht="15" customHeight="1" x14ac:dyDescent="0.25">
      <c r="A52" s="34">
        <v>46</v>
      </c>
      <c r="B52" s="25" t="s">
        <v>12</v>
      </c>
      <c r="C52" s="35" t="s">
        <v>124</v>
      </c>
      <c r="D52" s="25">
        <v>13</v>
      </c>
      <c r="E52" s="26">
        <v>53.2</v>
      </c>
      <c r="F52" s="27">
        <f>E52*D52</f>
        <v>691.6</v>
      </c>
      <c r="G52" s="27"/>
      <c r="H52" s="27"/>
    </row>
    <row r="53" spans="1:8" ht="15" customHeight="1" x14ac:dyDescent="0.25">
      <c r="A53" s="34">
        <v>47</v>
      </c>
      <c r="B53" s="229" t="s">
        <v>1</v>
      </c>
      <c r="C53" s="314" t="s">
        <v>135</v>
      </c>
      <c r="D53" s="25">
        <v>7</v>
      </c>
      <c r="E53" s="26">
        <v>53.2</v>
      </c>
      <c r="F53" s="27"/>
      <c r="G53" s="27"/>
      <c r="H53" s="27"/>
    </row>
    <row r="54" spans="1:8" ht="15" customHeight="1" x14ac:dyDescent="0.25">
      <c r="A54" s="34">
        <v>48</v>
      </c>
      <c r="B54" s="25" t="s">
        <v>1</v>
      </c>
      <c r="C54" s="38" t="s">
        <v>10</v>
      </c>
      <c r="D54" s="25">
        <v>13</v>
      </c>
      <c r="E54" s="26">
        <v>53.1</v>
      </c>
      <c r="F54" s="27">
        <f>E54*D54</f>
        <v>690.30000000000007</v>
      </c>
      <c r="G54" s="27"/>
      <c r="H54" s="27"/>
    </row>
    <row r="55" spans="1:8" ht="15" customHeight="1" x14ac:dyDescent="0.25">
      <c r="A55" s="34">
        <v>49</v>
      </c>
      <c r="B55" s="25" t="s">
        <v>1</v>
      </c>
      <c r="C55" s="322" t="s">
        <v>130</v>
      </c>
      <c r="D55" s="25">
        <v>7</v>
      </c>
      <c r="E55" s="26">
        <v>53.1</v>
      </c>
      <c r="F55" s="27">
        <f>E55*D55</f>
        <v>371.7</v>
      </c>
      <c r="G55" s="27"/>
      <c r="H55" s="27"/>
    </row>
    <row r="56" spans="1:8" ht="15" customHeight="1" thickBot="1" x14ac:dyDescent="0.3">
      <c r="A56" s="39">
        <v>50</v>
      </c>
      <c r="B56" s="375" t="s">
        <v>1</v>
      </c>
      <c r="C56" s="60" t="s">
        <v>6</v>
      </c>
      <c r="D56" s="30">
        <v>10</v>
      </c>
      <c r="E56" s="31">
        <v>53</v>
      </c>
      <c r="F56" s="27">
        <f>E56*D56</f>
        <v>530</v>
      </c>
      <c r="G56" s="27"/>
      <c r="H56" s="27"/>
    </row>
    <row r="57" spans="1:8" ht="15" customHeight="1" x14ac:dyDescent="0.25">
      <c r="A57" s="44">
        <v>51</v>
      </c>
      <c r="B57" s="45" t="s">
        <v>1</v>
      </c>
      <c r="C57" s="323" t="s">
        <v>137</v>
      </c>
      <c r="D57" s="45">
        <v>5</v>
      </c>
      <c r="E57" s="47">
        <v>52.8</v>
      </c>
      <c r="F57" s="27">
        <f>E57*D57</f>
        <v>264</v>
      </c>
      <c r="G57" s="27"/>
      <c r="H57" s="27"/>
    </row>
    <row r="58" spans="1:8" ht="15" customHeight="1" x14ac:dyDescent="0.25">
      <c r="A58" s="217">
        <v>52</v>
      </c>
      <c r="B58" s="215" t="s">
        <v>21</v>
      </c>
      <c r="C58" s="218" t="s">
        <v>20</v>
      </c>
      <c r="D58" s="215">
        <v>5</v>
      </c>
      <c r="E58" s="26">
        <v>52.6</v>
      </c>
      <c r="F58" s="27">
        <f>E58*D58</f>
        <v>263</v>
      </c>
      <c r="G58" s="27"/>
      <c r="H58" s="27"/>
    </row>
    <row r="59" spans="1:8" ht="15" customHeight="1" x14ac:dyDescent="0.25">
      <c r="A59" s="95">
        <v>53</v>
      </c>
      <c r="B59" s="25" t="s">
        <v>21</v>
      </c>
      <c r="C59" s="35" t="s">
        <v>25</v>
      </c>
      <c r="D59" s="25">
        <v>7</v>
      </c>
      <c r="E59" s="29">
        <v>52.1</v>
      </c>
      <c r="F59" s="27">
        <f>E69*D69</f>
        <v>200</v>
      </c>
      <c r="G59" s="27"/>
      <c r="H59" s="27"/>
    </row>
    <row r="60" spans="1:8" ht="15" customHeight="1" x14ac:dyDescent="0.25">
      <c r="A60" s="34">
        <v>54</v>
      </c>
      <c r="B60" s="25" t="s">
        <v>12</v>
      </c>
      <c r="C60" s="35" t="s">
        <v>51</v>
      </c>
      <c r="D60" s="25">
        <v>2</v>
      </c>
      <c r="E60" s="216">
        <v>52</v>
      </c>
      <c r="F60" s="27">
        <f t="shared" ref="F60:F65" si="2">E60*D60</f>
        <v>104</v>
      </c>
      <c r="G60" s="27"/>
      <c r="H60" s="27"/>
    </row>
    <row r="61" spans="1:8" ht="15" customHeight="1" x14ac:dyDescent="0.25">
      <c r="A61" s="34">
        <v>55</v>
      </c>
      <c r="B61" s="374" t="s">
        <v>0</v>
      </c>
      <c r="C61" s="38" t="s">
        <v>58</v>
      </c>
      <c r="D61" s="25">
        <v>6</v>
      </c>
      <c r="E61" s="216">
        <v>51.666666666666664</v>
      </c>
      <c r="F61" s="27">
        <f t="shared" si="2"/>
        <v>310</v>
      </c>
      <c r="G61" s="27"/>
      <c r="H61" s="27"/>
    </row>
    <row r="62" spans="1:8" ht="15" customHeight="1" x14ac:dyDescent="0.25">
      <c r="A62" s="34">
        <v>56</v>
      </c>
      <c r="B62" s="25" t="s">
        <v>14</v>
      </c>
      <c r="C62" s="35" t="s">
        <v>18</v>
      </c>
      <c r="D62" s="25">
        <v>20</v>
      </c>
      <c r="E62" s="26">
        <v>51.2</v>
      </c>
      <c r="F62" s="27">
        <f t="shared" si="2"/>
        <v>1024</v>
      </c>
      <c r="G62" s="27"/>
      <c r="H62" s="27"/>
    </row>
    <row r="63" spans="1:8" ht="15" customHeight="1" x14ac:dyDescent="0.25">
      <c r="A63" s="52">
        <v>57</v>
      </c>
      <c r="B63" s="25" t="s">
        <v>1</v>
      </c>
      <c r="C63" s="35" t="s">
        <v>134</v>
      </c>
      <c r="D63" s="25">
        <v>6</v>
      </c>
      <c r="E63" s="26">
        <v>51</v>
      </c>
      <c r="F63" s="27">
        <f t="shared" si="2"/>
        <v>306</v>
      </c>
      <c r="G63" s="27"/>
      <c r="H63" s="27"/>
    </row>
    <row r="64" spans="1:8" ht="15" customHeight="1" x14ac:dyDescent="0.25">
      <c r="A64" s="52">
        <v>58</v>
      </c>
      <c r="B64" s="209" t="s">
        <v>1</v>
      </c>
      <c r="C64" s="322" t="s">
        <v>129</v>
      </c>
      <c r="D64" s="25">
        <v>6</v>
      </c>
      <c r="E64" s="26">
        <v>50.8</v>
      </c>
      <c r="F64" s="27">
        <f t="shared" si="2"/>
        <v>304.79999999999995</v>
      </c>
      <c r="G64" s="27"/>
      <c r="H64" s="27"/>
    </row>
    <row r="65" spans="1:8" ht="15" customHeight="1" x14ac:dyDescent="0.25">
      <c r="A65" s="52">
        <v>59</v>
      </c>
      <c r="B65" s="315" t="s">
        <v>0</v>
      </c>
      <c r="C65" s="38" t="s">
        <v>37</v>
      </c>
      <c r="D65" s="25">
        <v>3</v>
      </c>
      <c r="E65" s="26">
        <v>50.666666666666664</v>
      </c>
      <c r="F65" s="27">
        <f t="shared" si="2"/>
        <v>152</v>
      </c>
      <c r="G65" s="27"/>
      <c r="H65" s="27"/>
    </row>
    <row r="66" spans="1:8" ht="15" customHeight="1" thickBot="1" x14ac:dyDescent="0.3">
      <c r="A66" s="122">
        <v>60</v>
      </c>
      <c r="B66" s="30" t="s">
        <v>33</v>
      </c>
      <c r="C66" s="130" t="s">
        <v>44</v>
      </c>
      <c r="D66" s="30">
        <v>3</v>
      </c>
      <c r="E66" s="31">
        <v>50.333333333333336</v>
      </c>
      <c r="F66" s="27">
        <f>E67*D67</f>
        <v>150.89999999999998</v>
      </c>
      <c r="G66" s="27"/>
      <c r="H66" s="27"/>
    </row>
    <row r="67" spans="1:8" ht="15" customHeight="1" x14ac:dyDescent="0.25">
      <c r="A67" s="121">
        <v>61</v>
      </c>
      <c r="B67" s="210" t="s">
        <v>21</v>
      </c>
      <c r="C67" s="46" t="s">
        <v>39</v>
      </c>
      <c r="D67" s="45">
        <v>3</v>
      </c>
      <c r="E67" s="47">
        <v>50.3</v>
      </c>
      <c r="F67" s="27"/>
      <c r="G67" s="27"/>
      <c r="H67" s="27"/>
    </row>
    <row r="68" spans="1:8" ht="15" customHeight="1" x14ac:dyDescent="0.25">
      <c r="A68" s="52">
        <v>62</v>
      </c>
      <c r="B68" s="374" t="s">
        <v>21</v>
      </c>
      <c r="C68" s="36" t="s">
        <v>92</v>
      </c>
      <c r="D68" s="25">
        <v>6</v>
      </c>
      <c r="E68" s="26">
        <v>50</v>
      </c>
      <c r="F68" s="27">
        <f>E68*D68</f>
        <v>300</v>
      </c>
      <c r="G68" s="27"/>
      <c r="H68" s="27"/>
    </row>
    <row r="69" spans="1:8" ht="15" customHeight="1" x14ac:dyDescent="0.25">
      <c r="A69" s="52">
        <v>63</v>
      </c>
      <c r="B69" s="316" t="s">
        <v>12</v>
      </c>
      <c r="C69" s="77" t="s">
        <v>125</v>
      </c>
      <c r="D69" s="48">
        <v>4</v>
      </c>
      <c r="E69" s="26">
        <v>50</v>
      </c>
      <c r="F69" s="27"/>
      <c r="G69" s="27"/>
      <c r="H69" s="27"/>
    </row>
    <row r="70" spans="1:8" ht="15" customHeight="1" x14ac:dyDescent="0.25">
      <c r="A70" s="52">
        <v>64</v>
      </c>
      <c r="B70" s="25" t="s">
        <v>1</v>
      </c>
      <c r="C70" s="38" t="s">
        <v>7</v>
      </c>
      <c r="D70" s="25">
        <v>9</v>
      </c>
      <c r="E70" s="26">
        <v>50</v>
      </c>
      <c r="F70" s="27">
        <f>E70*D70</f>
        <v>450</v>
      </c>
      <c r="G70" s="27"/>
      <c r="H70" s="27"/>
    </row>
    <row r="71" spans="1:8" ht="15" customHeight="1" x14ac:dyDescent="0.25">
      <c r="A71" s="52">
        <v>65</v>
      </c>
      <c r="B71" s="25" t="s">
        <v>1</v>
      </c>
      <c r="C71" s="322" t="s">
        <v>142</v>
      </c>
      <c r="D71" s="25">
        <v>5</v>
      </c>
      <c r="E71" s="26">
        <v>50</v>
      </c>
      <c r="F71" s="27">
        <f>E71*D71</f>
        <v>250</v>
      </c>
      <c r="G71" s="27"/>
      <c r="H71" s="27"/>
    </row>
    <row r="72" spans="1:8" ht="15" customHeight="1" x14ac:dyDescent="0.25">
      <c r="A72" s="51">
        <v>66</v>
      </c>
      <c r="B72" s="25" t="s">
        <v>1</v>
      </c>
      <c r="C72" s="35" t="s">
        <v>11</v>
      </c>
      <c r="D72" s="25">
        <v>4</v>
      </c>
      <c r="E72" s="96">
        <v>49.8</v>
      </c>
      <c r="F72" s="27"/>
      <c r="G72" s="27"/>
      <c r="H72" s="27"/>
    </row>
    <row r="73" spans="1:8" ht="15" customHeight="1" x14ac:dyDescent="0.25">
      <c r="A73" s="51">
        <v>67</v>
      </c>
      <c r="B73" s="25" t="s">
        <v>1</v>
      </c>
      <c r="C73" s="35" t="s">
        <v>132</v>
      </c>
      <c r="D73" s="25">
        <v>17</v>
      </c>
      <c r="E73" s="96">
        <v>49.7</v>
      </c>
      <c r="F73" s="27">
        <f>E74*D74</f>
        <v>247</v>
      </c>
      <c r="G73" s="27"/>
      <c r="H73" s="27"/>
    </row>
    <row r="74" spans="1:8" ht="15" customHeight="1" x14ac:dyDescent="0.25">
      <c r="A74" s="52">
        <v>68</v>
      </c>
      <c r="B74" s="215" t="s">
        <v>21</v>
      </c>
      <c r="C74" s="218" t="s">
        <v>120</v>
      </c>
      <c r="D74" s="215">
        <v>5</v>
      </c>
      <c r="E74" s="26">
        <v>49.4</v>
      </c>
      <c r="F74" s="27">
        <f>E72*D72</f>
        <v>199.2</v>
      </c>
      <c r="G74" s="27"/>
      <c r="H74" s="27"/>
    </row>
    <row r="75" spans="1:8" ht="15" customHeight="1" x14ac:dyDescent="0.25">
      <c r="A75" s="52">
        <v>69</v>
      </c>
      <c r="B75" s="25" t="s">
        <v>0</v>
      </c>
      <c r="C75" s="36" t="s">
        <v>54</v>
      </c>
      <c r="D75" s="25">
        <v>4</v>
      </c>
      <c r="E75" s="26">
        <v>49.25</v>
      </c>
      <c r="F75" s="27">
        <f t="shared" ref="F75:F81" si="3">E75*D75</f>
        <v>197</v>
      </c>
      <c r="G75" s="27"/>
      <c r="H75" s="27"/>
    </row>
    <row r="76" spans="1:8" ht="15" customHeight="1" thickBot="1" x14ac:dyDescent="0.3">
      <c r="A76" s="122">
        <v>70</v>
      </c>
      <c r="B76" s="378" t="s">
        <v>1</v>
      </c>
      <c r="C76" s="60" t="s">
        <v>131</v>
      </c>
      <c r="D76" s="30">
        <v>7</v>
      </c>
      <c r="E76" s="31">
        <v>49</v>
      </c>
      <c r="F76" s="27">
        <f t="shared" si="3"/>
        <v>343</v>
      </c>
      <c r="G76" s="27"/>
      <c r="H76" s="27"/>
    </row>
    <row r="77" spans="1:8" ht="15" customHeight="1" x14ac:dyDescent="0.25">
      <c r="A77" s="121">
        <v>71</v>
      </c>
      <c r="B77" s="45" t="s">
        <v>14</v>
      </c>
      <c r="C77" s="46" t="s">
        <v>117</v>
      </c>
      <c r="D77" s="45">
        <v>1</v>
      </c>
      <c r="E77" s="47">
        <v>48</v>
      </c>
      <c r="F77" s="27">
        <f t="shared" si="3"/>
        <v>48</v>
      </c>
      <c r="G77" s="27"/>
      <c r="H77" s="27"/>
    </row>
    <row r="78" spans="1:8" ht="15" customHeight="1" x14ac:dyDescent="0.25">
      <c r="A78" s="52">
        <v>72</v>
      </c>
      <c r="B78" s="374" t="s">
        <v>1</v>
      </c>
      <c r="C78" s="37" t="s">
        <v>128</v>
      </c>
      <c r="D78" s="25">
        <v>9</v>
      </c>
      <c r="E78" s="26">
        <v>48</v>
      </c>
      <c r="F78" s="27">
        <f t="shared" si="3"/>
        <v>432</v>
      </c>
      <c r="G78" s="27"/>
      <c r="H78" s="27"/>
    </row>
    <row r="79" spans="1:8" ht="15" customHeight="1" x14ac:dyDescent="0.25">
      <c r="A79" s="52">
        <v>73</v>
      </c>
      <c r="B79" s="209" t="s">
        <v>27</v>
      </c>
      <c r="C79" s="35" t="s">
        <v>118</v>
      </c>
      <c r="D79" s="25">
        <v>6</v>
      </c>
      <c r="E79" s="26">
        <v>47.7</v>
      </c>
      <c r="F79" s="27">
        <f t="shared" si="3"/>
        <v>286.20000000000005</v>
      </c>
      <c r="G79" s="27"/>
      <c r="H79" s="27"/>
    </row>
    <row r="80" spans="1:8" ht="15" customHeight="1" x14ac:dyDescent="0.25">
      <c r="A80" s="52">
        <v>74</v>
      </c>
      <c r="B80" s="25" t="s">
        <v>1</v>
      </c>
      <c r="C80" s="35" t="s">
        <v>3</v>
      </c>
      <c r="D80" s="25">
        <v>4</v>
      </c>
      <c r="E80" s="26">
        <v>47.2</v>
      </c>
      <c r="F80" s="27">
        <f t="shared" si="3"/>
        <v>188.8</v>
      </c>
      <c r="G80" s="27"/>
      <c r="H80" s="27"/>
    </row>
    <row r="81" spans="1:8" ht="15" customHeight="1" x14ac:dyDescent="0.25">
      <c r="A81" s="52">
        <v>75</v>
      </c>
      <c r="B81" s="25" t="s">
        <v>12</v>
      </c>
      <c r="C81" s="101" t="s">
        <v>13</v>
      </c>
      <c r="D81" s="25">
        <v>7</v>
      </c>
      <c r="E81" s="26">
        <v>47.1</v>
      </c>
      <c r="F81" s="27">
        <f t="shared" si="3"/>
        <v>329.7</v>
      </c>
      <c r="G81" s="27"/>
      <c r="H81" s="27"/>
    </row>
    <row r="82" spans="1:8" ht="15" customHeight="1" x14ac:dyDescent="0.25">
      <c r="A82" s="52">
        <v>76</v>
      </c>
      <c r="B82" s="48" t="s">
        <v>14</v>
      </c>
      <c r="C82" s="49" t="s">
        <v>122</v>
      </c>
      <c r="D82" s="48">
        <v>5</v>
      </c>
      <c r="E82" s="26">
        <v>47</v>
      </c>
      <c r="F82" s="27"/>
      <c r="G82" s="27"/>
      <c r="H82" s="27"/>
    </row>
    <row r="83" spans="1:8" ht="15" customHeight="1" x14ac:dyDescent="0.25">
      <c r="A83" s="52">
        <v>77</v>
      </c>
      <c r="B83" s="25" t="s">
        <v>12</v>
      </c>
      <c r="C83" s="35" t="s">
        <v>141</v>
      </c>
      <c r="D83" s="25">
        <v>4</v>
      </c>
      <c r="E83" s="26">
        <v>47</v>
      </c>
      <c r="F83" s="27">
        <f>E83*D83</f>
        <v>188</v>
      </c>
      <c r="G83" s="27"/>
      <c r="H83" s="27"/>
    </row>
    <row r="84" spans="1:8" ht="15" customHeight="1" x14ac:dyDescent="0.25">
      <c r="A84" s="52">
        <v>78</v>
      </c>
      <c r="B84" s="25" t="s">
        <v>12</v>
      </c>
      <c r="C84" s="35" t="s">
        <v>61</v>
      </c>
      <c r="D84" s="25">
        <v>3</v>
      </c>
      <c r="E84" s="26">
        <v>46.7</v>
      </c>
      <c r="F84" s="27">
        <f>E84*D84</f>
        <v>140.10000000000002</v>
      </c>
      <c r="G84" s="27"/>
      <c r="H84" s="27"/>
    </row>
    <row r="85" spans="1:8" ht="15" customHeight="1" x14ac:dyDescent="0.25">
      <c r="A85" s="52">
        <v>79</v>
      </c>
      <c r="B85" s="25" t="s">
        <v>27</v>
      </c>
      <c r="C85" s="35" t="s">
        <v>28</v>
      </c>
      <c r="D85" s="25">
        <v>7</v>
      </c>
      <c r="E85" s="96">
        <v>45.3</v>
      </c>
      <c r="F85" s="27">
        <f>E85*D85</f>
        <v>317.09999999999997</v>
      </c>
      <c r="G85" s="27"/>
      <c r="H85" s="27"/>
    </row>
    <row r="86" spans="1:8" ht="15" customHeight="1" thickBot="1" x14ac:dyDescent="0.3">
      <c r="A86" s="122">
        <v>80</v>
      </c>
      <c r="B86" s="30" t="s">
        <v>27</v>
      </c>
      <c r="C86" s="60" t="s">
        <v>29</v>
      </c>
      <c r="D86" s="30">
        <v>10</v>
      </c>
      <c r="E86" s="220">
        <v>45.1</v>
      </c>
      <c r="F86" s="27">
        <f>E86*D86</f>
        <v>451</v>
      </c>
      <c r="G86" s="27"/>
      <c r="H86" s="27"/>
    </row>
    <row r="87" spans="1:8" ht="15" customHeight="1" x14ac:dyDescent="0.25">
      <c r="A87" s="121">
        <v>81</v>
      </c>
      <c r="B87" s="45" t="s">
        <v>21</v>
      </c>
      <c r="C87" s="134" t="s">
        <v>38</v>
      </c>
      <c r="D87" s="45">
        <v>2</v>
      </c>
      <c r="E87" s="47">
        <v>45</v>
      </c>
      <c r="F87" s="27"/>
      <c r="G87" s="27"/>
      <c r="H87" s="27"/>
    </row>
    <row r="88" spans="1:8" ht="15" customHeight="1" x14ac:dyDescent="0.25">
      <c r="A88" s="52">
        <v>82</v>
      </c>
      <c r="B88" s="25" t="s">
        <v>21</v>
      </c>
      <c r="C88" s="35" t="s">
        <v>24</v>
      </c>
      <c r="D88" s="25">
        <v>19</v>
      </c>
      <c r="E88" s="317">
        <v>45</v>
      </c>
      <c r="F88" s="27"/>
      <c r="G88" s="27"/>
      <c r="H88" s="27"/>
    </row>
    <row r="89" spans="1:8" ht="15" customHeight="1" x14ac:dyDescent="0.25">
      <c r="A89" s="52">
        <v>83</v>
      </c>
      <c r="B89" s="25" t="s">
        <v>14</v>
      </c>
      <c r="C89" s="35" t="s">
        <v>123</v>
      </c>
      <c r="D89" s="25">
        <v>1</v>
      </c>
      <c r="E89" s="29">
        <v>45</v>
      </c>
      <c r="F89" s="27">
        <f t="shared" ref="F89:F97" si="4">E89*D89</f>
        <v>45</v>
      </c>
      <c r="G89" s="27"/>
      <c r="H89" s="27"/>
    </row>
    <row r="90" spans="1:8" ht="15" customHeight="1" x14ac:dyDescent="0.25">
      <c r="A90" s="52">
        <v>84</v>
      </c>
      <c r="B90" s="25" t="s">
        <v>1</v>
      </c>
      <c r="C90" s="38" t="s">
        <v>8</v>
      </c>
      <c r="D90" s="25">
        <v>6</v>
      </c>
      <c r="E90" s="29">
        <v>45</v>
      </c>
      <c r="F90" s="27">
        <f t="shared" si="4"/>
        <v>270</v>
      </c>
      <c r="G90" s="27"/>
      <c r="H90" s="27"/>
    </row>
    <row r="91" spans="1:8" ht="15" customHeight="1" x14ac:dyDescent="0.25">
      <c r="A91" s="34">
        <v>85</v>
      </c>
      <c r="B91" s="25" t="s">
        <v>1</v>
      </c>
      <c r="C91" s="322" t="s">
        <v>4</v>
      </c>
      <c r="D91" s="25">
        <v>3</v>
      </c>
      <c r="E91" s="26">
        <v>44</v>
      </c>
      <c r="F91" s="27">
        <f t="shared" si="4"/>
        <v>132</v>
      </c>
      <c r="G91" s="27"/>
      <c r="H91" s="27"/>
    </row>
    <row r="92" spans="1:8" ht="15" customHeight="1" x14ac:dyDescent="0.25">
      <c r="A92" s="34">
        <v>86</v>
      </c>
      <c r="B92" s="25" t="s">
        <v>27</v>
      </c>
      <c r="C92" s="111" t="s">
        <v>34</v>
      </c>
      <c r="D92" s="25">
        <v>13</v>
      </c>
      <c r="E92" s="26">
        <v>43.5</v>
      </c>
      <c r="F92" s="27">
        <f t="shared" si="4"/>
        <v>565.5</v>
      </c>
      <c r="G92" s="27"/>
      <c r="H92" s="27"/>
    </row>
    <row r="93" spans="1:8" ht="15" customHeight="1" x14ac:dyDescent="0.25">
      <c r="A93" s="34">
        <v>87</v>
      </c>
      <c r="B93" s="25" t="s">
        <v>33</v>
      </c>
      <c r="C93" s="35" t="s">
        <v>91</v>
      </c>
      <c r="D93" s="25">
        <v>4</v>
      </c>
      <c r="E93" s="26">
        <v>43.25</v>
      </c>
      <c r="F93" s="27">
        <f t="shared" si="4"/>
        <v>173</v>
      </c>
      <c r="G93" s="27"/>
      <c r="H93" s="27"/>
    </row>
    <row r="94" spans="1:8" ht="15" customHeight="1" x14ac:dyDescent="0.25">
      <c r="A94" s="34">
        <v>88</v>
      </c>
      <c r="B94" s="25" t="s">
        <v>21</v>
      </c>
      <c r="C94" s="35" t="s">
        <v>40</v>
      </c>
      <c r="D94" s="25">
        <v>4</v>
      </c>
      <c r="E94" s="26">
        <v>40.799999999999997</v>
      </c>
      <c r="F94" s="27">
        <f t="shared" si="4"/>
        <v>163.19999999999999</v>
      </c>
      <c r="G94" s="27"/>
      <c r="H94" s="27"/>
    </row>
    <row r="95" spans="1:8" ht="15" customHeight="1" x14ac:dyDescent="0.25">
      <c r="A95" s="34">
        <v>89</v>
      </c>
      <c r="B95" s="315" t="s">
        <v>27</v>
      </c>
      <c r="C95" s="101" t="s">
        <v>119</v>
      </c>
      <c r="D95" s="25">
        <v>1</v>
      </c>
      <c r="E95" s="26">
        <v>40</v>
      </c>
      <c r="F95" s="27">
        <f t="shared" si="4"/>
        <v>40</v>
      </c>
      <c r="G95" s="27"/>
      <c r="H95" s="27"/>
    </row>
    <row r="96" spans="1:8" ht="15" customHeight="1" thickBot="1" x14ac:dyDescent="0.3">
      <c r="A96" s="39">
        <v>90</v>
      </c>
      <c r="B96" s="30" t="s">
        <v>12</v>
      </c>
      <c r="C96" s="60" t="s">
        <v>139</v>
      </c>
      <c r="D96" s="30">
        <v>4</v>
      </c>
      <c r="E96" s="31">
        <v>38</v>
      </c>
      <c r="F96" s="27">
        <f t="shared" si="4"/>
        <v>152</v>
      </c>
      <c r="G96" s="27"/>
      <c r="H96" s="27"/>
    </row>
    <row r="97" spans="1:8" ht="15" customHeight="1" x14ac:dyDescent="0.25">
      <c r="A97" s="44">
        <v>91</v>
      </c>
      <c r="B97" s="210" t="s">
        <v>12</v>
      </c>
      <c r="C97" s="380" t="s">
        <v>50</v>
      </c>
      <c r="D97" s="45">
        <v>9</v>
      </c>
      <c r="E97" s="47">
        <v>34.200000000000003</v>
      </c>
      <c r="F97" s="27">
        <f t="shared" si="4"/>
        <v>307.8</v>
      </c>
      <c r="G97" s="27"/>
      <c r="H97" s="27"/>
    </row>
    <row r="98" spans="1:8" ht="15" customHeight="1" x14ac:dyDescent="0.25">
      <c r="A98" s="34">
        <v>92</v>
      </c>
      <c r="B98" s="25" t="s">
        <v>33</v>
      </c>
      <c r="C98" s="35" t="s">
        <v>113</v>
      </c>
      <c r="D98" s="25">
        <v>4</v>
      </c>
      <c r="E98" s="26">
        <v>33</v>
      </c>
      <c r="F98" s="27"/>
      <c r="G98" s="27"/>
      <c r="H98" s="27"/>
    </row>
    <row r="99" spans="1:8" ht="15" customHeight="1" x14ac:dyDescent="0.25">
      <c r="A99" s="34">
        <v>93</v>
      </c>
      <c r="B99" s="25" t="s">
        <v>12</v>
      </c>
      <c r="C99" s="111" t="s">
        <v>140</v>
      </c>
      <c r="D99" s="25">
        <v>2</v>
      </c>
      <c r="E99" s="26">
        <v>30</v>
      </c>
      <c r="F99" s="27">
        <f>E99*D99</f>
        <v>60</v>
      </c>
      <c r="G99" s="27"/>
      <c r="H99" s="27"/>
    </row>
    <row r="100" spans="1:8" ht="15" customHeight="1" thickBot="1" x14ac:dyDescent="0.3">
      <c r="A100" s="39">
        <v>94</v>
      </c>
      <c r="B100" s="30" t="s">
        <v>21</v>
      </c>
      <c r="C100" s="60" t="s">
        <v>22</v>
      </c>
      <c r="D100" s="30">
        <v>1</v>
      </c>
      <c r="E100" s="31">
        <v>22</v>
      </c>
      <c r="F100" s="27">
        <f>E100*D100</f>
        <v>22</v>
      </c>
      <c r="G100" s="27"/>
      <c r="H100" s="27"/>
    </row>
    <row r="101" spans="1:8" ht="15" customHeight="1" x14ac:dyDescent="0.25">
      <c r="A101" s="32"/>
      <c r="B101" s="40"/>
      <c r="C101" s="42"/>
      <c r="D101" s="115" t="s">
        <v>55</v>
      </c>
      <c r="E101" s="110">
        <f>AVERAGE(E7:E100)</f>
        <v>53.62258279198204</v>
      </c>
      <c r="F101" s="27"/>
      <c r="G101" s="27"/>
      <c r="H101" s="27"/>
    </row>
    <row r="102" spans="1:8" ht="15" customHeight="1" x14ac:dyDescent="0.25">
      <c r="A102" s="32"/>
      <c r="B102" s="40"/>
      <c r="C102" s="42"/>
      <c r="D102" s="87" t="s">
        <v>77</v>
      </c>
      <c r="E102" s="41">
        <v>56.26</v>
      </c>
      <c r="F102" s="27"/>
      <c r="G102" s="27"/>
      <c r="H102" s="27"/>
    </row>
    <row r="103" spans="1:8" x14ac:dyDescent="0.25">
      <c r="A103" s="32"/>
      <c r="B103" s="33"/>
      <c r="C103" s="27"/>
      <c r="D103" s="27"/>
      <c r="E103" s="27"/>
      <c r="F103" s="27"/>
      <c r="G103" s="27"/>
      <c r="H103" s="27"/>
    </row>
    <row r="104" spans="1:8" x14ac:dyDescent="0.25">
      <c r="A104" s="32"/>
      <c r="B104" s="27"/>
      <c r="C104" s="27"/>
      <c r="D104" s="27"/>
      <c r="E104" s="27"/>
      <c r="F104" s="27"/>
      <c r="G104" s="27"/>
      <c r="H104" s="27"/>
    </row>
  </sheetData>
  <sortState ref="A66:F69">
    <sortCondition descending="1" ref="D65"/>
  </sortState>
  <mergeCells count="1">
    <mergeCell ref="C2:D2"/>
  </mergeCells>
  <conditionalFormatting sqref="E6:E102">
    <cfRule type="cellIs" dxfId="15" priority="1" stopIfTrue="1" operator="equal">
      <formula>$E$101</formula>
    </cfRule>
    <cfRule type="cellIs" dxfId="14" priority="507" stopIfTrue="1" operator="lessThan">
      <formula>50</formula>
    </cfRule>
    <cfRule type="cellIs" dxfId="13" priority="508" stopIfTrue="1" operator="between">
      <formula>$E$101</formula>
      <formula>50</formula>
    </cfRule>
    <cfRule type="cellIs" dxfId="12" priority="509" stopIfTrue="1" operator="between">
      <formula>74.99</formula>
      <formula>$E$101</formula>
    </cfRule>
    <cfRule type="cellIs" dxfId="11" priority="510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1"/>
  <sheetViews>
    <sheetView zoomScale="90" zoomScaleNormal="90" workbookViewId="0">
      <pane xSplit="11" ySplit="6" topLeftCell="L7" activePane="bottomRight" state="frozen"/>
      <selection pane="topRight" activeCell="N1" sqref="N1"/>
      <selection pane="bottomLeft" activeCell="A7" sqref="A7"/>
      <selection pane="bottomRight" activeCell="C4" sqref="C4:C5"/>
    </sheetView>
  </sheetViews>
  <sheetFormatPr defaultRowHeight="15" x14ac:dyDescent="0.25"/>
  <cols>
    <col min="1" max="1" width="5.7109375" customWidth="1"/>
    <col min="2" max="2" width="10.7109375" customWidth="1"/>
    <col min="3" max="3" width="31.7109375" customWidth="1"/>
    <col min="4" max="4" width="8.7109375" customWidth="1"/>
    <col min="5" max="9" width="7.7109375" customWidth="1"/>
    <col min="10" max="10" width="9.7109375" customWidth="1"/>
    <col min="11" max="11" width="0" hidden="1" customWidth="1"/>
    <col min="12" max="12" width="7.7109375" customWidth="1"/>
  </cols>
  <sheetData>
    <row r="1" spans="1:14" x14ac:dyDescent="0.25">
      <c r="M1" s="106"/>
      <c r="N1" s="10" t="s">
        <v>72</v>
      </c>
    </row>
    <row r="2" spans="1:14" ht="15.75" x14ac:dyDescent="0.25">
      <c r="C2" s="395" t="s">
        <v>78</v>
      </c>
      <c r="D2" s="395"/>
      <c r="E2" s="109"/>
      <c r="F2" s="109"/>
      <c r="G2" s="109"/>
      <c r="J2" s="43">
        <v>2022</v>
      </c>
      <c r="M2" s="107"/>
      <c r="N2" s="10" t="s">
        <v>73</v>
      </c>
    </row>
    <row r="3" spans="1:14" ht="15.75" thickBot="1" x14ac:dyDescent="0.3">
      <c r="M3" s="108"/>
      <c r="N3" s="10" t="s">
        <v>74</v>
      </c>
    </row>
    <row r="4" spans="1:14" ht="16.899999999999999" customHeight="1" x14ac:dyDescent="0.25">
      <c r="A4" s="384" t="s">
        <v>36</v>
      </c>
      <c r="B4" s="414" t="s">
        <v>76</v>
      </c>
      <c r="C4" s="414" t="s">
        <v>63</v>
      </c>
      <c r="D4" s="409" t="s">
        <v>56</v>
      </c>
      <c r="E4" s="411" t="s">
        <v>108</v>
      </c>
      <c r="F4" s="412"/>
      <c r="G4" s="412"/>
      <c r="H4" s="412"/>
      <c r="I4" s="413"/>
      <c r="J4" s="416" t="s">
        <v>88</v>
      </c>
      <c r="K4" s="24"/>
      <c r="L4" s="24"/>
      <c r="M4" s="13"/>
      <c r="N4" s="10" t="s">
        <v>75</v>
      </c>
    </row>
    <row r="5" spans="1:14" ht="27" customHeight="1" thickBot="1" x14ac:dyDescent="0.3">
      <c r="A5" s="385"/>
      <c r="B5" s="415" t="s">
        <v>65</v>
      </c>
      <c r="C5" s="415"/>
      <c r="D5" s="410"/>
      <c r="E5" s="205" t="s">
        <v>66</v>
      </c>
      <c r="F5" s="205" t="s">
        <v>110</v>
      </c>
      <c r="G5" s="205" t="s">
        <v>111</v>
      </c>
      <c r="H5" s="205" t="s">
        <v>57</v>
      </c>
      <c r="I5" s="205">
        <v>100</v>
      </c>
      <c r="J5" s="417"/>
      <c r="K5" s="24"/>
      <c r="L5" s="24"/>
      <c r="M5" s="24"/>
    </row>
    <row r="6" spans="1:14" ht="15" customHeight="1" thickBot="1" x14ac:dyDescent="0.3">
      <c r="A6" s="203"/>
      <c r="B6" s="204"/>
      <c r="C6" s="211" t="s">
        <v>87</v>
      </c>
      <c r="D6" s="211">
        <f t="shared" ref="D6:I6" si="0">D7+D16+D26+D40+D55+D70+D99</f>
        <v>768</v>
      </c>
      <c r="E6" s="211">
        <f t="shared" si="0"/>
        <v>28</v>
      </c>
      <c r="F6" s="211">
        <f t="shared" si="0"/>
        <v>605</v>
      </c>
      <c r="G6" s="211">
        <f t="shared" si="0"/>
        <v>59</v>
      </c>
      <c r="H6" s="211">
        <f t="shared" si="0"/>
        <v>76</v>
      </c>
      <c r="I6" s="211">
        <f t="shared" si="0"/>
        <v>0</v>
      </c>
      <c r="J6" s="212">
        <v>56.26</v>
      </c>
      <c r="K6" s="24"/>
      <c r="L6" s="24"/>
      <c r="M6" s="24"/>
    </row>
    <row r="7" spans="1:14" ht="15" customHeight="1" thickBot="1" x14ac:dyDescent="0.3">
      <c r="A7" s="88"/>
      <c r="B7" s="89"/>
      <c r="C7" s="103" t="s">
        <v>89</v>
      </c>
      <c r="D7" s="103">
        <f>SUM(D8:D15)</f>
        <v>82</v>
      </c>
      <c r="E7" s="103">
        <f t="shared" ref="E7:I7" si="1">SUM(E8:E15)</f>
        <v>4</v>
      </c>
      <c r="F7" s="103">
        <f t="shared" si="1"/>
        <v>54</v>
      </c>
      <c r="G7" s="103">
        <f t="shared" si="1"/>
        <v>9</v>
      </c>
      <c r="H7" s="103">
        <f t="shared" si="1"/>
        <v>15</v>
      </c>
      <c r="I7" s="103">
        <f t="shared" si="1"/>
        <v>0</v>
      </c>
      <c r="J7" s="104">
        <f>AVERAGE(J8:J15)</f>
        <v>54.678492647058825</v>
      </c>
      <c r="K7" s="24"/>
      <c r="L7" s="24"/>
      <c r="M7" s="24"/>
    </row>
    <row r="8" spans="1:14" ht="15" customHeight="1" x14ac:dyDescent="0.25">
      <c r="A8" s="95">
        <v>1</v>
      </c>
      <c r="B8" s="86">
        <v>10002</v>
      </c>
      <c r="C8" s="311" t="s">
        <v>112</v>
      </c>
      <c r="D8" s="48">
        <v>6</v>
      </c>
      <c r="E8" s="48"/>
      <c r="F8" s="48">
        <v>5</v>
      </c>
      <c r="G8" s="48">
        <v>1</v>
      </c>
      <c r="H8" s="48"/>
      <c r="I8" s="48"/>
      <c r="J8" s="96">
        <v>58</v>
      </c>
      <c r="K8" s="27">
        <f>J8*D8</f>
        <v>348</v>
      </c>
      <c r="L8" s="27"/>
      <c r="M8" s="27"/>
    </row>
    <row r="9" spans="1:14" ht="15" customHeight="1" x14ac:dyDescent="0.25">
      <c r="A9" s="34">
        <v>2</v>
      </c>
      <c r="B9" s="84">
        <v>10090</v>
      </c>
      <c r="C9" s="35" t="s">
        <v>43</v>
      </c>
      <c r="D9" s="25">
        <v>17</v>
      </c>
      <c r="E9" s="25"/>
      <c r="F9" s="25">
        <v>16</v>
      </c>
      <c r="G9" s="25"/>
      <c r="H9" s="25">
        <v>1</v>
      </c>
      <c r="I9" s="25"/>
      <c r="J9" s="26">
        <v>53.352941176470587</v>
      </c>
      <c r="K9" s="27"/>
      <c r="L9" s="27"/>
      <c r="M9" s="27"/>
    </row>
    <row r="10" spans="1:14" ht="15" customHeight="1" x14ac:dyDescent="0.25">
      <c r="A10" s="34">
        <v>3</v>
      </c>
      <c r="B10" s="213">
        <v>10004</v>
      </c>
      <c r="C10" s="214" t="s">
        <v>41</v>
      </c>
      <c r="D10" s="215">
        <v>34</v>
      </c>
      <c r="E10" s="215">
        <v>1</v>
      </c>
      <c r="F10" s="215">
        <v>16</v>
      </c>
      <c r="G10" s="215">
        <v>6</v>
      </c>
      <c r="H10" s="215">
        <v>11</v>
      </c>
      <c r="I10" s="215"/>
      <c r="J10" s="216">
        <v>69.2</v>
      </c>
      <c r="K10" s="27"/>
      <c r="L10" s="27"/>
      <c r="M10" s="27"/>
    </row>
    <row r="11" spans="1:14" ht="15" customHeight="1" x14ac:dyDescent="0.25">
      <c r="A11" s="34">
        <v>4</v>
      </c>
      <c r="B11" s="84">
        <v>10001</v>
      </c>
      <c r="C11" s="35" t="s">
        <v>42</v>
      </c>
      <c r="D11" s="25">
        <v>8</v>
      </c>
      <c r="E11" s="25"/>
      <c r="F11" s="25">
        <v>3</v>
      </c>
      <c r="G11" s="25">
        <v>2</v>
      </c>
      <c r="H11" s="25">
        <v>3</v>
      </c>
      <c r="I11" s="25"/>
      <c r="J11" s="26">
        <v>72.625</v>
      </c>
      <c r="K11" s="27">
        <f>J10*D10</f>
        <v>2352.8000000000002</v>
      </c>
      <c r="L11" s="27"/>
      <c r="M11" s="27"/>
    </row>
    <row r="12" spans="1:14" ht="15" customHeight="1" x14ac:dyDescent="0.25">
      <c r="A12" s="34">
        <v>5</v>
      </c>
      <c r="B12" s="84">
        <v>10120</v>
      </c>
      <c r="C12" s="312" t="s">
        <v>113</v>
      </c>
      <c r="D12" s="25">
        <v>4</v>
      </c>
      <c r="E12" s="25">
        <v>2</v>
      </c>
      <c r="F12" s="25">
        <v>2</v>
      </c>
      <c r="G12" s="25"/>
      <c r="H12" s="25"/>
      <c r="I12" s="25"/>
      <c r="J12" s="26">
        <v>33</v>
      </c>
      <c r="K12" s="27">
        <f>J12*D12</f>
        <v>132</v>
      </c>
      <c r="L12" s="27"/>
      <c r="M12" s="27"/>
    </row>
    <row r="13" spans="1:14" ht="15" customHeight="1" x14ac:dyDescent="0.25">
      <c r="A13" s="34">
        <v>6</v>
      </c>
      <c r="B13" s="84">
        <v>10190</v>
      </c>
      <c r="C13" s="312" t="s">
        <v>114</v>
      </c>
      <c r="D13" s="25">
        <v>6</v>
      </c>
      <c r="E13" s="25"/>
      <c r="F13" s="25">
        <v>6</v>
      </c>
      <c r="G13" s="25"/>
      <c r="H13" s="25"/>
      <c r="I13" s="25"/>
      <c r="J13" s="26">
        <v>57.666666666666664</v>
      </c>
      <c r="K13" s="27">
        <f>J13*D13</f>
        <v>346</v>
      </c>
      <c r="L13" s="27"/>
      <c r="M13" s="27"/>
    </row>
    <row r="14" spans="1:14" ht="15" customHeight="1" x14ac:dyDescent="0.25">
      <c r="A14" s="34">
        <v>7</v>
      </c>
      <c r="B14" s="84">
        <v>10320</v>
      </c>
      <c r="C14" s="35" t="s">
        <v>44</v>
      </c>
      <c r="D14" s="25">
        <v>3</v>
      </c>
      <c r="E14" s="25"/>
      <c r="F14" s="25">
        <v>3</v>
      </c>
      <c r="G14" s="25"/>
      <c r="H14" s="25"/>
      <c r="I14" s="25"/>
      <c r="J14" s="26">
        <v>50.333333333333336</v>
      </c>
      <c r="K14" s="27">
        <f>J14*D14</f>
        <v>151</v>
      </c>
      <c r="L14" s="27"/>
      <c r="M14" s="27"/>
    </row>
    <row r="15" spans="1:14" ht="15" customHeight="1" thickBot="1" x14ac:dyDescent="0.3">
      <c r="A15" s="34">
        <v>8</v>
      </c>
      <c r="B15" s="84">
        <v>10860</v>
      </c>
      <c r="C15" s="101" t="s">
        <v>91</v>
      </c>
      <c r="D15" s="25">
        <v>4</v>
      </c>
      <c r="E15" s="25">
        <v>1</v>
      </c>
      <c r="F15" s="25">
        <v>3</v>
      </c>
      <c r="G15" s="25"/>
      <c r="H15" s="25"/>
      <c r="I15" s="25"/>
      <c r="J15" s="26">
        <v>43.25</v>
      </c>
      <c r="K15" s="27">
        <f>J15*D15</f>
        <v>173</v>
      </c>
      <c r="L15" s="27"/>
      <c r="M15" s="27"/>
    </row>
    <row r="16" spans="1:14" ht="15" customHeight="1" thickBot="1" x14ac:dyDescent="0.3">
      <c r="A16" s="97"/>
      <c r="B16" s="91"/>
      <c r="C16" s="100" t="s">
        <v>90</v>
      </c>
      <c r="D16" s="98">
        <f t="shared" ref="D16:I16" si="2">SUM(D17:D25)</f>
        <v>88</v>
      </c>
      <c r="E16" s="98">
        <f t="shared" si="2"/>
        <v>1</v>
      </c>
      <c r="F16" s="98">
        <f t="shared" si="2"/>
        <v>73</v>
      </c>
      <c r="G16" s="98">
        <f t="shared" si="2"/>
        <v>7</v>
      </c>
      <c r="H16" s="98">
        <f t="shared" si="2"/>
        <v>7</v>
      </c>
      <c r="I16" s="98">
        <f t="shared" si="2"/>
        <v>0</v>
      </c>
      <c r="J16" s="99">
        <f>AVERAGE(J17:J25)</f>
        <v>51.255555555555553</v>
      </c>
      <c r="K16" s="27"/>
      <c r="L16" s="27"/>
      <c r="M16" s="27"/>
    </row>
    <row r="17" spans="1:13" ht="15" customHeight="1" x14ac:dyDescent="0.25">
      <c r="A17" s="95">
        <v>1</v>
      </c>
      <c r="B17" s="86">
        <v>20040</v>
      </c>
      <c r="C17" s="49" t="s">
        <v>29</v>
      </c>
      <c r="D17" s="48">
        <v>10</v>
      </c>
      <c r="E17" s="48"/>
      <c r="F17" s="48">
        <v>10</v>
      </c>
      <c r="G17" s="48"/>
      <c r="H17" s="48"/>
      <c r="I17" s="48"/>
      <c r="J17" s="96">
        <v>45.1</v>
      </c>
      <c r="K17" s="27">
        <f>J17*D17</f>
        <v>451</v>
      </c>
      <c r="L17" s="27"/>
      <c r="M17" s="27"/>
    </row>
    <row r="18" spans="1:13" ht="15" customHeight="1" x14ac:dyDescent="0.25">
      <c r="A18" s="95">
        <v>2</v>
      </c>
      <c r="B18" s="84">
        <v>20061</v>
      </c>
      <c r="C18" s="35" t="s">
        <v>28</v>
      </c>
      <c r="D18" s="25">
        <v>7</v>
      </c>
      <c r="E18" s="25"/>
      <c r="F18" s="25">
        <v>7</v>
      </c>
      <c r="G18" s="25"/>
      <c r="H18" s="25"/>
      <c r="I18" s="25"/>
      <c r="J18" s="26">
        <v>45.3</v>
      </c>
      <c r="K18" s="27"/>
      <c r="L18" s="27"/>
      <c r="M18" s="27"/>
    </row>
    <row r="19" spans="1:13" ht="15" customHeight="1" x14ac:dyDescent="0.25">
      <c r="A19" s="95">
        <v>3</v>
      </c>
      <c r="B19" s="84">
        <v>21020</v>
      </c>
      <c r="C19" s="35" t="s">
        <v>30</v>
      </c>
      <c r="D19" s="25">
        <v>9</v>
      </c>
      <c r="E19" s="25"/>
      <c r="F19" s="25">
        <v>5</v>
      </c>
      <c r="G19" s="25">
        <v>1</v>
      </c>
      <c r="H19" s="25">
        <v>3</v>
      </c>
      <c r="I19" s="25"/>
      <c r="J19" s="28">
        <v>69.3</v>
      </c>
      <c r="K19" s="27"/>
      <c r="L19" s="27"/>
      <c r="M19" s="27"/>
    </row>
    <row r="20" spans="1:13" ht="15" customHeight="1" x14ac:dyDescent="0.25">
      <c r="A20" s="34">
        <v>4</v>
      </c>
      <c r="B20" s="84">
        <v>20060</v>
      </c>
      <c r="C20" s="36" t="s">
        <v>31</v>
      </c>
      <c r="D20" s="25">
        <v>28</v>
      </c>
      <c r="E20" s="25"/>
      <c r="F20" s="25">
        <v>19</v>
      </c>
      <c r="G20" s="25">
        <v>5</v>
      </c>
      <c r="H20" s="25">
        <v>4</v>
      </c>
      <c r="I20" s="25"/>
      <c r="J20" s="26">
        <v>59</v>
      </c>
      <c r="K20" s="27">
        <f>J20*D20</f>
        <v>1652</v>
      </c>
      <c r="L20" s="27"/>
      <c r="M20" s="27"/>
    </row>
    <row r="21" spans="1:13" ht="15" customHeight="1" x14ac:dyDescent="0.25">
      <c r="A21" s="34">
        <v>5</v>
      </c>
      <c r="B21" s="84">
        <v>20400</v>
      </c>
      <c r="C21" s="36" t="s">
        <v>32</v>
      </c>
      <c r="D21" s="25">
        <v>12</v>
      </c>
      <c r="E21" s="25"/>
      <c r="F21" s="25">
        <v>11</v>
      </c>
      <c r="G21" s="25">
        <v>1</v>
      </c>
      <c r="H21" s="25"/>
      <c r="I21" s="25"/>
      <c r="J21" s="26">
        <v>53.4</v>
      </c>
      <c r="K21" s="27">
        <f>J22*D22</f>
        <v>40</v>
      </c>
      <c r="L21" s="27"/>
      <c r="M21" s="27"/>
    </row>
    <row r="22" spans="1:13" ht="15" customHeight="1" x14ac:dyDescent="0.25">
      <c r="A22" s="34">
        <v>6</v>
      </c>
      <c r="B22" s="84">
        <v>20080</v>
      </c>
      <c r="C22" s="314" t="s">
        <v>119</v>
      </c>
      <c r="D22" s="25">
        <v>1</v>
      </c>
      <c r="E22" s="25"/>
      <c r="F22" s="25">
        <v>1</v>
      </c>
      <c r="G22" s="25"/>
      <c r="H22" s="25"/>
      <c r="I22" s="25"/>
      <c r="J22" s="26">
        <v>40</v>
      </c>
      <c r="K22" s="27">
        <f>J21*D21</f>
        <v>640.79999999999995</v>
      </c>
      <c r="L22" s="27"/>
      <c r="M22" s="27"/>
    </row>
    <row r="23" spans="1:13" ht="15" customHeight="1" x14ac:dyDescent="0.25">
      <c r="A23" s="34">
        <v>7</v>
      </c>
      <c r="B23" s="84">
        <v>20460</v>
      </c>
      <c r="C23" s="36" t="s">
        <v>34</v>
      </c>
      <c r="D23" s="25">
        <v>13</v>
      </c>
      <c r="E23" s="25">
        <v>1</v>
      </c>
      <c r="F23" s="25">
        <v>12</v>
      </c>
      <c r="G23" s="25"/>
      <c r="H23" s="25"/>
      <c r="I23" s="25"/>
      <c r="J23" s="26">
        <v>43.5</v>
      </c>
      <c r="K23" s="27">
        <f>J23*D23</f>
        <v>565.5</v>
      </c>
      <c r="L23" s="27"/>
      <c r="M23" s="27"/>
    </row>
    <row r="24" spans="1:13" s="206" customFormat="1" ht="15" customHeight="1" x14ac:dyDescent="0.25">
      <c r="A24" s="34">
        <v>8</v>
      </c>
      <c r="B24" s="84">
        <v>20900</v>
      </c>
      <c r="C24" s="36" t="s">
        <v>118</v>
      </c>
      <c r="D24" s="25">
        <v>6</v>
      </c>
      <c r="E24" s="25"/>
      <c r="F24" s="25">
        <v>6</v>
      </c>
      <c r="G24" s="25"/>
      <c r="H24" s="25"/>
      <c r="I24" s="25"/>
      <c r="J24" s="26">
        <v>47.7</v>
      </c>
      <c r="K24" s="27"/>
      <c r="L24" s="27"/>
      <c r="M24" s="27"/>
    </row>
    <row r="25" spans="1:13" ht="15" customHeight="1" thickBot="1" x14ac:dyDescent="0.3">
      <c r="A25" s="34">
        <v>9</v>
      </c>
      <c r="B25" s="84">
        <v>21350</v>
      </c>
      <c r="C25" s="370" t="s">
        <v>26</v>
      </c>
      <c r="D25" s="25">
        <v>2</v>
      </c>
      <c r="E25" s="25"/>
      <c r="F25" s="25">
        <v>2</v>
      </c>
      <c r="G25" s="25"/>
      <c r="H25" s="25"/>
      <c r="I25" s="25"/>
      <c r="J25" s="26">
        <v>58</v>
      </c>
      <c r="K25" s="27">
        <f>J25*D25</f>
        <v>116</v>
      </c>
      <c r="L25" s="27"/>
      <c r="M25" s="27"/>
    </row>
    <row r="26" spans="1:13" ht="15" customHeight="1" thickBot="1" x14ac:dyDescent="0.3">
      <c r="A26" s="97"/>
      <c r="B26" s="91"/>
      <c r="C26" s="100" t="s">
        <v>93</v>
      </c>
      <c r="D26" s="98">
        <f t="shared" ref="D26:I26" si="3">SUM(D27:D39)</f>
        <v>68</v>
      </c>
      <c r="E26" s="98">
        <f t="shared" si="3"/>
        <v>4</v>
      </c>
      <c r="F26" s="98">
        <f t="shared" si="3"/>
        <v>60</v>
      </c>
      <c r="G26" s="98">
        <f t="shared" si="3"/>
        <v>2</v>
      </c>
      <c r="H26" s="98">
        <f t="shared" si="3"/>
        <v>2</v>
      </c>
      <c r="I26" s="98">
        <f t="shared" si="3"/>
        <v>0</v>
      </c>
      <c r="J26" s="99">
        <f>AVERAGE(J27:J39)</f>
        <v>50.5</v>
      </c>
      <c r="K26" s="27"/>
      <c r="L26" s="27"/>
      <c r="M26" s="27"/>
    </row>
    <row r="27" spans="1:13" ht="15" customHeight="1" x14ac:dyDescent="0.25">
      <c r="A27" s="44">
        <v>1</v>
      </c>
      <c r="B27" s="92">
        <v>30070</v>
      </c>
      <c r="C27" s="46" t="s">
        <v>45</v>
      </c>
      <c r="D27" s="45">
        <v>7</v>
      </c>
      <c r="E27" s="45"/>
      <c r="F27" s="45">
        <v>6</v>
      </c>
      <c r="G27" s="45"/>
      <c r="H27" s="45">
        <v>1</v>
      </c>
      <c r="I27" s="45"/>
      <c r="J27" s="47">
        <v>59.3</v>
      </c>
      <c r="K27" s="27">
        <f>J27*D27</f>
        <v>415.09999999999997</v>
      </c>
      <c r="L27" s="27"/>
      <c r="M27" s="27"/>
    </row>
    <row r="28" spans="1:13" ht="15" customHeight="1" x14ac:dyDescent="0.25">
      <c r="A28" s="34">
        <v>2</v>
      </c>
      <c r="B28" s="84">
        <v>30480</v>
      </c>
      <c r="C28" s="101" t="s">
        <v>92</v>
      </c>
      <c r="D28" s="25">
        <v>6</v>
      </c>
      <c r="E28" s="25"/>
      <c r="F28" s="25">
        <v>6</v>
      </c>
      <c r="G28" s="25"/>
      <c r="H28" s="25"/>
      <c r="I28" s="25"/>
      <c r="J28" s="26">
        <v>50</v>
      </c>
      <c r="K28" s="27"/>
      <c r="L28" s="27"/>
      <c r="M28" s="27"/>
    </row>
    <row r="29" spans="1:13" ht="15" customHeight="1" x14ac:dyDescent="0.25">
      <c r="A29" s="34">
        <v>3</v>
      </c>
      <c r="B29" s="84">
        <v>30460</v>
      </c>
      <c r="C29" s="35" t="s">
        <v>40</v>
      </c>
      <c r="D29" s="25">
        <v>4</v>
      </c>
      <c r="E29" s="25"/>
      <c r="F29" s="25">
        <v>4</v>
      </c>
      <c r="G29" s="25"/>
      <c r="H29" s="25"/>
      <c r="I29" s="25"/>
      <c r="J29" s="26">
        <v>40.799999999999997</v>
      </c>
      <c r="K29" s="27"/>
      <c r="L29" s="27"/>
      <c r="M29" s="27"/>
    </row>
    <row r="30" spans="1:13" ht="15" customHeight="1" x14ac:dyDescent="0.25">
      <c r="A30" s="34">
        <v>4</v>
      </c>
      <c r="B30" s="84">
        <v>30030</v>
      </c>
      <c r="C30" s="312" t="s">
        <v>116</v>
      </c>
      <c r="D30" s="25">
        <v>4</v>
      </c>
      <c r="E30" s="25"/>
      <c r="F30" s="25">
        <v>3</v>
      </c>
      <c r="G30" s="25"/>
      <c r="H30" s="25">
        <v>1</v>
      </c>
      <c r="I30" s="25"/>
      <c r="J30" s="26">
        <v>63.5</v>
      </c>
      <c r="K30" s="27"/>
      <c r="L30" s="27"/>
      <c r="M30" s="27"/>
    </row>
    <row r="31" spans="1:13" ht="15" customHeight="1" x14ac:dyDescent="0.25">
      <c r="A31" s="34">
        <v>5</v>
      </c>
      <c r="B31" s="84">
        <v>31000</v>
      </c>
      <c r="C31" s="35" t="s">
        <v>39</v>
      </c>
      <c r="D31" s="25">
        <v>3</v>
      </c>
      <c r="E31" s="25"/>
      <c r="F31" s="25">
        <v>3</v>
      </c>
      <c r="G31" s="25"/>
      <c r="H31" s="25"/>
      <c r="I31" s="25"/>
      <c r="J31" s="26">
        <v>50.3</v>
      </c>
      <c r="K31" s="27"/>
      <c r="L31" s="27"/>
      <c r="M31" s="27"/>
    </row>
    <row r="32" spans="1:13" ht="15" customHeight="1" x14ac:dyDescent="0.25">
      <c r="A32" s="34">
        <v>6</v>
      </c>
      <c r="B32" s="84">
        <v>30310</v>
      </c>
      <c r="C32" s="371" t="s">
        <v>22</v>
      </c>
      <c r="D32" s="25">
        <v>1</v>
      </c>
      <c r="E32" s="25">
        <v>1</v>
      </c>
      <c r="F32" s="25"/>
      <c r="G32" s="25"/>
      <c r="H32" s="25"/>
      <c r="I32" s="25"/>
      <c r="J32" s="26">
        <v>22</v>
      </c>
      <c r="K32" s="27"/>
      <c r="L32" s="27"/>
      <c r="M32" s="27"/>
    </row>
    <row r="33" spans="1:13" ht="15" customHeight="1" x14ac:dyDescent="0.25">
      <c r="A33" s="34">
        <v>7</v>
      </c>
      <c r="B33" s="84">
        <v>30440</v>
      </c>
      <c r="C33" s="35" t="s">
        <v>23</v>
      </c>
      <c r="D33" s="25">
        <v>1</v>
      </c>
      <c r="E33" s="25"/>
      <c r="F33" s="25">
        <v>1</v>
      </c>
      <c r="G33" s="25"/>
      <c r="H33" s="25"/>
      <c r="I33" s="25"/>
      <c r="J33" s="26">
        <v>68</v>
      </c>
      <c r="K33" s="27" t="e">
        <f>#REF!*#REF!</f>
        <v>#REF!</v>
      </c>
      <c r="L33" s="27"/>
      <c r="M33" s="27"/>
    </row>
    <row r="34" spans="1:13" ht="15" customHeight="1" x14ac:dyDescent="0.25">
      <c r="A34" s="34">
        <v>8</v>
      </c>
      <c r="B34" s="84">
        <v>30530</v>
      </c>
      <c r="C34" s="312" t="s">
        <v>120</v>
      </c>
      <c r="D34" s="25">
        <v>5</v>
      </c>
      <c r="E34" s="25">
        <v>1</v>
      </c>
      <c r="F34" s="25">
        <v>4</v>
      </c>
      <c r="G34" s="25"/>
      <c r="H34" s="25"/>
      <c r="I34" s="25"/>
      <c r="J34" s="29">
        <v>49.4</v>
      </c>
      <c r="K34" s="27">
        <f>J33*D33</f>
        <v>68</v>
      </c>
      <c r="L34" s="27"/>
      <c r="M34" s="27"/>
    </row>
    <row r="35" spans="1:13" ht="15" customHeight="1" x14ac:dyDescent="0.25">
      <c r="A35" s="34">
        <v>9</v>
      </c>
      <c r="B35" s="84">
        <v>30640</v>
      </c>
      <c r="C35" s="35" t="s">
        <v>25</v>
      </c>
      <c r="D35" s="208">
        <v>7</v>
      </c>
      <c r="E35" s="208"/>
      <c r="F35" s="208">
        <v>7</v>
      </c>
      <c r="G35" s="208"/>
      <c r="H35" s="208"/>
      <c r="I35" s="208"/>
      <c r="J35" s="242">
        <v>52.1</v>
      </c>
      <c r="K35" s="27" t="e">
        <f>#REF!*#REF!</f>
        <v>#REF!</v>
      </c>
      <c r="L35" s="27"/>
      <c r="M35" s="27"/>
    </row>
    <row r="36" spans="1:13" s="206" customFormat="1" ht="15" customHeight="1" x14ac:dyDescent="0.25">
      <c r="A36" s="34">
        <v>10</v>
      </c>
      <c r="B36" s="84">
        <v>30790</v>
      </c>
      <c r="C36" s="312" t="s">
        <v>38</v>
      </c>
      <c r="D36" s="25">
        <v>2</v>
      </c>
      <c r="E36" s="25"/>
      <c r="F36" s="25">
        <v>2</v>
      </c>
      <c r="G36" s="25"/>
      <c r="H36" s="25"/>
      <c r="I36" s="25"/>
      <c r="J36" s="26">
        <v>45</v>
      </c>
      <c r="K36" s="27"/>
      <c r="L36" s="27"/>
      <c r="M36" s="27"/>
    </row>
    <row r="37" spans="1:13" ht="15" customHeight="1" x14ac:dyDescent="0.25">
      <c r="A37" s="34">
        <v>11</v>
      </c>
      <c r="B37" s="84">
        <v>30890</v>
      </c>
      <c r="C37" s="312" t="s">
        <v>121</v>
      </c>
      <c r="D37" s="25">
        <v>4</v>
      </c>
      <c r="E37" s="25"/>
      <c r="F37" s="25">
        <v>3</v>
      </c>
      <c r="G37" s="25">
        <v>1</v>
      </c>
      <c r="H37" s="25"/>
      <c r="I37" s="25"/>
      <c r="J37" s="26">
        <v>58.5</v>
      </c>
      <c r="K37" s="27">
        <f>J37*D37</f>
        <v>234</v>
      </c>
      <c r="L37" s="27"/>
      <c r="M37" s="27"/>
    </row>
    <row r="38" spans="1:13" ht="15" customHeight="1" x14ac:dyDescent="0.25">
      <c r="A38" s="34">
        <v>12</v>
      </c>
      <c r="B38" s="84">
        <v>30940</v>
      </c>
      <c r="C38" s="35" t="s">
        <v>20</v>
      </c>
      <c r="D38" s="25">
        <v>5</v>
      </c>
      <c r="E38" s="25"/>
      <c r="F38" s="25">
        <v>4</v>
      </c>
      <c r="G38" s="25">
        <v>1</v>
      </c>
      <c r="H38" s="25"/>
      <c r="I38" s="25"/>
      <c r="J38" s="26">
        <v>52.6</v>
      </c>
      <c r="K38" s="27">
        <f>J38*D38</f>
        <v>263</v>
      </c>
      <c r="L38" s="27"/>
      <c r="M38" s="27"/>
    </row>
    <row r="39" spans="1:13" ht="15" customHeight="1" thickBot="1" x14ac:dyDescent="0.3">
      <c r="A39" s="39">
        <v>13</v>
      </c>
      <c r="B39" s="93">
        <v>31480</v>
      </c>
      <c r="C39" s="60" t="s">
        <v>24</v>
      </c>
      <c r="D39" s="30">
        <v>19</v>
      </c>
      <c r="E39" s="30">
        <v>2</v>
      </c>
      <c r="F39" s="30">
        <v>17</v>
      </c>
      <c r="G39" s="30"/>
      <c r="H39" s="30"/>
      <c r="I39" s="30"/>
      <c r="J39" s="31">
        <v>45</v>
      </c>
      <c r="K39" s="27">
        <f>J39*D39</f>
        <v>855</v>
      </c>
      <c r="L39" s="27"/>
      <c r="M39" s="27"/>
    </row>
    <row r="40" spans="1:13" ht="15" customHeight="1" thickBot="1" x14ac:dyDescent="0.3">
      <c r="A40" s="102"/>
      <c r="B40" s="103"/>
      <c r="C40" s="103" t="s">
        <v>94</v>
      </c>
      <c r="D40" s="103">
        <f t="shared" ref="D40:I40" si="4">SUM(D41:D54)</f>
        <v>126</v>
      </c>
      <c r="E40" s="103">
        <f t="shared" si="4"/>
        <v>4</v>
      </c>
      <c r="F40" s="103">
        <f t="shared" si="4"/>
        <v>94</v>
      </c>
      <c r="G40" s="103">
        <f t="shared" si="4"/>
        <v>16</v>
      </c>
      <c r="H40" s="103">
        <f t="shared" si="4"/>
        <v>12</v>
      </c>
      <c r="I40" s="103">
        <f t="shared" si="4"/>
        <v>0</v>
      </c>
      <c r="J40" s="104">
        <f>AVERAGE(J41:J54)</f>
        <v>55.578571428571429</v>
      </c>
      <c r="K40" s="27"/>
      <c r="L40" s="27"/>
      <c r="M40" s="27"/>
    </row>
    <row r="41" spans="1:13" ht="15" customHeight="1" x14ac:dyDescent="0.25">
      <c r="A41" s="95">
        <v>1</v>
      </c>
      <c r="B41" s="86">
        <v>40010</v>
      </c>
      <c r="C41" s="49" t="s">
        <v>47</v>
      </c>
      <c r="D41" s="48">
        <v>15</v>
      </c>
      <c r="E41" s="48"/>
      <c r="F41" s="48">
        <v>8</v>
      </c>
      <c r="G41" s="48">
        <v>4</v>
      </c>
      <c r="H41" s="48">
        <v>3</v>
      </c>
      <c r="I41" s="48"/>
      <c r="J41" s="96">
        <v>65</v>
      </c>
      <c r="K41" s="27">
        <f>J41*D41</f>
        <v>975</v>
      </c>
      <c r="L41" s="27"/>
      <c r="M41" s="27"/>
    </row>
    <row r="42" spans="1:13" ht="15" customHeight="1" x14ac:dyDescent="0.25">
      <c r="A42" s="95">
        <v>2</v>
      </c>
      <c r="B42" s="84">
        <v>40030</v>
      </c>
      <c r="C42" s="312" t="s">
        <v>122</v>
      </c>
      <c r="D42" s="25">
        <v>5</v>
      </c>
      <c r="E42" s="25"/>
      <c r="F42" s="25">
        <v>5</v>
      </c>
      <c r="G42" s="25"/>
      <c r="H42" s="25"/>
      <c r="I42" s="25"/>
      <c r="J42" s="26">
        <v>47</v>
      </c>
      <c r="K42" s="27"/>
      <c r="L42" s="27"/>
      <c r="M42" s="27"/>
    </row>
    <row r="43" spans="1:13" ht="15" customHeight="1" x14ac:dyDescent="0.25">
      <c r="A43" s="95">
        <v>3</v>
      </c>
      <c r="B43" s="84">
        <v>40410</v>
      </c>
      <c r="C43" s="35" t="s">
        <v>48</v>
      </c>
      <c r="D43" s="25">
        <v>27</v>
      </c>
      <c r="E43" s="25"/>
      <c r="F43" s="25">
        <v>15</v>
      </c>
      <c r="G43" s="25">
        <v>7</v>
      </c>
      <c r="H43" s="25">
        <v>5</v>
      </c>
      <c r="I43" s="25"/>
      <c r="J43" s="28">
        <v>66.7</v>
      </c>
      <c r="K43" s="27"/>
      <c r="L43" s="27"/>
      <c r="M43" s="27"/>
    </row>
    <row r="44" spans="1:13" ht="15" customHeight="1" x14ac:dyDescent="0.25">
      <c r="A44" s="34">
        <v>4</v>
      </c>
      <c r="B44" s="84">
        <v>40011</v>
      </c>
      <c r="C44" s="35" t="s">
        <v>59</v>
      </c>
      <c r="D44" s="25">
        <v>16</v>
      </c>
      <c r="E44" s="25">
        <v>1</v>
      </c>
      <c r="F44" s="25">
        <v>11</v>
      </c>
      <c r="G44" s="25">
        <v>4</v>
      </c>
      <c r="H44" s="25"/>
      <c r="I44" s="25"/>
      <c r="J44" s="26">
        <v>57.9</v>
      </c>
      <c r="K44" s="27">
        <f>J44*D44</f>
        <v>926.4</v>
      </c>
      <c r="L44" s="27"/>
      <c r="M44" s="27"/>
    </row>
    <row r="45" spans="1:13" ht="15" customHeight="1" x14ac:dyDescent="0.25">
      <c r="A45" s="34">
        <v>5</v>
      </c>
      <c r="B45" s="84">
        <v>40080</v>
      </c>
      <c r="C45" s="35" t="s">
        <v>17</v>
      </c>
      <c r="D45" s="25">
        <v>8</v>
      </c>
      <c r="E45" s="25"/>
      <c r="F45" s="25">
        <v>7</v>
      </c>
      <c r="G45" s="25"/>
      <c r="H45" s="25">
        <v>1</v>
      </c>
      <c r="I45" s="25"/>
      <c r="J45" s="26">
        <v>60.4</v>
      </c>
      <c r="K45" s="27">
        <f>J47*D47</f>
        <v>48</v>
      </c>
      <c r="L45" s="27"/>
      <c r="M45" s="27"/>
    </row>
    <row r="46" spans="1:13" ht="15" customHeight="1" x14ac:dyDescent="0.25">
      <c r="A46" s="34">
        <v>6</v>
      </c>
      <c r="B46" s="84">
        <v>40100</v>
      </c>
      <c r="C46" s="35" t="s">
        <v>16</v>
      </c>
      <c r="D46" s="25">
        <v>10</v>
      </c>
      <c r="E46" s="25"/>
      <c r="F46" s="25">
        <v>10</v>
      </c>
      <c r="G46" s="25"/>
      <c r="H46" s="25"/>
      <c r="I46" s="25"/>
      <c r="J46" s="26">
        <v>54.2</v>
      </c>
      <c r="K46" s="27"/>
      <c r="L46" s="27"/>
      <c r="M46" s="27"/>
    </row>
    <row r="47" spans="1:13" ht="15" customHeight="1" x14ac:dyDescent="0.25">
      <c r="A47" s="34">
        <v>7</v>
      </c>
      <c r="B47" s="84">
        <v>40020</v>
      </c>
      <c r="C47" s="312" t="s">
        <v>117</v>
      </c>
      <c r="D47" s="25">
        <v>1</v>
      </c>
      <c r="E47" s="25"/>
      <c r="F47" s="25">
        <v>1</v>
      </c>
      <c r="G47" s="25"/>
      <c r="H47" s="25"/>
      <c r="I47" s="25"/>
      <c r="J47" s="26">
        <v>48</v>
      </c>
      <c r="K47" s="27">
        <f>J42*D42</f>
        <v>235</v>
      </c>
      <c r="L47" s="27"/>
      <c r="M47" s="27"/>
    </row>
    <row r="48" spans="1:13" ht="15" customHeight="1" x14ac:dyDescent="0.25">
      <c r="A48" s="34">
        <v>8</v>
      </c>
      <c r="B48" s="84">
        <v>40031</v>
      </c>
      <c r="C48" s="35" t="s">
        <v>19</v>
      </c>
      <c r="D48" s="25">
        <v>4</v>
      </c>
      <c r="E48" s="25"/>
      <c r="F48" s="25">
        <v>3</v>
      </c>
      <c r="G48" s="25">
        <v>1</v>
      </c>
      <c r="H48" s="25"/>
      <c r="I48" s="25"/>
      <c r="J48" s="26">
        <v>57.3</v>
      </c>
      <c r="K48" s="27">
        <f t="shared" ref="K48:K53" si="5">J48*D48</f>
        <v>229.2</v>
      </c>
      <c r="L48" s="27"/>
      <c r="M48" s="27"/>
    </row>
    <row r="49" spans="1:13" ht="15" customHeight="1" x14ac:dyDescent="0.25">
      <c r="A49" s="34">
        <v>9</v>
      </c>
      <c r="B49" s="84">
        <v>40720</v>
      </c>
      <c r="C49" s="207" t="s">
        <v>86</v>
      </c>
      <c r="D49" s="25">
        <v>6</v>
      </c>
      <c r="E49" s="25"/>
      <c r="F49" s="25">
        <v>6</v>
      </c>
      <c r="G49" s="25"/>
      <c r="H49" s="25"/>
      <c r="I49" s="25"/>
      <c r="J49" s="26">
        <v>54.3</v>
      </c>
      <c r="K49" s="27">
        <f t="shared" si="5"/>
        <v>325.79999999999995</v>
      </c>
      <c r="L49" s="27"/>
      <c r="M49" s="27"/>
    </row>
    <row r="50" spans="1:13" ht="15" customHeight="1" x14ac:dyDescent="0.25">
      <c r="A50" s="34">
        <v>10</v>
      </c>
      <c r="B50" s="84">
        <v>40820</v>
      </c>
      <c r="C50" s="112" t="s">
        <v>123</v>
      </c>
      <c r="D50" s="25">
        <v>1</v>
      </c>
      <c r="E50" s="25"/>
      <c r="F50" s="25">
        <v>1</v>
      </c>
      <c r="G50" s="25"/>
      <c r="H50" s="25"/>
      <c r="I50" s="25"/>
      <c r="J50" s="26">
        <v>45</v>
      </c>
      <c r="K50" s="27">
        <f t="shared" si="5"/>
        <v>45</v>
      </c>
      <c r="L50" s="27"/>
      <c r="M50" s="27"/>
    </row>
    <row r="51" spans="1:13" ht="15" customHeight="1" x14ac:dyDescent="0.25">
      <c r="A51" s="34">
        <v>11</v>
      </c>
      <c r="B51" s="84">
        <v>40840</v>
      </c>
      <c r="C51" s="312" t="s">
        <v>15</v>
      </c>
      <c r="D51" s="25">
        <v>5</v>
      </c>
      <c r="E51" s="25"/>
      <c r="F51" s="25">
        <v>4</v>
      </c>
      <c r="G51" s="25"/>
      <c r="H51" s="25">
        <v>1</v>
      </c>
      <c r="I51" s="25"/>
      <c r="J51" s="26">
        <v>62</v>
      </c>
      <c r="K51" s="27">
        <f t="shared" si="5"/>
        <v>310</v>
      </c>
      <c r="L51" s="27"/>
      <c r="M51" s="27"/>
    </row>
    <row r="52" spans="1:13" ht="15" customHeight="1" x14ac:dyDescent="0.25">
      <c r="A52" s="34">
        <v>12</v>
      </c>
      <c r="B52" s="84">
        <v>40950</v>
      </c>
      <c r="C52" s="35" t="s">
        <v>46</v>
      </c>
      <c r="D52" s="25">
        <v>2</v>
      </c>
      <c r="E52" s="25"/>
      <c r="F52" s="25">
        <v>2</v>
      </c>
      <c r="G52" s="25"/>
      <c r="H52" s="25"/>
      <c r="I52" s="25"/>
      <c r="J52" s="26">
        <v>54.5</v>
      </c>
      <c r="K52" s="27">
        <f t="shared" si="5"/>
        <v>109</v>
      </c>
      <c r="L52" s="27"/>
      <c r="M52" s="27"/>
    </row>
    <row r="53" spans="1:13" ht="15" customHeight="1" x14ac:dyDescent="0.25">
      <c r="A53" s="34">
        <v>13</v>
      </c>
      <c r="B53" s="84">
        <v>40990</v>
      </c>
      <c r="C53" s="35" t="s">
        <v>18</v>
      </c>
      <c r="D53" s="25">
        <v>20</v>
      </c>
      <c r="E53" s="25">
        <v>2</v>
      </c>
      <c r="F53" s="25">
        <v>17</v>
      </c>
      <c r="G53" s="25"/>
      <c r="H53" s="25">
        <v>1</v>
      </c>
      <c r="I53" s="25"/>
      <c r="J53" s="26">
        <v>51.2</v>
      </c>
      <c r="K53" s="27">
        <f t="shared" si="5"/>
        <v>1024</v>
      </c>
      <c r="L53" s="27"/>
      <c r="M53" s="27"/>
    </row>
    <row r="54" spans="1:13" s="206" customFormat="1" ht="15" customHeight="1" thickBot="1" x14ac:dyDescent="0.3">
      <c r="A54" s="34">
        <v>14</v>
      </c>
      <c r="B54" s="213">
        <v>40133</v>
      </c>
      <c r="C54" s="218" t="s">
        <v>107</v>
      </c>
      <c r="D54" s="215">
        <v>6</v>
      </c>
      <c r="E54" s="215">
        <v>1</v>
      </c>
      <c r="F54" s="215">
        <v>4</v>
      </c>
      <c r="G54" s="215"/>
      <c r="H54" s="215">
        <v>1</v>
      </c>
      <c r="I54" s="215"/>
      <c r="J54" s="216">
        <v>54.6</v>
      </c>
      <c r="K54" s="27"/>
      <c r="L54" s="27"/>
      <c r="M54" s="27"/>
    </row>
    <row r="55" spans="1:13" ht="15" customHeight="1" thickBot="1" x14ac:dyDescent="0.3">
      <c r="A55" s="102"/>
      <c r="B55" s="103"/>
      <c r="C55" s="103" t="s">
        <v>95</v>
      </c>
      <c r="D55" s="103">
        <f t="shared" ref="D55:I55" si="6">SUM(D56:D69)</f>
        <v>79</v>
      </c>
      <c r="E55" s="103">
        <f t="shared" si="6"/>
        <v>7</v>
      </c>
      <c r="F55" s="103">
        <f t="shared" si="6"/>
        <v>65</v>
      </c>
      <c r="G55" s="103">
        <f t="shared" si="6"/>
        <v>2</v>
      </c>
      <c r="H55" s="103">
        <f t="shared" si="6"/>
        <v>5</v>
      </c>
      <c r="I55" s="103">
        <f t="shared" si="6"/>
        <v>0</v>
      </c>
      <c r="J55" s="104">
        <f>AVERAGE(J56:J69)</f>
        <v>50.071428571428569</v>
      </c>
      <c r="K55" s="27"/>
      <c r="L55" s="27"/>
      <c r="M55" s="27"/>
    </row>
    <row r="56" spans="1:13" ht="15" customHeight="1" x14ac:dyDescent="0.25">
      <c r="A56" s="95">
        <v>1</v>
      </c>
      <c r="B56" s="84">
        <v>50040</v>
      </c>
      <c r="C56" s="35" t="s">
        <v>49</v>
      </c>
      <c r="D56" s="25">
        <v>13</v>
      </c>
      <c r="E56" s="25"/>
      <c r="F56" s="25">
        <v>10</v>
      </c>
      <c r="G56" s="25">
        <v>2</v>
      </c>
      <c r="H56" s="25">
        <v>1</v>
      </c>
      <c r="I56" s="25"/>
      <c r="J56" s="26">
        <v>60.5</v>
      </c>
      <c r="K56" s="27" t="e">
        <f>#REF!*#REF!</f>
        <v>#REF!</v>
      </c>
      <c r="L56" s="27"/>
      <c r="M56" s="27"/>
    </row>
    <row r="57" spans="1:13" ht="15" customHeight="1" x14ac:dyDescent="0.25">
      <c r="A57" s="34">
        <v>2</v>
      </c>
      <c r="B57" s="84">
        <v>50003</v>
      </c>
      <c r="C57" s="35" t="s">
        <v>64</v>
      </c>
      <c r="D57" s="25">
        <v>5</v>
      </c>
      <c r="E57" s="25"/>
      <c r="F57" s="25">
        <v>3</v>
      </c>
      <c r="G57" s="25"/>
      <c r="H57" s="25">
        <v>2</v>
      </c>
      <c r="I57" s="25"/>
      <c r="J57" s="26">
        <v>71</v>
      </c>
      <c r="K57" s="27">
        <f t="shared" ref="K57:K63" si="7">J57*D57</f>
        <v>355</v>
      </c>
      <c r="L57" s="27"/>
      <c r="M57" s="27"/>
    </row>
    <row r="58" spans="1:13" ht="15" customHeight="1" x14ac:dyDescent="0.25">
      <c r="A58" s="34">
        <v>3</v>
      </c>
      <c r="B58" s="84">
        <v>50060</v>
      </c>
      <c r="C58" s="35" t="s">
        <v>13</v>
      </c>
      <c r="D58" s="25">
        <v>7</v>
      </c>
      <c r="E58" s="25"/>
      <c r="F58" s="25">
        <v>7</v>
      </c>
      <c r="G58" s="25"/>
      <c r="H58" s="25"/>
      <c r="I58" s="25"/>
      <c r="J58" s="26">
        <v>47.1</v>
      </c>
      <c r="K58" s="27">
        <f t="shared" si="7"/>
        <v>329.7</v>
      </c>
      <c r="L58" s="27"/>
      <c r="M58" s="27"/>
    </row>
    <row r="59" spans="1:13" ht="15" customHeight="1" x14ac:dyDescent="0.25">
      <c r="A59" s="34">
        <v>4</v>
      </c>
      <c r="B59" s="84">
        <v>50170</v>
      </c>
      <c r="C59" s="312" t="s">
        <v>126</v>
      </c>
      <c r="D59" s="25">
        <v>1</v>
      </c>
      <c r="E59" s="25"/>
      <c r="F59" s="25">
        <v>1</v>
      </c>
      <c r="G59" s="25"/>
      <c r="H59" s="25"/>
      <c r="I59" s="25"/>
      <c r="J59" s="26">
        <v>58</v>
      </c>
      <c r="K59" s="27">
        <f t="shared" si="7"/>
        <v>58</v>
      </c>
      <c r="L59" s="27"/>
      <c r="M59" s="27"/>
    </row>
    <row r="60" spans="1:13" ht="15" customHeight="1" x14ac:dyDescent="0.25">
      <c r="A60" s="51">
        <v>5</v>
      </c>
      <c r="B60" s="84">
        <v>50230</v>
      </c>
      <c r="C60" s="35" t="s">
        <v>60</v>
      </c>
      <c r="D60" s="25">
        <v>3</v>
      </c>
      <c r="E60" s="25"/>
      <c r="F60" s="25">
        <v>3</v>
      </c>
      <c r="G60" s="25"/>
      <c r="H60" s="25"/>
      <c r="I60" s="25"/>
      <c r="J60" s="26">
        <v>57.3</v>
      </c>
      <c r="K60" s="27">
        <f t="shared" si="7"/>
        <v>171.89999999999998</v>
      </c>
      <c r="L60" s="27"/>
      <c r="M60" s="27"/>
    </row>
    <row r="61" spans="1:13" ht="15" customHeight="1" x14ac:dyDescent="0.25">
      <c r="A61" s="52">
        <v>6</v>
      </c>
      <c r="B61" s="84">
        <v>50340</v>
      </c>
      <c r="C61" s="35" t="s">
        <v>51</v>
      </c>
      <c r="D61" s="25">
        <v>2</v>
      </c>
      <c r="E61" s="25"/>
      <c r="F61" s="25">
        <v>2</v>
      </c>
      <c r="G61" s="25"/>
      <c r="H61" s="25"/>
      <c r="I61" s="25"/>
      <c r="J61" s="26">
        <v>52</v>
      </c>
      <c r="K61" s="27">
        <f t="shared" si="7"/>
        <v>104</v>
      </c>
      <c r="L61" s="27"/>
      <c r="M61" s="27"/>
    </row>
    <row r="62" spans="1:13" ht="15" customHeight="1" x14ac:dyDescent="0.25">
      <c r="A62" s="52">
        <v>7</v>
      </c>
      <c r="B62" s="84">
        <v>50420</v>
      </c>
      <c r="C62" s="312" t="s">
        <v>127</v>
      </c>
      <c r="D62" s="25">
        <v>9</v>
      </c>
      <c r="E62" s="25"/>
      <c r="F62" s="25">
        <v>8</v>
      </c>
      <c r="G62" s="25"/>
      <c r="H62" s="25">
        <v>1</v>
      </c>
      <c r="I62" s="25"/>
      <c r="J62" s="26">
        <v>56</v>
      </c>
      <c r="K62" s="27">
        <f t="shared" si="7"/>
        <v>504</v>
      </c>
      <c r="L62" s="27"/>
      <c r="M62" s="27"/>
    </row>
    <row r="63" spans="1:13" ht="15" customHeight="1" x14ac:dyDescent="0.25">
      <c r="A63" s="52">
        <v>8</v>
      </c>
      <c r="B63" s="84">
        <v>50450</v>
      </c>
      <c r="C63" s="35" t="s">
        <v>50</v>
      </c>
      <c r="D63" s="25">
        <v>9</v>
      </c>
      <c r="E63" s="25">
        <v>5</v>
      </c>
      <c r="F63" s="25">
        <v>4</v>
      </c>
      <c r="G63" s="25"/>
      <c r="H63" s="25"/>
      <c r="I63" s="25"/>
      <c r="J63" s="26">
        <v>34.200000000000003</v>
      </c>
      <c r="K63" s="27">
        <f t="shared" si="7"/>
        <v>307.8</v>
      </c>
      <c r="L63" s="27"/>
      <c r="M63" s="27"/>
    </row>
    <row r="64" spans="1:13" s="206" customFormat="1" ht="15" customHeight="1" x14ac:dyDescent="0.25">
      <c r="A64" s="52">
        <v>9</v>
      </c>
      <c r="B64" s="84">
        <v>50620</v>
      </c>
      <c r="C64" s="371" t="s">
        <v>139</v>
      </c>
      <c r="D64" s="25">
        <v>4</v>
      </c>
      <c r="E64" s="25">
        <v>1</v>
      </c>
      <c r="F64" s="25">
        <v>3</v>
      </c>
      <c r="G64" s="25"/>
      <c r="H64" s="25"/>
      <c r="I64" s="25"/>
      <c r="J64" s="26">
        <v>38</v>
      </c>
      <c r="K64" s="27"/>
      <c r="L64" s="27"/>
      <c r="M64" s="27"/>
    </row>
    <row r="65" spans="1:13" s="206" customFormat="1" ht="15" customHeight="1" x14ac:dyDescent="0.25">
      <c r="A65" s="52">
        <v>10</v>
      </c>
      <c r="B65" s="84">
        <v>50760</v>
      </c>
      <c r="C65" s="35" t="s">
        <v>124</v>
      </c>
      <c r="D65" s="25">
        <v>13</v>
      </c>
      <c r="E65" s="25"/>
      <c r="F65" s="25">
        <v>12</v>
      </c>
      <c r="G65" s="25"/>
      <c r="H65" s="25">
        <v>1</v>
      </c>
      <c r="I65" s="25"/>
      <c r="J65" s="26">
        <v>53.2</v>
      </c>
      <c r="K65" s="27"/>
      <c r="L65" s="27"/>
      <c r="M65" s="27"/>
    </row>
    <row r="66" spans="1:13" ht="15" customHeight="1" x14ac:dyDescent="0.25">
      <c r="A66" s="52">
        <v>11</v>
      </c>
      <c r="B66" s="84">
        <v>50780</v>
      </c>
      <c r="C66" s="371" t="s">
        <v>140</v>
      </c>
      <c r="D66" s="25">
        <v>2</v>
      </c>
      <c r="E66" s="25">
        <v>1</v>
      </c>
      <c r="F66" s="25">
        <v>1</v>
      </c>
      <c r="G66" s="25"/>
      <c r="H66" s="25"/>
      <c r="I66" s="25"/>
      <c r="J66" s="26">
        <v>30</v>
      </c>
      <c r="K66" s="27">
        <f>J66*D66</f>
        <v>60</v>
      </c>
      <c r="L66" s="27"/>
      <c r="M66" s="27"/>
    </row>
    <row r="67" spans="1:13" ht="15" customHeight="1" x14ac:dyDescent="0.25">
      <c r="A67" s="52">
        <v>12</v>
      </c>
      <c r="B67" s="84">
        <v>50930</v>
      </c>
      <c r="C67" s="312" t="s">
        <v>125</v>
      </c>
      <c r="D67" s="25">
        <v>4</v>
      </c>
      <c r="E67" s="25"/>
      <c r="F67" s="25">
        <v>4</v>
      </c>
      <c r="G67" s="25"/>
      <c r="H67" s="25"/>
      <c r="I67" s="25"/>
      <c r="J67" s="26">
        <v>50</v>
      </c>
      <c r="K67" s="27">
        <f>J67*D67</f>
        <v>200</v>
      </c>
      <c r="L67" s="27"/>
      <c r="M67" s="27"/>
    </row>
    <row r="68" spans="1:13" s="206" customFormat="1" ht="15" customHeight="1" x14ac:dyDescent="0.25">
      <c r="A68" s="52">
        <v>13</v>
      </c>
      <c r="B68" s="84">
        <v>51370</v>
      </c>
      <c r="C68" s="312" t="s">
        <v>61</v>
      </c>
      <c r="D68" s="25">
        <v>3</v>
      </c>
      <c r="E68" s="25"/>
      <c r="F68" s="25">
        <v>3</v>
      </c>
      <c r="G68" s="25"/>
      <c r="H68" s="25"/>
      <c r="I68" s="25"/>
      <c r="J68" s="26">
        <v>46.7</v>
      </c>
      <c r="K68" s="27"/>
      <c r="L68" s="27"/>
      <c r="M68" s="27"/>
    </row>
    <row r="69" spans="1:13" ht="15" customHeight="1" thickBot="1" x14ac:dyDescent="0.3">
      <c r="A69" s="52">
        <v>14</v>
      </c>
      <c r="B69" s="84">
        <v>52580</v>
      </c>
      <c r="C69" s="371" t="s">
        <v>141</v>
      </c>
      <c r="D69" s="25">
        <v>4</v>
      </c>
      <c r="E69" s="25"/>
      <c r="F69" s="25">
        <v>4</v>
      </c>
      <c r="G69" s="25"/>
      <c r="H69" s="25"/>
      <c r="I69" s="25"/>
      <c r="J69" s="26">
        <v>47</v>
      </c>
      <c r="K69" s="27">
        <f>J69*D69</f>
        <v>188</v>
      </c>
      <c r="L69" s="27"/>
      <c r="M69" s="27"/>
    </row>
    <row r="70" spans="1:13" ht="15" customHeight="1" thickBot="1" x14ac:dyDescent="0.3">
      <c r="A70" s="105"/>
      <c r="B70" s="103"/>
      <c r="C70" s="103" t="s">
        <v>96</v>
      </c>
      <c r="D70" s="103">
        <f>SUM(D71:D98)</f>
        <v>277</v>
      </c>
      <c r="E70" s="103">
        <f t="shared" ref="E70:I70" si="8">SUM(E71:E98)</f>
        <v>7</v>
      </c>
      <c r="F70" s="103">
        <f t="shared" si="8"/>
        <v>219</v>
      </c>
      <c r="G70" s="103">
        <f t="shared" si="8"/>
        <v>22</v>
      </c>
      <c r="H70" s="103">
        <f t="shared" si="8"/>
        <v>29</v>
      </c>
      <c r="I70" s="103">
        <f t="shared" si="8"/>
        <v>0</v>
      </c>
      <c r="J70" s="104">
        <f>AVERAGE(J71:J98)</f>
        <v>54.68928571428571</v>
      </c>
      <c r="K70" s="27"/>
      <c r="L70" s="27"/>
      <c r="M70" s="27"/>
    </row>
    <row r="71" spans="1:13" ht="15" customHeight="1" x14ac:dyDescent="0.25">
      <c r="A71" s="52">
        <v>1</v>
      </c>
      <c r="B71" s="84">
        <v>60010</v>
      </c>
      <c r="C71" s="322" t="s">
        <v>128</v>
      </c>
      <c r="D71" s="25">
        <v>9</v>
      </c>
      <c r="E71" s="25">
        <v>1</v>
      </c>
      <c r="F71" s="25">
        <v>8</v>
      </c>
      <c r="G71" s="25"/>
      <c r="H71" s="25"/>
      <c r="I71" s="25"/>
      <c r="J71" s="26">
        <v>48</v>
      </c>
      <c r="K71" s="27">
        <f>J71*D71</f>
        <v>432</v>
      </c>
      <c r="L71" s="27"/>
      <c r="M71" s="27"/>
    </row>
    <row r="72" spans="1:13" ht="15" customHeight="1" x14ac:dyDescent="0.25">
      <c r="A72" s="52">
        <v>2</v>
      </c>
      <c r="B72" s="84">
        <v>60050</v>
      </c>
      <c r="C72" s="38" t="s">
        <v>6</v>
      </c>
      <c r="D72" s="25">
        <v>10</v>
      </c>
      <c r="E72" s="25"/>
      <c r="F72" s="25">
        <v>10</v>
      </c>
      <c r="G72" s="25"/>
      <c r="H72" s="25"/>
      <c r="I72" s="25"/>
      <c r="J72" s="26">
        <v>53</v>
      </c>
      <c r="K72" s="27" t="e">
        <f>#REF!*#REF!</f>
        <v>#REF!</v>
      </c>
      <c r="L72" s="27"/>
      <c r="M72" s="27"/>
    </row>
    <row r="73" spans="1:13" ht="15" customHeight="1" x14ac:dyDescent="0.25">
      <c r="A73" s="52">
        <v>3</v>
      </c>
      <c r="B73" s="84">
        <v>60070</v>
      </c>
      <c r="C73" s="322" t="s">
        <v>132</v>
      </c>
      <c r="D73" s="25">
        <v>17</v>
      </c>
      <c r="E73" s="25">
        <v>1</v>
      </c>
      <c r="F73" s="25">
        <v>16</v>
      </c>
      <c r="G73" s="25"/>
      <c r="H73" s="25"/>
      <c r="I73" s="25"/>
      <c r="J73" s="26">
        <v>49.7</v>
      </c>
      <c r="K73" s="27">
        <f>J72*D72</f>
        <v>530</v>
      </c>
      <c r="L73" s="27"/>
      <c r="M73" s="27"/>
    </row>
    <row r="74" spans="1:13" ht="15" customHeight="1" x14ac:dyDescent="0.25">
      <c r="A74" s="52">
        <v>4</v>
      </c>
      <c r="B74" s="84">
        <v>60180</v>
      </c>
      <c r="C74" s="38" t="s">
        <v>7</v>
      </c>
      <c r="D74" s="25">
        <v>9</v>
      </c>
      <c r="E74" s="25">
        <v>1</v>
      </c>
      <c r="F74" s="25">
        <v>8</v>
      </c>
      <c r="G74" s="25"/>
      <c r="H74" s="25"/>
      <c r="I74" s="25"/>
      <c r="J74" s="26">
        <v>50</v>
      </c>
      <c r="K74" s="27">
        <f>J73*D73</f>
        <v>844.90000000000009</v>
      </c>
      <c r="L74" s="27"/>
      <c r="M74" s="27"/>
    </row>
    <row r="75" spans="1:13" ht="15" customHeight="1" x14ac:dyDescent="0.25">
      <c r="A75" s="52">
        <v>5</v>
      </c>
      <c r="B75" s="84">
        <v>60240</v>
      </c>
      <c r="C75" s="322" t="s">
        <v>133</v>
      </c>
      <c r="D75" s="25">
        <v>21</v>
      </c>
      <c r="E75" s="25">
        <v>1</v>
      </c>
      <c r="F75" s="25">
        <v>14</v>
      </c>
      <c r="G75" s="25">
        <v>2</v>
      </c>
      <c r="H75" s="25">
        <v>4</v>
      </c>
      <c r="I75" s="25"/>
      <c r="J75" s="26">
        <v>57</v>
      </c>
      <c r="K75" s="27">
        <f>J74*D74</f>
        <v>450</v>
      </c>
      <c r="L75" s="27"/>
      <c r="M75" s="27"/>
    </row>
    <row r="76" spans="1:13" ht="15" customHeight="1" x14ac:dyDescent="0.25">
      <c r="A76" s="52">
        <v>6</v>
      </c>
      <c r="B76" s="84">
        <v>60560</v>
      </c>
      <c r="C76" s="243" t="s">
        <v>11</v>
      </c>
      <c r="D76" s="25">
        <v>4</v>
      </c>
      <c r="E76" s="25"/>
      <c r="F76" s="25">
        <v>4</v>
      </c>
      <c r="G76" s="25"/>
      <c r="H76" s="25"/>
      <c r="I76" s="25"/>
      <c r="J76" s="26">
        <v>49.8</v>
      </c>
      <c r="K76" s="27">
        <f>J75*D75</f>
        <v>1197</v>
      </c>
      <c r="L76" s="27"/>
      <c r="M76" s="27"/>
    </row>
    <row r="77" spans="1:13" ht="15" customHeight="1" x14ac:dyDescent="0.25">
      <c r="A77" s="52">
        <v>7</v>
      </c>
      <c r="B77" s="84">
        <v>60660</v>
      </c>
      <c r="C77" s="38" t="s">
        <v>2</v>
      </c>
      <c r="D77" s="25">
        <v>3</v>
      </c>
      <c r="E77" s="25"/>
      <c r="F77" s="25">
        <v>2</v>
      </c>
      <c r="G77" s="25">
        <v>1</v>
      </c>
      <c r="H77" s="25"/>
      <c r="I77" s="25"/>
      <c r="J77" s="28">
        <v>56.7</v>
      </c>
      <c r="K77" s="27">
        <f>J76*D76</f>
        <v>199.2</v>
      </c>
      <c r="L77" s="27"/>
      <c r="M77" s="27"/>
    </row>
    <row r="78" spans="1:13" ht="15" customHeight="1" x14ac:dyDescent="0.25">
      <c r="A78" s="52">
        <v>8</v>
      </c>
      <c r="B78" s="86">
        <v>60001</v>
      </c>
      <c r="C78" s="77" t="s">
        <v>4</v>
      </c>
      <c r="D78" s="48">
        <v>3</v>
      </c>
      <c r="E78" s="48"/>
      <c r="F78" s="48">
        <v>3</v>
      </c>
      <c r="G78" s="48"/>
      <c r="H78" s="48"/>
      <c r="I78" s="48"/>
      <c r="J78" s="96">
        <v>44</v>
      </c>
      <c r="K78" s="27" t="e">
        <f>#REF!*#REF!</f>
        <v>#REF!</v>
      </c>
      <c r="L78" s="27"/>
      <c r="M78" s="27"/>
    </row>
    <row r="79" spans="1:13" ht="15" customHeight="1" x14ac:dyDescent="0.25">
      <c r="A79" s="52">
        <v>9</v>
      </c>
      <c r="B79" s="84">
        <v>60850</v>
      </c>
      <c r="C79" s="322" t="s">
        <v>134</v>
      </c>
      <c r="D79" s="25">
        <v>6</v>
      </c>
      <c r="E79" s="25"/>
      <c r="F79" s="25">
        <v>6</v>
      </c>
      <c r="G79" s="25"/>
      <c r="H79" s="25"/>
      <c r="I79" s="25"/>
      <c r="J79" s="26">
        <v>51</v>
      </c>
      <c r="K79" s="27">
        <f>J77*D77</f>
        <v>170.10000000000002</v>
      </c>
      <c r="L79" s="27"/>
      <c r="M79" s="27"/>
    </row>
    <row r="80" spans="1:13" ht="15" customHeight="1" x14ac:dyDescent="0.25">
      <c r="A80" s="52">
        <v>10</v>
      </c>
      <c r="B80" s="84">
        <v>60910</v>
      </c>
      <c r="C80" s="38" t="s">
        <v>10</v>
      </c>
      <c r="D80" s="25">
        <v>13</v>
      </c>
      <c r="E80" s="25"/>
      <c r="F80" s="25">
        <v>11</v>
      </c>
      <c r="G80" s="25">
        <v>2</v>
      </c>
      <c r="H80" s="25"/>
      <c r="I80" s="25"/>
      <c r="J80" s="26">
        <v>53.1</v>
      </c>
      <c r="K80" s="27"/>
      <c r="L80" s="27"/>
      <c r="M80" s="27"/>
    </row>
    <row r="81" spans="1:13" ht="15" customHeight="1" x14ac:dyDescent="0.25">
      <c r="A81" s="52">
        <v>11</v>
      </c>
      <c r="B81" s="84">
        <v>60980</v>
      </c>
      <c r="C81" s="38" t="s">
        <v>5</v>
      </c>
      <c r="D81" s="25">
        <v>6</v>
      </c>
      <c r="E81" s="25"/>
      <c r="F81" s="25">
        <v>6</v>
      </c>
      <c r="G81" s="25"/>
      <c r="H81" s="25"/>
      <c r="I81" s="25"/>
      <c r="J81" s="26">
        <v>57.2</v>
      </c>
      <c r="K81" s="27">
        <f t="shared" ref="K81:K96" si="9">J79*D79</f>
        <v>306</v>
      </c>
      <c r="L81" s="27"/>
      <c r="M81" s="27"/>
    </row>
    <row r="82" spans="1:13" ht="15" customHeight="1" x14ac:dyDescent="0.25">
      <c r="A82" s="52">
        <v>12</v>
      </c>
      <c r="B82" s="84">
        <v>61080</v>
      </c>
      <c r="C82" s="322" t="s">
        <v>129</v>
      </c>
      <c r="D82" s="25">
        <v>6</v>
      </c>
      <c r="E82" s="25"/>
      <c r="F82" s="25">
        <v>6</v>
      </c>
      <c r="G82" s="25"/>
      <c r="H82" s="25"/>
      <c r="I82" s="25"/>
      <c r="J82" s="26">
        <v>50.8</v>
      </c>
      <c r="K82" s="27">
        <f t="shared" si="9"/>
        <v>690.30000000000007</v>
      </c>
      <c r="L82" s="27"/>
      <c r="M82" s="27"/>
    </row>
    <row r="83" spans="1:13" ht="15" customHeight="1" x14ac:dyDescent="0.25">
      <c r="A83" s="52">
        <v>13</v>
      </c>
      <c r="B83" s="84">
        <v>61150</v>
      </c>
      <c r="C83" s="322" t="s">
        <v>130</v>
      </c>
      <c r="D83" s="25">
        <v>7</v>
      </c>
      <c r="E83" s="25"/>
      <c r="F83" s="25">
        <v>7</v>
      </c>
      <c r="G83" s="25"/>
      <c r="H83" s="25"/>
      <c r="I83" s="25"/>
      <c r="J83" s="26">
        <v>53.1</v>
      </c>
      <c r="K83" s="27">
        <f t="shared" si="9"/>
        <v>343.20000000000005</v>
      </c>
      <c r="L83" s="27"/>
      <c r="M83" s="27"/>
    </row>
    <row r="84" spans="1:13" ht="15" customHeight="1" x14ac:dyDescent="0.25">
      <c r="A84" s="52">
        <v>14</v>
      </c>
      <c r="B84" s="84">
        <v>61210</v>
      </c>
      <c r="C84" s="322" t="s">
        <v>131</v>
      </c>
      <c r="D84" s="25">
        <v>7</v>
      </c>
      <c r="E84" s="25"/>
      <c r="F84" s="25">
        <v>7</v>
      </c>
      <c r="G84" s="25"/>
      <c r="H84" s="25"/>
      <c r="I84" s="25"/>
      <c r="J84" s="29">
        <v>49</v>
      </c>
      <c r="K84" s="27">
        <f t="shared" si="9"/>
        <v>304.79999999999995</v>
      </c>
      <c r="L84" s="27"/>
      <c r="M84" s="27"/>
    </row>
    <row r="85" spans="1:13" ht="15" customHeight="1" x14ac:dyDescent="0.25">
      <c r="A85" s="52">
        <v>15</v>
      </c>
      <c r="B85" s="84">
        <v>61290</v>
      </c>
      <c r="C85" s="38" t="s">
        <v>8</v>
      </c>
      <c r="D85" s="25">
        <v>6</v>
      </c>
      <c r="E85" s="25"/>
      <c r="F85" s="25">
        <v>6</v>
      </c>
      <c r="G85" s="25"/>
      <c r="H85" s="25"/>
      <c r="I85" s="25"/>
      <c r="J85" s="26">
        <v>45</v>
      </c>
      <c r="K85" s="27">
        <f t="shared" si="9"/>
        <v>371.7</v>
      </c>
      <c r="L85" s="27"/>
      <c r="M85" s="27"/>
    </row>
    <row r="86" spans="1:13" ht="15" customHeight="1" x14ac:dyDescent="0.25">
      <c r="A86" s="52">
        <v>16</v>
      </c>
      <c r="B86" s="84">
        <v>61340</v>
      </c>
      <c r="C86" s="322" t="s">
        <v>135</v>
      </c>
      <c r="D86" s="25">
        <v>7</v>
      </c>
      <c r="E86" s="25"/>
      <c r="F86" s="25">
        <v>7</v>
      </c>
      <c r="G86" s="25"/>
      <c r="H86" s="25"/>
      <c r="I86" s="25"/>
      <c r="J86" s="26">
        <v>53.2</v>
      </c>
      <c r="K86" s="27">
        <f t="shared" si="9"/>
        <v>343</v>
      </c>
      <c r="L86" s="27"/>
      <c r="M86" s="27"/>
    </row>
    <row r="87" spans="1:13" ht="15" customHeight="1" x14ac:dyDescent="0.25">
      <c r="A87" s="52">
        <v>17</v>
      </c>
      <c r="B87" s="84">
        <v>61410</v>
      </c>
      <c r="C87" s="322" t="s">
        <v>136</v>
      </c>
      <c r="D87" s="25">
        <v>3</v>
      </c>
      <c r="E87" s="25"/>
      <c r="F87" s="25">
        <v>3</v>
      </c>
      <c r="G87" s="25"/>
      <c r="H87" s="25"/>
      <c r="I87" s="25"/>
      <c r="J87" s="26">
        <v>57.3</v>
      </c>
      <c r="K87" s="27">
        <f t="shared" si="9"/>
        <v>270</v>
      </c>
      <c r="L87" s="27"/>
      <c r="M87" s="27"/>
    </row>
    <row r="88" spans="1:13" ht="15" customHeight="1" x14ac:dyDescent="0.25">
      <c r="A88" s="52">
        <v>18</v>
      </c>
      <c r="B88" s="84">
        <v>61430</v>
      </c>
      <c r="C88" s="322" t="s">
        <v>102</v>
      </c>
      <c r="D88" s="25">
        <v>18</v>
      </c>
      <c r="E88" s="25">
        <v>1</v>
      </c>
      <c r="F88" s="25">
        <v>15</v>
      </c>
      <c r="G88" s="25"/>
      <c r="H88" s="25">
        <v>2</v>
      </c>
      <c r="I88" s="25"/>
      <c r="J88" s="26">
        <v>54</v>
      </c>
      <c r="K88" s="27">
        <f t="shared" si="9"/>
        <v>372.40000000000003</v>
      </c>
      <c r="L88" s="27"/>
      <c r="M88" s="27"/>
    </row>
    <row r="89" spans="1:13" ht="15" customHeight="1" x14ac:dyDescent="0.25">
      <c r="A89" s="34">
        <v>19</v>
      </c>
      <c r="B89" s="84">
        <v>61440</v>
      </c>
      <c r="C89" s="38" t="s">
        <v>138</v>
      </c>
      <c r="D89" s="25">
        <v>5</v>
      </c>
      <c r="E89" s="25"/>
      <c r="F89" s="25">
        <v>4</v>
      </c>
      <c r="G89" s="25"/>
      <c r="H89" s="25">
        <v>1</v>
      </c>
      <c r="I89" s="25"/>
      <c r="J89" s="26">
        <v>59.2</v>
      </c>
      <c r="K89" s="27">
        <f t="shared" si="9"/>
        <v>171.89999999999998</v>
      </c>
      <c r="L89" s="27"/>
      <c r="M89" s="27"/>
    </row>
    <row r="90" spans="1:13" ht="15" customHeight="1" x14ac:dyDescent="0.25">
      <c r="A90" s="34">
        <v>20</v>
      </c>
      <c r="B90" s="84">
        <v>61450</v>
      </c>
      <c r="C90" s="322" t="s">
        <v>101</v>
      </c>
      <c r="D90" s="25">
        <v>19</v>
      </c>
      <c r="E90" s="25"/>
      <c r="F90" s="25">
        <v>5</v>
      </c>
      <c r="G90" s="25">
        <v>5</v>
      </c>
      <c r="H90" s="25">
        <v>9</v>
      </c>
      <c r="I90" s="25"/>
      <c r="J90" s="26">
        <v>76</v>
      </c>
      <c r="K90" s="27">
        <f t="shared" si="9"/>
        <v>972</v>
      </c>
      <c r="L90" s="27"/>
      <c r="M90" s="27"/>
    </row>
    <row r="91" spans="1:13" ht="15" customHeight="1" x14ac:dyDescent="0.25">
      <c r="A91" s="34">
        <v>21</v>
      </c>
      <c r="B91" s="84">
        <v>61470</v>
      </c>
      <c r="C91" s="38" t="s">
        <v>3</v>
      </c>
      <c r="D91" s="25">
        <v>4</v>
      </c>
      <c r="E91" s="25">
        <v>1</v>
      </c>
      <c r="F91" s="25">
        <v>3</v>
      </c>
      <c r="G91" s="25"/>
      <c r="H91" s="25"/>
      <c r="I91" s="25"/>
      <c r="J91" s="26">
        <v>47.2</v>
      </c>
      <c r="K91" s="27">
        <f t="shared" si="9"/>
        <v>296</v>
      </c>
      <c r="L91" s="27"/>
      <c r="M91" s="27"/>
    </row>
    <row r="92" spans="1:13" ht="15" customHeight="1" x14ac:dyDescent="0.25">
      <c r="A92" s="34">
        <v>22</v>
      </c>
      <c r="B92" s="84">
        <v>61490</v>
      </c>
      <c r="C92" s="113" t="s">
        <v>100</v>
      </c>
      <c r="D92" s="25">
        <v>14</v>
      </c>
      <c r="E92" s="25">
        <v>1</v>
      </c>
      <c r="F92" s="25">
        <v>10</v>
      </c>
      <c r="G92" s="25"/>
      <c r="H92" s="25">
        <v>3</v>
      </c>
      <c r="I92" s="25"/>
      <c r="J92" s="26">
        <v>61</v>
      </c>
      <c r="K92" s="27">
        <f t="shared" si="9"/>
        <v>1444</v>
      </c>
      <c r="L92" s="27"/>
      <c r="M92" s="27"/>
    </row>
    <row r="93" spans="1:13" ht="15" customHeight="1" x14ac:dyDescent="0.25">
      <c r="A93" s="34">
        <v>23</v>
      </c>
      <c r="B93" s="84">
        <v>61500</v>
      </c>
      <c r="C93" s="38" t="s">
        <v>99</v>
      </c>
      <c r="D93" s="25">
        <v>19</v>
      </c>
      <c r="E93" s="25"/>
      <c r="F93" s="25">
        <v>15</v>
      </c>
      <c r="G93" s="25">
        <v>2</v>
      </c>
      <c r="H93" s="25">
        <v>2</v>
      </c>
      <c r="I93" s="25"/>
      <c r="J93" s="26">
        <v>58</v>
      </c>
      <c r="K93" s="27">
        <f t="shared" si="9"/>
        <v>188.8</v>
      </c>
      <c r="L93" s="27"/>
      <c r="M93" s="27"/>
    </row>
    <row r="94" spans="1:13" ht="15" customHeight="1" x14ac:dyDescent="0.25">
      <c r="A94" s="34">
        <v>24</v>
      </c>
      <c r="B94" s="84">
        <v>61510</v>
      </c>
      <c r="C94" s="113" t="s">
        <v>9</v>
      </c>
      <c r="D94" s="25">
        <v>22</v>
      </c>
      <c r="E94" s="25"/>
      <c r="F94" s="25">
        <v>15</v>
      </c>
      <c r="G94" s="25">
        <v>4</v>
      </c>
      <c r="H94" s="25">
        <v>3</v>
      </c>
      <c r="I94" s="25"/>
      <c r="J94" s="26">
        <v>61</v>
      </c>
      <c r="K94" s="27">
        <f t="shared" si="9"/>
        <v>854</v>
      </c>
      <c r="L94" s="27"/>
      <c r="M94" s="27"/>
    </row>
    <row r="95" spans="1:13" ht="15" customHeight="1" x14ac:dyDescent="0.25">
      <c r="A95" s="34">
        <v>25</v>
      </c>
      <c r="B95" s="84">
        <v>61520</v>
      </c>
      <c r="C95" s="113" t="s">
        <v>62</v>
      </c>
      <c r="D95" s="25">
        <v>26</v>
      </c>
      <c r="E95" s="25"/>
      <c r="F95" s="25">
        <v>17</v>
      </c>
      <c r="G95" s="25">
        <v>4</v>
      </c>
      <c r="H95" s="25">
        <v>5</v>
      </c>
      <c r="I95" s="25"/>
      <c r="J95" s="26">
        <v>65.2</v>
      </c>
      <c r="K95" s="27">
        <f t="shared" si="9"/>
        <v>1102</v>
      </c>
      <c r="L95" s="27"/>
      <c r="M95" s="27"/>
    </row>
    <row r="96" spans="1:13" ht="15" customHeight="1" x14ac:dyDescent="0.25">
      <c r="A96" s="34">
        <v>26</v>
      </c>
      <c r="B96" s="84">
        <v>61540</v>
      </c>
      <c r="C96" s="38" t="s">
        <v>109</v>
      </c>
      <c r="D96" s="25">
        <v>3</v>
      </c>
      <c r="E96" s="25"/>
      <c r="F96" s="25">
        <v>1</v>
      </c>
      <c r="G96" s="25">
        <v>2</v>
      </c>
      <c r="H96" s="25"/>
      <c r="I96" s="25"/>
      <c r="J96" s="26">
        <v>69</v>
      </c>
      <c r="K96" s="27">
        <f t="shared" si="9"/>
        <v>1342</v>
      </c>
      <c r="L96" s="27"/>
      <c r="M96" s="27"/>
    </row>
    <row r="97" spans="1:13" s="206" customFormat="1" ht="15" customHeight="1" x14ac:dyDescent="0.25">
      <c r="A97" s="34">
        <v>27</v>
      </c>
      <c r="B97" s="84">
        <v>61560</v>
      </c>
      <c r="C97" s="38" t="s">
        <v>137</v>
      </c>
      <c r="D97" s="215">
        <v>5</v>
      </c>
      <c r="E97" s="215"/>
      <c r="F97" s="215">
        <v>5</v>
      </c>
      <c r="G97" s="215"/>
      <c r="H97" s="215"/>
      <c r="I97" s="215"/>
      <c r="J97" s="216">
        <v>52.8</v>
      </c>
      <c r="K97" s="27"/>
      <c r="L97" s="27"/>
      <c r="M97" s="27"/>
    </row>
    <row r="98" spans="1:13" ht="15" customHeight="1" thickBot="1" x14ac:dyDescent="0.3">
      <c r="A98" s="34">
        <v>28</v>
      </c>
      <c r="B98" s="213">
        <v>61570</v>
      </c>
      <c r="C98" s="372" t="s">
        <v>142</v>
      </c>
      <c r="D98" s="215">
        <v>5</v>
      </c>
      <c r="E98" s="215"/>
      <c r="F98" s="215">
        <v>5</v>
      </c>
      <c r="G98" s="215"/>
      <c r="H98" s="215"/>
      <c r="I98" s="215"/>
      <c r="J98" s="216">
        <v>50</v>
      </c>
      <c r="K98" s="27">
        <f>J95*D95</f>
        <v>1695.2</v>
      </c>
      <c r="L98" s="27"/>
      <c r="M98" s="27"/>
    </row>
    <row r="99" spans="1:13" ht="15" customHeight="1" thickBot="1" x14ac:dyDescent="0.3">
      <c r="A99" s="102"/>
      <c r="B99" s="103"/>
      <c r="C99" s="103" t="s">
        <v>97</v>
      </c>
      <c r="D99" s="103">
        <f t="shared" ref="D99:I99" si="10">SUM(D100:D107)</f>
        <v>48</v>
      </c>
      <c r="E99" s="103">
        <f t="shared" si="10"/>
        <v>1</v>
      </c>
      <c r="F99" s="103">
        <f t="shared" si="10"/>
        <v>40</v>
      </c>
      <c r="G99" s="103">
        <f t="shared" si="10"/>
        <v>1</v>
      </c>
      <c r="H99" s="103">
        <f t="shared" si="10"/>
        <v>6</v>
      </c>
      <c r="I99" s="103">
        <f t="shared" si="10"/>
        <v>0</v>
      </c>
      <c r="J99" s="104">
        <f>AVERAGE(J100:J107)</f>
        <v>59.361855158730158</v>
      </c>
      <c r="K99" s="27"/>
      <c r="L99" s="27"/>
      <c r="M99" s="27"/>
    </row>
    <row r="100" spans="1:13" ht="15" customHeight="1" x14ac:dyDescent="0.25">
      <c r="A100" s="44">
        <v>1</v>
      </c>
      <c r="B100" s="92">
        <v>70020</v>
      </c>
      <c r="C100" s="46" t="s">
        <v>53</v>
      </c>
      <c r="D100" s="45">
        <v>4</v>
      </c>
      <c r="E100" s="45"/>
      <c r="F100" s="45">
        <v>1</v>
      </c>
      <c r="G100" s="45"/>
      <c r="H100" s="45">
        <v>3</v>
      </c>
      <c r="I100" s="45"/>
      <c r="J100" s="47">
        <v>80.5</v>
      </c>
      <c r="K100" s="27">
        <f>J100*D100</f>
        <v>322</v>
      </c>
      <c r="L100" s="27"/>
      <c r="M100" s="27"/>
    </row>
    <row r="101" spans="1:13" ht="15" customHeight="1" x14ac:dyDescent="0.25">
      <c r="A101" s="95">
        <v>2</v>
      </c>
      <c r="B101" s="84">
        <v>70110</v>
      </c>
      <c r="C101" s="35" t="s">
        <v>58</v>
      </c>
      <c r="D101" s="25">
        <v>6</v>
      </c>
      <c r="E101" s="25"/>
      <c r="F101" s="25">
        <v>6</v>
      </c>
      <c r="G101" s="25"/>
      <c r="H101" s="25"/>
      <c r="I101" s="25"/>
      <c r="J101" s="26">
        <v>51.666666666666664</v>
      </c>
      <c r="K101" s="27"/>
      <c r="L101" s="27"/>
      <c r="M101" s="27"/>
    </row>
    <row r="102" spans="1:13" ht="15" customHeight="1" x14ac:dyDescent="0.25">
      <c r="A102" s="34">
        <v>3</v>
      </c>
      <c r="B102" s="84">
        <v>70021</v>
      </c>
      <c r="C102" s="35" t="s">
        <v>52</v>
      </c>
      <c r="D102" s="25">
        <v>11</v>
      </c>
      <c r="E102" s="25"/>
      <c r="F102" s="25">
        <v>9</v>
      </c>
      <c r="G102" s="25"/>
      <c r="H102" s="25">
        <v>2</v>
      </c>
      <c r="I102" s="25"/>
      <c r="J102" s="26">
        <v>72.875</v>
      </c>
      <c r="K102" s="27">
        <f>J102*D102</f>
        <v>801.625</v>
      </c>
      <c r="L102" s="27"/>
      <c r="M102" s="27"/>
    </row>
    <row r="103" spans="1:13" ht="15" customHeight="1" x14ac:dyDescent="0.25">
      <c r="A103" s="34">
        <v>4</v>
      </c>
      <c r="B103" s="84">
        <v>70040</v>
      </c>
      <c r="C103" s="36" t="s">
        <v>37</v>
      </c>
      <c r="D103" s="25">
        <v>3</v>
      </c>
      <c r="E103" s="25"/>
      <c r="F103" s="25">
        <v>3</v>
      </c>
      <c r="G103" s="25"/>
      <c r="H103" s="25"/>
      <c r="I103" s="25"/>
      <c r="J103" s="26">
        <v>50.666666666666664</v>
      </c>
      <c r="K103" s="27">
        <f>J103*D103</f>
        <v>152</v>
      </c>
      <c r="L103" s="27"/>
      <c r="M103" s="27"/>
    </row>
    <row r="104" spans="1:13" ht="15" customHeight="1" x14ac:dyDescent="0.25">
      <c r="A104" s="34">
        <v>5</v>
      </c>
      <c r="B104" s="84">
        <v>70100</v>
      </c>
      <c r="C104" s="101" t="s">
        <v>98</v>
      </c>
      <c r="D104" s="25">
        <v>9</v>
      </c>
      <c r="E104" s="25"/>
      <c r="F104" s="25">
        <v>8</v>
      </c>
      <c r="G104" s="25">
        <v>1</v>
      </c>
      <c r="H104" s="25"/>
      <c r="I104" s="25"/>
      <c r="J104" s="26">
        <v>59.222222222222221</v>
      </c>
      <c r="K104" s="27">
        <f>J104*D104</f>
        <v>533</v>
      </c>
      <c r="L104" s="27"/>
      <c r="M104" s="27"/>
    </row>
    <row r="105" spans="1:13" ht="15" customHeight="1" x14ac:dyDescent="0.25">
      <c r="A105" s="34">
        <v>6</v>
      </c>
      <c r="B105" s="84">
        <v>70270</v>
      </c>
      <c r="C105" s="35" t="s">
        <v>54</v>
      </c>
      <c r="D105" s="25">
        <v>4</v>
      </c>
      <c r="E105" s="25">
        <v>1</v>
      </c>
      <c r="F105" s="25">
        <v>3</v>
      </c>
      <c r="G105" s="25"/>
      <c r="H105" s="25"/>
      <c r="I105" s="25"/>
      <c r="J105" s="26">
        <v>49.25</v>
      </c>
      <c r="K105" s="27">
        <f>J105*D105</f>
        <v>197</v>
      </c>
      <c r="L105" s="27"/>
      <c r="M105" s="27"/>
    </row>
    <row r="106" spans="1:13" s="206" customFormat="1" ht="15" customHeight="1" x14ac:dyDescent="0.25">
      <c r="A106" s="217">
        <v>7</v>
      </c>
      <c r="B106" s="213">
        <v>10880</v>
      </c>
      <c r="C106" s="218" t="s">
        <v>106</v>
      </c>
      <c r="D106" s="215">
        <v>7</v>
      </c>
      <c r="E106" s="215"/>
      <c r="F106" s="215">
        <v>7</v>
      </c>
      <c r="G106" s="215"/>
      <c r="H106" s="215"/>
      <c r="I106" s="215"/>
      <c r="J106" s="216">
        <v>55.714285714285715</v>
      </c>
      <c r="K106" s="27"/>
      <c r="L106" s="27"/>
      <c r="M106" s="27"/>
    </row>
    <row r="107" spans="1:13" ht="15" customHeight="1" thickBot="1" x14ac:dyDescent="0.3">
      <c r="A107" s="39">
        <v>8</v>
      </c>
      <c r="B107" s="93">
        <v>10890</v>
      </c>
      <c r="C107" s="313" t="s">
        <v>115</v>
      </c>
      <c r="D107" s="30">
        <v>4</v>
      </c>
      <c r="E107" s="30"/>
      <c r="F107" s="30">
        <v>3</v>
      </c>
      <c r="G107" s="30"/>
      <c r="H107" s="30">
        <v>1</v>
      </c>
      <c r="I107" s="30"/>
      <c r="J107" s="31">
        <v>55</v>
      </c>
      <c r="K107" s="27"/>
      <c r="L107" s="27"/>
      <c r="M107" s="27"/>
    </row>
    <row r="108" spans="1:13" ht="15" customHeight="1" x14ac:dyDescent="0.25">
      <c r="A108" s="32"/>
      <c r="B108" s="40"/>
      <c r="C108" s="42"/>
      <c r="D108" s="407" t="s">
        <v>55</v>
      </c>
      <c r="E108" s="407"/>
      <c r="F108" s="407"/>
      <c r="G108" s="407"/>
      <c r="H108" s="407"/>
      <c r="I108" s="408"/>
      <c r="J108" s="110">
        <f>AVERAGE(J8:J15,J17:J25,J27:J39,J41:J54,J56:J69,J71:J98,J100:J107)</f>
        <v>53.622582791982033</v>
      </c>
      <c r="K108" s="27"/>
      <c r="L108" s="27"/>
      <c r="M108" s="27"/>
    </row>
    <row r="109" spans="1:13" x14ac:dyDescent="0.25">
      <c r="A109" s="32"/>
      <c r="B109" s="33"/>
      <c r="C109" s="27"/>
      <c r="D109" s="27"/>
      <c r="E109" s="27"/>
      <c r="F109" s="27"/>
      <c r="G109" s="27"/>
      <c r="H109" s="27"/>
      <c r="I109" s="27"/>
      <c r="J109" s="27"/>
      <c r="K109" s="27"/>
      <c r="L109" s="27"/>
      <c r="M109" s="27"/>
    </row>
    <row r="110" spans="1:13" x14ac:dyDescent="0.25">
      <c r="A110" s="32"/>
      <c r="B110" s="27"/>
      <c r="C110" s="27"/>
      <c r="D110" s="27"/>
      <c r="E110" s="27"/>
      <c r="F110" s="27"/>
      <c r="G110" s="27"/>
      <c r="H110" s="27"/>
      <c r="I110" s="27"/>
      <c r="J110" s="27"/>
      <c r="K110" s="27"/>
      <c r="L110" s="27"/>
      <c r="M110" s="27"/>
    </row>
    <row r="111" spans="1:13" x14ac:dyDescent="0.25">
      <c r="A111" s="27"/>
      <c r="B111" s="27"/>
      <c r="C111" s="27"/>
      <c r="D111" s="27"/>
      <c r="E111" s="27"/>
      <c r="F111" s="27"/>
      <c r="G111" s="27"/>
      <c r="H111" s="27"/>
      <c r="I111" s="27"/>
      <c r="J111" s="27"/>
      <c r="K111" s="27"/>
      <c r="L111" s="27"/>
      <c r="M111" s="27"/>
    </row>
  </sheetData>
  <sortState ref="A2:L119">
    <sortCondition ref="A3"/>
  </sortState>
  <mergeCells count="8">
    <mergeCell ref="J4:J5"/>
    <mergeCell ref="C4:C5"/>
    <mergeCell ref="D108:I108"/>
    <mergeCell ref="D4:D5"/>
    <mergeCell ref="E4:I4"/>
    <mergeCell ref="C2:D2"/>
    <mergeCell ref="A4:A5"/>
    <mergeCell ref="B4:B5"/>
  </mergeCells>
  <conditionalFormatting sqref="J6:J108">
    <cfRule type="cellIs" dxfId="10" priority="1" stopIfTrue="1" operator="equal">
      <formula>$J$108</formula>
    </cfRule>
    <cfRule type="cellIs" dxfId="9" priority="494" stopIfTrue="1" operator="lessThan">
      <formula>50</formula>
    </cfRule>
    <cfRule type="cellIs" dxfId="8" priority="495" stopIfTrue="1" operator="between">
      <formula>$J$108</formula>
      <formula>50</formula>
    </cfRule>
    <cfRule type="cellIs" dxfId="7" priority="496" stopIfTrue="1" operator="between">
      <formula>74.99</formula>
      <formula>$J$108</formula>
    </cfRule>
    <cfRule type="cellIs" dxfId="6" priority="497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Физика-11 диаграмма по районам</vt:lpstr>
      <vt:lpstr>Физика-11 диаграмма</vt:lpstr>
      <vt:lpstr>Рейтинги 2022</vt:lpstr>
      <vt:lpstr>Рейтинг по сумме мест</vt:lpstr>
      <vt:lpstr>Физика-11 2022 Итоги</vt:lpstr>
      <vt:lpstr>Физика-11 2022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2022-10-11T06:13:32Z</dcterms:modified>
</cp:coreProperties>
</file>