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0" yWindow="15" windowWidth="20160" windowHeight="7890" tabRatio="539"/>
  </bookViews>
  <sheets>
    <sheet name="Химия-11 диаграмма по районам" sheetId="22" r:id="rId1"/>
    <sheet name="Химия-11 диаграмма" sheetId="19" r:id="rId2"/>
    <sheet name="Рейтинги 2022" sheetId="18" r:id="rId3"/>
    <sheet name="Рейтинг по сумме мест" sheetId="8" r:id="rId4"/>
    <sheet name="Химия-11 2022 Итоги" sheetId="21" r:id="rId5"/>
    <sheet name="Химия-11 2022 расклад" sheetId="7" r:id="rId6"/>
  </sheets>
  <externalReferences>
    <externalReference r:id="rId7"/>
  </externalReferences>
  <definedNames>
    <definedName name="_xlnm._FilterDatabase" localSheetId="5" hidden="1">'Химия-11 2022 расклад'!$A$4:$K$107</definedName>
    <definedName name="_xlnm._FilterDatabase" localSheetId="0" hidden="1">'Химия-11 диаграмма по районам'!#REF!</definedName>
    <definedName name="S1_FName10" hidden="1">[1]XLR_NoRangeSheet!$R$6</definedName>
    <definedName name="S1_FName11" hidden="1">[1]XLR_NoRangeSheet!$S$6</definedName>
    <definedName name="S1_FName12" hidden="1">[1]XLR_NoRangeSheet!$T$6</definedName>
    <definedName name="S1_FName13" hidden="1">[1]XLR_NoRangeSheet!$U$6</definedName>
    <definedName name="S1_FName14" hidden="1">[1]XLR_NoRangeSheet!$V$6</definedName>
    <definedName name="S1_FName15" hidden="1">[1]XLR_NoRangeSheet!$W$6</definedName>
    <definedName name="S1_FName18" hidden="1">[1]XLR_NoRangeSheet!$Z$6</definedName>
    <definedName name="S1_FName2" hidden="1">[1]XLR_NoRangeSheet!$J$6</definedName>
    <definedName name="S1_FName3" hidden="1">[1]XLR_NoRangeSheet!$K$6</definedName>
    <definedName name="S1_FName4" hidden="1">[1]XLR_NoRangeSheet!$L$6</definedName>
    <definedName name="S1_FName5" hidden="1">[1]XLR_NoRangeSheet!$M$6</definedName>
    <definedName name="S1_FName6" hidden="1">[1]XLR_NoRangeSheet!$N$6</definedName>
  </definedNames>
  <calcPr calcId="145621" calcOnSave="0"/>
</workbook>
</file>

<file path=xl/calcChain.xml><?xml version="1.0" encoding="utf-8"?>
<calcChain xmlns="http://schemas.openxmlformats.org/spreadsheetml/2006/main">
  <c r="D106" i="22" l="1"/>
  <c r="G105" i="22"/>
  <c r="G104" i="22"/>
  <c r="G103" i="22"/>
  <c r="G102" i="22"/>
  <c r="G101" i="22"/>
  <c r="G100" i="22"/>
  <c r="G99" i="22"/>
  <c r="G98" i="22"/>
  <c r="G96" i="22"/>
  <c r="G95" i="22"/>
  <c r="G94" i="22"/>
  <c r="G93" i="22"/>
  <c r="G92" i="22"/>
  <c r="G91" i="22"/>
  <c r="G90" i="22"/>
  <c r="G89" i="22"/>
  <c r="G88" i="22"/>
  <c r="G87" i="22"/>
  <c r="G86" i="22"/>
  <c r="G85" i="22"/>
  <c r="G84" i="22"/>
  <c r="G83" i="22"/>
  <c r="G82" i="22"/>
  <c r="G81" i="22"/>
  <c r="G80" i="22"/>
  <c r="G79" i="22"/>
  <c r="G78" i="22"/>
  <c r="G77" i="22"/>
  <c r="G76" i="22"/>
  <c r="G75" i="22"/>
  <c r="G74" i="22"/>
  <c r="G73" i="22"/>
  <c r="G72" i="22"/>
  <c r="G71" i="22"/>
  <c r="G70" i="22"/>
  <c r="G69" i="22"/>
  <c r="G67" i="22"/>
  <c r="G66" i="22"/>
  <c r="G65" i="22"/>
  <c r="G64" i="22"/>
  <c r="G63" i="22"/>
  <c r="G62" i="22"/>
  <c r="G61" i="22"/>
  <c r="G60" i="22"/>
  <c r="G59" i="22"/>
  <c r="G58" i="22"/>
  <c r="G57" i="22"/>
  <c r="G56" i="22"/>
  <c r="G54" i="22"/>
  <c r="G53" i="22"/>
  <c r="G52" i="22"/>
  <c r="G51" i="22"/>
  <c r="G50" i="22"/>
  <c r="G49" i="22"/>
  <c r="G48" i="22"/>
  <c r="G47" i="22"/>
  <c r="G46" i="22"/>
  <c r="G45" i="22"/>
  <c r="G44" i="22"/>
  <c r="G43" i="22"/>
  <c r="G42" i="22"/>
  <c r="G41" i="22"/>
  <c r="G40" i="22"/>
  <c r="G39" i="22"/>
  <c r="G37" i="22"/>
  <c r="G36" i="22"/>
  <c r="G35" i="22"/>
  <c r="G34" i="22"/>
  <c r="G33" i="22"/>
  <c r="G32" i="22"/>
  <c r="G31" i="22"/>
  <c r="G30" i="22"/>
  <c r="G29" i="22"/>
  <c r="G28" i="22"/>
  <c r="G27" i="22"/>
  <c r="G26" i="22"/>
  <c r="G25" i="22"/>
  <c r="G24" i="22"/>
  <c r="G22" i="22"/>
  <c r="G21" i="22"/>
  <c r="G20" i="22"/>
  <c r="G19" i="22"/>
  <c r="G18" i="22"/>
  <c r="G17" i="22"/>
  <c r="G16" i="22"/>
  <c r="G15" i="22"/>
  <c r="G13" i="22"/>
  <c r="G12" i="22"/>
  <c r="G11" i="22"/>
  <c r="G10" i="22"/>
  <c r="G9" i="22"/>
  <c r="G8" i="22"/>
  <c r="G7" i="22"/>
  <c r="G6" i="22"/>
  <c r="D4" i="22"/>
  <c r="G105" i="19"/>
  <c r="G104" i="19"/>
  <c r="G103" i="19"/>
  <c r="G102" i="19"/>
  <c r="G101" i="19"/>
  <c r="G100" i="19"/>
  <c r="G99" i="19"/>
  <c r="G98" i="19"/>
  <c r="G96" i="19"/>
  <c r="G95" i="19"/>
  <c r="G94" i="19"/>
  <c r="G93" i="19"/>
  <c r="G92" i="19"/>
  <c r="G91" i="19"/>
  <c r="G90" i="19"/>
  <c r="G89" i="19"/>
  <c r="G88" i="19"/>
  <c r="G87" i="19"/>
  <c r="G86" i="19"/>
  <c r="G85" i="19"/>
  <c r="G84" i="19"/>
  <c r="G83" i="19"/>
  <c r="G82" i="19"/>
  <c r="G81" i="19"/>
  <c r="G80" i="19"/>
  <c r="G79" i="19"/>
  <c r="G78" i="19"/>
  <c r="G77" i="19"/>
  <c r="G76" i="19"/>
  <c r="G75" i="19"/>
  <c r="G74" i="19"/>
  <c r="G73" i="19"/>
  <c r="G72" i="19"/>
  <c r="G71" i="19"/>
  <c r="G70" i="19"/>
  <c r="G69" i="19"/>
  <c r="G67" i="19"/>
  <c r="G66" i="19"/>
  <c r="G65" i="19"/>
  <c r="G64" i="19"/>
  <c r="G63" i="19"/>
  <c r="G62" i="19"/>
  <c r="G61" i="19"/>
  <c r="G60" i="19"/>
  <c r="G59" i="19"/>
  <c r="G58" i="19"/>
  <c r="G57" i="19"/>
  <c r="G56" i="19"/>
  <c r="G54" i="19"/>
  <c r="G53" i="19"/>
  <c r="G52" i="19"/>
  <c r="G51" i="19"/>
  <c r="G50" i="19"/>
  <c r="G49" i="19"/>
  <c r="G48" i="19"/>
  <c r="G47" i="19"/>
  <c r="G46" i="19"/>
  <c r="G45" i="19"/>
  <c r="G44" i="19"/>
  <c r="G43" i="19"/>
  <c r="G42" i="19"/>
  <c r="G41" i="19"/>
  <c r="G40" i="19"/>
  <c r="G39" i="19"/>
  <c r="G37" i="19"/>
  <c r="G36" i="19"/>
  <c r="G35" i="19"/>
  <c r="G34" i="19"/>
  <c r="G33" i="19"/>
  <c r="G32" i="19"/>
  <c r="G31" i="19"/>
  <c r="G30" i="19"/>
  <c r="G29" i="19"/>
  <c r="G28" i="19"/>
  <c r="G27" i="19"/>
  <c r="G26" i="19"/>
  <c r="G25" i="19"/>
  <c r="G24" i="19"/>
  <c r="G22" i="19"/>
  <c r="G21" i="19"/>
  <c r="G20" i="19"/>
  <c r="G19" i="19"/>
  <c r="G18" i="19"/>
  <c r="G17" i="19"/>
  <c r="G16" i="19"/>
  <c r="G15" i="19"/>
  <c r="G13" i="19"/>
  <c r="G12" i="19"/>
  <c r="G11" i="19"/>
  <c r="G10" i="19"/>
  <c r="G9" i="19"/>
  <c r="G8" i="19"/>
  <c r="G7" i="19"/>
  <c r="G6" i="19"/>
  <c r="D4" i="19"/>
  <c r="D106" i="19"/>
  <c r="J108" i="7" l="1"/>
  <c r="D97" i="22" l="1"/>
  <c r="C97" i="22"/>
  <c r="D68" i="22"/>
  <c r="C68" i="22"/>
  <c r="D55" i="22"/>
  <c r="C55" i="22"/>
  <c r="D38" i="22"/>
  <c r="C38" i="22"/>
  <c r="D23" i="22"/>
  <c r="C23" i="22"/>
  <c r="D14" i="22"/>
  <c r="C14" i="22"/>
  <c r="D5" i="22"/>
  <c r="C5" i="22"/>
  <c r="C4" i="22" s="1"/>
  <c r="D97" i="19"/>
  <c r="C97" i="19"/>
  <c r="D68" i="19"/>
  <c r="C68" i="19"/>
  <c r="D55" i="19"/>
  <c r="C55" i="19"/>
  <c r="D38" i="19"/>
  <c r="C38" i="19"/>
  <c r="D23" i="19"/>
  <c r="C23" i="19"/>
  <c r="D14" i="19"/>
  <c r="C14" i="19"/>
  <c r="D5" i="19"/>
  <c r="C5" i="19"/>
  <c r="C4" i="19" s="1"/>
  <c r="H89" i="8"/>
  <c r="H93" i="8"/>
  <c r="H99" i="8"/>
  <c r="H98" i="8"/>
  <c r="H92" i="8"/>
  <c r="H96" i="8"/>
  <c r="H97" i="8"/>
  <c r="H95" i="8"/>
  <c r="H94" i="8"/>
  <c r="H90" i="8"/>
  <c r="H85" i="8"/>
  <c r="H81" i="8"/>
  <c r="H80" i="8"/>
  <c r="H91" i="8"/>
  <c r="H84" i="8"/>
  <c r="H87" i="8"/>
  <c r="H74" i="8"/>
  <c r="H88" i="8"/>
  <c r="H86" i="8"/>
  <c r="H82" i="8"/>
  <c r="H79" i="8"/>
  <c r="H78" i="8"/>
  <c r="H83" i="8"/>
  <c r="H63" i="8"/>
  <c r="H71" i="8"/>
  <c r="H75" i="8"/>
  <c r="H73" i="8"/>
  <c r="H68" i="8"/>
  <c r="H62" i="8"/>
  <c r="H65" i="8"/>
  <c r="H76" i="8"/>
  <c r="H69" i="8"/>
  <c r="H50" i="8"/>
  <c r="H77" i="8"/>
  <c r="H66" i="8"/>
  <c r="H70" i="8"/>
  <c r="H72" i="8"/>
  <c r="H61" i="8"/>
  <c r="H54" i="8"/>
  <c r="H51" i="8"/>
  <c r="H56" i="8"/>
  <c r="H60" i="8"/>
  <c r="H64" i="8"/>
  <c r="H52" i="8"/>
  <c r="H53" i="8"/>
  <c r="H59" i="8"/>
  <c r="H58" i="8"/>
  <c r="H67" i="8"/>
  <c r="H48" i="8"/>
  <c r="H55" i="8"/>
  <c r="H39" i="8"/>
  <c r="H40" i="8"/>
  <c r="H45" i="8"/>
  <c r="H43" i="8"/>
  <c r="H36" i="8"/>
  <c r="H57" i="8"/>
  <c r="H42" i="8"/>
  <c r="H47" i="8"/>
  <c r="H44" i="8"/>
  <c r="H46" i="8"/>
  <c r="H41" i="8"/>
  <c r="H32" i="8"/>
  <c r="H33" i="8"/>
  <c r="H49" i="8"/>
  <c r="H34" i="8"/>
  <c r="H38" i="8"/>
  <c r="H31" i="8"/>
  <c r="H37" i="8"/>
  <c r="H35" i="8"/>
  <c r="H26" i="8"/>
  <c r="H28" i="8"/>
  <c r="H29" i="8"/>
  <c r="H30" i="8"/>
  <c r="H27" i="8"/>
  <c r="H20" i="8"/>
  <c r="H17" i="8"/>
  <c r="H21" i="8"/>
  <c r="H25" i="8"/>
  <c r="H24" i="8"/>
  <c r="H19" i="8"/>
  <c r="H15" i="8"/>
  <c r="H18" i="8"/>
  <c r="H23" i="8"/>
  <c r="H14" i="8"/>
  <c r="H11" i="8"/>
  <c r="H16" i="8"/>
  <c r="H13" i="8"/>
  <c r="H12" i="8"/>
  <c r="H22" i="8"/>
  <c r="H10" i="8"/>
  <c r="H8" i="8"/>
  <c r="H9" i="8"/>
  <c r="H7" i="8"/>
  <c r="H6" i="8"/>
  <c r="E100" i="8"/>
  <c r="E6" i="21"/>
  <c r="E101" i="21"/>
  <c r="E100" i="18" l="1"/>
  <c r="J57" i="7"/>
  <c r="D57" i="7"/>
  <c r="D40" i="7"/>
  <c r="E40" i="7"/>
  <c r="F40" i="7"/>
  <c r="G40" i="7"/>
  <c r="H40" i="7"/>
  <c r="I40" i="7"/>
  <c r="J16" i="7"/>
  <c r="K76" i="7" l="1"/>
  <c r="I99" i="7" l="1"/>
  <c r="H99" i="7"/>
  <c r="G99" i="7"/>
  <c r="F99" i="7"/>
  <c r="E99" i="7"/>
  <c r="I70" i="7"/>
  <c r="H70" i="7"/>
  <c r="G70" i="7"/>
  <c r="F70" i="7"/>
  <c r="E70" i="7"/>
  <c r="I57" i="7"/>
  <c r="H57" i="7"/>
  <c r="G57" i="7"/>
  <c r="F57" i="7"/>
  <c r="E57" i="7"/>
  <c r="I25" i="7"/>
  <c r="H25" i="7"/>
  <c r="G25" i="7"/>
  <c r="F25" i="7"/>
  <c r="E25" i="7"/>
  <c r="I16" i="7"/>
  <c r="H16" i="7"/>
  <c r="G16" i="7"/>
  <c r="F16" i="7"/>
  <c r="E16" i="7"/>
  <c r="I7" i="7"/>
  <c r="I6" i="7" s="1"/>
  <c r="H7" i="7"/>
  <c r="H6" i="7" s="1"/>
  <c r="G7" i="7"/>
  <c r="G6" i="7" s="1"/>
  <c r="F7" i="7"/>
  <c r="F6" i="7" s="1"/>
  <c r="E7" i="7"/>
  <c r="E6" i="7" s="1"/>
  <c r="F26" i="21" l="1"/>
  <c r="D6" i="21" l="1"/>
  <c r="F96" i="21"/>
  <c r="F95" i="21"/>
  <c r="F94" i="21"/>
  <c r="F93" i="21"/>
  <c r="F92" i="21"/>
  <c r="F91" i="21"/>
  <c r="F90" i="21"/>
  <c r="F89" i="21"/>
  <c r="F88" i="21"/>
  <c r="F87" i="21"/>
  <c r="F86" i="21"/>
  <c r="F85" i="21"/>
  <c r="F84" i="21"/>
  <c r="F83" i="21"/>
  <c r="F82" i="21"/>
  <c r="F81" i="21"/>
  <c r="F80" i="21"/>
  <c r="F79" i="21"/>
  <c r="F78" i="21"/>
  <c r="F76" i="21"/>
  <c r="F75" i="21"/>
  <c r="F74" i="21"/>
  <c r="F73" i="21"/>
  <c r="F72" i="21"/>
  <c r="F71" i="21"/>
  <c r="F70" i="21"/>
  <c r="F69" i="21"/>
  <c r="F68" i="21"/>
  <c r="F67" i="21"/>
  <c r="F66" i="21"/>
  <c r="F65" i="21"/>
  <c r="F63" i="21"/>
  <c r="F62" i="21"/>
  <c r="F61" i="21"/>
  <c r="F60" i="21"/>
  <c r="F59" i="21"/>
  <c r="F58" i="21"/>
  <c r="F57" i="21"/>
  <c r="F56" i="21"/>
  <c r="F55" i="21"/>
  <c r="F54" i="21"/>
  <c r="F53" i="21"/>
  <c r="F51" i="21"/>
  <c r="F50" i="21"/>
  <c r="F49" i="21"/>
  <c r="F47" i="21"/>
  <c r="F44" i="21"/>
  <c r="F43" i="21"/>
  <c r="F42" i="21"/>
  <c r="F41" i="21"/>
  <c r="F40" i="21"/>
  <c r="F39" i="21"/>
  <c r="F38" i="21"/>
  <c r="F37" i="21"/>
  <c r="F36" i="21"/>
  <c r="F35" i="21"/>
  <c r="F34" i="21"/>
  <c r="F33" i="21"/>
  <c r="F31" i="21"/>
  <c r="F30" i="21"/>
  <c r="F29" i="21"/>
  <c r="F25" i="21"/>
  <c r="F24" i="21"/>
  <c r="F23" i="21"/>
  <c r="F22" i="21"/>
  <c r="F18" i="21"/>
  <c r="F17" i="21"/>
  <c r="F16" i="21"/>
  <c r="F15" i="21"/>
  <c r="F14" i="21"/>
  <c r="F13" i="21"/>
  <c r="F9" i="21"/>
  <c r="F8" i="21"/>
  <c r="J70" i="7"/>
  <c r="D70" i="7"/>
  <c r="D99" i="7"/>
  <c r="J40" i="7"/>
  <c r="J25" i="7"/>
  <c r="D25" i="7"/>
  <c r="D16" i="7"/>
  <c r="J99" i="7"/>
  <c r="J7" i="7"/>
  <c r="D7" i="7"/>
  <c r="D6" i="7" s="1"/>
  <c r="K105" i="7" l="1"/>
  <c r="K104" i="7"/>
  <c r="K102" i="7"/>
  <c r="K100" i="7"/>
  <c r="K97" i="7"/>
  <c r="K96" i="7"/>
  <c r="K95" i="7"/>
  <c r="K94" i="7"/>
  <c r="K93" i="7"/>
  <c r="K92" i="7"/>
  <c r="K91" i="7"/>
  <c r="K90" i="7"/>
  <c r="K89" i="7"/>
  <c r="K88" i="7"/>
  <c r="K87" i="7"/>
  <c r="K86" i="7"/>
  <c r="K85" i="7"/>
  <c r="K84" i="7"/>
  <c r="K83" i="7"/>
  <c r="K82" i="7"/>
  <c r="K80" i="7"/>
  <c r="K79" i="7"/>
  <c r="K78" i="7"/>
  <c r="K77" i="7"/>
  <c r="K75" i="7"/>
  <c r="K74" i="7"/>
  <c r="K73" i="7"/>
  <c r="K72" i="7"/>
  <c r="K71" i="7"/>
  <c r="K67" i="7"/>
  <c r="K65" i="7"/>
  <c r="K64" i="7"/>
  <c r="K63" i="7"/>
  <c r="K61" i="7"/>
  <c r="K60" i="7"/>
  <c r="K59" i="7"/>
  <c r="K58" i="7"/>
  <c r="K55" i="7"/>
  <c r="K53" i="7"/>
  <c r="K50" i="7"/>
  <c r="K46" i="7"/>
  <c r="K45" i="7"/>
  <c r="K44" i="7"/>
  <c r="K43" i="7"/>
  <c r="K42" i="7"/>
  <c r="K41" i="7"/>
  <c r="K38" i="7"/>
  <c r="K35" i="7"/>
  <c r="K30" i="7"/>
  <c r="K29" i="7"/>
  <c r="K26" i="7"/>
  <c r="K23" i="7"/>
  <c r="K19" i="7"/>
  <c r="K18" i="7"/>
  <c r="K17" i="7"/>
  <c r="K15" i="7"/>
  <c r="K14" i="7"/>
  <c r="K13" i="7"/>
  <c r="K9" i="7"/>
  <c r="K8" i="7"/>
</calcChain>
</file>

<file path=xl/sharedStrings.xml><?xml version="1.0" encoding="utf-8"?>
<sst xmlns="http://schemas.openxmlformats.org/spreadsheetml/2006/main" count="952" uniqueCount="143">
  <si>
    <t>Центральный</t>
  </si>
  <si>
    <t>Советский</t>
  </si>
  <si>
    <t>МБОУ СШ № 66</t>
  </si>
  <si>
    <t>МБОУ СШ № 69</t>
  </si>
  <si>
    <t>МБОУ СШ № 98</t>
  </si>
  <si>
    <t>МБОУ СШ № 5</t>
  </si>
  <si>
    <t>МБОУ СШ № 18</t>
  </si>
  <si>
    <t>МБОУ СШ № 129</t>
  </si>
  <si>
    <t>МАОУ СШ № 151</t>
  </si>
  <si>
    <t>МБОУ СШ № 91</t>
  </si>
  <si>
    <t>МБОУ СШ № 62</t>
  </si>
  <si>
    <t>Свердловский</t>
  </si>
  <si>
    <t>МБОУ СШ № 6</t>
  </si>
  <si>
    <t>Октябрьский</t>
  </si>
  <si>
    <t>МБОУ СШ № 84</t>
  </si>
  <si>
    <t>МБОУ Лицей № 10</t>
  </si>
  <si>
    <t>МБОУ СШ № 99</t>
  </si>
  <si>
    <t>МБОУ СШ № 3</t>
  </si>
  <si>
    <t>МБОУ СШ № 94</t>
  </si>
  <si>
    <t>Ленинский</t>
  </si>
  <si>
    <t>МБОУ СШ № 31</t>
  </si>
  <si>
    <t>МБОУ СШ № 44</t>
  </si>
  <si>
    <t>МАОУ СШ № 148</t>
  </si>
  <si>
    <t>МБОУ СШ № 64</t>
  </si>
  <si>
    <t>МБОУ СШ № 135</t>
  </si>
  <si>
    <t>Кировский</t>
  </si>
  <si>
    <t>МБОУ СШ № 81</t>
  </si>
  <si>
    <t>МАОУ Гимназия № 6</t>
  </si>
  <si>
    <t>МАОУ Гимназия № 4</t>
  </si>
  <si>
    <t>МАОУ Гимназия № 10</t>
  </si>
  <si>
    <t>МАОУ Лицей № 11</t>
  </si>
  <si>
    <t>Железнодорожный</t>
  </si>
  <si>
    <t>МБОУ СШ № 46</t>
  </si>
  <si>
    <t>Район</t>
  </si>
  <si>
    <t>№</t>
  </si>
  <si>
    <t>МБОУ СШ № 4</t>
  </si>
  <si>
    <t>МБОУ СШ № 36</t>
  </si>
  <si>
    <t>МБОУ СШ № 65</t>
  </si>
  <si>
    <t>МБОУ СШ № 79</t>
  </si>
  <si>
    <t>МАОУ Лицей № 12</t>
  </si>
  <si>
    <t>МАОУ Гимназия № 15</t>
  </si>
  <si>
    <t xml:space="preserve">МАОУ Лицей № 7 </t>
  </si>
  <si>
    <t>МБОУ Лицей № 28</t>
  </si>
  <si>
    <t>МАОУ Гимназия № 9</t>
  </si>
  <si>
    <t>МАОУ СШ № 32</t>
  </si>
  <si>
    <t>МБОУ Гимназия № 7</t>
  </si>
  <si>
    <t>МБОУ СШ № 21</t>
  </si>
  <si>
    <t>МБОУ СШ № 95</t>
  </si>
  <si>
    <t>МАОУ "КУГ № 1 - Универс"</t>
  </si>
  <si>
    <t>МАОУ Гимназия № 13 "Академ"</t>
  </si>
  <si>
    <t>МАОУ Гимназия № 14</t>
  </si>
  <si>
    <t>МБОУ СШ № 45</t>
  </si>
  <si>
    <t>МБОУ Лицей № 2</t>
  </si>
  <si>
    <t>МАОУ Гимназия № 2</t>
  </si>
  <si>
    <t>МБОУ СШ № 27</t>
  </si>
  <si>
    <t>Расчётное среднее значение</t>
  </si>
  <si>
    <t>Человек</t>
  </si>
  <si>
    <t>80-99</t>
  </si>
  <si>
    <t>МБОУ Гимназия  № 16</t>
  </si>
  <si>
    <t>МАОУ Лицей № 1</t>
  </si>
  <si>
    <t>МАОУ СШ № 23</t>
  </si>
  <si>
    <t>МАОУ СШ № 137</t>
  </si>
  <si>
    <t>МАОУ СШ № 152</t>
  </si>
  <si>
    <t>Наименование ОУ (кратко)</t>
  </si>
  <si>
    <t>МАОУ Лицей № 9 "Лидер"</t>
  </si>
  <si>
    <t>Код ОУ            (по КИАСУО)</t>
  </si>
  <si>
    <t>Код ОУ по КИАСУО</t>
  </si>
  <si>
    <t>Химия 11 кл.</t>
  </si>
  <si>
    <t>Среднее значение по городу принято:</t>
  </si>
  <si>
    <t>отлично - более 75 баллов</t>
  </si>
  <si>
    <t>хорошо - между расчётным средним баллом и 75</t>
  </si>
  <si>
    <t>нормально - между расчётным средним баллом и 50</t>
  </si>
  <si>
    <t>критично - меньше 50 баллов</t>
  </si>
  <si>
    <t>место</t>
  </si>
  <si>
    <t>сумма мест</t>
  </si>
  <si>
    <t>чел.</t>
  </si>
  <si>
    <t>ср.балл по ОУ</t>
  </si>
  <si>
    <t>балл по городу</t>
  </si>
  <si>
    <t>Среднее значение по городу принято</t>
  </si>
  <si>
    <t>Наименование ОУ (кратно)</t>
  </si>
  <si>
    <t>ср.балл по городу</t>
  </si>
  <si>
    <t>ср.балл ОУ</t>
  </si>
  <si>
    <t xml:space="preserve">чел. </t>
  </si>
  <si>
    <t>ср. балл по ОУ</t>
  </si>
  <si>
    <t>ср. балл по городу</t>
  </si>
  <si>
    <t xml:space="preserve">МБОУ СШ № 72 </t>
  </si>
  <si>
    <t>Средний балл принят</t>
  </si>
  <si>
    <t xml:space="preserve">МБОУ СШ № 10 </t>
  </si>
  <si>
    <t>МАОУ СШ № 150</t>
  </si>
  <si>
    <t>МАОУ СШ № 149</t>
  </si>
  <si>
    <t>МАОУ СШ № 147</t>
  </si>
  <si>
    <t>МАОУ СШ № 145</t>
  </si>
  <si>
    <t>МАОУ СШ № 143</t>
  </si>
  <si>
    <t xml:space="preserve">МАОУ Гимназия № 11 </t>
  </si>
  <si>
    <t xml:space="preserve">МБОУ СШ № 86 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</si>
  <si>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</si>
  <si>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</si>
  <si>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</si>
  <si>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</si>
  <si>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</si>
  <si>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</si>
  <si>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</si>
  <si>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по городу Красноярску</t>
  </si>
  <si>
    <t>МБОУ СШ № 133</t>
  </si>
  <si>
    <t xml:space="preserve">Средний балл </t>
  </si>
  <si>
    <t>Расчётное среднее значение среднего балла по ОУ</t>
  </si>
  <si>
    <t>Среднее значение среднего балла принято ГУО</t>
  </si>
  <si>
    <t>Получено баллов</t>
  </si>
  <si>
    <t>МАОУ СШ "Комплекс Покровский"</t>
  </si>
  <si>
    <t>МБОУ СШ № 78</t>
  </si>
  <si>
    <t>менее 36</t>
  </si>
  <si>
    <t>МБОУ СШ № 73</t>
  </si>
  <si>
    <t>МАОУ СШ № 154</t>
  </si>
  <si>
    <t>МБОУ Гимназия № 3</t>
  </si>
  <si>
    <t>36-69</t>
  </si>
  <si>
    <t>70-79</t>
  </si>
  <si>
    <t>МБОУ СШ № 155</t>
  </si>
  <si>
    <t>МАОУ Гимназия № 8</t>
  </si>
  <si>
    <t>МАОУ СШ № 12</t>
  </si>
  <si>
    <t>МАОУ СШ № 19</t>
  </si>
  <si>
    <t>МАОУ СШ № 90</t>
  </si>
  <si>
    <t>МАОУ СШ № 89</t>
  </si>
  <si>
    <t>МАОУ СШ № 53</t>
  </si>
  <si>
    <t>МАОУ Лицей № 3</t>
  </si>
  <si>
    <t>МАОУ СШ № 82</t>
  </si>
  <si>
    <t>МАОУ Школа-интернат № 1</t>
  </si>
  <si>
    <t>МАОУ СШ № 93</t>
  </si>
  <si>
    <t>МАОУ СШ № 76</t>
  </si>
  <si>
    <t>МАОУ СШ № 1</t>
  </si>
  <si>
    <t>МАОУ СШ № 7</t>
  </si>
  <si>
    <t>МАОУ СШ № 24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</si>
  <si>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</si>
  <si>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</si>
  <si>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</si>
  <si>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</si>
  <si>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</si>
  <si>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</si>
  <si>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</si>
  <si>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</si>
  <si>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>МБОУ СШ № 156</t>
  </si>
  <si>
    <t>МАОУ СШ № 34</t>
  </si>
  <si>
    <t>МАОУ СШ № 158</t>
  </si>
  <si>
    <t>МБОУ СШ № 157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</si>
</sst>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&quot;₽&quot;_-;\-* #,##0.00\ &quot;₽&quot;_-;_-* &quot;-&quot;??\ &quot;₽&quot;_-;_-@_-"/>
    <numFmt numFmtId="165" formatCode="0.0%"/>
    <numFmt numFmtId="166" formatCode="[$-419]General"/>
  </numFmts>
  <fonts count="4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charset val="204"/>
      <scheme val="minor"/>
    </font>
    <font>
      <sz val="11"/>
      <color theme="0"/>
      <name val="Calibri"/>
      <family val="2"/>
      <scheme val="minor"/>
    </font>
    <font>
      <b/>
      <sz val="8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i/>
      <sz val="10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scheme val="minor"/>
    </font>
    <font>
      <b/>
      <sz val="1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rgb="FFFFFFFF"/>
        <bgColor rgb="FF000000"/>
      </patternFill>
    </fill>
    <fill>
      <patternFill patternType="solid">
        <fgColor rgb="FFFFFFFF"/>
        <bgColor rgb="FFFFFFCC"/>
      </patternFill>
    </fill>
    <fill>
      <patternFill patternType="solid">
        <fgColor rgb="FFFFCCCC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FFFF66"/>
        <bgColor rgb="FF000000"/>
      </patternFill>
    </fill>
  </fills>
  <borders count="73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0">
    <xf numFmtId="0" fontId="0" fillId="0" borderId="0"/>
    <xf numFmtId="0" fontId="18" fillId="0" borderId="0"/>
    <xf numFmtId="9" fontId="22" fillId="0" borderId="0" applyFont="0" applyFill="0" applyBorder="0" applyAlignment="0" applyProtection="0"/>
    <xf numFmtId="0" fontId="18" fillId="0" borderId="0"/>
    <xf numFmtId="0" fontId="16" fillId="0" borderId="0"/>
    <xf numFmtId="0" fontId="16" fillId="0" borderId="0"/>
    <xf numFmtId="0" fontId="26" fillId="0" borderId="0"/>
    <xf numFmtId="166" fontId="26" fillId="0" borderId="0" applyBorder="0" applyProtection="0"/>
    <xf numFmtId="0" fontId="16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3" fillId="0" borderId="0"/>
    <xf numFmtId="0" fontId="12" fillId="0" borderId="0"/>
    <xf numFmtId="0" fontId="10" fillId="0" borderId="0"/>
    <xf numFmtId="164" fontId="10" fillId="0" borderId="0" applyFont="0" applyFill="0" applyBorder="0" applyAlignment="0" applyProtection="0"/>
    <xf numFmtId="0" fontId="7" fillId="0" borderId="0"/>
    <xf numFmtId="0" fontId="18" fillId="0" borderId="0"/>
    <xf numFmtId="164" fontId="7" fillId="0" borderId="0" applyFont="0" applyFill="0" applyBorder="0" applyAlignment="0" applyProtection="0"/>
  </cellStyleXfs>
  <cellXfs count="545">
    <xf numFmtId="0" fontId="0" fillId="0" borderId="0" xfId="0"/>
    <xf numFmtId="0" fontId="0" fillId="0" borderId="0" xfId="0" applyBorder="1"/>
    <xf numFmtId="0" fontId="20" fillId="0" borderId="0" xfId="0" applyFont="1"/>
    <xf numFmtId="0" fontId="17" fillId="0" borderId="0" xfId="0" applyFont="1" applyBorder="1"/>
    <xf numFmtId="0" fontId="24" fillId="0" borderId="0" xfId="0" applyFont="1"/>
    <xf numFmtId="0" fontId="17" fillId="0" borderId="0" xfId="0" applyFont="1"/>
    <xf numFmtId="165" fontId="25" fillId="0" borderId="0" xfId="2" applyNumberFormat="1" applyFont="1" applyBorder="1"/>
    <xf numFmtId="0" fontId="27" fillId="0" borderId="0" xfId="0" applyFont="1" applyAlignment="1">
      <alignment horizontal="right"/>
    </xf>
    <xf numFmtId="0" fontId="20" fillId="0" borderId="0" xfId="0" applyFont="1" applyBorder="1" applyAlignment="1">
      <alignment vertical="top" wrapText="1"/>
    </xf>
    <xf numFmtId="2" fontId="20" fillId="0" borderId="0" xfId="0" applyNumberFormat="1" applyFont="1" applyBorder="1" applyAlignment="1">
      <alignment vertical="top" wrapText="1"/>
    </xf>
    <xf numFmtId="0" fontId="11" fillId="0" borderId="0" xfId="0" applyFont="1"/>
    <xf numFmtId="0" fontId="11" fillId="2" borderId="4" xfId="0" applyFont="1" applyFill="1" applyBorder="1" applyAlignment="1">
      <alignment wrapText="1"/>
    </xf>
    <xf numFmtId="2" fontId="11" fillId="2" borderId="3" xfId="0" applyNumberFormat="1" applyFont="1" applyFill="1" applyBorder="1" applyAlignment="1">
      <alignment wrapText="1"/>
    </xf>
    <xf numFmtId="0" fontId="11" fillId="0" borderId="0" xfId="0" applyFont="1" applyAlignment="1"/>
    <xf numFmtId="0" fontId="11" fillId="0" borderId="0" xfId="0" applyFont="1" applyBorder="1" applyAlignment="1">
      <alignment vertical="top" wrapText="1"/>
    </xf>
    <xf numFmtId="0" fontId="11" fillId="0" borderId="4" xfId="0" applyFont="1" applyBorder="1" applyAlignment="1">
      <alignment wrapText="1"/>
    </xf>
    <xf numFmtId="2" fontId="11" fillId="0" borderId="3" xfId="0" applyNumberFormat="1" applyFont="1" applyBorder="1" applyAlignment="1">
      <alignment wrapText="1"/>
    </xf>
    <xf numFmtId="0" fontId="11" fillId="0" borderId="4" xfId="0" applyFont="1" applyBorder="1" applyAlignment="1">
      <alignment vertical="top" wrapText="1"/>
    </xf>
    <xf numFmtId="2" fontId="11" fillId="0" borderId="3" xfId="0" applyNumberFormat="1" applyFont="1" applyBorder="1" applyAlignment="1">
      <alignment vertical="top" wrapText="1"/>
    </xf>
    <xf numFmtId="0" fontId="11" fillId="0" borderId="2" xfId="0" applyFont="1" applyBorder="1" applyAlignment="1">
      <alignment wrapText="1"/>
    </xf>
    <xf numFmtId="2" fontId="11" fillId="0" borderId="1" xfId="0" applyNumberFormat="1" applyFont="1" applyBorder="1" applyAlignment="1">
      <alignment wrapText="1"/>
    </xf>
    <xf numFmtId="0" fontId="11" fillId="0" borderId="0" xfId="0" applyFont="1" applyBorder="1" applyAlignment="1"/>
    <xf numFmtId="0" fontId="11" fillId="0" borderId="0" xfId="0" applyFont="1" applyBorder="1" applyAlignment="1">
      <alignment horizontal="center" wrapText="1"/>
    </xf>
    <xf numFmtId="2" fontId="11" fillId="0" borderId="0" xfId="0" applyNumberFormat="1" applyFont="1" applyAlignment="1"/>
    <xf numFmtId="0" fontId="11" fillId="0" borderId="4" xfId="0" applyFont="1" applyBorder="1" applyAlignment="1">
      <alignment horizontal="center" wrapText="1"/>
    </xf>
    <xf numFmtId="2" fontId="17" fillId="0" borderId="4" xfId="0" applyNumberFormat="1" applyFont="1" applyBorder="1" applyAlignment="1"/>
    <xf numFmtId="0" fontId="11" fillId="2" borderId="4" xfId="0" applyFont="1" applyFill="1" applyBorder="1" applyAlignment="1">
      <alignment horizontal="left" wrapText="1"/>
    </xf>
    <xf numFmtId="0" fontId="11" fillId="2" borderId="2" xfId="0" applyFont="1" applyFill="1" applyBorder="1" applyAlignment="1">
      <alignment horizontal="left" wrapText="1"/>
    </xf>
    <xf numFmtId="0" fontId="17" fillId="0" borderId="0" xfId="0" applyFont="1" applyAlignment="1">
      <alignment horizontal="center"/>
    </xf>
    <xf numFmtId="0" fontId="11" fillId="0" borderId="6" xfId="0" applyFont="1" applyBorder="1" applyAlignment="1">
      <alignment wrapText="1"/>
    </xf>
    <xf numFmtId="0" fontId="11" fillId="2" borderId="6" xfId="0" applyFont="1" applyFill="1" applyBorder="1" applyAlignment="1">
      <alignment horizontal="left" wrapText="1"/>
    </xf>
    <xf numFmtId="0" fontId="11" fillId="2" borderId="6" xfId="0" applyFont="1" applyFill="1" applyBorder="1" applyAlignment="1">
      <alignment wrapText="1"/>
    </xf>
    <xf numFmtId="2" fontId="11" fillId="2" borderId="5" xfId="0" applyNumberFormat="1" applyFont="1" applyFill="1" applyBorder="1" applyAlignment="1">
      <alignment wrapText="1"/>
    </xf>
    <xf numFmtId="0" fontId="32" fillId="0" borderId="0" xfId="0" applyFont="1"/>
    <xf numFmtId="0" fontId="32" fillId="6" borderId="0" xfId="0" applyFont="1" applyFill="1"/>
    <xf numFmtId="0" fontId="28" fillId="0" borderId="8" xfId="0" applyFont="1" applyBorder="1"/>
    <xf numFmtId="0" fontId="28" fillId="0" borderId="11" xfId="0" applyFont="1" applyBorder="1"/>
    <xf numFmtId="0" fontId="28" fillId="0" borderId="46" xfId="0" applyFont="1" applyBorder="1"/>
    <xf numFmtId="0" fontId="28" fillId="0" borderId="0" xfId="0" applyFont="1" applyBorder="1"/>
    <xf numFmtId="0" fontId="28" fillId="0" borderId="16" xfId="0" applyFont="1" applyBorder="1"/>
    <xf numFmtId="0" fontId="23" fillId="0" borderId="0" xfId="0" applyFont="1"/>
    <xf numFmtId="0" fontId="11" fillId="0" borderId="7" xfId="0" applyFont="1" applyBorder="1" applyAlignment="1">
      <alignment wrapText="1"/>
    </xf>
    <xf numFmtId="0" fontId="11" fillId="0" borderId="0" xfId="0" applyFont="1" applyBorder="1"/>
    <xf numFmtId="0" fontId="11" fillId="2" borderId="7" xfId="0" applyFont="1" applyFill="1" applyBorder="1" applyAlignment="1">
      <alignment horizontal="left" wrapText="1"/>
    </xf>
    <xf numFmtId="2" fontId="11" fillId="0" borderId="32" xfId="0" applyNumberFormat="1" applyFont="1" applyBorder="1" applyAlignment="1">
      <alignment wrapText="1"/>
    </xf>
    <xf numFmtId="2" fontId="11" fillId="0" borderId="5" xfId="0" applyNumberFormat="1" applyFont="1" applyBorder="1" applyAlignment="1">
      <alignment wrapText="1"/>
    </xf>
    <xf numFmtId="2" fontId="11" fillId="0" borderId="1" xfId="0" applyNumberFormat="1" applyFont="1" applyBorder="1" applyAlignment="1">
      <alignment vertical="top" wrapText="1"/>
    </xf>
    <xf numFmtId="0" fontId="27" fillId="0" borderId="0" xfId="0" applyFont="1" applyBorder="1" applyAlignment="1">
      <alignment horizontal="right"/>
    </xf>
    <xf numFmtId="0" fontId="36" fillId="0" borderId="0" xfId="0" applyFont="1" applyAlignment="1">
      <alignment horizontal="right" vertical="center"/>
    </xf>
    <xf numFmtId="2" fontId="20" fillId="0" borderId="0" xfId="0" applyNumberFormat="1" applyFont="1" applyBorder="1"/>
    <xf numFmtId="2" fontId="21" fillId="2" borderId="0" xfId="0" applyNumberFormat="1" applyFont="1" applyFill="1" applyBorder="1"/>
    <xf numFmtId="0" fontId="11" fillId="2" borderId="0" xfId="0" applyFont="1" applyFill="1"/>
    <xf numFmtId="2" fontId="20" fillId="2" borderId="0" xfId="0" applyNumberFormat="1" applyFont="1" applyFill="1" applyBorder="1"/>
    <xf numFmtId="0" fontId="0" fillId="2" borderId="0" xfId="0" applyFill="1" applyBorder="1"/>
    <xf numFmtId="0" fontId="28" fillId="0" borderId="6" xfId="0" applyFont="1" applyBorder="1"/>
    <xf numFmtId="2" fontId="11" fillId="0" borderId="4" xfId="0" applyNumberFormat="1" applyFont="1" applyBorder="1" applyAlignment="1">
      <alignment horizontal="center" wrapText="1"/>
    </xf>
    <xf numFmtId="2" fontId="11" fillId="2" borderId="4" xfId="0" applyNumberFormat="1" applyFont="1" applyFill="1" applyBorder="1" applyAlignment="1">
      <alignment horizontal="center" wrapText="1"/>
    </xf>
    <xf numFmtId="0" fontId="11" fillId="2" borderId="28" xfId="0" applyFont="1" applyFill="1" applyBorder="1" applyAlignment="1">
      <alignment horizontal="left" wrapText="1"/>
    </xf>
    <xf numFmtId="0" fontId="28" fillId="4" borderId="35" xfId="0" applyFont="1" applyFill="1" applyBorder="1" applyAlignment="1">
      <alignment horizontal="left" wrapText="1"/>
    </xf>
    <xf numFmtId="0" fontId="11" fillId="0" borderId="35" xfId="0" applyFont="1" applyBorder="1" applyAlignment="1">
      <alignment horizontal="left" wrapText="1"/>
    </xf>
    <xf numFmtId="0" fontId="28" fillId="0" borderId="35" xfId="0" applyFont="1" applyBorder="1" applyAlignment="1">
      <alignment horizontal="left" wrapText="1"/>
    </xf>
    <xf numFmtId="0" fontId="29" fillId="0" borderId="35" xfId="0" applyFont="1" applyBorder="1" applyAlignment="1">
      <alignment horizontal="left" wrapText="1"/>
    </xf>
    <xf numFmtId="0" fontId="11" fillId="0" borderId="35" xfId="0" applyFont="1" applyFill="1" applyBorder="1" applyAlignment="1">
      <alignment horizontal="left" wrapText="1"/>
    </xf>
    <xf numFmtId="0" fontId="11" fillId="2" borderId="35" xfId="0" applyFont="1" applyFill="1" applyBorder="1" applyAlignment="1">
      <alignment horizontal="left" wrapText="1"/>
    </xf>
    <xf numFmtId="0" fontId="11" fillId="2" borderId="22" xfId="0" applyFont="1" applyFill="1" applyBorder="1" applyAlignment="1">
      <alignment horizontal="left" wrapText="1"/>
    </xf>
    <xf numFmtId="0" fontId="11" fillId="0" borderId="22" xfId="0" applyFont="1" applyBorder="1" applyAlignment="1">
      <alignment horizontal="left" wrapText="1"/>
    </xf>
    <xf numFmtId="0" fontId="28" fillId="0" borderId="22" xfId="0" applyFont="1" applyBorder="1" applyAlignment="1">
      <alignment horizontal="left" wrapText="1"/>
    </xf>
    <xf numFmtId="0" fontId="11" fillId="3" borderId="22" xfId="1" applyFont="1" applyFill="1" applyBorder="1" applyAlignment="1">
      <alignment horizontal="left" wrapText="1"/>
    </xf>
    <xf numFmtId="0" fontId="11" fillId="0" borderId="22" xfId="0" applyFont="1" applyFill="1" applyBorder="1" applyAlignment="1">
      <alignment horizontal="left" wrapText="1"/>
    </xf>
    <xf numFmtId="0" fontId="28" fillId="0" borderId="22" xfId="0" applyFont="1" applyBorder="1"/>
    <xf numFmtId="0" fontId="28" fillId="0" borderId="50" xfId="0" applyFont="1" applyBorder="1"/>
    <xf numFmtId="0" fontId="31" fillId="0" borderId="0" xfId="0" applyFont="1" applyBorder="1" applyAlignment="1"/>
    <xf numFmtId="0" fontId="28" fillId="0" borderId="7" xfId="0" applyFont="1" applyBorder="1"/>
    <xf numFmtId="0" fontId="28" fillId="0" borderId="24" xfId="0" applyFont="1" applyBorder="1"/>
    <xf numFmtId="0" fontId="11" fillId="0" borderId="37" xfId="0" applyFont="1" applyBorder="1" applyAlignment="1">
      <alignment horizontal="left" wrapText="1"/>
    </xf>
    <xf numFmtId="0" fontId="11" fillId="0" borderId="24" xfId="0" applyFont="1" applyBorder="1" applyAlignment="1">
      <alignment horizontal="left" wrapText="1"/>
    </xf>
    <xf numFmtId="0" fontId="28" fillId="0" borderId="50" xfId="0" applyFont="1" applyBorder="1" applyAlignment="1">
      <alignment horizontal="left" wrapText="1"/>
    </xf>
    <xf numFmtId="0" fontId="29" fillId="0" borderId="36" xfId="0" applyFont="1" applyBorder="1"/>
    <xf numFmtId="0" fontId="29" fillId="0" borderId="25" xfId="0" applyFont="1" applyBorder="1"/>
    <xf numFmtId="0" fontId="29" fillId="0" borderId="54" xfId="0" applyFont="1" applyBorder="1"/>
    <xf numFmtId="0" fontId="29" fillId="0" borderId="26" xfId="0" applyFont="1" applyBorder="1"/>
    <xf numFmtId="0" fontId="29" fillId="0" borderId="42" xfId="0" applyFont="1" applyBorder="1"/>
    <xf numFmtId="0" fontId="28" fillId="0" borderId="9" xfId="0" applyFont="1" applyBorder="1"/>
    <xf numFmtId="0" fontId="28" fillId="0" borderId="27" xfId="0" applyFont="1" applyBorder="1" applyAlignment="1">
      <alignment horizontal="left" wrapText="1"/>
    </xf>
    <xf numFmtId="0" fontId="28" fillId="4" borderId="22" xfId="0" applyFont="1" applyFill="1" applyBorder="1" applyAlignment="1">
      <alignment horizontal="left" wrapText="1"/>
    </xf>
    <xf numFmtId="0" fontId="33" fillId="0" borderId="43" xfId="0" applyFont="1" applyBorder="1" applyAlignment="1">
      <alignment horizontal="center" vertical="center" wrapText="1"/>
    </xf>
    <xf numFmtId="0" fontId="0" fillId="0" borderId="8" xfId="0" applyFont="1" applyBorder="1" applyAlignment="1"/>
    <xf numFmtId="0" fontId="11" fillId="0" borderId="28" xfId="0" applyFont="1" applyBorder="1" applyAlignment="1">
      <alignment horizontal="left" wrapText="1"/>
    </xf>
    <xf numFmtId="2" fontId="11" fillId="0" borderId="6" xfId="0" applyNumberFormat="1" applyFont="1" applyBorder="1" applyAlignment="1">
      <alignment horizontal="center" wrapText="1"/>
    </xf>
    <xf numFmtId="0" fontId="0" fillId="0" borderId="9" xfId="0" applyFont="1" applyBorder="1" applyAlignment="1"/>
    <xf numFmtId="2" fontId="11" fillId="0" borderId="2" xfId="0" applyNumberFormat="1" applyFont="1" applyBorder="1" applyAlignment="1">
      <alignment horizontal="center" wrapText="1"/>
    </xf>
    <xf numFmtId="0" fontId="0" fillId="0" borderId="8" xfId="0" applyFont="1" applyBorder="1"/>
    <xf numFmtId="0" fontId="0" fillId="0" borderId="9" xfId="0" applyFont="1" applyBorder="1"/>
    <xf numFmtId="0" fontId="0" fillId="0" borderId="10" xfId="0" applyFont="1" applyBorder="1"/>
    <xf numFmtId="0" fontId="32" fillId="0" borderId="8" xfId="0" applyFont="1" applyBorder="1"/>
    <xf numFmtId="0" fontId="32" fillId="0" borderId="11" xfId="0" applyFont="1" applyBorder="1"/>
    <xf numFmtId="0" fontId="11" fillId="0" borderId="37" xfId="0" applyFont="1" applyFill="1" applyBorder="1" applyAlignment="1">
      <alignment horizontal="left" wrapText="1"/>
    </xf>
    <xf numFmtId="0" fontId="0" fillId="0" borderId="0" xfId="0" applyFont="1"/>
    <xf numFmtId="0" fontId="37" fillId="0" borderId="0" xfId="0" applyFont="1" applyAlignment="1">
      <alignment horizontal="right"/>
    </xf>
    <xf numFmtId="2" fontId="11" fillId="2" borderId="2" xfId="0" applyNumberFormat="1" applyFont="1" applyFill="1" applyBorder="1" applyAlignment="1">
      <alignment horizontal="center" wrapText="1"/>
    </xf>
    <xf numFmtId="0" fontId="32" fillId="0" borderId="36" xfId="0" applyFont="1" applyBorder="1"/>
    <xf numFmtId="0" fontId="32" fillId="0" borderId="42" xfId="0" applyFont="1" applyBorder="1"/>
    <xf numFmtId="0" fontId="0" fillId="0" borderId="36" xfId="0" applyBorder="1"/>
    <xf numFmtId="0" fontId="0" fillId="0" borderId="25" xfId="0" applyBorder="1"/>
    <xf numFmtId="0" fontId="0" fillId="0" borderId="26" xfId="0" applyBorder="1"/>
    <xf numFmtId="0" fontId="17" fillId="0" borderId="30" xfId="0" applyFont="1" applyBorder="1" applyAlignment="1">
      <alignment horizontal="center" vertical="center" wrapText="1"/>
    </xf>
    <xf numFmtId="0" fontId="17" fillId="0" borderId="46" xfId="0" applyFont="1" applyBorder="1" applyAlignment="1">
      <alignment horizontal="center" vertical="center"/>
    </xf>
    <xf numFmtId="0" fontId="17" fillId="0" borderId="0" xfId="0" applyFont="1" applyAlignment="1">
      <alignment horizontal="right"/>
    </xf>
    <xf numFmtId="0" fontId="30" fillId="0" borderId="0" xfId="0" applyFont="1" applyAlignment="1"/>
    <xf numFmtId="0" fontId="11" fillId="0" borderId="6" xfId="0" applyFont="1" applyBorder="1" applyAlignment="1">
      <alignment horizontal="center" wrapText="1"/>
    </xf>
    <xf numFmtId="0" fontId="11" fillId="0" borderId="2" xfId="0" applyFont="1" applyBorder="1" applyAlignment="1">
      <alignment horizontal="center" wrapText="1"/>
    </xf>
    <xf numFmtId="0" fontId="11" fillId="0" borderId="7" xfId="0" applyFont="1" applyBorder="1" applyAlignment="1">
      <alignment horizontal="center" wrapText="1"/>
    </xf>
    <xf numFmtId="0" fontId="9" fillId="2" borderId="4" xfId="0" applyFont="1" applyFill="1" applyBorder="1" applyAlignment="1">
      <alignment horizontal="left" wrapText="1"/>
    </xf>
    <xf numFmtId="0" fontId="9" fillId="0" borderId="4" xfId="0" applyFont="1" applyBorder="1" applyAlignment="1">
      <alignment wrapText="1"/>
    </xf>
    <xf numFmtId="0" fontId="9" fillId="2" borderId="4" xfId="1" applyFont="1" applyFill="1" applyBorder="1" applyAlignment="1">
      <alignment horizontal="left" wrapText="1"/>
    </xf>
    <xf numFmtId="0" fontId="17" fillId="0" borderId="29" xfId="0" applyFont="1" applyBorder="1" applyAlignment="1">
      <alignment horizontal="center" vertical="center"/>
    </xf>
    <xf numFmtId="0" fontId="17" fillId="0" borderId="15" xfId="0" applyFont="1" applyBorder="1" applyAlignment="1">
      <alignment horizontal="center" vertical="center" wrapText="1"/>
    </xf>
    <xf numFmtId="0" fontId="17" fillId="0" borderId="14" xfId="0" applyFont="1" applyBorder="1" applyAlignment="1">
      <alignment horizontal="center" vertical="center" wrapText="1"/>
    </xf>
    <xf numFmtId="0" fontId="28" fillId="0" borderId="29" xfId="0" applyFont="1" applyBorder="1"/>
    <xf numFmtId="0" fontId="11" fillId="0" borderId="15" xfId="0" applyFont="1" applyBorder="1" applyAlignment="1">
      <alignment horizontal="center" wrapText="1"/>
    </xf>
    <xf numFmtId="0" fontId="17" fillId="2" borderId="15" xfId="0" applyFont="1" applyFill="1" applyBorder="1" applyAlignment="1">
      <alignment horizontal="left" vertical="center" wrapText="1"/>
    </xf>
    <xf numFmtId="2" fontId="17" fillId="2" borderId="14" xfId="0" applyNumberFormat="1" applyFont="1" applyFill="1" applyBorder="1" applyAlignment="1">
      <alignment horizontal="left" vertical="center" wrapText="1"/>
    </xf>
    <xf numFmtId="0" fontId="33" fillId="0" borderId="29" xfId="0" applyFont="1" applyBorder="1" applyAlignment="1">
      <alignment horizontal="left" vertical="center"/>
    </xf>
    <xf numFmtId="0" fontId="17" fillId="0" borderId="15" xfId="0" applyFont="1" applyBorder="1" applyAlignment="1">
      <alignment horizontal="left" vertical="center" wrapText="1"/>
    </xf>
    <xf numFmtId="2" fontId="17" fillId="0" borderId="14" xfId="0" applyNumberFormat="1" applyFont="1" applyBorder="1" applyAlignment="1">
      <alignment horizontal="left" vertical="center" wrapText="1"/>
    </xf>
    <xf numFmtId="0" fontId="33" fillId="0" borderId="29" xfId="0" applyFont="1" applyBorder="1" applyAlignment="1">
      <alignment horizontal="center" vertical="center"/>
    </xf>
    <xf numFmtId="0" fontId="0" fillId="0" borderId="0" xfId="0"/>
    <xf numFmtId="0" fontId="34" fillId="0" borderId="30" xfId="0" applyFont="1" applyBorder="1" applyAlignment="1">
      <alignment horizontal="center" vertical="center" wrapText="1"/>
    </xf>
    <xf numFmtId="0" fontId="32" fillId="7" borderId="0" xfId="0" applyFont="1" applyFill="1"/>
    <xf numFmtId="0" fontId="32" fillId="8" borderId="0" xfId="0" applyFont="1" applyFill="1"/>
    <xf numFmtId="0" fontId="32" fillId="9" borderId="0" xfId="0" applyFont="1" applyFill="1"/>
    <xf numFmtId="0" fontId="11" fillId="2" borderId="7" xfId="0" applyFont="1" applyFill="1" applyBorder="1" applyAlignment="1">
      <alignment wrapText="1"/>
    </xf>
    <xf numFmtId="2" fontId="11" fillId="2" borderId="32" xfId="0" applyNumberFormat="1" applyFont="1" applyFill="1" applyBorder="1" applyAlignment="1">
      <alignment wrapText="1"/>
    </xf>
    <xf numFmtId="2" fontId="19" fillId="0" borderId="7" xfId="0" applyNumberFormat="1" applyFont="1" applyBorder="1" applyAlignment="1"/>
    <xf numFmtId="0" fontId="28" fillId="0" borderId="10" xfId="0" applyFont="1" applyBorder="1"/>
    <xf numFmtId="0" fontId="28" fillId="0" borderId="4" xfId="0" applyFont="1" applyBorder="1" applyAlignment="1">
      <alignment horizontal="right" vertical="center" wrapText="1"/>
    </xf>
    <xf numFmtId="0" fontId="28" fillId="0" borderId="7" xfId="0" applyFont="1" applyBorder="1" applyAlignment="1">
      <alignment horizontal="right" vertical="center" wrapText="1"/>
    </xf>
    <xf numFmtId="0" fontId="28" fillId="0" borderId="18" xfId="0" applyFont="1" applyBorder="1" applyAlignment="1">
      <alignment horizontal="right" vertical="center" wrapText="1"/>
    </xf>
    <xf numFmtId="0" fontId="9" fillId="0" borderId="4" xfId="15" applyFont="1" applyBorder="1" applyAlignment="1">
      <alignment horizontal="right" vertical="center" wrapText="1"/>
    </xf>
    <xf numFmtId="0" fontId="9" fillId="2" borderId="2" xfId="0" applyFont="1" applyFill="1" applyBorder="1" applyAlignment="1">
      <alignment horizontal="left" wrapText="1"/>
    </xf>
    <xf numFmtId="0" fontId="9" fillId="0" borderId="2" xfId="15" applyFont="1" applyBorder="1" applyAlignment="1">
      <alignment horizontal="right" vertical="center" wrapText="1"/>
    </xf>
    <xf numFmtId="0" fontId="9" fillId="0" borderId="8" xfId="0" applyFont="1" applyBorder="1" applyAlignment="1">
      <alignment horizontal="right" vertical="center"/>
    </xf>
    <xf numFmtId="0" fontId="31" fillId="0" borderId="0" xfId="0" applyFont="1" applyBorder="1" applyAlignment="1">
      <alignment horizontal="right"/>
    </xf>
    <xf numFmtId="0" fontId="11" fillId="0" borderId="4" xfId="0" applyFont="1" applyBorder="1" applyAlignment="1">
      <alignment vertical="center" wrapText="1"/>
    </xf>
    <xf numFmtId="0" fontId="29" fillId="2" borderId="4" xfId="0" applyFont="1" applyFill="1" applyBorder="1" applyAlignment="1">
      <alignment horizontal="left" vertical="center" wrapText="1"/>
    </xf>
    <xf numFmtId="0" fontId="9" fillId="2" borderId="7" xfId="0" applyFont="1" applyFill="1" applyBorder="1" applyAlignment="1">
      <alignment horizontal="left" wrapText="1"/>
    </xf>
    <xf numFmtId="2" fontId="9" fillId="0" borderId="3" xfId="15" applyNumberFormat="1" applyFont="1" applyBorder="1" applyAlignment="1">
      <alignment horizontal="right" vertical="center" wrapText="1"/>
    </xf>
    <xf numFmtId="2" fontId="11" fillId="0" borderId="3" xfId="0" applyNumberFormat="1" applyFont="1" applyBorder="1" applyAlignment="1">
      <alignment vertical="center" wrapText="1"/>
    </xf>
    <xf numFmtId="2" fontId="34" fillId="0" borderId="39" xfId="0" applyNumberFormat="1" applyFont="1" applyBorder="1" applyAlignment="1">
      <alignment horizontal="center" vertical="center" wrapText="1"/>
    </xf>
    <xf numFmtId="0" fontId="32" fillId="10" borderId="0" xfId="0" applyFont="1" applyFill="1"/>
    <xf numFmtId="2" fontId="19" fillId="0" borderId="0" xfId="0" applyNumberFormat="1" applyFont="1"/>
    <xf numFmtId="0" fontId="38" fillId="0" borderId="58" xfId="0" applyFont="1" applyBorder="1" applyAlignment="1">
      <alignment horizontal="center" vertical="center" wrapText="1"/>
    </xf>
    <xf numFmtId="0" fontId="38" fillId="0" borderId="54" xfId="0" applyFont="1" applyBorder="1" applyAlignment="1">
      <alignment horizontal="center" vertical="center" wrapText="1"/>
    </xf>
    <xf numFmtId="0" fontId="11" fillId="2" borderId="36" xfId="0" applyFont="1" applyFill="1" applyBorder="1" applyAlignment="1">
      <alignment horizontal="center" wrapText="1"/>
    </xf>
    <xf numFmtId="0" fontId="28" fillId="4" borderId="25" xfId="0" applyFont="1" applyFill="1" applyBorder="1" applyAlignment="1">
      <alignment horizontal="center" wrapText="1"/>
    </xf>
    <xf numFmtId="0" fontId="11" fillId="0" borderId="25" xfId="0" applyFont="1" applyBorder="1" applyAlignment="1">
      <alignment horizontal="center" wrapText="1"/>
    </xf>
    <xf numFmtId="0" fontId="28" fillId="0" borderId="25" xfId="0" applyFont="1" applyBorder="1" applyAlignment="1">
      <alignment horizontal="center" wrapText="1"/>
    </xf>
    <xf numFmtId="0" fontId="11" fillId="0" borderId="25" xfId="0" applyFont="1" applyFill="1" applyBorder="1" applyAlignment="1">
      <alignment horizontal="center" wrapText="1"/>
    </xf>
    <xf numFmtId="0" fontId="11" fillId="2" borderId="25" xfId="0" applyFont="1" applyFill="1" applyBorder="1" applyAlignment="1">
      <alignment horizontal="center" wrapText="1"/>
    </xf>
    <xf numFmtId="0" fontId="11" fillId="0" borderId="42" xfId="0" applyFont="1" applyBorder="1" applyAlignment="1">
      <alignment horizontal="center" wrapText="1"/>
    </xf>
    <xf numFmtId="0" fontId="11" fillId="0" borderId="26" xfId="0" applyFont="1" applyBorder="1" applyAlignment="1">
      <alignment horizontal="center" wrapText="1"/>
    </xf>
    <xf numFmtId="0" fontId="28" fillId="4" borderId="42" xfId="0" applyFont="1" applyFill="1" applyBorder="1" applyAlignment="1">
      <alignment horizontal="center" wrapText="1"/>
    </xf>
    <xf numFmtId="0" fontId="11" fillId="2" borderId="42" xfId="0" applyFont="1" applyFill="1" applyBorder="1" applyAlignment="1">
      <alignment horizontal="center" wrapText="1"/>
    </xf>
    <xf numFmtId="0" fontId="28" fillId="0" borderId="42" xfId="0" applyFont="1" applyBorder="1" applyAlignment="1">
      <alignment horizontal="center" wrapText="1"/>
    </xf>
    <xf numFmtId="0" fontId="11" fillId="0" borderId="36" xfId="0" applyFont="1" applyBorder="1" applyAlignment="1">
      <alignment horizontal="center" wrapText="1"/>
    </xf>
    <xf numFmtId="0" fontId="11" fillId="3" borderId="42" xfId="1" applyFont="1" applyFill="1" applyBorder="1" applyAlignment="1">
      <alignment horizontal="center" wrapText="1"/>
    </xf>
    <xf numFmtId="0" fontId="11" fillId="0" borderId="42" xfId="0" applyFont="1" applyFill="1" applyBorder="1" applyAlignment="1">
      <alignment horizontal="center" wrapText="1"/>
    </xf>
    <xf numFmtId="0" fontId="11" fillId="3" borderId="35" xfId="1" applyFont="1" applyFill="1" applyBorder="1" applyAlignment="1">
      <alignment horizontal="left" wrapText="1"/>
    </xf>
    <xf numFmtId="0" fontId="11" fillId="0" borderId="50" xfId="0" applyFont="1" applyBorder="1" applyAlignment="1">
      <alignment horizontal="left" wrapText="1"/>
    </xf>
    <xf numFmtId="0" fontId="11" fillId="0" borderId="26" xfId="0" applyFont="1" applyFill="1" applyBorder="1" applyAlignment="1">
      <alignment horizontal="center" wrapText="1"/>
    </xf>
    <xf numFmtId="0" fontId="28" fillId="4" borderId="12" xfId="0" applyFont="1" applyFill="1" applyBorder="1" applyAlignment="1">
      <alignment horizontal="left" wrapText="1"/>
    </xf>
    <xf numFmtId="2" fontId="11" fillId="2" borderId="6" xfId="0" applyNumberFormat="1" applyFont="1" applyFill="1" applyBorder="1" applyAlignment="1">
      <alignment horizontal="center" wrapText="1"/>
    </xf>
    <xf numFmtId="0" fontId="9" fillId="0" borderId="28" xfId="0" applyFont="1" applyBorder="1" applyAlignment="1">
      <alignment horizontal="left" wrapText="1"/>
    </xf>
    <xf numFmtId="0" fontId="9" fillId="0" borderId="35" xfId="0" applyFont="1" applyBorder="1" applyAlignment="1">
      <alignment horizontal="left" wrapText="1"/>
    </xf>
    <xf numFmtId="0" fontId="9" fillId="0" borderId="35" xfId="1" applyFont="1" applyBorder="1" applyAlignment="1">
      <alignment horizontal="left" wrapText="1"/>
    </xf>
    <xf numFmtId="0" fontId="9" fillId="2" borderId="35" xfId="0" applyFont="1" applyFill="1" applyBorder="1" applyAlignment="1">
      <alignment horizontal="left" wrapText="1"/>
    </xf>
    <xf numFmtId="0" fontId="11" fillId="0" borderId="17" xfId="0" applyFont="1" applyBorder="1" applyAlignment="1">
      <alignment wrapText="1"/>
    </xf>
    <xf numFmtId="2" fontId="9" fillId="0" borderId="5" xfId="15" applyNumberFormat="1" applyFont="1" applyBorder="1" applyAlignment="1">
      <alignment horizontal="right" vertical="center" wrapText="1"/>
    </xf>
    <xf numFmtId="0" fontId="9" fillId="2" borderId="6" xfId="0" applyFont="1" applyFill="1" applyBorder="1" applyAlignment="1">
      <alignment horizontal="left" wrapText="1"/>
    </xf>
    <xf numFmtId="0" fontId="9" fillId="0" borderId="27" xfId="0" applyFont="1" applyBorder="1" applyAlignment="1">
      <alignment horizontal="left" wrapText="1"/>
    </xf>
    <xf numFmtId="2" fontId="11" fillId="2" borderId="7" xfId="0" applyNumberFormat="1" applyFont="1" applyFill="1" applyBorder="1" applyAlignment="1">
      <alignment horizontal="center" wrapText="1"/>
    </xf>
    <xf numFmtId="2" fontId="11" fillId="0" borderId="7" xfId="0" applyNumberFormat="1" applyFont="1" applyBorder="1" applyAlignment="1">
      <alignment horizontal="center" wrapText="1"/>
    </xf>
    <xf numFmtId="0" fontId="28" fillId="0" borderId="46" xfId="0" applyFont="1" applyFill="1" applyBorder="1"/>
    <xf numFmtId="0" fontId="11" fillId="2" borderId="52" xfId="0" applyFont="1" applyFill="1" applyBorder="1" applyAlignment="1">
      <alignment horizontal="center" wrapText="1"/>
    </xf>
    <xf numFmtId="0" fontId="39" fillId="0" borderId="43" xfId="0" applyFont="1" applyFill="1" applyBorder="1" applyAlignment="1">
      <alignment horizontal="center" vertical="center" wrapText="1"/>
    </xf>
    <xf numFmtId="0" fontId="0" fillId="0" borderId="34" xfId="0" applyBorder="1"/>
    <xf numFmtId="0" fontId="32" fillId="0" borderId="34" xfId="0" applyFont="1" applyBorder="1"/>
    <xf numFmtId="0" fontId="0" fillId="0" borderId="54" xfId="0" applyBorder="1"/>
    <xf numFmtId="0" fontId="0" fillId="0" borderId="49" xfId="0" applyFont="1" applyBorder="1" applyAlignment="1"/>
    <xf numFmtId="0" fontId="0" fillId="0" borderId="29" xfId="0" applyFont="1" applyBorder="1" applyAlignment="1"/>
    <xf numFmtId="0" fontId="17" fillId="0" borderId="60" xfId="0" applyFont="1" applyBorder="1" applyAlignment="1">
      <alignment horizontal="left" vertical="center" wrapText="1"/>
    </xf>
    <xf numFmtId="0" fontId="17" fillId="0" borderId="13" xfId="0" applyFont="1" applyBorder="1" applyAlignment="1">
      <alignment horizontal="left" vertical="center" wrapText="1"/>
    </xf>
    <xf numFmtId="0" fontId="17" fillId="0" borderId="61" xfId="0" applyFont="1" applyBorder="1" applyAlignment="1">
      <alignment horizontal="left" vertical="center" wrapText="1"/>
    </xf>
    <xf numFmtId="0" fontId="17" fillId="0" borderId="57" xfId="0" applyFont="1" applyBorder="1" applyAlignment="1">
      <alignment horizontal="left" vertical="center" wrapText="1"/>
    </xf>
    <xf numFmtId="2" fontId="17" fillId="2" borderId="15" xfId="0" applyNumberFormat="1" applyFont="1" applyFill="1" applyBorder="1" applyAlignment="1">
      <alignment horizontal="left" vertical="center" wrapText="1"/>
    </xf>
    <xf numFmtId="0" fontId="0" fillId="0" borderId="57" xfId="0" applyBorder="1"/>
    <xf numFmtId="0" fontId="0" fillId="0" borderId="11" xfId="0" applyFont="1" applyBorder="1" applyAlignment="1"/>
    <xf numFmtId="0" fontId="0" fillId="0" borderId="42" xfId="0" applyBorder="1"/>
    <xf numFmtId="0" fontId="17" fillId="0" borderId="60" xfId="0" applyFont="1" applyFill="1" applyBorder="1" applyAlignment="1">
      <alignment horizontal="left" vertical="center" wrapText="1"/>
    </xf>
    <xf numFmtId="0" fontId="17" fillId="0" borderId="57" xfId="0" applyFont="1" applyBorder="1" applyAlignment="1">
      <alignment horizontal="center" vertical="center" wrapText="1"/>
    </xf>
    <xf numFmtId="0" fontId="17" fillId="0" borderId="13" xfId="0" applyFont="1" applyFill="1" applyBorder="1" applyAlignment="1">
      <alignment horizontal="left" vertical="center" wrapText="1"/>
    </xf>
    <xf numFmtId="0" fontId="17" fillId="0" borderId="61" xfId="0" applyFont="1" applyFill="1" applyBorder="1" applyAlignment="1">
      <alignment horizontal="left" vertical="center" wrapText="1"/>
    </xf>
    <xf numFmtId="0" fontId="17" fillId="0" borderId="57" xfId="0" applyFont="1" applyFill="1" applyBorder="1" applyAlignment="1">
      <alignment horizontal="left" vertical="center" wrapText="1"/>
    </xf>
    <xf numFmtId="2" fontId="17" fillId="0" borderId="15" xfId="0" applyNumberFormat="1" applyFont="1" applyBorder="1" applyAlignment="1">
      <alignment horizontal="left" vertical="center" wrapText="1"/>
    </xf>
    <xf numFmtId="0" fontId="0" fillId="0" borderId="29" xfId="0" applyFont="1" applyBorder="1"/>
    <xf numFmtId="0" fontId="17" fillId="0" borderId="33" xfId="0" applyFont="1" applyBorder="1" applyAlignment="1">
      <alignment horizontal="left" vertical="center" wrapText="1"/>
    </xf>
    <xf numFmtId="2" fontId="17" fillId="0" borderId="15" xfId="0" applyNumberFormat="1" applyFont="1" applyFill="1" applyBorder="1" applyAlignment="1">
      <alignment horizontal="left" vertical="center" wrapText="1"/>
    </xf>
    <xf numFmtId="0" fontId="32" fillId="0" borderId="29" xfId="0" applyFont="1" applyBorder="1"/>
    <xf numFmtId="0" fontId="33" fillId="5" borderId="33" xfId="0" applyFont="1" applyFill="1" applyBorder="1" applyAlignment="1">
      <alignment horizontal="left" vertical="center" wrapText="1"/>
    </xf>
    <xf numFmtId="0" fontId="33" fillId="5" borderId="13" xfId="0" applyFont="1" applyFill="1" applyBorder="1" applyAlignment="1">
      <alignment horizontal="left" vertical="center" wrapText="1"/>
    </xf>
    <xf numFmtId="0" fontId="33" fillId="5" borderId="61" xfId="0" applyFont="1" applyFill="1" applyBorder="1" applyAlignment="1">
      <alignment horizontal="left" vertical="center" wrapText="1"/>
    </xf>
    <xf numFmtId="0" fontId="33" fillId="5" borderId="57" xfId="0" applyFont="1" applyFill="1" applyBorder="1" applyAlignment="1">
      <alignment horizontal="left" vertical="center" wrapText="1"/>
    </xf>
    <xf numFmtId="0" fontId="32" fillId="0" borderId="57" xfId="0" applyFont="1" applyBorder="1"/>
    <xf numFmtId="0" fontId="33" fillId="0" borderId="60" xfId="0" applyFont="1" applyBorder="1" applyAlignment="1">
      <alignment horizontal="left" vertical="center" wrapText="1"/>
    </xf>
    <xf numFmtId="0" fontId="33" fillId="0" borderId="13" xfId="0" applyFont="1" applyBorder="1" applyAlignment="1">
      <alignment horizontal="left" vertical="center" wrapText="1"/>
    </xf>
    <xf numFmtId="0" fontId="33" fillId="0" borderId="61" xfId="0" applyFont="1" applyBorder="1" applyAlignment="1">
      <alignment horizontal="left" vertical="center" wrapText="1"/>
    </xf>
    <xf numFmtId="0" fontId="33" fillId="0" borderId="57" xfId="0" applyFont="1" applyBorder="1" applyAlignment="1">
      <alignment horizontal="left" vertical="center" wrapText="1"/>
    </xf>
    <xf numFmtId="2" fontId="33" fillId="5" borderId="15" xfId="0" applyNumberFormat="1" applyFont="1" applyFill="1" applyBorder="1" applyAlignment="1">
      <alignment horizontal="left" vertical="center" wrapText="1"/>
    </xf>
    <xf numFmtId="2" fontId="11" fillId="2" borderId="4" xfId="0" applyNumberFormat="1" applyFont="1" applyFill="1" applyBorder="1" applyAlignment="1">
      <alignment horizontal="right" wrapText="1"/>
    </xf>
    <xf numFmtId="2" fontId="11" fillId="0" borderId="4" xfId="0" applyNumberFormat="1" applyFont="1" applyBorder="1" applyAlignment="1">
      <alignment horizontal="right" wrapText="1"/>
    </xf>
    <xf numFmtId="0" fontId="17" fillId="2" borderId="60" xfId="0" applyFont="1" applyFill="1" applyBorder="1" applyAlignment="1">
      <alignment horizontal="left" vertical="center" wrapText="1"/>
    </xf>
    <xf numFmtId="0" fontId="17" fillId="2" borderId="13" xfId="0" applyFont="1" applyFill="1" applyBorder="1" applyAlignment="1">
      <alignment horizontal="left" vertical="center" wrapText="1"/>
    </xf>
    <xf numFmtId="0" fontId="17" fillId="2" borderId="61" xfId="0" applyFont="1" applyFill="1" applyBorder="1" applyAlignment="1">
      <alignment horizontal="left" vertical="center" wrapText="1"/>
    </xf>
    <xf numFmtId="0" fontId="17" fillId="2" borderId="57" xfId="0" applyFont="1" applyFill="1" applyBorder="1" applyAlignment="1">
      <alignment horizontal="left" vertical="center" wrapText="1"/>
    </xf>
    <xf numFmtId="2" fontId="33" fillId="0" borderId="15" xfId="0" applyNumberFormat="1" applyFont="1" applyBorder="1" applyAlignment="1">
      <alignment horizontal="left" vertical="center" wrapText="1"/>
    </xf>
    <xf numFmtId="0" fontId="41" fillId="0" borderId="0" xfId="0" applyFont="1" applyFill="1" applyBorder="1" applyAlignment="1">
      <alignment horizontal="left" vertical="center"/>
    </xf>
    <xf numFmtId="0" fontId="40" fillId="0" borderId="0" xfId="0" applyFont="1" applyFill="1" applyBorder="1" applyAlignment="1">
      <alignment horizontal="left" vertical="center"/>
    </xf>
    <xf numFmtId="0" fontId="8" fillId="0" borderId="11" xfId="0" applyFont="1" applyBorder="1" applyAlignment="1">
      <alignment horizontal="right" vertical="center"/>
    </xf>
    <xf numFmtId="0" fontId="0" fillId="0" borderId="46" xfId="0" applyFont="1" applyFill="1" applyBorder="1" applyAlignment="1"/>
    <xf numFmtId="0" fontId="0" fillId="0" borderId="11" xfId="0" applyFont="1" applyBorder="1"/>
    <xf numFmtId="0" fontId="0" fillId="0" borderId="46" xfId="0" applyFont="1" applyFill="1" applyBorder="1"/>
    <xf numFmtId="2" fontId="11" fillId="0" borderId="6" xfId="0" applyNumberFormat="1" applyFont="1" applyBorder="1" applyAlignment="1">
      <alignment horizontal="right" wrapText="1"/>
    </xf>
    <xf numFmtId="0" fontId="32" fillId="0" borderId="9" xfId="0" applyFont="1" applyBorder="1"/>
    <xf numFmtId="0" fontId="0" fillId="0" borderId="44" xfId="0" applyBorder="1"/>
    <xf numFmtId="0" fontId="0" fillId="0" borderId="0" xfId="0"/>
    <xf numFmtId="0" fontId="17" fillId="0" borderId="17" xfId="0" applyFont="1" applyBorder="1" applyAlignment="1">
      <alignment horizontal="center" vertical="center" wrapText="1"/>
    </xf>
    <xf numFmtId="0" fontId="30" fillId="0" borderId="0" xfId="0" applyFont="1" applyAlignment="1">
      <alignment horizontal="center"/>
    </xf>
    <xf numFmtId="0" fontId="7" fillId="2" borderId="4" xfId="0" applyFont="1" applyFill="1" applyBorder="1" applyAlignment="1">
      <alignment horizontal="left" wrapText="1"/>
    </xf>
    <xf numFmtId="0" fontId="11" fillId="0" borderId="64" xfId="0" applyFont="1" applyBorder="1" applyAlignment="1">
      <alignment wrapText="1"/>
    </xf>
    <xf numFmtId="0" fontId="7" fillId="2" borderId="7" xfId="0" applyFont="1" applyFill="1" applyBorder="1" applyAlignment="1">
      <alignment horizontal="left" wrapText="1"/>
    </xf>
    <xf numFmtId="0" fontId="11" fillId="2" borderId="64" xfId="0" applyFont="1" applyFill="1" applyBorder="1" applyAlignment="1">
      <alignment horizontal="left" wrapText="1"/>
    </xf>
    <xf numFmtId="2" fontId="11" fillId="0" borderId="63" xfId="0" applyNumberFormat="1" applyFont="1" applyBorder="1" applyAlignment="1">
      <alignment wrapText="1"/>
    </xf>
    <xf numFmtId="0" fontId="11" fillId="0" borderId="64" xfId="0" applyFont="1" applyBorder="1" applyAlignment="1">
      <alignment horizontal="center" wrapText="1"/>
    </xf>
    <xf numFmtId="0" fontId="11" fillId="2" borderId="64" xfId="0" applyFont="1" applyFill="1" applyBorder="1" applyAlignment="1">
      <alignment wrapText="1"/>
    </xf>
    <xf numFmtId="2" fontId="11" fillId="2" borderId="63" xfId="0" applyNumberFormat="1" applyFont="1" applyFill="1" applyBorder="1" applyAlignment="1">
      <alignment wrapText="1"/>
    </xf>
    <xf numFmtId="0" fontId="28" fillId="0" borderId="62" xfId="0" applyFont="1" applyBorder="1" applyAlignment="1">
      <alignment horizontal="right" vertical="center" wrapText="1"/>
    </xf>
    <xf numFmtId="2" fontId="11" fillId="0" borderId="63" xfId="0" applyNumberFormat="1" applyFont="1" applyBorder="1" applyAlignment="1">
      <alignment vertical="top" wrapText="1"/>
    </xf>
    <xf numFmtId="0" fontId="7" fillId="0" borderId="6" xfId="0" applyFont="1" applyBorder="1" applyAlignment="1">
      <alignment wrapText="1"/>
    </xf>
    <xf numFmtId="0" fontId="7" fillId="0" borderId="4" xfId="0" applyFont="1" applyBorder="1" applyAlignment="1">
      <alignment wrapText="1"/>
    </xf>
    <xf numFmtId="0" fontId="7" fillId="0" borderId="7" xfId="0" applyFont="1" applyBorder="1" applyAlignment="1">
      <alignment wrapText="1"/>
    </xf>
    <xf numFmtId="0" fontId="7" fillId="0" borderId="2" xfId="0" applyFont="1" applyBorder="1" applyAlignment="1">
      <alignment wrapText="1"/>
    </xf>
    <xf numFmtId="2" fontId="9" fillId="0" borderId="1" xfId="15" applyNumberFormat="1" applyFont="1" applyBorder="1" applyAlignment="1">
      <alignment horizontal="right" vertical="center" wrapText="1"/>
    </xf>
    <xf numFmtId="2" fontId="11" fillId="0" borderId="5" xfId="0" applyNumberFormat="1" applyFont="1" applyBorder="1" applyAlignment="1">
      <alignment vertical="top" wrapText="1"/>
    </xf>
    <xf numFmtId="0" fontId="7" fillId="0" borderId="64" xfId="0" applyFont="1" applyBorder="1" applyAlignment="1">
      <alignment wrapText="1"/>
    </xf>
    <xf numFmtId="0" fontId="39" fillId="0" borderId="64" xfId="0" applyFont="1" applyBorder="1" applyAlignment="1">
      <alignment horizontal="center" vertical="center" wrapText="1"/>
    </xf>
    <xf numFmtId="0" fontId="9" fillId="0" borderId="37" xfId="0" applyFont="1" applyBorder="1" applyAlignment="1">
      <alignment horizontal="left" wrapText="1"/>
    </xf>
    <xf numFmtId="2" fontId="11" fillId="0" borderId="17" xfId="0" applyNumberFormat="1" applyFont="1" applyBorder="1" applyAlignment="1">
      <alignment horizontal="center" wrapText="1"/>
    </xf>
    <xf numFmtId="0" fontId="9" fillId="0" borderId="6" xfId="15" applyFont="1" applyBorder="1" applyAlignment="1">
      <alignment horizontal="right" vertical="center" wrapText="1"/>
    </xf>
    <xf numFmtId="2" fontId="9" fillId="0" borderId="63" xfId="15" applyNumberFormat="1" applyFont="1" applyBorder="1" applyAlignment="1">
      <alignment horizontal="right" vertical="center" wrapText="1"/>
    </xf>
    <xf numFmtId="0" fontId="11" fillId="2" borderId="2" xfId="0" applyFont="1" applyFill="1" applyBorder="1" applyAlignment="1">
      <alignment wrapText="1"/>
    </xf>
    <xf numFmtId="2" fontId="27" fillId="0" borderId="0" xfId="0" applyNumberFormat="1" applyFont="1" applyAlignment="1">
      <alignment horizontal="right"/>
    </xf>
    <xf numFmtId="2" fontId="11" fillId="2" borderId="64" xfId="0" applyNumberFormat="1" applyFont="1" applyFill="1" applyBorder="1" applyAlignment="1">
      <alignment horizontal="center" wrapText="1"/>
    </xf>
    <xf numFmtId="0" fontId="11" fillId="0" borderId="51" xfId="0" applyFont="1" applyFill="1" applyBorder="1" applyAlignment="1">
      <alignment horizontal="center" wrapText="1"/>
    </xf>
    <xf numFmtId="0" fontId="7" fillId="2" borderId="35" xfId="0" applyFont="1" applyFill="1" applyBorder="1" applyAlignment="1">
      <alignment horizontal="left" wrapText="1"/>
    </xf>
    <xf numFmtId="2" fontId="37" fillId="0" borderId="0" xfId="0" applyNumberFormat="1" applyFont="1" applyAlignment="1">
      <alignment horizontal="right"/>
    </xf>
    <xf numFmtId="2" fontId="9" fillId="2" borderId="4" xfId="0" applyNumberFormat="1" applyFont="1" applyFill="1" applyBorder="1" applyAlignment="1">
      <alignment horizontal="right" wrapText="1"/>
    </xf>
    <xf numFmtId="2" fontId="11" fillId="0" borderId="4" xfId="0" applyNumberFormat="1" applyFont="1" applyFill="1" applyBorder="1" applyAlignment="1">
      <alignment horizontal="right" wrapText="1"/>
    </xf>
    <xf numFmtId="2" fontId="9" fillId="0" borderId="4" xfId="0" applyNumberFormat="1" applyFont="1" applyBorder="1" applyAlignment="1">
      <alignment horizontal="right" wrapText="1"/>
    </xf>
    <xf numFmtId="2" fontId="11" fillId="3" borderId="4" xfId="1" applyNumberFormat="1" applyFont="1" applyFill="1" applyBorder="1" applyAlignment="1">
      <alignment horizontal="right" wrapText="1"/>
    </xf>
    <xf numFmtId="2" fontId="9" fillId="0" borderId="4" xfId="1" applyNumberFormat="1" applyFont="1" applyBorder="1" applyAlignment="1">
      <alignment horizontal="right" wrapText="1"/>
    </xf>
    <xf numFmtId="2" fontId="28" fillId="0" borderId="4" xfId="0" applyNumberFormat="1" applyFont="1" applyBorder="1" applyAlignment="1">
      <alignment horizontal="right" wrapText="1"/>
    </xf>
    <xf numFmtId="0" fontId="29" fillId="2" borderId="35" xfId="0" applyFont="1" applyFill="1" applyBorder="1" applyAlignment="1">
      <alignment horizontal="left" wrapText="1"/>
    </xf>
    <xf numFmtId="2" fontId="9" fillId="0" borderId="6" xfId="0" applyNumberFormat="1" applyFont="1" applyBorder="1" applyAlignment="1">
      <alignment horizontal="right" wrapText="1"/>
    </xf>
    <xf numFmtId="2" fontId="11" fillId="0" borderId="2" xfId="0" applyNumberFormat="1" applyFont="1" applyBorder="1" applyAlignment="1">
      <alignment horizontal="right" wrapText="1"/>
    </xf>
    <xf numFmtId="0" fontId="32" fillId="0" borderId="25" xfId="0" applyFont="1" applyBorder="1"/>
    <xf numFmtId="0" fontId="29" fillId="4" borderId="35" xfId="0" applyFont="1" applyFill="1" applyBorder="1" applyAlignment="1">
      <alignment horizontal="left" wrapText="1"/>
    </xf>
    <xf numFmtId="2" fontId="11" fillId="0" borderId="7" xfId="0" applyNumberFormat="1" applyFont="1" applyBorder="1" applyAlignment="1">
      <alignment horizontal="right" wrapText="1"/>
    </xf>
    <xf numFmtId="0" fontId="34" fillId="0" borderId="60" xfId="0" applyFont="1" applyFill="1" applyBorder="1" applyAlignment="1">
      <alignment horizontal="center" vertical="center" wrapText="1"/>
    </xf>
    <xf numFmtId="0" fontId="34" fillId="0" borderId="13" xfId="0" applyFont="1" applyFill="1" applyBorder="1" applyAlignment="1">
      <alignment horizontal="center" vertical="center" wrapText="1"/>
    </xf>
    <xf numFmtId="2" fontId="34" fillId="0" borderId="15" xfId="0" applyNumberFormat="1" applyFont="1" applyFill="1" applyBorder="1" applyAlignment="1">
      <alignment horizontal="center" vertical="center" wrapText="1"/>
    </xf>
    <xf numFmtId="0" fontId="34" fillId="0" borderId="57" xfId="0" applyFont="1" applyFill="1" applyBorder="1" applyAlignment="1">
      <alignment horizontal="center" vertical="center" wrapText="1"/>
    </xf>
    <xf numFmtId="0" fontId="39" fillId="0" borderId="53" xfId="0" applyFont="1" applyFill="1" applyBorder="1" applyAlignment="1">
      <alignment horizontal="center" vertical="center" wrapText="1"/>
    </xf>
    <xf numFmtId="0" fontId="39" fillId="0" borderId="2" xfId="0" applyFont="1" applyFill="1" applyBorder="1" applyAlignment="1">
      <alignment horizontal="center" vertical="center" wrapText="1"/>
    </xf>
    <xf numFmtId="0" fontId="33" fillId="0" borderId="50" xfId="0" applyFont="1" applyBorder="1" applyAlignment="1">
      <alignment horizontal="center" vertical="center"/>
    </xf>
    <xf numFmtId="0" fontId="33" fillId="0" borderId="2" xfId="0" applyFont="1" applyBorder="1" applyAlignment="1">
      <alignment horizontal="center" vertical="center"/>
    </xf>
    <xf numFmtId="0" fontId="28" fillId="0" borderId="30" xfId="0" applyFont="1" applyBorder="1"/>
    <xf numFmtId="0" fontId="28" fillId="0" borderId="17" xfId="0" applyFont="1" applyBorder="1"/>
    <xf numFmtId="0" fontId="33" fillId="0" borderId="2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left" wrapText="1"/>
    </xf>
    <xf numFmtId="0" fontId="11" fillId="0" borderId="30" xfId="0" applyFont="1" applyBorder="1" applyAlignment="1">
      <alignment wrapText="1"/>
    </xf>
    <xf numFmtId="0" fontId="7" fillId="2" borderId="64" xfId="0" applyFont="1" applyFill="1" applyBorder="1" applyAlignment="1">
      <alignment horizontal="left" wrapText="1"/>
    </xf>
    <xf numFmtId="0" fontId="9" fillId="0" borderId="7" xfId="15" applyFont="1" applyBorder="1" applyAlignment="1">
      <alignment horizontal="right" vertical="center" wrapText="1"/>
    </xf>
    <xf numFmtId="0" fontId="11" fillId="2" borderId="51" xfId="0" applyFont="1" applyFill="1" applyBorder="1" applyAlignment="1">
      <alignment horizontal="center" wrapText="1"/>
    </xf>
    <xf numFmtId="0" fontId="28" fillId="4" borderId="54" xfId="0" applyFont="1" applyFill="1" applyBorder="1" applyAlignment="1">
      <alignment horizontal="center" wrapText="1"/>
    </xf>
    <xf numFmtId="0" fontId="11" fillId="0" borderId="55" xfId="0" applyFont="1" applyBorder="1" applyAlignment="1">
      <alignment horizontal="left" wrapText="1"/>
    </xf>
    <xf numFmtId="0" fontId="11" fillId="0" borderId="52" xfId="0" applyFont="1" applyBorder="1" applyAlignment="1">
      <alignment horizontal="center" wrapText="1"/>
    </xf>
    <xf numFmtId="0" fontId="4" fillId="2" borderId="4" xfId="0" applyFont="1" applyFill="1" applyBorder="1" applyAlignment="1">
      <alignment horizontal="left" wrapText="1"/>
    </xf>
    <xf numFmtId="2" fontId="28" fillId="0" borderId="4" xfId="0" applyNumberFormat="1" applyFont="1" applyBorder="1" applyAlignment="1">
      <alignment horizontal="center" wrapText="1"/>
    </xf>
    <xf numFmtId="2" fontId="28" fillId="4" borderId="7" xfId="0" applyNumberFormat="1" applyFont="1" applyFill="1" applyBorder="1" applyAlignment="1">
      <alignment horizontal="center" wrapText="1"/>
    </xf>
    <xf numFmtId="0" fontId="11" fillId="2" borderId="48" xfId="0" applyFont="1" applyFill="1" applyBorder="1" applyAlignment="1">
      <alignment horizontal="center" wrapText="1"/>
    </xf>
    <xf numFmtId="2" fontId="28" fillId="0" borderId="36" xfId="0" applyNumberFormat="1" applyFont="1" applyBorder="1"/>
    <xf numFmtId="2" fontId="28" fillId="0" borderId="42" xfId="0" applyNumberFormat="1" applyFont="1" applyBorder="1"/>
    <xf numFmtId="2" fontId="28" fillId="0" borderId="43" xfId="0" applyNumberFormat="1" applyFont="1" applyBorder="1"/>
    <xf numFmtId="2" fontId="28" fillId="0" borderId="34" xfId="0" applyNumberFormat="1" applyFont="1" applyBorder="1"/>
    <xf numFmtId="2" fontId="7" fillId="2" borderId="4" xfId="0" applyNumberFormat="1" applyFont="1" applyFill="1" applyBorder="1" applyAlignment="1">
      <alignment horizontal="right" wrapText="1"/>
    </xf>
    <xf numFmtId="2" fontId="29" fillId="4" borderId="4" xfId="0" applyNumberFormat="1" applyFont="1" applyFill="1" applyBorder="1" applyAlignment="1">
      <alignment horizontal="right" wrapText="1"/>
    </xf>
    <xf numFmtId="2" fontId="29" fillId="0" borderId="4" xfId="0" applyNumberFormat="1" applyFont="1" applyBorder="1" applyAlignment="1">
      <alignment horizontal="right" wrapText="1"/>
    </xf>
    <xf numFmtId="2" fontId="29" fillId="2" borderId="4" xfId="0" applyNumberFormat="1" applyFont="1" applyFill="1" applyBorder="1" applyAlignment="1">
      <alignment horizontal="right" wrapText="1"/>
    </xf>
    <xf numFmtId="0" fontId="9" fillId="2" borderId="51" xfId="0" applyFont="1" applyFill="1" applyBorder="1" applyAlignment="1">
      <alignment horizontal="right" wrapText="1"/>
    </xf>
    <xf numFmtId="2" fontId="28" fillId="0" borderId="7" xfId="0" applyNumberFormat="1" applyFont="1" applyBorder="1" applyAlignment="1">
      <alignment horizontal="right" wrapText="1"/>
    </xf>
    <xf numFmtId="0" fontId="9" fillId="2" borderId="42" xfId="0" applyFont="1" applyFill="1" applyBorder="1" applyAlignment="1">
      <alignment horizontal="right" wrapText="1"/>
    </xf>
    <xf numFmtId="0" fontId="11" fillId="2" borderId="52" xfId="0" applyFont="1" applyFill="1" applyBorder="1" applyAlignment="1">
      <alignment horizontal="right" wrapText="1"/>
    </xf>
    <xf numFmtId="0" fontId="11" fillId="2" borderId="25" xfId="0" applyFont="1" applyFill="1" applyBorder="1" applyAlignment="1">
      <alignment horizontal="right" wrapText="1"/>
    </xf>
    <xf numFmtId="0" fontId="9" fillId="2" borderId="52" xfId="0" applyFont="1" applyFill="1" applyBorder="1" applyAlignment="1">
      <alignment horizontal="right" wrapText="1"/>
    </xf>
    <xf numFmtId="0" fontId="9" fillId="2" borderId="25" xfId="0" applyFont="1" applyFill="1" applyBorder="1" applyAlignment="1">
      <alignment horizontal="right" wrapText="1"/>
    </xf>
    <xf numFmtId="0" fontId="11" fillId="2" borderId="58" xfId="0" applyFont="1" applyFill="1" applyBorder="1" applyAlignment="1">
      <alignment horizontal="right" wrapText="1"/>
    </xf>
    <xf numFmtId="0" fontId="11" fillId="2" borderId="54" xfId="0" applyFont="1" applyFill="1" applyBorder="1" applyAlignment="1">
      <alignment horizontal="right" wrapText="1"/>
    </xf>
    <xf numFmtId="2" fontId="9" fillId="2" borderId="7" xfId="0" applyNumberFormat="1" applyFont="1" applyFill="1" applyBorder="1" applyAlignment="1">
      <alignment horizontal="right" wrapText="1"/>
    </xf>
    <xf numFmtId="2" fontId="11" fillId="2" borderId="64" xfId="0" applyNumberFormat="1" applyFont="1" applyFill="1" applyBorder="1" applyAlignment="1">
      <alignment horizontal="right" wrapText="1"/>
    </xf>
    <xf numFmtId="0" fontId="11" fillId="2" borderId="51" xfId="0" applyFont="1" applyFill="1" applyBorder="1" applyAlignment="1">
      <alignment horizontal="right" wrapText="1"/>
    </xf>
    <xf numFmtId="0" fontId="11" fillId="2" borderId="42" xfId="0" applyFont="1" applyFill="1" applyBorder="1" applyAlignment="1">
      <alignment horizontal="right" wrapText="1"/>
    </xf>
    <xf numFmtId="0" fontId="11" fillId="0" borderId="52" xfId="0" applyFont="1" applyFill="1" applyBorder="1" applyAlignment="1">
      <alignment horizontal="right" wrapText="1"/>
    </xf>
    <xf numFmtId="0" fontId="11" fillId="0" borderId="25" xfId="0" applyFont="1" applyFill="1" applyBorder="1" applyAlignment="1">
      <alignment horizontal="right" wrapText="1"/>
    </xf>
    <xf numFmtId="2" fontId="11" fillId="2" borderId="7" xfId="0" applyNumberFormat="1" applyFont="1" applyFill="1" applyBorder="1" applyAlignment="1">
      <alignment horizontal="right" wrapText="1"/>
    </xf>
    <xf numFmtId="0" fontId="11" fillId="0" borderId="51" xfId="0" applyFont="1" applyBorder="1" applyAlignment="1">
      <alignment horizontal="right" wrapText="1"/>
    </xf>
    <xf numFmtId="0" fontId="11" fillId="0" borderId="42" xfId="0" applyFont="1" applyBorder="1" applyAlignment="1">
      <alignment horizontal="right" wrapText="1"/>
    </xf>
    <xf numFmtId="0" fontId="11" fillId="0" borderId="52" xfId="0" applyFont="1" applyBorder="1" applyAlignment="1">
      <alignment horizontal="right" wrapText="1"/>
    </xf>
    <xf numFmtId="0" fontId="11" fillId="0" borderId="25" xfId="0" applyFont="1" applyBorder="1" applyAlignment="1">
      <alignment horizontal="right" wrapText="1"/>
    </xf>
    <xf numFmtId="0" fontId="9" fillId="0" borderId="52" xfId="0" applyFont="1" applyBorder="1" applyAlignment="1">
      <alignment horizontal="right" wrapText="1"/>
    </xf>
    <xf numFmtId="0" fontId="9" fillId="0" borderId="25" xfId="0" applyFont="1" applyBorder="1" applyAlignment="1">
      <alignment horizontal="right" wrapText="1"/>
    </xf>
    <xf numFmtId="0" fontId="7" fillId="2" borderId="52" xfId="0" applyFont="1" applyFill="1" applyBorder="1" applyAlignment="1">
      <alignment horizontal="right" wrapText="1"/>
    </xf>
    <xf numFmtId="0" fontId="7" fillId="2" borderId="25" xfId="0" applyFont="1" applyFill="1" applyBorder="1" applyAlignment="1">
      <alignment horizontal="right" wrapText="1"/>
    </xf>
    <xf numFmtId="0" fontId="9" fillId="0" borderId="51" xfId="1" applyFont="1" applyBorder="1" applyAlignment="1">
      <alignment horizontal="right" wrapText="1"/>
    </xf>
    <xf numFmtId="0" fontId="9" fillId="0" borderId="42" xfId="1" applyFont="1" applyBorder="1" applyAlignment="1">
      <alignment horizontal="right" wrapText="1"/>
    </xf>
    <xf numFmtId="0" fontId="28" fillId="0" borderId="52" xfId="0" applyFont="1" applyBorder="1" applyAlignment="1">
      <alignment horizontal="right" wrapText="1"/>
    </xf>
    <xf numFmtId="0" fontId="28" fillId="0" borderId="25" xfId="0" applyFont="1" applyBorder="1" applyAlignment="1">
      <alignment horizontal="right" wrapText="1"/>
    </xf>
    <xf numFmtId="0" fontId="11" fillId="3" borderId="52" xfId="1" applyFont="1" applyFill="1" applyBorder="1" applyAlignment="1">
      <alignment horizontal="right" wrapText="1"/>
    </xf>
    <xf numFmtId="0" fontId="11" fillId="3" borderId="25" xfId="1" applyFont="1" applyFill="1" applyBorder="1" applyAlignment="1">
      <alignment horizontal="right" wrapText="1"/>
    </xf>
    <xf numFmtId="2" fontId="9" fillId="0" borderId="7" xfId="1" applyNumberFormat="1" applyFont="1" applyBorder="1" applyAlignment="1">
      <alignment horizontal="right" wrapText="1"/>
    </xf>
    <xf numFmtId="0" fontId="28" fillId="0" borderId="51" xfId="0" applyFont="1" applyBorder="1" applyAlignment="1">
      <alignment horizontal="right" wrapText="1"/>
    </xf>
    <xf numFmtId="0" fontId="28" fillId="0" borderId="42" xfId="0" applyFont="1" applyBorder="1" applyAlignment="1">
      <alignment horizontal="right" wrapText="1"/>
    </xf>
    <xf numFmtId="0" fontId="29" fillId="2" borderId="51" xfId="0" applyFont="1" applyFill="1" applyBorder="1" applyAlignment="1">
      <alignment horizontal="right" wrapText="1"/>
    </xf>
    <xf numFmtId="0" fontId="29" fillId="2" borderId="42" xfId="0" applyFont="1" applyFill="1" applyBorder="1" applyAlignment="1">
      <alignment horizontal="right" wrapText="1"/>
    </xf>
    <xf numFmtId="0" fontId="29" fillId="2" borderId="52" xfId="0" applyFont="1" applyFill="1" applyBorder="1" applyAlignment="1">
      <alignment horizontal="right" wrapText="1"/>
    </xf>
    <xf numFmtId="0" fontId="29" fillId="2" borderId="25" xfId="0" applyFont="1" applyFill="1" applyBorder="1" applyAlignment="1">
      <alignment horizontal="right" wrapText="1"/>
    </xf>
    <xf numFmtId="0" fontId="29" fillId="4" borderId="52" xfId="0" applyFont="1" applyFill="1" applyBorder="1" applyAlignment="1">
      <alignment horizontal="right" wrapText="1"/>
    </xf>
    <xf numFmtId="0" fontId="29" fillId="4" borderId="25" xfId="0" applyFont="1" applyFill="1" applyBorder="1" applyAlignment="1">
      <alignment horizontal="right" wrapText="1"/>
    </xf>
    <xf numFmtId="0" fontId="29" fillId="0" borderId="52" xfId="0" applyFont="1" applyBorder="1" applyAlignment="1">
      <alignment horizontal="right" wrapText="1"/>
    </xf>
    <xf numFmtId="0" fontId="29" fillId="0" borderId="25" xfId="0" applyFont="1" applyBorder="1" applyAlignment="1">
      <alignment horizontal="right" wrapText="1"/>
    </xf>
    <xf numFmtId="2" fontId="29" fillId="2" borderId="7" xfId="0" applyNumberFormat="1" applyFont="1" applyFill="1" applyBorder="1" applyAlignment="1">
      <alignment horizontal="right" wrapText="1"/>
    </xf>
    <xf numFmtId="0" fontId="9" fillId="0" borderId="48" xfId="0" applyFont="1" applyBorder="1" applyAlignment="1">
      <alignment horizontal="right" wrapText="1"/>
    </xf>
    <xf numFmtId="0" fontId="9" fillId="0" borderId="36" xfId="0" applyFont="1" applyBorder="1" applyAlignment="1">
      <alignment horizontal="right" wrapText="1"/>
    </xf>
    <xf numFmtId="0" fontId="4" fillId="0" borderId="35" xfId="0" applyFont="1" applyBorder="1" applyAlignment="1">
      <alignment horizontal="left" wrapText="1"/>
    </xf>
    <xf numFmtId="0" fontId="9" fillId="0" borderId="52" xfId="1" applyFont="1" applyBorder="1" applyAlignment="1">
      <alignment horizontal="right" wrapText="1"/>
    </xf>
    <xf numFmtId="0" fontId="9" fillId="0" borderId="25" xfId="1" applyFont="1" applyBorder="1" applyAlignment="1">
      <alignment horizontal="right" wrapText="1"/>
    </xf>
    <xf numFmtId="0" fontId="11" fillId="0" borderId="48" xfId="0" applyFont="1" applyBorder="1" applyAlignment="1">
      <alignment horizontal="right" wrapText="1"/>
    </xf>
    <xf numFmtId="0" fontId="11" fillId="0" borderId="36" xfId="0" applyFont="1" applyBorder="1" applyAlignment="1">
      <alignment horizontal="right" wrapText="1"/>
    </xf>
    <xf numFmtId="0" fontId="30" fillId="0" borderId="0" xfId="0" applyFont="1" applyAlignment="1">
      <alignment horizontal="center"/>
    </xf>
    <xf numFmtId="0" fontId="3" fillId="2" borderId="4" xfId="0" applyFont="1" applyFill="1" applyBorder="1" applyAlignment="1">
      <alignment horizontal="left" wrapText="1"/>
    </xf>
    <xf numFmtId="0" fontId="3" fillId="2" borderId="2" xfId="0" applyFont="1" applyFill="1" applyBorder="1" applyAlignment="1">
      <alignment horizontal="left" wrapText="1"/>
    </xf>
    <xf numFmtId="0" fontId="3" fillId="2" borderId="7" xfId="0" applyFont="1" applyFill="1" applyBorder="1" applyAlignment="1">
      <alignment horizontal="left" wrapText="1"/>
    </xf>
    <xf numFmtId="0" fontId="11" fillId="0" borderId="17" xfId="0" applyFont="1" applyBorder="1" applyAlignment="1">
      <alignment horizontal="center" wrapText="1"/>
    </xf>
    <xf numFmtId="0" fontId="6" fillId="2" borderId="4" xfId="0" applyFont="1" applyFill="1" applyBorder="1" applyAlignment="1">
      <alignment horizontal="left" wrapText="1"/>
    </xf>
    <xf numFmtId="0" fontId="7" fillId="0" borderId="38" xfId="0" applyFont="1" applyBorder="1" applyAlignment="1">
      <alignment wrapText="1"/>
    </xf>
    <xf numFmtId="0" fontId="7" fillId="0" borderId="4" xfId="0" applyFont="1" applyBorder="1" applyAlignment="1">
      <alignment vertical="center" wrapText="1"/>
    </xf>
    <xf numFmtId="0" fontId="11" fillId="0" borderId="7" xfId="0" applyFont="1" applyBorder="1" applyAlignment="1">
      <alignment vertical="top" wrapText="1"/>
    </xf>
    <xf numFmtId="2" fontId="11" fillId="2" borderId="4" xfId="0" applyNumberFormat="1" applyFont="1" applyFill="1" applyBorder="1" applyAlignment="1">
      <alignment wrapText="1"/>
    </xf>
    <xf numFmtId="2" fontId="11" fillId="2" borderId="39" xfId="0" applyNumberFormat="1" applyFont="1" applyFill="1" applyBorder="1" applyAlignment="1">
      <alignment wrapText="1"/>
    </xf>
    <xf numFmtId="0" fontId="28" fillId="0" borderId="47" xfId="0" applyFont="1" applyBorder="1"/>
    <xf numFmtId="0" fontId="7" fillId="2" borderId="38" xfId="0" applyFont="1" applyFill="1" applyBorder="1" applyAlignment="1">
      <alignment horizontal="left" wrapText="1"/>
    </xf>
    <xf numFmtId="0" fontId="7" fillId="0" borderId="17" xfId="0" applyFont="1" applyBorder="1" applyAlignment="1">
      <alignment wrapText="1"/>
    </xf>
    <xf numFmtId="0" fontId="11" fillId="0" borderId="64" xfId="0" applyFont="1" applyBorder="1" applyAlignment="1">
      <alignment vertical="top" wrapText="1"/>
    </xf>
    <xf numFmtId="0" fontId="28" fillId="0" borderId="2" xfId="0" applyFont="1" applyBorder="1" applyAlignment="1">
      <alignment horizontal="right" vertical="center" wrapText="1"/>
    </xf>
    <xf numFmtId="0" fontId="11" fillId="0" borderId="45" xfId="0" applyFont="1" applyBorder="1" applyAlignment="1">
      <alignment horizontal="left" wrapText="1"/>
    </xf>
    <xf numFmtId="0" fontId="4" fillId="0" borderId="25" xfId="0" applyFont="1" applyBorder="1" applyAlignment="1">
      <alignment horizontal="right" wrapText="1"/>
    </xf>
    <xf numFmtId="0" fontId="9" fillId="0" borderId="51" xfId="0" applyFont="1" applyBorder="1" applyAlignment="1">
      <alignment horizontal="center" wrapText="1"/>
    </xf>
    <xf numFmtId="0" fontId="9" fillId="0" borderId="42" xfId="0" applyFont="1" applyBorder="1" applyAlignment="1">
      <alignment horizontal="center" wrapText="1"/>
    </xf>
    <xf numFmtId="0" fontId="28" fillId="4" borderId="58" xfId="0" applyFont="1" applyFill="1" applyBorder="1" applyAlignment="1">
      <alignment horizontal="center" wrapText="1"/>
    </xf>
    <xf numFmtId="0" fontId="28" fillId="0" borderId="58" xfId="0" applyFont="1" applyBorder="1" applyAlignment="1">
      <alignment horizontal="center" wrapText="1"/>
    </xf>
    <xf numFmtId="0" fontId="28" fillId="0" borderId="54" xfId="0" applyFont="1" applyBorder="1" applyAlignment="1">
      <alignment horizontal="center" wrapText="1"/>
    </xf>
    <xf numFmtId="0" fontId="28" fillId="4" borderId="52" xfId="0" applyFont="1" applyFill="1" applyBorder="1" applyAlignment="1">
      <alignment horizontal="center" wrapText="1"/>
    </xf>
    <xf numFmtId="0" fontId="28" fillId="0" borderId="52" xfId="0" applyFont="1" applyBorder="1" applyAlignment="1">
      <alignment horizontal="center" wrapText="1"/>
    </xf>
    <xf numFmtId="0" fontId="11" fillId="0" borderId="51" xfId="0" applyFont="1" applyBorder="1" applyAlignment="1">
      <alignment horizontal="center" wrapText="1"/>
    </xf>
    <xf numFmtId="0" fontId="11" fillId="0" borderId="59" xfId="0" applyFont="1" applyBorder="1" applyAlignment="1">
      <alignment horizontal="center" wrapText="1"/>
    </xf>
    <xf numFmtId="0" fontId="9" fillId="2" borderId="52" xfId="0" applyFont="1" applyFill="1" applyBorder="1" applyAlignment="1">
      <alignment horizontal="center" wrapText="1"/>
    </xf>
    <xf numFmtId="0" fontId="9" fillId="2" borderId="25" xfId="0" applyFont="1" applyFill="1" applyBorder="1" applyAlignment="1">
      <alignment horizontal="center" wrapText="1"/>
    </xf>
    <xf numFmtId="0" fontId="9" fillId="0" borderId="52" xfId="0" applyFont="1" applyBorder="1" applyAlignment="1">
      <alignment horizontal="center" wrapText="1"/>
    </xf>
    <xf numFmtId="0" fontId="9" fillId="0" borderId="25" xfId="0" applyFont="1" applyBorder="1" applyAlignment="1">
      <alignment horizontal="center" wrapText="1"/>
    </xf>
    <xf numFmtId="0" fontId="4" fillId="0" borderId="52" xfId="0" applyFont="1" applyBorder="1" applyAlignment="1">
      <alignment horizontal="center" wrapText="1"/>
    </xf>
    <xf numFmtId="0" fontId="4" fillId="0" borderId="25" xfId="0" applyFont="1" applyBorder="1" applyAlignment="1">
      <alignment horizontal="center" wrapText="1"/>
    </xf>
    <xf numFmtId="0" fontId="29" fillId="2" borderId="52" xfId="0" applyFont="1" applyFill="1" applyBorder="1" applyAlignment="1">
      <alignment horizontal="center" wrapText="1"/>
    </xf>
    <xf numFmtId="0" fontId="29" fillId="2" borderId="25" xfId="0" applyFont="1" applyFill="1" applyBorder="1" applyAlignment="1">
      <alignment horizontal="center" wrapText="1"/>
    </xf>
    <xf numFmtId="0" fontId="11" fillId="0" borderId="48" xfId="0" applyFont="1" applyBorder="1" applyAlignment="1">
      <alignment horizontal="center" wrapText="1"/>
    </xf>
    <xf numFmtId="0" fontId="11" fillId="2" borderId="65" xfId="0" applyFont="1" applyFill="1" applyBorder="1" applyAlignment="1">
      <alignment horizontal="center" wrapText="1"/>
    </xf>
    <xf numFmtId="0" fontId="11" fillId="2" borderId="34" xfId="0" applyFont="1" applyFill="1" applyBorder="1" applyAlignment="1">
      <alignment horizontal="center" wrapText="1"/>
    </xf>
    <xf numFmtId="0" fontId="28" fillId="4" borderId="51" xfId="0" applyFont="1" applyFill="1" applyBorder="1" applyAlignment="1">
      <alignment horizontal="center" wrapText="1"/>
    </xf>
    <xf numFmtId="0" fontId="28" fillId="0" borderId="51" xfId="0" applyFont="1" applyBorder="1" applyAlignment="1">
      <alignment horizontal="center" wrapText="1"/>
    </xf>
    <xf numFmtId="0" fontId="11" fillId="0" borderId="53" xfId="0" applyFont="1" applyBorder="1" applyAlignment="1">
      <alignment horizontal="center" wrapText="1"/>
    </xf>
    <xf numFmtId="0" fontId="11" fillId="0" borderId="43" xfId="0" applyFont="1" applyBorder="1" applyAlignment="1">
      <alignment horizontal="center" wrapText="1"/>
    </xf>
    <xf numFmtId="0" fontId="11" fillId="3" borderId="51" xfId="1" applyFont="1" applyFill="1" applyBorder="1" applyAlignment="1">
      <alignment horizontal="center" wrapText="1"/>
    </xf>
    <xf numFmtId="0" fontId="11" fillId="0" borderId="52" xfId="0" applyFont="1" applyFill="1" applyBorder="1" applyAlignment="1">
      <alignment horizontal="center" wrapText="1"/>
    </xf>
    <xf numFmtId="0" fontId="11" fillId="2" borderId="59" xfId="0" applyFont="1" applyFill="1" applyBorder="1" applyAlignment="1">
      <alignment horizontal="center" wrapText="1"/>
    </xf>
    <xf numFmtId="0" fontId="11" fillId="2" borderId="26" xfId="0" applyFont="1" applyFill="1" applyBorder="1" applyAlignment="1">
      <alignment horizontal="center" wrapText="1"/>
    </xf>
    <xf numFmtId="0" fontId="9" fillId="2" borderId="28" xfId="0" applyFont="1" applyFill="1" applyBorder="1" applyAlignment="1">
      <alignment horizontal="left" wrapText="1"/>
    </xf>
    <xf numFmtId="0" fontId="9" fillId="2" borderId="48" xfId="0" applyFont="1" applyFill="1" applyBorder="1" applyAlignment="1">
      <alignment horizontal="center" wrapText="1"/>
    </xf>
    <xf numFmtId="0" fontId="11" fillId="2" borderId="58" xfId="0" applyFont="1" applyFill="1" applyBorder="1" applyAlignment="1">
      <alignment horizontal="center" wrapText="1"/>
    </xf>
    <xf numFmtId="0" fontId="9" fillId="2" borderId="36" xfId="0" applyFont="1" applyFill="1" applyBorder="1" applyAlignment="1">
      <alignment horizontal="center" wrapText="1"/>
    </xf>
    <xf numFmtId="0" fontId="11" fillId="2" borderId="54" xfId="0" applyFont="1" applyFill="1" applyBorder="1" applyAlignment="1">
      <alignment horizontal="center" wrapText="1"/>
    </xf>
    <xf numFmtId="2" fontId="28" fillId="4" borderId="4" xfId="0" applyNumberFormat="1" applyFont="1" applyFill="1" applyBorder="1" applyAlignment="1">
      <alignment horizontal="center" wrapText="1"/>
    </xf>
    <xf numFmtId="2" fontId="11" fillId="0" borderId="7" xfId="0" applyNumberFormat="1" applyFont="1" applyFill="1" applyBorder="1" applyAlignment="1">
      <alignment horizontal="center" wrapText="1"/>
    </xf>
    <xf numFmtId="0" fontId="28" fillId="0" borderId="65" xfId="0" applyFont="1" applyBorder="1" applyAlignment="1">
      <alignment horizontal="center" wrapText="1"/>
    </xf>
    <xf numFmtId="0" fontId="28" fillId="0" borderId="34" xfId="0" applyFont="1" applyBorder="1" applyAlignment="1">
      <alignment horizontal="center" wrapText="1"/>
    </xf>
    <xf numFmtId="2" fontId="28" fillId="0" borderId="7" xfId="0" applyNumberFormat="1" applyFont="1" applyBorder="1" applyAlignment="1">
      <alignment horizontal="center" wrapText="1"/>
    </xf>
    <xf numFmtId="2" fontId="11" fillId="0" borderId="4" xfId="0" applyNumberFormat="1" applyFont="1" applyFill="1" applyBorder="1" applyAlignment="1">
      <alignment horizontal="center" wrapText="1"/>
    </xf>
    <xf numFmtId="0" fontId="29" fillId="0" borderId="42" xfId="0" applyFont="1" applyBorder="1" applyAlignment="1">
      <alignment horizontal="center" wrapText="1"/>
    </xf>
    <xf numFmtId="0" fontId="2" fillId="2" borderId="35" xfId="0" applyFont="1" applyFill="1" applyBorder="1" applyAlignment="1">
      <alignment horizontal="left" wrapText="1"/>
    </xf>
    <xf numFmtId="0" fontId="2" fillId="0" borderId="35" xfId="0" applyFont="1" applyFill="1" applyBorder="1" applyAlignment="1">
      <alignment horizontal="left" wrapText="1"/>
    </xf>
    <xf numFmtId="0" fontId="2" fillId="0" borderId="35" xfId="0" applyFont="1" applyBorder="1" applyAlignment="1">
      <alignment horizontal="left" wrapText="1"/>
    </xf>
    <xf numFmtId="0" fontId="2" fillId="0" borderId="21" xfId="0" applyFont="1" applyBorder="1" applyAlignment="1">
      <alignment horizontal="left" wrapText="1"/>
    </xf>
    <xf numFmtId="0" fontId="2" fillId="2" borderId="37" xfId="0" applyFont="1" applyFill="1" applyBorder="1" applyAlignment="1">
      <alignment horizontal="left" wrapText="1"/>
    </xf>
    <xf numFmtId="0" fontId="2" fillId="2" borderId="28" xfId="0" applyFont="1" applyFill="1" applyBorder="1" applyAlignment="1">
      <alignment horizontal="left" wrapText="1"/>
    </xf>
    <xf numFmtId="0" fontId="2" fillId="2" borderId="24" xfId="0" applyFont="1" applyFill="1" applyBorder="1" applyAlignment="1">
      <alignment horizontal="left" wrapText="1"/>
    </xf>
    <xf numFmtId="2" fontId="9" fillId="2" borderId="4" xfId="0" applyNumberFormat="1" applyFont="1" applyFill="1" applyBorder="1" applyAlignment="1">
      <alignment horizontal="center" wrapText="1"/>
    </xf>
    <xf numFmtId="2" fontId="9" fillId="0" borderId="4" xfId="0" applyNumberFormat="1" applyFont="1" applyBorder="1" applyAlignment="1">
      <alignment horizontal="center" wrapText="1"/>
    </xf>
    <xf numFmtId="2" fontId="4" fillId="0" borderId="4" xfId="0" applyNumberFormat="1" applyFont="1" applyBorder="1" applyAlignment="1">
      <alignment horizontal="center" wrapText="1"/>
    </xf>
    <xf numFmtId="2" fontId="28" fillId="0" borderId="30" xfId="0" applyNumberFormat="1" applyFont="1" applyBorder="1" applyAlignment="1">
      <alignment horizontal="center" wrapText="1"/>
    </xf>
    <xf numFmtId="2" fontId="29" fillId="2" borderId="4" xfId="0" applyNumberFormat="1" applyFont="1" applyFill="1" applyBorder="1" applyAlignment="1">
      <alignment horizontal="center" wrapText="1"/>
    </xf>
    <xf numFmtId="2" fontId="9" fillId="0" borderId="7" xfId="0" applyNumberFormat="1" applyFont="1" applyBorder="1" applyAlignment="1">
      <alignment horizontal="center" wrapText="1"/>
    </xf>
    <xf numFmtId="0" fontId="2" fillId="0" borderId="4" xfId="0" applyFont="1" applyBorder="1" applyAlignment="1">
      <alignment wrapText="1"/>
    </xf>
    <xf numFmtId="0" fontId="2" fillId="0" borderId="22" xfId="0" applyFont="1" applyBorder="1" applyAlignment="1">
      <alignment horizontal="left" wrapText="1"/>
    </xf>
    <xf numFmtId="2" fontId="9" fillId="2" borderId="6" xfId="0" applyNumberFormat="1" applyFont="1" applyFill="1" applyBorder="1" applyAlignment="1">
      <alignment horizontal="center" wrapText="1"/>
    </xf>
    <xf numFmtId="2" fontId="11" fillId="2" borderId="30" xfId="0" applyNumberFormat="1" applyFont="1" applyFill="1" applyBorder="1" applyAlignment="1">
      <alignment horizontal="center" wrapText="1"/>
    </xf>
    <xf numFmtId="0" fontId="11" fillId="2" borderId="5" xfId="0" applyFont="1" applyFill="1" applyBorder="1" applyAlignment="1">
      <alignment horizontal="center" wrapText="1"/>
    </xf>
    <xf numFmtId="0" fontId="29" fillId="0" borderId="51" xfId="0" applyFont="1" applyBorder="1" applyAlignment="1">
      <alignment horizontal="center" wrapText="1"/>
    </xf>
    <xf numFmtId="0" fontId="9" fillId="0" borderId="59" xfId="0" applyFont="1" applyBorder="1" applyAlignment="1">
      <alignment horizontal="center" wrapText="1"/>
    </xf>
    <xf numFmtId="0" fontId="9" fillId="0" borderId="51" xfId="1" applyFont="1" applyBorder="1" applyAlignment="1">
      <alignment horizontal="center" wrapText="1"/>
    </xf>
    <xf numFmtId="2" fontId="28" fillId="0" borderId="64" xfId="0" applyNumberFormat="1" applyFont="1" applyBorder="1" applyAlignment="1">
      <alignment horizontal="center" wrapText="1"/>
    </xf>
    <xf numFmtId="2" fontId="29" fillId="0" borderId="7" xfId="0" applyNumberFormat="1" applyFont="1" applyBorder="1" applyAlignment="1">
      <alignment horizontal="center" wrapText="1"/>
    </xf>
    <xf numFmtId="2" fontId="9" fillId="0" borderId="2" xfId="0" applyNumberFormat="1" applyFont="1" applyBorder="1" applyAlignment="1">
      <alignment horizontal="center" wrapText="1"/>
    </xf>
    <xf numFmtId="2" fontId="28" fillId="4" borderId="64" xfId="0" applyNumberFormat="1" applyFont="1" applyFill="1" applyBorder="1" applyAlignment="1">
      <alignment horizontal="center" wrapText="1"/>
    </xf>
    <xf numFmtId="2" fontId="11" fillId="3" borderId="7" xfId="1" applyNumberFormat="1" applyFont="1" applyFill="1" applyBorder="1" applyAlignment="1">
      <alignment horizontal="center" wrapText="1"/>
    </xf>
    <xf numFmtId="2" fontId="9" fillId="0" borderId="7" xfId="1" applyNumberFormat="1" applyFont="1" applyBorder="1" applyAlignment="1">
      <alignment horizontal="center" wrapText="1"/>
    </xf>
    <xf numFmtId="0" fontId="9" fillId="0" borderId="26" xfId="0" applyFont="1" applyBorder="1" applyAlignment="1">
      <alignment horizontal="center" wrapText="1"/>
    </xf>
    <xf numFmtId="0" fontId="9" fillId="0" borderId="42" xfId="1" applyFont="1" applyBorder="1" applyAlignment="1">
      <alignment horizontal="center" wrapText="1"/>
    </xf>
    <xf numFmtId="0" fontId="34" fillId="0" borderId="61" xfId="0" applyFont="1" applyFill="1" applyBorder="1" applyAlignment="1">
      <alignment horizontal="center" vertical="center" wrapText="1"/>
    </xf>
    <xf numFmtId="0" fontId="39" fillId="0" borderId="31" xfId="0" applyFont="1" applyFill="1" applyBorder="1" applyAlignment="1">
      <alignment horizontal="center" vertical="center" wrapText="1"/>
    </xf>
    <xf numFmtId="0" fontId="9" fillId="2" borderId="18" xfId="0" applyFont="1" applyFill="1" applyBorder="1" applyAlignment="1">
      <alignment horizontal="right" wrapText="1"/>
    </xf>
    <xf numFmtId="0" fontId="11" fillId="2" borderId="62" xfId="0" applyFont="1" applyFill="1" applyBorder="1" applyAlignment="1">
      <alignment horizontal="right" wrapText="1"/>
    </xf>
    <xf numFmtId="0" fontId="9" fillId="2" borderId="62" xfId="0" applyFont="1" applyFill="1" applyBorder="1" applyAlignment="1">
      <alignment horizontal="right" wrapText="1"/>
    </xf>
    <xf numFmtId="0" fontId="11" fillId="2" borderId="19" xfId="0" applyFont="1" applyFill="1" applyBorder="1" applyAlignment="1">
      <alignment horizontal="right" wrapText="1"/>
    </xf>
    <xf numFmtId="0" fontId="11" fillId="2" borderId="18" xfId="0" applyFont="1" applyFill="1" applyBorder="1" applyAlignment="1">
      <alignment horizontal="right" wrapText="1"/>
    </xf>
    <xf numFmtId="0" fontId="11" fillId="0" borderId="62" xfId="0" applyFont="1" applyFill="1" applyBorder="1" applyAlignment="1">
      <alignment horizontal="right" wrapText="1"/>
    </xf>
    <xf numFmtId="0" fontId="11" fillId="0" borderId="18" xfId="0" applyFont="1" applyBorder="1" applyAlignment="1">
      <alignment horizontal="right" wrapText="1"/>
    </xf>
    <xf numFmtId="0" fontId="11" fillId="0" borderId="62" xfId="0" applyFont="1" applyBorder="1" applyAlignment="1">
      <alignment horizontal="right" wrapText="1"/>
    </xf>
    <xf numFmtId="0" fontId="9" fillId="0" borderId="62" xfId="0" applyFont="1" applyBorder="1" applyAlignment="1">
      <alignment horizontal="right" wrapText="1"/>
    </xf>
    <xf numFmtId="0" fontId="7" fillId="2" borderId="62" xfId="0" applyFont="1" applyFill="1" applyBorder="1" applyAlignment="1">
      <alignment horizontal="right" wrapText="1"/>
    </xf>
    <xf numFmtId="0" fontId="9" fillId="0" borderId="18" xfId="1" applyFont="1" applyBorder="1" applyAlignment="1">
      <alignment horizontal="right" wrapText="1"/>
    </xf>
    <xf numFmtId="0" fontId="4" fillId="0" borderId="52" xfId="0" applyFont="1" applyBorder="1" applyAlignment="1">
      <alignment horizontal="right" wrapText="1"/>
    </xf>
    <xf numFmtId="0" fontId="4" fillId="0" borderId="62" xfId="0" applyFont="1" applyBorder="1" applyAlignment="1">
      <alignment horizontal="right" wrapText="1"/>
    </xf>
    <xf numFmtId="0" fontId="28" fillId="0" borderId="62" xfId="0" applyFont="1" applyBorder="1" applyAlignment="1">
      <alignment horizontal="right" wrapText="1"/>
    </xf>
    <xf numFmtId="0" fontId="11" fillId="3" borderId="62" xfId="1" applyFont="1" applyFill="1" applyBorder="1" applyAlignment="1">
      <alignment horizontal="right" wrapText="1"/>
    </xf>
    <xf numFmtId="0" fontId="28" fillId="0" borderId="18" xfId="0" applyFont="1" applyBorder="1" applyAlignment="1">
      <alignment horizontal="right" wrapText="1"/>
    </xf>
    <xf numFmtId="0" fontId="29" fillId="2" borderId="18" xfId="0" applyFont="1" applyFill="1" applyBorder="1" applyAlignment="1">
      <alignment horizontal="right" wrapText="1"/>
    </xf>
    <xf numFmtId="0" fontId="29" fillId="2" borderId="62" xfId="0" applyFont="1" applyFill="1" applyBorder="1" applyAlignment="1">
      <alignment horizontal="right" wrapText="1"/>
    </xf>
    <xf numFmtId="0" fontId="29" fillId="4" borderId="62" xfId="0" applyFont="1" applyFill="1" applyBorder="1" applyAlignment="1">
      <alignment horizontal="right" wrapText="1"/>
    </xf>
    <xf numFmtId="0" fontId="29" fillId="0" borderId="62" xfId="0" applyFont="1" applyBorder="1" applyAlignment="1">
      <alignment horizontal="right" wrapText="1"/>
    </xf>
    <xf numFmtId="0" fontId="9" fillId="0" borderId="20" xfId="0" applyFont="1" applyBorder="1" applyAlignment="1">
      <alignment horizontal="right" wrapText="1"/>
    </xf>
    <xf numFmtId="0" fontId="9" fillId="0" borderId="62" xfId="1" applyFont="1" applyBorder="1" applyAlignment="1">
      <alignment horizontal="right" wrapText="1"/>
    </xf>
    <xf numFmtId="0" fontId="28" fillId="0" borderId="52" xfId="0" applyFont="1" applyBorder="1" applyAlignment="1">
      <alignment wrapText="1"/>
    </xf>
    <xf numFmtId="0" fontId="28" fillId="0" borderId="62" xfId="0" applyFont="1" applyBorder="1" applyAlignment="1">
      <alignment wrapText="1"/>
    </xf>
    <xf numFmtId="0" fontId="28" fillId="0" borderId="25" xfId="0" applyFont="1" applyBorder="1" applyAlignment="1">
      <alignment wrapText="1"/>
    </xf>
    <xf numFmtId="0" fontId="11" fillId="2" borderId="52" xfId="0" applyFont="1" applyFill="1" applyBorder="1" applyAlignment="1">
      <alignment wrapText="1"/>
    </xf>
    <xf numFmtId="0" fontId="11" fillId="2" borderId="62" xfId="0" applyFont="1" applyFill="1" applyBorder="1" applyAlignment="1">
      <alignment wrapText="1"/>
    </xf>
    <xf numFmtId="0" fontId="11" fillId="2" borderId="25" xfId="0" applyFont="1" applyFill="1" applyBorder="1" applyAlignment="1">
      <alignment wrapText="1"/>
    </xf>
    <xf numFmtId="0" fontId="11" fillId="0" borderId="20" xfId="0" applyFont="1" applyBorder="1" applyAlignment="1">
      <alignment horizontal="right" wrapText="1"/>
    </xf>
    <xf numFmtId="2" fontId="28" fillId="0" borderId="4" xfId="0" applyNumberFormat="1" applyFont="1" applyBorder="1" applyAlignment="1">
      <alignment wrapText="1"/>
    </xf>
    <xf numFmtId="2" fontId="4" fillId="0" borderId="4" xfId="0" applyNumberFormat="1" applyFont="1" applyBorder="1" applyAlignment="1">
      <alignment horizontal="right" wrapText="1"/>
    </xf>
    <xf numFmtId="2" fontId="37" fillId="2" borderId="0" xfId="0" applyNumberFormat="1" applyFont="1" applyFill="1" applyAlignment="1">
      <alignment horizontal="right"/>
    </xf>
    <xf numFmtId="0" fontId="1" fillId="2" borderId="4" xfId="0" applyFont="1" applyFill="1" applyBorder="1" applyAlignment="1">
      <alignment horizontal="left" wrapText="1"/>
    </xf>
    <xf numFmtId="0" fontId="3" fillId="2" borderId="64" xfId="0" applyFont="1" applyFill="1" applyBorder="1" applyAlignment="1">
      <alignment horizontal="left" wrapText="1"/>
    </xf>
    <xf numFmtId="0" fontId="1" fillId="2" borderId="64" xfId="0" applyFont="1" applyFill="1" applyBorder="1" applyAlignment="1">
      <alignment horizontal="left" wrapText="1"/>
    </xf>
    <xf numFmtId="0" fontId="1" fillId="2" borderId="17" xfId="0" applyFont="1" applyFill="1" applyBorder="1" applyAlignment="1">
      <alignment horizontal="left" wrapText="1"/>
    </xf>
    <xf numFmtId="0" fontId="11" fillId="0" borderId="38" xfId="0" applyFont="1" applyBorder="1" applyAlignment="1">
      <alignment wrapText="1"/>
    </xf>
    <xf numFmtId="0" fontId="7" fillId="2" borderId="2" xfId="0" applyFont="1" applyFill="1" applyBorder="1" applyAlignment="1">
      <alignment horizontal="left" wrapText="1"/>
    </xf>
    <xf numFmtId="0" fontId="9" fillId="0" borderId="64" xfId="15" applyFont="1" applyBorder="1" applyAlignment="1">
      <alignment horizontal="right" vertical="center" wrapText="1"/>
    </xf>
    <xf numFmtId="0" fontId="11" fillId="0" borderId="6" xfId="0" applyFont="1" applyBorder="1" applyAlignment="1">
      <alignment vertical="top" wrapText="1"/>
    </xf>
    <xf numFmtId="2" fontId="11" fillId="2" borderId="1" xfId="0" applyNumberFormat="1" applyFont="1" applyFill="1" applyBorder="1" applyAlignment="1">
      <alignment wrapText="1"/>
    </xf>
    <xf numFmtId="0" fontId="1" fillId="0" borderId="4" xfId="0" applyFont="1" applyBorder="1" applyAlignment="1">
      <alignment wrapText="1"/>
    </xf>
    <xf numFmtId="0" fontId="1" fillId="0" borderId="6" xfId="0" applyFont="1" applyBorder="1" applyAlignment="1">
      <alignment wrapText="1"/>
    </xf>
    <xf numFmtId="0" fontId="7" fillId="2" borderId="6" xfId="1" applyFont="1" applyFill="1" applyBorder="1" applyAlignment="1">
      <alignment horizontal="left" wrapText="1"/>
    </xf>
    <xf numFmtId="0" fontId="4" fillId="2" borderId="6" xfId="0" applyFont="1" applyFill="1" applyBorder="1" applyAlignment="1">
      <alignment horizontal="left" wrapText="1"/>
    </xf>
    <xf numFmtId="0" fontId="11" fillId="2" borderId="30" xfId="0" applyFont="1" applyFill="1" applyBorder="1" applyAlignment="1">
      <alignment horizontal="left" wrapText="1"/>
    </xf>
    <xf numFmtId="0" fontId="11" fillId="0" borderId="17" xfId="0" applyFont="1" applyBorder="1" applyAlignment="1">
      <alignment vertical="top" wrapText="1"/>
    </xf>
    <xf numFmtId="2" fontId="11" fillId="0" borderId="40" xfId="0" applyNumberFormat="1" applyFont="1" applyBorder="1" applyAlignment="1">
      <alignment wrapText="1"/>
    </xf>
    <xf numFmtId="0" fontId="17" fillId="0" borderId="41" xfId="0" applyFont="1" applyBorder="1" applyAlignment="1">
      <alignment horizontal="center" vertical="center" wrapText="1"/>
    </xf>
    <xf numFmtId="0" fontId="17" fillId="0" borderId="43" xfId="0" applyFont="1" applyBorder="1" applyAlignment="1">
      <alignment horizontal="center" vertical="center" wrapText="1"/>
    </xf>
    <xf numFmtId="0" fontId="17" fillId="0" borderId="47" xfId="0" applyFont="1" applyBorder="1" applyAlignment="1">
      <alignment horizontal="center" vertical="center"/>
    </xf>
    <xf numFmtId="0" fontId="17" fillId="0" borderId="16" xfId="0" applyFont="1" applyBorder="1" applyAlignment="1">
      <alignment horizontal="center" vertical="center"/>
    </xf>
    <xf numFmtId="0" fontId="17" fillId="0" borderId="56" xfId="0" applyFont="1" applyFill="1" applyBorder="1" applyAlignment="1">
      <alignment horizontal="center" vertical="center" wrapText="1"/>
    </xf>
    <xf numFmtId="0" fontId="17" fillId="0" borderId="45" xfId="0" applyFont="1" applyFill="1" applyBorder="1" applyAlignment="1">
      <alignment horizontal="center" vertical="center" wrapText="1"/>
    </xf>
    <xf numFmtId="0" fontId="17" fillId="0" borderId="48" xfId="0" applyFont="1" applyFill="1" applyBorder="1" applyAlignment="1">
      <alignment horizontal="center" vertical="center" wrapText="1"/>
    </xf>
    <xf numFmtId="0" fontId="17" fillId="0" borderId="24" xfId="0" applyFont="1" applyFill="1" applyBorder="1" applyAlignment="1">
      <alignment horizontal="center" vertical="center" wrapText="1"/>
    </xf>
    <xf numFmtId="0" fontId="17" fillId="0" borderId="36" xfId="0" applyFont="1" applyFill="1" applyBorder="1" applyAlignment="1">
      <alignment horizontal="center" vertical="center" wrapText="1"/>
    </xf>
    <xf numFmtId="0" fontId="33" fillId="0" borderId="47" xfId="0" applyFont="1" applyBorder="1" applyAlignment="1">
      <alignment horizontal="center" vertical="center"/>
    </xf>
    <xf numFmtId="0" fontId="33" fillId="0" borderId="16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36" xfId="0" applyFont="1" applyBorder="1" applyAlignment="1">
      <alignment horizontal="center"/>
    </xf>
    <xf numFmtId="0" fontId="33" fillId="0" borderId="46" xfId="0" applyFont="1" applyBorder="1" applyAlignment="1">
      <alignment horizontal="center" vertical="center"/>
    </xf>
    <xf numFmtId="0" fontId="35" fillId="0" borderId="41" xfId="0" applyFont="1" applyBorder="1" applyAlignment="1">
      <alignment horizontal="center" vertical="center" wrapText="1"/>
    </xf>
    <xf numFmtId="0" fontId="35" fillId="0" borderId="34" xfId="0" applyFont="1" applyBorder="1" applyAlignment="1">
      <alignment horizontal="center" vertical="center" wrapText="1"/>
    </xf>
    <xf numFmtId="0" fontId="17" fillId="0" borderId="48" xfId="0" applyFont="1" applyBorder="1" applyAlignment="1">
      <alignment horizontal="center" vertical="center"/>
    </xf>
    <xf numFmtId="0" fontId="17" fillId="0" borderId="24" xfId="0" applyFont="1" applyBorder="1" applyAlignment="1">
      <alignment horizontal="center" vertical="center"/>
    </xf>
    <xf numFmtId="0" fontId="17" fillId="0" borderId="36" xfId="0" applyFont="1" applyBorder="1" applyAlignment="1">
      <alignment horizontal="center" vertical="center"/>
    </xf>
    <xf numFmtId="0" fontId="33" fillId="0" borderId="38" xfId="0" applyFont="1" applyBorder="1" applyAlignment="1">
      <alignment horizontal="center" vertical="center"/>
    </xf>
    <xf numFmtId="0" fontId="33" fillId="0" borderId="30" xfId="0" applyFont="1" applyBorder="1" applyAlignment="1">
      <alignment horizontal="center" vertical="center"/>
    </xf>
    <xf numFmtId="0" fontId="33" fillId="0" borderId="56" xfId="0" applyFont="1" applyBorder="1" applyAlignment="1">
      <alignment horizontal="center" vertical="center" wrapText="1"/>
    </xf>
    <xf numFmtId="0" fontId="33" fillId="0" borderId="23" xfId="0" applyFont="1" applyBorder="1" applyAlignment="1">
      <alignment horizontal="center" vertical="center" wrapText="1"/>
    </xf>
    <xf numFmtId="0" fontId="30" fillId="0" borderId="0" xfId="0" applyFont="1" applyAlignment="1">
      <alignment horizontal="center"/>
    </xf>
    <xf numFmtId="0" fontId="17" fillId="0" borderId="38" xfId="0" applyFont="1" applyBorder="1" applyAlignment="1">
      <alignment horizontal="center" vertical="center" wrapText="1"/>
    </xf>
    <xf numFmtId="0" fontId="17" fillId="0" borderId="17" xfId="0" applyFont="1" applyBorder="1" applyAlignment="1">
      <alignment horizontal="center" vertical="center" wrapText="1"/>
    </xf>
    <xf numFmtId="0" fontId="31" fillId="0" borderId="0" xfId="0" applyFont="1" applyBorder="1" applyAlignment="1">
      <alignment horizontal="right" wrapText="1"/>
    </xf>
    <xf numFmtId="0" fontId="17" fillId="0" borderId="5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7" fillId="0" borderId="28" xfId="0" applyFont="1" applyBorder="1" applyAlignment="1">
      <alignment horizontal="center" vertical="center" wrapText="1"/>
    </xf>
    <xf numFmtId="0" fontId="17" fillId="0" borderId="24" xfId="0" applyFont="1" applyBorder="1" applyAlignment="1">
      <alignment horizontal="center" vertical="center" wrapText="1"/>
    </xf>
    <xf numFmtId="0" fontId="17" fillId="0" borderId="20" xfId="0" applyFont="1" applyBorder="1" applyAlignment="1">
      <alignment horizontal="center" vertical="center" wrapText="1"/>
    </xf>
    <xf numFmtId="0" fontId="38" fillId="0" borderId="68" xfId="0" applyFont="1" applyBorder="1" applyAlignment="1">
      <alignment horizontal="center" vertical="center" wrapText="1"/>
    </xf>
    <xf numFmtId="0" fontId="11" fillId="0" borderId="67" xfId="0" applyFont="1" applyBorder="1" applyAlignment="1">
      <alignment horizontal="right"/>
    </xf>
    <xf numFmtId="0" fontId="11" fillId="0" borderId="66" xfId="0" applyFont="1" applyBorder="1" applyAlignment="1">
      <alignment horizontal="right"/>
    </xf>
    <xf numFmtId="0" fontId="11" fillId="0" borderId="69" xfId="0" applyFont="1" applyBorder="1" applyAlignment="1">
      <alignment horizontal="right"/>
    </xf>
    <xf numFmtId="0" fontId="11" fillId="0" borderId="70" xfId="0" applyFont="1" applyBorder="1" applyAlignment="1">
      <alignment horizontal="right"/>
    </xf>
    <xf numFmtId="0" fontId="11" fillId="0" borderId="71" xfId="0" applyFont="1" applyBorder="1" applyAlignment="1">
      <alignment horizontal="right"/>
    </xf>
    <xf numFmtId="0" fontId="11" fillId="0" borderId="72" xfId="0" applyFont="1" applyBorder="1" applyAlignment="1">
      <alignment horizontal="right"/>
    </xf>
    <xf numFmtId="0" fontId="17" fillId="0" borderId="67" xfId="0" applyFont="1" applyBorder="1" applyAlignment="1">
      <alignment horizontal="center" vertical="center"/>
    </xf>
    <xf numFmtId="0" fontId="11" fillId="0" borderId="59" xfId="0" applyFont="1" applyFill="1" applyBorder="1" applyAlignment="1">
      <alignment horizontal="center" wrapText="1"/>
    </xf>
    <xf numFmtId="2" fontId="11" fillId="0" borderId="2" xfId="0" applyNumberFormat="1" applyFont="1" applyFill="1" applyBorder="1" applyAlignment="1">
      <alignment horizontal="center" wrapText="1"/>
    </xf>
    <xf numFmtId="0" fontId="9" fillId="0" borderId="59" xfId="0" applyFont="1" applyBorder="1" applyAlignment="1">
      <alignment horizontal="right" wrapText="1"/>
    </xf>
    <xf numFmtId="2" fontId="9" fillId="0" borderId="2" xfId="0" applyNumberFormat="1" applyFont="1" applyBorder="1" applyAlignment="1">
      <alignment horizontal="right" wrapText="1"/>
    </xf>
    <xf numFmtId="0" fontId="9" fillId="0" borderId="31" xfId="0" applyFont="1" applyBorder="1" applyAlignment="1">
      <alignment horizontal="right" wrapText="1"/>
    </xf>
    <xf numFmtId="0" fontId="9" fillId="0" borderId="26" xfId="0" applyFont="1" applyBorder="1" applyAlignment="1">
      <alignment horizontal="right" wrapText="1"/>
    </xf>
    <xf numFmtId="0" fontId="11" fillId="0" borderId="59" xfId="0" applyFont="1" applyBorder="1" applyAlignment="1">
      <alignment horizontal="right" wrapText="1"/>
    </xf>
    <xf numFmtId="0" fontId="11" fillId="0" borderId="31" xfId="0" applyFont="1" applyBorder="1" applyAlignment="1">
      <alignment horizontal="right" wrapText="1"/>
    </xf>
    <xf numFmtId="0" fontId="11" fillId="0" borderId="26" xfId="0" applyFont="1" applyBorder="1" applyAlignment="1">
      <alignment horizontal="right" wrapText="1"/>
    </xf>
  </cellXfs>
  <cellStyles count="20">
    <cellStyle name="Excel Built-in Normal" xfId="1"/>
    <cellStyle name="Excel Built-in Normal 1" xfId="7"/>
    <cellStyle name="Excel Built-in Normal 1 2" xfId="18"/>
    <cellStyle name="Excel Built-in Normal 2" xfId="3"/>
    <cellStyle name="TableStyleLight1" xfId="6"/>
    <cellStyle name="Денежный 2" xfId="16"/>
    <cellStyle name="Денежный 3" xfId="19"/>
    <cellStyle name="Обычный" xfId="0" builtinId="0"/>
    <cellStyle name="Обычный 2" xfId="8"/>
    <cellStyle name="Обычный 2 2" xfId="9"/>
    <cellStyle name="Обычный 3" xfId="5"/>
    <cellStyle name="Обычный 4" xfId="4"/>
    <cellStyle name="Обычный 4 2" xfId="10"/>
    <cellStyle name="Обычный 4 3" xfId="12"/>
    <cellStyle name="Обычный 4 4" xfId="14"/>
    <cellStyle name="Обычный 5" xfId="11"/>
    <cellStyle name="Обычный 6" xfId="13"/>
    <cellStyle name="Обычный 7" xfId="15"/>
    <cellStyle name="Обычный 8" xfId="17"/>
    <cellStyle name="Процентный" xfId="2" builtinId="5"/>
  </cellStyles>
  <dxfs count="32"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</dxfs>
  <tableStyles count="0" defaultTableStyle="TableStyleMedium2" defaultPivotStyle="PivotStyleLight16"/>
  <colors>
    <mruColors>
      <color rgb="FFFF0066"/>
      <color rgb="FFCC99FF"/>
      <color rgb="FFFFB40D"/>
      <color rgb="FFD28764"/>
      <color rgb="FF993300"/>
      <color rgb="FFCCFF99"/>
      <color rgb="FFFFCCCC"/>
      <color rgb="FFFFFF66"/>
      <color rgb="FFCC66FF"/>
      <color rgb="FFFFAA1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Химия  </a:t>
            </a:r>
            <a:r>
              <a:rPr lang="ru-RU" b="1" baseline="0"/>
              <a:t>11 ЕГЭ 2022</a:t>
            </a:r>
            <a:endParaRPr lang="ru-RU" b="1"/>
          </a:p>
        </c:rich>
      </c:tx>
      <c:layout>
        <c:manualLayout>
          <c:xMode val="edge"/>
          <c:yMode val="edge"/>
          <c:x val="2.3657934796370069E-2"/>
          <c:y val="1.2282901366960386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4883197324599631E-2"/>
          <c:y val="7.2873599240580011E-2"/>
          <c:w val="0.98025124740914871"/>
          <c:h val="0.58403183544794435"/>
        </c:manualLayout>
      </c:layout>
      <c:lineChart>
        <c:grouping val="standard"/>
        <c:varyColors val="0"/>
        <c:ser>
          <c:idx val="13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'Химия-11 диаграмма по районам'!$B$4:$B$105</c:f>
              <c:strCache>
                <c:ptCount val="102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11</c:v>
                </c:pt>
                <c:pt idx="15">
                  <c:v>МБОУ СШ № 46</c:v>
                </c:pt>
                <c:pt idx="16">
                  <c:v>МБОУ СШ № 81</c:v>
                </c:pt>
                <c:pt idx="17">
                  <c:v>МАОУ СШ № 90</c:v>
                </c:pt>
                <c:pt idx="18">
                  <c:v>МБОУ СШ № 135</c:v>
                </c:pt>
                <c:pt idx="19">
                  <c:v>ЛЕНИНСКИЙ РАЙОН</c:v>
                </c:pt>
                <c:pt idx="20">
                  <c:v>МБОУ Гимназия № 7</c:v>
                </c:pt>
                <c:pt idx="21">
                  <c:v>МАОУ Гимназия № 11 </c:v>
                </c:pt>
                <c:pt idx="22">
                  <c:v>МАОУ Гимназия № 15</c:v>
                </c:pt>
                <c:pt idx="23">
                  <c:v>МАОУ Лицей № 3</c:v>
                </c:pt>
                <c:pt idx="24">
                  <c:v>МАОУ Лицей № 12</c:v>
                </c:pt>
                <c:pt idx="25">
                  <c:v>МБОУ СШ № 31</c:v>
                </c:pt>
                <c:pt idx="26">
                  <c:v>МБОУ СШ № 44</c:v>
                </c:pt>
                <c:pt idx="27">
                  <c:v>МАОУ СШ № 53</c:v>
                </c:pt>
                <c:pt idx="28">
                  <c:v>МБОУ СШ № 64</c:v>
                </c:pt>
                <c:pt idx="29">
                  <c:v>МБОУ СШ № 65</c:v>
                </c:pt>
                <c:pt idx="30">
                  <c:v>МБОУ СШ № 79</c:v>
                </c:pt>
                <c:pt idx="31">
                  <c:v>МАОУ СШ № 89</c:v>
                </c:pt>
                <c:pt idx="32">
                  <c:v>МБОУ СШ № 94</c:v>
                </c:pt>
                <c:pt idx="33">
                  <c:v>МАОУ СШ № 148</c:v>
                </c:pt>
                <c:pt idx="34">
                  <c:v>ОКТЯБРЬСКИЙ РАЙОН</c:v>
                </c:pt>
                <c:pt idx="35">
                  <c:v>МАОУ "КУГ № 1 - Универс"</c:v>
                </c:pt>
                <c:pt idx="36">
                  <c:v>МБОУ Гимназия № 3</c:v>
                </c:pt>
                <c:pt idx="37">
                  <c:v>МАОУ Гимназия № 13 "Академ"</c:v>
                </c:pt>
                <c:pt idx="38">
                  <c:v>МАОУ Лицей № 1</c:v>
                </c:pt>
                <c:pt idx="39">
                  <c:v>МБОУ Лицей № 10</c:v>
                </c:pt>
                <c:pt idx="40">
                  <c:v>МАОУ Школа-интернат № 1</c:v>
                </c:pt>
                <c:pt idx="41">
                  <c:v>МБОУ СШ № 3</c:v>
                </c:pt>
                <c:pt idx="42">
                  <c:v>МБОУ СШ № 21</c:v>
                </c:pt>
                <c:pt idx="43">
                  <c:v>МБОУ СШ № 36</c:v>
                </c:pt>
                <c:pt idx="44">
                  <c:v>МБОУ СШ № 72 </c:v>
                </c:pt>
                <c:pt idx="45">
                  <c:v>МБОУ СШ № 73</c:v>
                </c:pt>
                <c:pt idx="46">
                  <c:v>МАОУ СШ № 82</c:v>
                </c:pt>
                <c:pt idx="47">
                  <c:v>МБОУ СШ № 84</c:v>
                </c:pt>
                <c:pt idx="48">
                  <c:v>МБОУ СШ № 95</c:v>
                </c:pt>
                <c:pt idx="49">
                  <c:v>МБОУ СШ № 99</c:v>
                </c:pt>
                <c:pt idx="50">
                  <c:v>МБОУ СШ № 133</c:v>
                </c:pt>
                <c:pt idx="51">
                  <c:v>СВЕРДЛОВСКИЙ РАЙОН</c:v>
                </c:pt>
                <c:pt idx="52">
                  <c:v>МАОУ Гимназия № 14</c:v>
                </c:pt>
                <c:pt idx="53">
                  <c:v>МАОУ Лицей № 9 "Лидер"</c:v>
                </c:pt>
                <c:pt idx="54">
                  <c:v>МБОУ СШ № 6</c:v>
                </c:pt>
                <c:pt idx="55">
                  <c:v>МАОУ СШ № 23</c:v>
                </c:pt>
                <c:pt idx="56">
                  <c:v>МАОУ СШ № 34</c:v>
                </c:pt>
                <c:pt idx="57">
                  <c:v>МБОУ СШ № 45</c:v>
                </c:pt>
                <c:pt idx="58">
                  <c:v>МБОУ СШ № 62</c:v>
                </c:pt>
                <c:pt idx="59">
                  <c:v>МАОУ СШ № 76</c:v>
                </c:pt>
                <c:pt idx="60">
                  <c:v>МБОУ СШ № 78</c:v>
                </c:pt>
                <c:pt idx="61">
                  <c:v>МАОУ СШ № 93</c:v>
                </c:pt>
                <c:pt idx="62">
                  <c:v>МАОУ СШ № 137</c:v>
                </c:pt>
                <c:pt idx="63">
                  <c:v>МАОУ СШ № 158</c:v>
                </c:pt>
                <c:pt idx="64">
                  <c:v>СОВЕТСКИЙ РАЙОН</c:v>
                </c:pt>
                <c:pt idx="65">
                  <c:v>МАОУ СШ № 1</c:v>
                </c:pt>
                <c:pt idx="66">
                  <c:v>МБОУ СШ № 5</c:v>
                </c:pt>
                <c:pt idx="67">
                  <c:v>МАОУ СШ № 7</c:v>
                </c:pt>
                <c:pt idx="68">
                  <c:v>МБОУ СШ № 18</c:v>
                </c:pt>
                <c:pt idx="69">
                  <c:v>МАОУ СШ № 24</c:v>
                </c:pt>
                <c:pt idx="70">
                  <c:v>МБОУ СШ № 66</c:v>
                </c:pt>
                <c:pt idx="71">
                  <c:v>МБОУ СШ № 69</c:v>
                </c:pt>
                <c:pt idx="72">
                  <c:v>МАОУ СШ № 85</c:v>
                </c:pt>
                <c:pt idx="73">
                  <c:v>МБОУ СШ № 91</c:v>
                </c:pt>
                <c:pt idx="74">
                  <c:v>МБОУ СШ № 98</c:v>
                </c:pt>
                <c:pt idx="75">
                  <c:v>МАОУ СШ № 108</c:v>
                </c:pt>
                <c:pt idx="76">
                  <c:v>МАОУ СШ № 115</c:v>
                </c:pt>
                <c:pt idx="77">
                  <c:v>МАОУ СШ № 121</c:v>
                </c:pt>
                <c:pt idx="78">
                  <c:v>МБОУ СШ № 129</c:v>
                </c:pt>
                <c:pt idx="79">
                  <c:v>МАОУ СШ № 134</c:v>
                </c:pt>
                <c:pt idx="80">
                  <c:v>МАОУ СШ № 139</c:v>
                </c:pt>
                <c:pt idx="81">
                  <c:v>МАОУ СШ № 141</c:v>
                </c:pt>
                <c:pt idx="82">
                  <c:v>МАОУ СШ № 143</c:v>
                </c:pt>
                <c:pt idx="83">
                  <c:v>МАОУ СШ № 144</c:v>
                </c:pt>
                <c:pt idx="84">
                  <c:v>МАОУ СШ № 145</c:v>
                </c:pt>
                <c:pt idx="85">
                  <c:v>МАОУ СШ № 147</c:v>
                </c:pt>
                <c:pt idx="86">
                  <c:v>МАОУ СШ № 149</c:v>
                </c:pt>
                <c:pt idx="87">
                  <c:v>МАОУ СШ № 150</c:v>
                </c:pt>
                <c:pt idx="88">
                  <c:v>МАОУ СШ № 151</c:v>
                </c:pt>
                <c:pt idx="89">
                  <c:v>МАОУ СШ № 152</c:v>
                </c:pt>
                <c:pt idx="90">
                  <c:v>МАОУ СШ № 154</c:v>
                </c:pt>
                <c:pt idx="91">
                  <c:v>МБОУ СШ № 156</c:v>
                </c:pt>
                <c:pt idx="92">
                  <c:v>МБОУ СШ № 157</c:v>
                </c:pt>
                <c:pt idx="93">
                  <c:v>ЦЕНТРАЛЬНЫЙ РАЙОН</c:v>
                </c:pt>
                <c:pt idx="94">
                  <c:v>МАОУ Гимназия № 2</c:v>
                </c:pt>
                <c:pt idx="95">
                  <c:v>МБОУ Гимназия  № 16</c:v>
                </c:pt>
                <c:pt idx="96">
                  <c:v>МБОУ Лицей № 2</c:v>
                </c:pt>
                <c:pt idx="97">
                  <c:v>МБОУ СШ № 4</c:v>
                </c:pt>
                <c:pt idx="98">
                  <c:v>МБОУ СШ № 10 </c:v>
                </c:pt>
                <c:pt idx="99">
                  <c:v>МБОУ СШ № 27</c:v>
                </c:pt>
                <c:pt idx="100">
                  <c:v>МАОУ СШ "Комплекс Покровский"</c:v>
                </c:pt>
                <c:pt idx="101">
                  <c:v>МБОУ СШ № 155</c:v>
                </c:pt>
              </c:strCache>
            </c:strRef>
          </c:cat>
          <c:val>
            <c:numRef>
              <c:f>'Химия-11 диаграмма по районам'!$E$4:$E$105</c:f>
              <c:numCache>
                <c:formatCode>Основной</c:formatCode>
                <c:ptCount val="102"/>
                <c:pt idx="0">
                  <c:v>58.89</c:v>
                </c:pt>
                <c:pt idx="1">
                  <c:v>58.89</c:v>
                </c:pt>
                <c:pt idx="2">
                  <c:v>58.89</c:v>
                </c:pt>
                <c:pt idx="3">
                  <c:v>58.89</c:v>
                </c:pt>
                <c:pt idx="4">
                  <c:v>58.89</c:v>
                </c:pt>
                <c:pt idx="5">
                  <c:v>58.89</c:v>
                </c:pt>
                <c:pt idx="6">
                  <c:v>58.89</c:v>
                </c:pt>
                <c:pt idx="7">
                  <c:v>58.89</c:v>
                </c:pt>
                <c:pt idx="8">
                  <c:v>58.89</c:v>
                </c:pt>
                <c:pt idx="9">
                  <c:v>58.89</c:v>
                </c:pt>
                <c:pt idx="10">
                  <c:v>58.89</c:v>
                </c:pt>
                <c:pt idx="11">
                  <c:v>58.89</c:v>
                </c:pt>
                <c:pt idx="12">
                  <c:v>58.89</c:v>
                </c:pt>
                <c:pt idx="13">
                  <c:v>58.89</c:v>
                </c:pt>
                <c:pt idx="14">
                  <c:v>58.89</c:v>
                </c:pt>
                <c:pt idx="15">
                  <c:v>58.89</c:v>
                </c:pt>
                <c:pt idx="16">
                  <c:v>58.89</c:v>
                </c:pt>
                <c:pt idx="17">
                  <c:v>58.89</c:v>
                </c:pt>
                <c:pt idx="18">
                  <c:v>58.89</c:v>
                </c:pt>
                <c:pt idx="19">
                  <c:v>58.89</c:v>
                </c:pt>
                <c:pt idx="20">
                  <c:v>58.89</c:v>
                </c:pt>
                <c:pt idx="21">
                  <c:v>58.89</c:v>
                </c:pt>
                <c:pt idx="22">
                  <c:v>58.89</c:v>
                </c:pt>
                <c:pt idx="23">
                  <c:v>58.89</c:v>
                </c:pt>
                <c:pt idx="24">
                  <c:v>58.89</c:v>
                </c:pt>
                <c:pt idx="25">
                  <c:v>58.89</c:v>
                </c:pt>
                <c:pt idx="26">
                  <c:v>58.89</c:v>
                </c:pt>
                <c:pt idx="27">
                  <c:v>58.89</c:v>
                </c:pt>
                <c:pt idx="28">
                  <c:v>58.89</c:v>
                </c:pt>
                <c:pt idx="29">
                  <c:v>58.89</c:v>
                </c:pt>
                <c:pt idx="30">
                  <c:v>58.89</c:v>
                </c:pt>
                <c:pt idx="31">
                  <c:v>58.89</c:v>
                </c:pt>
                <c:pt idx="32">
                  <c:v>58.89</c:v>
                </c:pt>
                <c:pt idx="33">
                  <c:v>58.89</c:v>
                </c:pt>
                <c:pt idx="34">
                  <c:v>58.89</c:v>
                </c:pt>
                <c:pt idx="35">
                  <c:v>58.89</c:v>
                </c:pt>
                <c:pt idx="36">
                  <c:v>58.89</c:v>
                </c:pt>
                <c:pt idx="37">
                  <c:v>58.89</c:v>
                </c:pt>
                <c:pt idx="38">
                  <c:v>58.89</c:v>
                </c:pt>
                <c:pt idx="39">
                  <c:v>58.89</c:v>
                </c:pt>
                <c:pt idx="40">
                  <c:v>58.89</c:v>
                </c:pt>
                <c:pt idx="41">
                  <c:v>58.89</c:v>
                </c:pt>
                <c:pt idx="42">
                  <c:v>58.89</c:v>
                </c:pt>
                <c:pt idx="43">
                  <c:v>58.89</c:v>
                </c:pt>
                <c:pt idx="44">
                  <c:v>58.89</c:v>
                </c:pt>
                <c:pt idx="45">
                  <c:v>58.89</c:v>
                </c:pt>
                <c:pt idx="46">
                  <c:v>58.89</c:v>
                </c:pt>
                <c:pt idx="47">
                  <c:v>58.89</c:v>
                </c:pt>
                <c:pt idx="48">
                  <c:v>58.89</c:v>
                </c:pt>
                <c:pt idx="49">
                  <c:v>58.89</c:v>
                </c:pt>
                <c:pt idx="50">
                  <c:v>58.89</c:v>
                </c:pt>
                <c:pt idx="51">
                  <c:v>58.89</c:v>
                </c:pt>
                <c:pt idx="52">
                  <c:v>58.89</c:v>
                </c:pt>
                <c:pt idx="53">
                  <c:v>58.89</c:v>
                </c:pt>
                <c:pt idx="54">
                  <c:v>58.89</c:v>
                </c:pt>
                <c:pt idx="55">
                  <c:v>58.89</c:v>
                </c:pt>
                <c:pt idx="56">
                  <c:v>58.89</c:v>
                </c:pt>
                <c:pt idx="57">
                  <c:v>58.89</c:v>
                </c:pt>
                <c:pt idx="58">
                  <c:v>58.89</c:v>
                </c:pt>
                <c:pt idx="59">
                  <c:v>58.89</c:v>
                </c:pt>
                <c:pt idx="60">
                  <c:v>58.89</c:v>
                </c:pt>
                <c:pt idx="61">
                  <c:v>58.89</c:v>
                </c:pt>
                <c:pt idx="62">
                  <c:v>58.89</c:v>
                </c:pt>
                <c:pt idx="63">
                  <c:v>58.89</c:v>
                </c:pt>
                <c:pt idx="64">
                  <c:v>58.89</c:v>
                </c:pt>
                <c:pt idx="65">
                  <c:v>58.89</c:v>
                </c:pt>
                <c:pt idx="66">
                  <c:v>58.89</c:v>
                </c:pt>
                <c:pt idx="67">
                  <c:v>58.89</c:v>
                </c:pt>
                <c:pt idx="68">
                  <c:v>58.89</c:v>
                </c:pt>
                <c:pt idx="69">
                  <c:v>58.89</c:v>
                </c:pt>
                <c:pt idx="70">
                  <c:v>58.89</c:v>
                </c:pt>
                <c:pt idx="71">
                  <c:v>58.89</c:v>
                </c:pt>
                <c:pt idx="72">
                  <c:v>58.89</c:v>
                </c:pt>
                <c:pt idx="73">
                  <c:v>58.89</c:v>
                </c:pt>
                <c:pt idx="74">
                  <c:v>58.89</c:v>
                </c:pt>
                <c:pt idx="75">
                  <c:v>58.89</c:v>
                </c:pt>
                <c:pt idx="76">
                  <c:v>58.89</c:v>
                </c:pt>
                <c:pt idx="77">
                  <c:v>58.89</c:v>
                </c:pt>
                <c:pt idx="78">
                  <c:v>58.89</c:v>
                </c:pt>
                <c:pt idx="79">
                  <c:v>58.89</c:v>
                </c:pt>
                <c:pt idx="80">
                  <c:v>58.89</c:v>
                </c:pt>
                <c:pt idx="81">
                  <c:v>58.89</c:v>
                </c:pt>
                <c:pt idx="82">
                  <c:v>58.89</c:v>
                </c:pt>
                <c:pt idx="83">
                  <c:v>58.89</c:v>
                </c:pt>
                <c:pt idx="84">
                  <c:v>58.89</c:v>
                </c:pt>
                <c:pt idx="85">
                  <c:v>58.89</c:v>
                </c:pt>
                <c:pt idx="86">
                  <c:v>58.89</c:v>
                </c:pt>
                <c:pt idx="87">
                  <c:v>58.89</c:v>
                </c:pt>
                <c:pt idx="88">
                  <c:v>58.89</c:v>
                </c:pt>
                <c:pt idx="89">
                  <c:v>58.89</c:v>
                </c:pt>
                <c:pt idx="90">
                  <c:v>58.89</c:v>
                </c:pt>
                <c:pt idx="91">
                  <c:v>58.89</c:v>
                </c:pt>
                <c:pt idx="92">
                  <c:v>58.89</c:v>
                </c:pt>
                <c:pt idx="93">
                  <c:v>58.89</c:v>
                </c:pt>
                <c:pt idx="94">
                  <c:v>58.89</c:v>
                </c:pt>
                <c:pt idx="95">
                  <c:v>58.89</c:v>
                </c:pt>
                <c:pt idx="96">
                  <c:v>58.89</c:v>
                </c:pt>
                <c:pt idx="97">
                  <c:v>58.89</c:v>
                </c:pt>
                <c:pt idx="98">
                  <c:v>58.89</c:v>
                </c:pt>
                <c:pt idx="99">
                  <c:v>58.89</c:v>
                </c:pt>
                <c:pt idx="100">
                  <c:v>58.89</c:v>
                </c:pt>
                <c:pt idx="101">
                  <c:v>58.89</c:v>
                </c:pt>
              </c:numCache>
            </c:numRef>
          </c:val>
          <c:smooth val="0"/>
        </c:ser>
        <c:ser>
          <c:idx val="12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'Химия-11 диаграмма по районам'!$B$4:$B$105</c:f>
              <c:strCache>
                <c:ptCount val="102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11</c:v>
                </c:pt>
                <c:pt idx="15">
                  <c:v>МБОУ СШ № 46</c:v>
                </c:pt>
                <c:pt idx="16">
                  <c:v>МБОУ СШ № 81</c:v>
                </c:pt>
                <c:pt idx="17">
                  <c:v>МАОУ СШ № 90</c:v>
                </c:pt>
                <c:pt idx="18">
                  <c:v>МБОУ СШ № 135</c:v>
                </c:pt>
                <c:pt idx="19">
                  <c:v>ЛЕНИНСКИЙ РАЙОН</c:v>
                </c:pt>
                <c:pt idx="20">
                  <c:v>МБОУ Гимназия № 7</c:v>
                </c:pt>
                <c:pt idx="21">
                  <c:v>МАОУ Гимназия № 11 </c:v>
                </c:pt>
                <c:pt idx="22">
                  <c:v>МАОУ Гимназия № 15</c:v>
                </c:pt>
                <c:pt idx="23">
                  <c:v>МАОУ Лицей № 3</c:v>
                </c:pt>
                <c:pt idx="24">
                  <c:v>МАОУ Лицей № 12</c:v>
                </c:pt>
                <c:pt idx="25">
                  <c:v>МБОУ СШ № 31</c:v>
                </c:pt>
                <c:pt idx="26">
                  <c:v>МБОУ СШ № 44</c:v>
                </c:pt>
                <c:pt idx="27">
                  <c:v>МАОУ СШ № 53</c:v>
                </c:pt>
                <c:pt idx="28">
                  <c:v>МБОУ СШ № 64</c:v>
                </c:pt>
                <c:pt idx="29">
                  <c:v>МБОУ СШ № 65</c:v>
                </c:pt>
                <c:pt idx="30">
                  <c:v>МБОУ СШ № 79</c:v>
                </c:pt>
                <c:pt idx="31">
                  <c:v>МАОУ СШ № 89</c:v>
                </c:pt>
                <c:pt idx="32">
                  <c:v>МБОУ СШ № 94</c:v>
                </c:pt>
                <c:pt idx="33">
                  <c:v>МАОУ СШ № 148</c:v>
                </c:pt>
                <c:pt idx="34">
                  <c:v>ОКТЯБРЬСКИЙ РАЙОН</c:v>
                </c:pt>
                <c:pt idx="35">
                  <c:v>МАОУ "КУГ № 1 - Универс"</c:v>
                </c:pt>
                <c:pt idx="36">
                  <c:v>МБОУ Гимназия № 3</c:v>
                </c:pt>
                <c:pt idx="37">
                  <c:v>МАОУ Гимназия № 13 "Академ"</c:v>
                </c:pt>
                <c:pt idx="38">
                  <c:v>МАОУ Лицей № 1</c:v>
                </c:pt>
                <c:pt idx="39">
                  <c:v>МБОУ Лицей № 10</c:v>
                </c:pt>
                <c:pt idx="40">
                  <c:v>МАОУ Школа-интернат № 1</c:v>
                </c:pt>
                <c:pt idx="41">
                  <c:v>МБОУ СШ № 3</c:v>
                </c:pt>
                <c:pt idx="42">
                  <c:v>МБОУ СШ № 21</c:v>
                </c:pt>
                <c:pt idx="43">
                  <c:v>МБОУ СШ № 36</c:v>
                </c:pt>
                <c:pt idx="44">
                  <c:v>МБОУ СШ № 72 </c:v>
                </c:pt>
                <c:pt idx="45">
                  <c:v>МБОУ СШ № 73</c:v>
                </c:pt>
                <c:pt idx="46">
                  <c:v>МАОУ СШ № 82</c:v>
                </c:pt>
                <c:pt idx="47">
                  <c:v>МБОУ СШ № 84</c:v>
                </c:pt>
                <c:pt idx="48">
                  <c:v>МБОУ СШ № 95</c:v>
                </c:pt>
                <c:pt idx="49">
                  <c:v>МБОУ СШ № 99</c:v>
                </c:pt>
                <c:pt idx="50">
                  <c:v>МБОУ СШ № 133</c:v>
                </c:pt>
                <c:pt idx="51">
                  <c:v>СВЕРДЛОВСКИЙ РАЙОН</c:v>
                </c:pt>
                <c:pt idx="52">
                  <c:v>МАОУ Гимназия № 14</c:v>
                </c:pt>
                <c:pt idx="53">
                  <c:v>МАОУ Лицей № 9 "Лидер"</c:v>
                </c:pt>
                <c:pt idx="54">
                  <c:v>МБОУ СШ № 6</c:v>
                </c:pt>
                <c:pt idx="55">
                  <c:v>МАОУ СШ № 23</c:v>
                </c:pt>
                <c:pt idx="56">
                  <c:v>МАОУ СШ № 34</c:v>
                </c:pt>
                <c:pt idx="57">
                  <c:v>МБОУ СШ № 45</c:v>
                </c:pt>
                <c:pt idx="58">
                  <c:v>МБОУ СШ № 62</c:v>
                </c:pt>
                <c:pt idx="59">
                  <c:v>МАОУ СШ № 76</c:v>
                </c:pt>
                <c:pt idx="60">
                  <c:v>МБОУ СШ № 78</c:v>
                </c:pt>
                <c:pt idx="61">
                  <c:v>МАОУ СШ № 93</c:v>
                </c:pt>
                <c:pt idx="62">
                  <c:v>МАОУ СШ № 137</c:v>
                </c:pt>
                <c:pt idx="63">
                  <c:v>МАОУ СШ № 158</c:v>
                </c:pt>
                <c:pt idx="64">
                  <c:v>СОВЕТСКИЙ РАЙОН</c:v>
                </c:pt>
                <c:pt idx="65">
                  <c:v>МАОУ СШ № 1</c:v>
                </c:pt>
                <c:pt idx="66">
                  <c:v>МБОУ СШ № 5</c:v>
                </c:pt>
                <c:pt idx="67">
                  <c:v>МАОУ СШ № 7</c:v>
                </c:pt>
                <c:pt idx="68">
                  <c:v>МБОУ СШ № 18</c:v>
                </c:pt>
                <c:pt idx="69">
                  <c:v>МАОУ СШ № 24</c:v>
                </c:pt>
                <c:pt idx="70">
                  <c:v>МБОУ СШ № 66</c:v>
                </c:pt>
                <c:pt idx="71">
                  <c:v>МБОУ СШ № 69</c:v>
                </c:pt>
                <c:pt idx="72">
                  <c:v>МАОУ СШ № 85</c:v>
                </c:pt>
                <c:pt idx="73">
                  <c:v>МБОУ СШ № 91</c:v>
                </c:pt>
                <c:pt idx="74">
                  <c:v>МБОУ СШ № 98</c:v>
                </c:pt>
                <c:pt idx="75">
                  <c:v>МАОУ СШ № 108</c:v>
                </c:pt>
                <c:pt idx="76">
                  <c:v>МАОУ СШ № 115</c:v>
                </c:pt>
                <c:pt idx="77">
                  <c:v>МАОУ СШ № 121</c:v>
                </c:pt>
                <c:pt idx="78">
                  <c:v>МБОУ СШ № 129</c:v>
                </c:pt>
                <c:pt idx="79">
                  <c:v>МАОУ СШ № 134</c:v>
                </c:pt>
                <c:pt idx="80">
                  <c:v>МАОУ СШ № 139</c:v>
                </c:pt>
                <c:pt idx="81">
                  <c:v>МАОУ СШ № 141</c:v>
                </c:pt>
                <c:pt idx="82">
                  <c:v>МАОУ СШ № 143</c:v>
                </c:pt>
                <c:pt idx="83">
                  <c:v>МАОУ СШ № 144</c:v>
                </c:pt>
                <c:pt idx="84">
                  <c:v>МАОУ СШ № 145</c:v>
                </c:pt>
                <c:pt idx="85">
                  <c:v>МАОУ СШ № 147</c:v>
                </c:pt>
                <c:pt idx="86">
                  <c:v>МАОУ СШ № 149</c:v>
                </c:pt>
                <c:pt idx="87">
                  <c:v>МАОУ СШ № 150</c:v>
                </c:pt>
                <c:pt idx="88">
                  <c:v>МАОУ СШ № 151</c:v>
                </c:pt>
                <c:pt idx="89">
                  <c:v>МАОУ СШ № 152</c:v>
                </c:pt>
                <c:pt idx="90">
                  <c:v>МАОУ СШ № 154</c:v>
                </c:pt>
                <c:pt idx="91">
                  <c:v>МБОУ СШ № 156</c:v>
                </c:pt>
                <c:pt idx="92">
                  <c:v>МБОУ СШ № 157</c:v>
                </c:pt>
                <c:pt idx="93">
                  <c:v>ЦЕНТРАЛЬНЫЙ РАЙОН</c:v>
                </c:pt>
                <c:pt idx="94">
                  <c:v>МАОУ Гимназия № 2</c:v>
                </c:pt>
                <c:pt idx="95">
                  <c:v>МБОУ Гимназия  № 16</c:v>
                </c:pt>
                <c:pt idx="96">
                  <c:v>МБОУ Лицей № 2</c:v>
                </c:pt>
                <c:pt idx="97">
                  <c:v>МБОУ СШ № 4</c:v>
                </c:pt>
                <c:pt idx="98">
                  <c:v>МБОУ СШ № 10 </c:v>
                </c:pt>
                <c:pt idx="99">
                  <c:v>МБОУ СШ № 27</c:v>
                </c:pt>
                <c:pt idx="100">
                  <c:v>МАОУ СШ "Комплекс Покровский"</c:v>
                </c:pt>
                <c:pt idx="101">
                  <c:v>МБОУ СШ № 155</c:v>
                </c:pt>
              </c:strCache>
            </c:strRef>
          </c:cat>
          <c:val>
            <c:numRef>
              <c:f>'Химия-11 диаграмма по районам'!$D$4:$D$105</c:f>
              <c:numCache>
                <c:formatCode>0,00</c:formatCode>
                <c:ptCount val="102"/>
                <c:pt idx="0">
                  <c:v>51.318704879114783</c:v>
                </c:pt>
                <c:pt idx="1">
                  <c:v>56.493075980392156</c:v>
                </c:pt>
                <c:pt idx="2">
                  <c:v>52.8</c:v>
                </c:pt>
                <c:pt idx="3">
                  <c:v>58.5</c:v>
                </c:pt>
                <c:pt idx="4">
                  <c:v>70.352941176470594</c:v>
                </c:pt>
                <c:pt idx="5">
                  <c:v>76.166666666666671</c:v>
                </c:pt>
                <c:pt idx="6">
                  <c:v>40</c:v>
                </c:pt>
                <c:pt idx="7">
                  <c:v>53</c:v>
                </c:pt>
                <c:pt idx="8">
                  <c:v>44.625</c:v>
                </c:pt>
                <c:pt idx="9">
                  <c:v>56.5</c:v>
                </c:pt>
                <c:pt idx="10">
                  <c:v>52.875</c:v>
                </c:pt>
                <c:pt idx="11">
                  <c:v>57</c:v>
                </c:pt>
                <c:pt idx="12">
                  <c:v>54.8</c:v>
                </c:pt>
                <c:pt idx="13">
                  <c:v>14</c:v>
                </c:pt>
                <c:pt idx="14">
                  <c:v>62.7</c:v>
                </c:pt>
                <c:pt idx="15">
                  <c:v>46</c:v>
                </c:pt>
                <c:pt idx="16">
                  <c:v>60</c:v>
                </c:pt>
                <c:pt idx="17">
                  <c:v>54.5</c:v>
                </c:pt>
                <c:pt idx="18">
                  <c:v>74</c:v>
                </c:pt>
                <c:pt idx="19">
                  <c:v>48.921428571428564</c:v>
                </c:pt>
                <c:pt idx="20">
                  <c:v>70.599999999999994</c:v>
                </c:pt>
                <c:pt idx="21">
                  <c:v>54.3</c:v>
                </c:pt>
                <c:pt idx="22">
                  <c:v>50</c:v>
                </c:pt>
                <c:pt idx="23">
                  <c:v>60</c:v>
                </c:pt>
                <c:pt idx="24">
                  <c:v>45.4</c:v>
                </c:pt>
                <c:pt idx="25">
                  <c:v>25.3</c:v>
                </c:pt>
                <c:pt idx="26">
                  <c:v>50.5</c:v>
                </c:pt>
                <c:pt idx="27">
                  <c:v>56</c:v>
                </c:pt>
                <c:pt idx="28">
                  <c:v>52</c:v>
                </c:pt>
                <c:pt idx="29">
                  <c:v>41.5</c:v>
                </c:pt>
                <c:pt idx="30">
                  <c:v>77</c:v>
                </c:pt>
                <c:pt idx="31">
                  <c:v>29</c:v>
                </c:pt>
                <c:pt idx="32">
                  <c:v>48.8</c:v>
                </c:pt>
                <c:pt idx="33">
                  <c:v>24.5</c:v>
                </c:pt>
                <c:pt idx="34">
                  <c:v>42.301249999999996</c:v>
                </c:pt>
                <c:pt idx="35">
                  <c:v>66.099999999999994</c:v>
                </c:pt>
                <c:pt idx="36">
                  <c:v>47</c:v>
                </c:pt>
                <c:pt idx="37">
                  <c:v>51.42</c:v>
                </c:pt>
                <c:pt idx="38">
                  <c:v>54.8</c:v>
                </c:pt>
                <c:pt idx="39">
                  <c:v>57.5</c:v>
                </c:pt>
                <c:pt idx="40">
                  <c:v>30.7</c:v>
                </c:pt>
                <c:pt idx="41">
                  <c:v>58.7</c:v>
                </c:pt>
                <c:pt idx="42">
                  <c:v>14</c:v>
                </c:pt>
                <c:pt idx="43">
                  <c:v>0</c:v>
                </c:pt>
                <c:pt idx="44">
                  <c:v>75.3</c:v>
                </c:pt>
                <c:pt idx="45">
                  <c:v>42</c:v>
                </c:pt>
                <c:pt idx="46">
                  <c:v>4</c:v>
                </c:pt>
                <c:pt idx="47">
                  <c:v>52</c:v>
                </c:pt>
                <c:pt idx="48">
                  <c:v>38.299999999999997</c:v>
                </c:pt>
                <c:pt idx="49">
                  <c:v>49</c:v>
                </c:pt>
                <c:pt idx="50">
                  <c:v>36</c:v>
                </c:pt>
                <c:pt idx="51">
                  <c:v>55.75</c:v>
                </c:pt>
                <c:pt idx="52">
                  <c:v>70</c:v>
                </c:pt>
                <c:pt idx="53">
                  <c:v>69</c:v>
                </c:pt>
                <c:pt idx="54">
                  <c:v>78</c:v>
                </c:pt>
                <c:pt idx="55">
                  <c:v>40</c:v>
                </c:pt>
                <c:pt idx="56">
                  <c:v>65.5</c:v>
                </c:pt>
                <c:pt idx="57">
                  <c:v>68</c:v>
                </c:pt>
                <c:pt idx="58">
                  <c:v>37.5</c:v>
                </c:pt>
                <c:pt idx="59">
                  <c:v>53</c:v>
                </c:pt>
                <c:pt idx="60">
                  <c:v>17</c:v>
                </c:pt>
                <c:pt idx="61">
                  <c:v>52</c:v>
                </c:pt>
                <c:pt idx="62">
                  <c:v>70</c:v>
                </c:pt>
                <c:pt idx="63">
                  <c:v>49</c:v>
                </c:pt>
                <c:pt idx="64">
                  <c:v>53.553571428571431</c:v>
                </c:pt>
                <c:pt idx="65">
                  <c:v>72</c:v>
                </c:pt>
                <c:pt idx="66">
                  <c:v>50</c:v>
                </c:pt>
                <c:pt idx="67">
                  <c:v>52.8</c:v>
                </c:pt>
                <c:pt idx="68">
                  <c:v>57.6</c:v>
                </c:pt>
                <c:pt idx="69">
                  <c:v>45</c:v>
                </c:pt>
                <c:pt idx="70">
                  <c:v>37.6</c:v>
                </c:pt>
                <c:pt idx="71">
                  <c:v>54</c:v>
                </c:pt>
                <c:pt idx="72">
                  <c:v>55.8</c:v>
                </c:pt>
                <c:pt idx="73">
                  <c:v>65</c:v>
                </c:pt>
                <c:pt idx="74">
                  <c:v>72.5</c:v>
                </c:pt>
                <c:pt idx="75">
                  <c:v>68.7</c:v>
                </c:pt>
                <c:pt idx="76">
                  <c:v>21</c:v>
                </c:pt>
                <c:pt idx="77">
                  <c:v>9</c:v>
                </c:pt>
                <c:pt idx="78">
                  <c:v>43</c:v>
                </c:pt>
                <c:pt idx="79">
                  <c:v>23.2</c:v>
                </c:pt>
                <c:pt idx="80">
                  <c:v>49</c:v>
                </c:pt>
                <c:pt idx="81">
                  <c:v>49</c:v>
                </c:pt>
                <c:pt idx="82">
                  <c:v>49.9</c:v>
                </c:pt>
                <c:pt idx="83">
                  <c:v>84.3</c:v>
                </c:pt>
                <c:pt idx="84">
                  <c:v>78</c:v>
                </c:pt>
                <c:pt idx="85">
                  <c:v>56.3</c:v>
                </c:pt>
                <c:pt idx="86">
                  <c:v>63</c:v>
                </c:pt>
                <c:pt idx="87">
                  <c:v>62</c:v>
                </c:pt>
                <c:pt idx="88">
                  <c:v>63</c:v>
                </c:pt>
                <c:pt idx="89">
                  <c:v>53.1</c:v>
                </c:pt>
                <c:pt idx="90">
                  <c:v>72</c:v>
                </c:pt>
                <c:pt idx="91">
                  <c:v>40.700000000000003</c:v>
                </c:pt>
                <c:pt idx="92">
                  <c:v>52</c:v>
                </c:pt>
                <c:pt idx="93">
                  <c:v>52.349206349206348</c:v>
                </c:pt>
                <c:pt idx="94">
                  <c:v>66</c:v>
                </c:pt>
                <c:pt idx="95">
                  <c:v>56.222222222222221</c:v>
                </c:pt>
                <c:pt idx="96">
                  <c:v>63.6</c:v>
                </c:pt>
                <c:pt idx="97">
                  <c:v>46</c:v>
                </c:pt>
                <c:pt idx="98">
                  <c:v>56.285714285714285</c:v>
                </c:pt>
                <c:pt idx="99">
                  <c:v>32</c:v>
                </c:pt>
                <c:pt idx="100">
                  <c:v>60.285714285714285</c:v>
                </c:pt>
                <c:pt idx="101">
                  <c:v>38.4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630784"/>
        <c:axId val="92410240"/>
      </c:lineChart>
      <c:catAx>
        <c:axId val="90630784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2410240"/>
        <c:crosses val="autoZero"/>
        <c:auto val="1"/>
        <c:lblAlgn val="ctr"/>
        <c:lblOffset val="100"/>
        <c:noMultiLvlLbl val="0"/>
      </c:catAx>
      <c:valAx>
        <c:axId val="92410240"/>
        <c:scaling>
          <c:orientation val="minMax"/>
          <c:max val="9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 ##0,0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0630784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16997031029376194"/>
          <c:y val="2.0234705298709171E-2"/>
          <c:w val="0.80411057274899111"/>
          <c:h val="4.430378045944338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Химия  </a:t>
            </a:r>
            <a:r>
              <a:rPr lang="ru-RU" b="1" baseline="0"/>
              <a:t>11 ЕГЭ 2022</a:t>
            </a:r>
            <a:endParaRPr lang="ru-RU" b="1"/>
          </a:p>
        </c:rich>
      </c:tx>
      <c:layout>
        <c:manualLayout>
          <c:xMode val="edge"/>
          <c:yMode val="edge"/>
          <c:x val="3.3992560158844436E-2"/>
          <c:y val="1.49082891220364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3572551347509161E-2"/>
          <c:y val="8.6000550711790844E-2"/>
          <c:w val="0.97604070223120121"/>
          <c:h val="0.55452646228037683"/>
        </c:manualLayout>
      </c:layout>
      <c:lineChart>
        <c:grouping val="standard"/>
        <c:varyColors val="0"/>
        <c:ser>
          <c:idx val="13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'Химия-11 диаграмма'!$B$4:$B$105</c:f>
              <c:strCache>
                <c:ptCount val="102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Лицей № 28</c:v>
                </c:pt>
                <c:pt idx="3">
                  <c:v>МАОУ Лицей № 7 </c:v>
                </c:pt>
                <c:pt idx="4">
                  <c:v>МАОУ Гимназия № 9</c:v>
                </c:pt>
                <c:pt idx="5">
                  <c:v>МБОУ СШ № 86 </c:v>
                </c:pt>
                <c:pt idx="6">
                  <c:v>МАОУ СШ № 19</c:v>
                </c:pt>
                <c:pt idx="7">
                  <c:v>МАОУ Гимназия № 8</c:v>
                </c:pt>
                <c:pt idx="8">
                  <c:v>МАОУ СШ № 32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МБОУ СШ № 135</c:v>
                </c:pt>
                <c:pt idx="12">
                  <c:v>МАОУ Лицей № 11</c:v>
                </c:pt>
                <c:pt idx="13">
                  <c:v>МБОУ СШ № 81</c:v>
                </c:pt>
                <c:pt idx="14">
                  <c:v>МАОУ Гимназия № 10</c:v>
                </c:pt>
                <c:pt idx="15">
                  <c:v>МАОУ Гимназия № 4</c:v>
                </c:pt>
                <c:pt idx="16">
                  <c:v>МАОУ СШ № 90</c:v>
                </c:pt>
                <c:pt idx="17">
                  <c:v>МБОУ СШ № 46</c:v>
                </c:pt>
                <c:pt idx="18">
                  <c:v>МАОУ Гимназия № 6</c:v>
                </c:pt>
                <c:pt idx="19">
                  <c:v>ЛЕНИНСКИЙ РАЙОН</c:v>
                </c:pt>
                <c:pt idx="20">
                  <c:v>МБОУ СШ № 79</c:v>
                </c:pt>
                <c:pt idx="21">
                  <c:v>МБОУ Гимназия № 7</c:v>
                </c:pt>
                <c:pt idx="22">
                  <c:v>МАОУ Лицей № 3</c:v>
                </c:pt>
                <c:pt idx="23">
                  <c:v>МАОУ СШ № 53</c:v>
                </c:pt>
                <c:pt idx="24">
                  <c:v>МАОУ Гимназия № 11 </c:v>
                </c:pt>
                <c:pt idx="25">
                  <c:v>МБОУ СШ № 64</c:v>
                </c:pt>
                <c:pt idx="26">
                  <c:v>МБОУ СШ № 44</c:v>
                </c:pt>
                <c:pt idx="27">
                  <c:v>МАОУ Гимназия № 15</c:v>
                </c:pt>
                <c:pt idx="28">
                  <c:v>МБОУ СШ № 94</c:v>
                </c:pt>
                <c:pt idx="29">
                  <c:v>МАОУ Лицей № 12</c:v>
                </c:pt>
                <c:pt idx="30">
                  <c:v>МБОУ СШ № 65</c:v>
                </c:pt>
                <c:pt idx="31">
                  <c:v>МАОУ СШ № 89</c:v>
                </c:pt>
                <c:pt idx="32">
                  <c:v>МБОУ СШ № 31</c:v>
                </c:pt>
                <c:pt idx="33">
                  <c:v>МАОУ СШ № 148</c:v>
                </c:pt>
                <c:pt idx="34">
                  <c:v>ОКТЯБРЬСКИЙ РАЙОН</c:v>
                </c:pt>
                <c:pt idx="35">
                  <c:v>МБОУ СШ № 72 </c:v>
                </c:pt>
                <c:pt idx="36">
                  <c:v>МАОУ "КУГ № 1 - Универс"</c:v>
                </c:pt>
                <c:pt idx="37">
                  <c:v>МБОУ СШ № 3</c:v>
                </c:pt>
                <c:pt idx="38">
                  <c:v>МБОУ Лицей № 10</c:v>
                </c:pt>
                <c:pt idx="39">
                  <c:v>МАОУ Лицей № 1</c:v>
                </c:pt>
                <c:pt idx="40">
                  <c:v>МБОУ СШ № 84</c:v>
                </c:pt>
                <c:pt idx="41">
                  <c:v>МАОУ Гимназия № 13 "Академ"</c:v>
                </c:pt>
                <c:pt idx="42">
                  <c:v>МБОУ СШ № 99</c:v>
                </c:pt>
                <c:pt idx="43">
                  <c:v>МБОУ Гимназия № 3</c:v>
                </c:pt>
                <c:pt idx="44">
                  <c:v>МБОУ СШ № 73</c:v>
                </c:pt>
                <c:pt idx="45">
                  <c:v>МБОУ СШ № 95</c:v>
                </c:pt>
                <c:pt idx="46">
                  <c:v>МБОУ СШ № 133</c:v>
                </c:pt>
                <c:pt idx="47">
                  <c:v>МАОУ Школа-интернат № 1</c:v>
                </c:pt>
                <c:pt idx="48">
                  <c:v>МБОУ СШ № 21</c:v>
                </c:pt>
                <c:pt idx="49">
                  <c:v>МАОУ СШ № 82</c:v>
                </c:pt>
                <c:pt idx="50">
                  <c:v>МБОУ СШ № 36</c:v>
                </c:pt>
                <c:pt idx="51">
                  <c:v>СВЕРДЛОВСКИЙ РАЙОН</c:v>
                </c:pt>
                <c:pt idx="52">
                  <c:v>МБОУ СШ № 6</c:v>
                </c:pt>
                <c:pt idx="53">
                  <c:v>МАОУ Гимназия № 14</c:v>
                </c:pt>
                <c:pt idx="54">
                  <c:v>МАОУ СШ № 137</c:v>
                </c:pt>
                <c:pt idx="55">
                  <c:v>МАОУ Лицей № 9 "Лидер"</c:v>
                </c:pt>
                <c:pt idx="56">
                  <c:v>МБОУ СШ № 45</c:v>
                </c:pt>
                <c:pt idx="57">
                  <c:v>МАОУ СШ № 34</c:v>
                </c:pt>
                <c:pt idx="58">
                  <c:v>МАОУ СШ № 76</c:v>
                </c:pt>
                <c:pt idx="59">
                  <c:v>МАОУ СШ № 93</c:v>
                </c:pt>
                <c:pt idx="60">
                  <c:v>МАОУ СШ № 158</c:v>
                </c:pt>
                <c:pt idx="61">
                  <c:v>МАОУ СШ № 23</c:v>
                </c:pt>
                <c:pt idx="62">
                  <c:v>МБОУ СШ № 62</c:v>
                </c:pt>
                <c:pt idx="63">
                  <c:v>МБОУ СШ № 78</c:v>
                </c:pt>
                <c:pt idx="64">
                  <c:v>СОВЕТСКИЙ РАЙОН</c:v>
                </c:pt>
                <c:pt idx="65">
                  <c:v>МАОУ СШ № 144</c:v>
                </c:pt>
                <c:pt idx="66">
                  <c:v>МАОУ СШ № 145</c:v>
                </c:pt>
                <c:pt idx="67">
                  <c:v>МБОУ СШ № 98</c:v>
                </c:pt>
                <c:pt idx="68">
                  <c:v>МАОУ СШ № 1</c:v>
                </c:pt>
                <c:pt idx="69">
                  <c:v>МАОУ СШ № 154</c:v>
                </c:pt>
                <c:pt idx="70">
                  <c:v>МАОУ СШ № 108</c:v>
                </c:pt>
                <c:pt idx="71">
                  <c:v>МБОУ СШ № 91</c:v>
                </c:pt>
                <c:pt idx="72">
                  <c:v>МАОУ СШ № 149</c:v>
                </c:pt>
                <c:pt idx="73">
                  <c:v>МАОУ СШ № 151</c:v>
                </c:pt>
                <c:pt idx="74">
                  <c:v>МАОУ СШ № 150</c:v>
                </c:pt>
                <c:pt idx="75">
                  <c:v>МБОУ СШ № 18</c:v>
                </c:pt>
                <c:pt idx="76">
                  <c:v>МАОУ СШ № 147</c:v>
                </c:pt>
                <c:pt idx="77">
                  <c:v>МАОУ СШ № 85</c:v>
                </c:pt>
                <c:pt idx="78">
                  <c:v>МБОУ СШ № 69</c:v>
                </c:pt>
                <c:pt idx="79">
                  <c:v>МАОУ СШ № 152</c:v>
                </c:pt>
                <c:pt idx="80">
                  <c:v>МАОУ СШ № 7</c:v>
                </c:pt>
                <c:pt idx="81">
                  <c:v>МБОУ СШ № 157</c:v>
                </c:pt>
                <c:pt idx="82">
                  <c:v>МБОУ СШ № 5</c:v>
                </c:pt>
                <c:pt idx="83">
                  <c:v>МАОУ СШ № 143</c:v>
                </c:pt>
                <c:pt idx="84">
                  <c:v>МАОУ СШ № 139</c:v>
                </c:pt>
                <c:pt idx="85">
                  <c:v>МАОУ СШ № 141</c:v>
                </c:pt>
                <c:pt idx="86">
                  <c:v>МАОУ СШ № 24</c:v>
                </c:pt>
                <c:pt idx="87">
                  <c:v>МБОУ СШ № 129</c:v>
                </c:pt>
                <c:pt idx="88">
                  <c:v>МБОУ СШ № 156</c:v>
                </c:pt>
                <c:pt idx="89">
                  <c:v>МБОУ СШ № 66</c:v>
                </c:pt>
                <c:pt idx="90">
                  <c:v>МАОУ СШ № 134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ЦЕНТРАЛЬНЫЙ РАЙОН</c:v>
                </c:pt>
                <c:pt idx="94">
                  <c:v>МАОУ Гимназия № 2</c:v>
                </c:pt>
                <c:pt idx="95">
                  <c:v>МБОУ Лицей № 2</c:v>
                </c:pt>
                <c:pt idx="96">
                  <c:v>МАОУ СШ "Комплекс Покровский"</c:v>
                </c:pt>
                <c:pt idx="97">
                  <c:v>МБОУ СШ № 10 </c:v>
                </c:pt>
                <c:pt idx="98">
                  <c:v>МБОУ Гимназия  № 16</c:v>
                </c:pt>
                <c:pt idx="99">
                  <c:v>МБОУ СШ № 4</c:v>
                </c:pt>
                <c:pt idx="100">
                  <c:v>МБОУ СШ № 155</c:v>
                </c:pt>
                <c:pt idx="101">
                  <c:v>МБОУ СШ № 27</c:v>
                </c:pt>
              </c:strCache>
            </c:strRef>
          </c:cat>
          <c:val>
            <c:numRef>
              <c:f>'Химия-11 диаграмма'!$E$4:$E$105</c:f>
              <c:numCache>
                <c:formatCode>Основной</c:formatCode>
                <c:ptCount val="102"/>
                <c:pt idx="0">
                  <c:v>58.89</c:v>
                </c:pt>
                <c:pt idx="1">
                  <c:v>58.89</c:v>
                </c:pt>
                <c:pt idx="2">
                  <c:v>58.89</c:v>
                </c:pt>
                <c:pt idx="3">
                  <c:v>58.89</c:v>
                </c:pt>
                <c:pt idx="4">
                  <c:v>58.89</c:v>
                </c:pt>
                <c:pt idx="5">
                  <c:v>58.89</c:v>
                </c:pt>
                <c:pt idx="6">
                  <c:v>58.89</c:v>
                </c:pt>
                <c:pt idx="7">
                  <c:v>58.89</c:v>
                </c:pt>
                <c:pt idx="8">
                  <c:v>58.89</c:v>
                </c:pt>
                <c:pt idx="9">
                  <c:v>58.89</c:v>
                </c:pt>
                <c:pt idx="10">
                  <c:v>58.89</c:v>
                </c:pt>
                <c:pt idx="11">
                  <c:v>58.89</c:v>
                </c:pt>
                <c:pt idx="12">
                  <c:v>58.89</c:v>
                </c:pt>
                <c:pt idx="13">
                  <c:v>58.89</c:v>
                </c:pt>
                <c:pt idx="14">
                  <c:v>58.89</c:v>
                </c:pt>
                <c:pt idx="15">
                  <c:v>58.89</c:v>
                </c:pt>
                <c:pt idx="16">
                  <c:v>58.89</c:v>
                </c:pt>
                <c:pt idx="17">
                  <c:v>58.89</c:v>
                </c:pt>
                <c:pt idx="18">
                  <c:v>58.89</c:v>
                </c:pt>
                <c:pt idx="19">
                  <c:v>58.89</c:v>
                </c:pt>
                <c:pt idx="20">
                  <c:v>58.89</c:v>
                </c:pt>
                <c:pt idx="21">
                  <c:v>58.89</c:v>
                </c:pt>
                <c:pt idx="22">
                  <c:v>58.89</c:v>
                </c:pt>
                <c:pt idx="23">
                  <c:v>58.89</c:v>
                </c:pt>
                <c:pt idx="24">
                  <c:v>58.89</c:v>
                </c:pt>
                <c:pt idx="25">
                  <c:v>58.89</c:v>
                </c:pt>
                <c:pt idx="26">
                  <c:v>58.89</c:v>
                </c:pt>
                <c:pt idx="27">
                  <c:v>58.89</c:v>
                </c:pt>
                <c:pt idx="28">
                  <c:v>58.89</c:v>
                </c:pt>
                <c:pt idx="29">
                  <c:v>58.89</c:v>
                </c:pt>
                <c:pt idx="30">
                  <c:v>58.89</c:v>
                </c:pt>
                <c:pt idx="31">
                  <c:v>58.89</c:v>
                </c:pt>
                <c:pt idx="32">
                  <c:v>58.89</c:v>
                </c:pt>
                <c:pt idx="33">
                  <c:v>58.89</c:v>
                </c:pt>
                <c:pt idx="34">
                  <c:v>58.89</c:v>
                </c:pt>
                <c:pt idx="35">
                  <c:v>58.89</c:v>
                </c:pt>
                <c:pt idx="36">
                  <c:v>58.89</c:v>
                </c:pt>
                <c:pt idx="37">
                  <c:v>58.89</c:v>
                </c:pt>
                <c:pt idx="38">
                  <c:v>58.89</c:v>
                </c:pt>
                <c:pt idx="39">
                  <c:v>58.89</c:v>
                </c:pt>
                <c:pt idx="40">
                  <c:v>58.89</c:v>
                </c:pt>
                <c:pt idx="41">
                  <c:v>58.89</c:v>
                </c:pt>
                <c:pt idx="42">
                  <c:v>58.89</c:v>
                </c:pt>
                <c:pt idx="43">
                  <c:v>58.89</c:v>
                </c:pt>
                <c:pt idx="44">
                  <c:v>58.89</c:v>
                </c:pt>
                <c:pt idx="45">
                  <c:v>58.89</c:v>
                </c:pt>
                <c:pt idx="46">
                  <c:v>58.89</c:v>
                </c:pt>
                <c:pt idx="47">
                  <c:v>58.89</c:v>
                </c:pt>
                <c:pt idx="48">
                  <c:v>58.89</c:v>
                </c:pt>
                <c:pt idx="49">
                  <c:v>58.89</c:v>
                </c:pt>
                <c:pt idx="50">
                  <c:v>58.89</c:v>
                </c:pt>
                <c:pt idx="51">
                  <c:v>58.89</c:v>
                </c:pt>
                <c:pt idx="52">
                  <c:v>58.89</c:v>
                </c:pt>
                <c:pt idx="53">
                  <c:v>58.89</c:v>
                </c:pt>
                <c:pt idx="54">
                  <c:v>58.89</c:v>
                </c:pt>
                <c:pt idx="55">
                  <c:v>58.89</c:v>
                </c:pt>
                <c:pt idx="56">
                  <c:v>58.89</c:v>
                </c:pt>
                <c:pt idx="57">
                  <c:v>58.89</c:v>
                </c:pt>
                <c:pt idx="58">
                  <c:v>58.89</c:v>
                </c:pt>
                <c:pt idx="59">
                  <c:v>58.89</c:v>
                </c:pt>
                <c:pt idx="60">
                  <c:v>58.89</c:v>
                </c:pt>
                <c:pt idx="61">
                  <c:v>58.89</c:v>
                </c:pt>
                <c:pt idx="62">
                  <c:v>58.89</c:v>
                </c:pt>
                <c:pt idx="63">
                  <c:v>58.89</c:v>
                </c:pt>
                <c:pt idx="64">
                  <c:v>58.89</c:v>
                </c:pt>
                <c:pt idx="65">
                  <c:v>58.89</c:v>
                </c:pt>
                <c:pt idx="66">
                  <c:v>58.89</c:v>
                </c:pt>
                <c:pt idx="67">
                  <c:v>58.89</c:v>
                </c:pt>
                <c:pt idx="68">
                  <c:v>58.89</c:v>
                </c:pt>
                <c:pt idx="69">
                  <c:v>58.89</c:v>
                </c:pt>
                <c:pt idx="70">
                  <c:v>58.89</c:v>
                </c:pt>
                <c:pt idx="71">
                  <c:v>58.89</c:v>
                </c:pt>
                <c:pt idx="72">
                  <c:v>58.89</c:v>
                </c:pt>
                <c:pt idx="73">
                  <c:v>58.89</c:v>
                </c:pt>
                <c:pt idx="74">
                  <c:v>58.89</c:v>
                </c:pt>
                <c:pt idx="75">
                  <c:v>58.89</c:v>
                </c:pt>
                <c:pt idx="76">
                  <c:v>58.89</c:v>
                </c:pt>
                <c:pt idx="77">
                  <c:v>58.89</c:v>
                </c:pt>
                <c:pt idx="78">
                  <c:v>58.89</c:v>
                </c:pt>
                <c:pt idx="79">
                  <c:v>58.89</c:v>
                </c:pt>
                <c:pt idx="80">
                  <c:v>58.89</c:v>
                </c:pt>
                <c:pt idx="81">
                  <c:v>58.89</c:v>
                </c:pt>
                <c:pt idx="82">
                  <c:v>58.89</c:v>
                </c:pt>
                <c:pt idx="83">
                  <c:v>58.89</c:v>
                </c:pt>
                <c:pt idx="84">
                  <c:v>58.89</c:v>
                </c:pt>
                <c:pt idx="85">
                  <c:v>58.89</c:v>
                </c:pt>
                <c:pt idx="86">
                  <c:v>58.89</c:v>
                </c:pt>
                <c:pt idx="87">
                  <c:v>58.89</c:v>
                </c:pt>
                <c:pt idx="88">
                  <c:v>58.89</c:v>
                </c:pt>
                <c:pt idx="89">
                  <c:v>58.89</c:v>
                </c:pt>
                <c:pt idx="90">
                  <c:v>58.89</c:v>
                </c:pt>
                <c:pt idx="91">
                  <c:v>58.89</c:v>
                </c:pt>
                <c:pt idx="92">
                  <c:v>58.89</c:v>
                </c:pt>
                <c:pt idx="93">
                  <c:v>58.89</c:v>
                </c:pt>
                <c:pt idx="94">
                  <c:v>58.89</c:v>
                </c:pt>
                <c:pt idx="95">
                  <c:v>58.89</c:v>
                </c:pt>
                <c:pt idx="96">
                  <c:v>58.89</c:v>
                </c:pt>
                <c:pt idx="97">
                  <c:v>58.89</c:v>
                </c:pt>
                <c:pt idx="98">
                  <c:v>58.89</c:v>
                </c:pt>
                <c:pt idx="99">
                  <c:v>58.89</c:v>
                </c:pt>
                <c:pt idx="100">
                  <c:v>58.89</c:v>
                </c:pt>
                <c:pt idx="101">
                  <c:v>58.89</c:v>
                </c:pt>
              </c:numCache>
            </c:numRef>
          </c:val>
          <c:smooth val="0"/>
        </c:ser>
        <c:ser>
          <c:idx val="12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'Химия-11 диаграмма'!$B$4:$B$105</c:f>
              <c:strCache>
                <c:ptCount val="102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Лицей № 28</c:v>
                </c:pt>
                <c:pt idx="3">
                  <c:v>МАОУ Лицей № 7 </c:v>
                </c:pt>
                <c:pt idx="4">
                  <c:v>МАОУ Гимназия № 9</c:v>
                </c:pt>
                <c:pt idx="5">
                  <c:v>МБОУ СШ № 86 </c:v>
                </c:pt>
                <c:pt idx="6">
                  <c:v>МАОУ СШ № 19</c:v>
                </c:pt>
                <c:pt idx="7">
                  <c:v>МАОУ Гимназия № 8</c:v>
                </c:pt>
                <c:pt idx="8">
                  <c:v>МАОУ СШ № 32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МБОУ СШ № 135</c:v>
                </c:pt>
                <c:pt idx="12">
                  <c:v>МАОУ Лицей № 11</c:v>
                </c:pt>
                <c:pt idx="13">
                  <c:v>МБОУ СШ № 81</c:v>
                </c:pt>
                <c:pt idx="14">
                  <c:v>МАОУ Гимназия № 10</c:v>
                </c:pt>
                <c:pt idx="15">
                  <c:v>МАОУ Гимназия № 4</c:v>
                </c:pt>
                <c:pt idx="16">
                  <c:v>МАОУ СШ № 90</c:v>
                </c:pt>
                <c:pt idx="17">
                  <c:v>МБОУ СШ № 46</c:v>
                </c:pt>
                <c:pt idx="18">
                  <c:v>МАОУ Гимназия № 6</c:v>
                </c:pt>
                <c:pt idx="19">
                  <c:v>ЛЕНИНСКИЙ РАЙОН</c:v>
                </c:pt>
                <c:pt idx="20">
                  <c:v>МБОУ СШ № 79</c:v>
                </c:pt>
                <c:pt idx="21">
                  <c:v>МБОУ Гимназия № 7</c:v>
                </c:pt>
                <c:pt idx="22">
                  <c:v>МАОУ Лицей № 3</c:v>
                </c:pt>
                <c:pt idx="23">
                  <c:v>МАОУ СШ № 53</c:v>
                </c:pt>
                <c:pt idx="24">
                  <c:v>МАОУ Гимназия № 11 </c:v>
                </c:pt>
                <c:pt idx="25">
                  <c:v>МБОУ СШ № 64</c:v>
                </c:pt>
                <c:pt idx="26">
                  <c:v>МБОУ СШ № 44</c:v>
                </c:pt>
                <c:pt idx="27">
                  <c:v>МАОУ Гимназия № 15</c:v>
                </c:pt>
                <c:pt idx="28">
                  <c:v>МБОУ СШ № 94</c:v>
                </c:pt>
                <c:pt idx="29">
                  <c:v>МАОУ Лицей № 12</c:v>
                </c:pt>
                <c:pt idx="30">
                  <c:v>МБОУ СШ № 65</c:v>
                </c:pt>
                <c:pt idx="31">
                  <c:v>МАОУ СШ № 89</c:v>
                </c:pt>
                <c:pt idx="32">
                  <c:v>МБОУ СШ № 31</c:v>
                </c:pt>
                <c:pt idx="33">
                  <c:v>МАОУ СШ № 148</c:v>
                </c:pt>
                <c:pt idx="34">
                  <c:v>ОКТЯБРЬСКИЙ РАЙОН</c:v>
                </c:pt>
                <c:pt idx="35">
                  <c:v>МБОУ СШ № 72 </c:v>
                </c:pt>
                <c:pt idx="36">
                  <c:v>МАОУ "КУГ № 1 - Универс"</c:v>
                </c:pt>
                <c:pt idx="37">
                  <c:v>МБОУ СШ № 3</c:v>
                </c:pt>
                <c:pt idx="38">
                  <c:v>МБОУ Лицей № 10</c:v>
                </c:pt>
                <c:pt idx="39">
                  <c:v>МАОУ Лицей № 1</c:v>
                </c:pt>
                <c:pt idx="40">
                  <c:v>МБОУ СШ № 84</c:v>
                </c:pt>
                <c:pt idx="41">
                  <c:v>МАОУ Гимназия № 13 "Академ"</c:v>
                </c:pt>
                <c:pt idx="42">
                  <c:v>МБОУ СШ № 99</c:v>
                </c:pt>
                <c:pt idx="43">
                  <c:v>МБОУ Гимназия № 3</c:v>
                </c:pt>
                <c:pt idx="44">
                  <c:v>МБОУ СШ № 73</c:v>
                </c:pt>
                <c:pt idx="45">
                  <c:v>МБОУ СШ № 95</c:v>
                </c:pt>
                <c:pt idx="46">
                  <c:v>МБОУ СШ № 133</c:v>
                </c:pt>
                <c:pt idx="47">
                  <c:v>МАОУ Школа-интернат № 1</c:v>
                </c:pt>
                <c:pt idx="48">
                  <c:v>МБОУ СШ № 21</c:v>
                </c:pt>
                <c:pt idx="49">
                  <c:v>МАОУ СШ № 82</c:v>
                </c:pt>
                <c:pt idx="50">
                  <c:v>МБОУ СШ № 36</c:v>
                </c:pt>
                <c:pt idx="51">
                  <c:v>СВЕРДЛОВСКИЙ РАЙОН</c:v>
                </c:pt>
                <c:pt idx="52">
                  <c:v>МБОУ СШ № 6</c:v>
                </c:pt>
                <c:pt idx="53">
                  <c:v>МАОУ Гимназия № 14</c:v>
                </c:pt>
                <c:pt idx="54">
                  <c:v>МАОУ СШ № 137</c:v>
                </c:pt>
                <c:pt idx="55">
                  <c:v>МАОУ Лицей № 9 "Лидер"</c:v>
                </c:pt>
                <c:pt idx="56">
                  <c:v>МБОУ СШ № 45</c:v>
                </c:pt>
                <c:pt idx="57">
                  <c:v>МАОУ СШ № 34</c:v>
                </c:pt>
                <c:pt idx="58">
                  <c:v>МАОУ СШ № 76</c:v>
                </c:pt>
                <c:pt idx="59">
                  <c:v>МАОУ СШ № 93</c:v>
                </c:pt>
                <c:pt idx="60">
                  <c:v>МАОУ СШ № 158</c:v>
                </c:pt>
                <c:pt idx="61">
                  <c:v>МАОУ СШ № 23</c:v>
                </c:pt>
                <c:pt idx="62">
                  <c:v>МБОУ СШ № 62</c:v>
                </c:pt>
                <c:pt idx="63">
                  <c:v>МБОУ СШ № 78</c:v>
                </c:pt>
                <c:pt idx="64">
                  <c:v>СОВЕТСКИЙ РАЙОН</c:v>
                </c:pt>
                <c:pt idx="65">
                  <c:v>МАОУ СШ № 144</c:v>
                </c:pt>
                <c:pt idx="66">
                  <c:v>МАОУ СШ № 145</c:v>
                </c:pt>
                <c:pt idx="67">
                  <c:v>МБОУ СШ № 98</c:v>
                </c:pt>
                <c:pt idx="68">
                  <c:v>МАОУ СШ № 1</c:v>
                </c:pt>
                <c:pt idx="69">
                  <c:v>МАОУ СШ № 154</c:v>
                </c:pt>
                <c:pt idx="70">
                  <c:v>МАОУ СШ № 108</c:v>
                </c:pt>
                <c:pt idx="71">
                  <c:v>МБОУ СШ № 91</c:v>
                </c:pt>
                <c:pt idx="72">
                  <c:v>МАОУ СШ № 149</c:v>
                </c:pt>
                <c:pt idx="73">
                  <c:v>МАОУ СШ № 151</c:v>
                </c:pt>
                <c:pt idx="74">
                  <c:v>МАОУ СШ № 150</c:v>
                </c:pt>
                <c:pt idx="75">
                  <c:v>МБОУ СШ № 18</c:v>
                </c:pt>
                <c:pt idx="76">
                  <c:v>МАОУ СШ № 147</c:v>
                </c:pt>
                <c:pt idx="77">
                  <c:v>МАОУ СШ № 85</c:v>
                </c:pt>
                <c:pt idx="78">
                  <c:v>МБОУ СШ № 69</c:v>
                </c:pt>
                <c:pt idx="79">
                  <c:v>МАОУ СШ № 152</c:v>
                </c:pt>
                <c:pt idx="80">
                  <c:v>МАОУ СШ № 7</c:v>
                </c:pt>
                <c:pt idx="81">
                  <c:v>МБОУ СШ № 157</c:v>
                </c:pt>
                <c:pt idx="82">
                  <c:v>МБОУ СШ № 5</c:v>
                </c:pt>
                <c:pt idx="83">
                  <c:v>МАОУ СШ № 143</c:v>
                </c:pt>
                <c:pt idx="84">
                  <c:v>МАОУ СШ № 139</c:v>
                </c:pt>
                <c:pt idx="85">
                  <c:v>МАОУ СШ № 141</c:v>
                </c:pt>
                <c:pt idx="86">
                  <c:v>МАОУ СШ № 24</c:v>
                </c:pt>
                <c:pt idx="87">
                  <c:v>МБОУ СШ № 129</c:v>
                </c:pt>
                <c:pt idx="88">
                  <c:v>МБОУ СШ № 156</c:v>
                </c:pt>
                <c:pt idx="89">
                  <c:v>МБОУ СШ № 66</c:v>
                </c:pt>
                <c:pt idx="90">
                  <c:v>МАОУ СШ № 134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ЦЕНТРАЛЬНЫЙ РАЙОН</c:v>
                </c:pt>
                <c:pt idx="94">
                  <c:v>МАОУ Гимназия № 2</c:v>
                </c:pt>
                <c:pt idx="95">
                  <c:v>МБОУ Лицей № 2</c:v>
                </c:pt>
                <c:pt idx="96">
                  <c:v>МАОУ СШ "Комплекс Покровский"</c:v>
                </c:pt>
                <c:pt idx="97">
                  <c:v>МБОУ СШ № 10 </c:v>
                </c:pt>
                <c:pt idx="98">
                  <c:v>МБОУ Гимназия  № 16</c:v>
                </c:pt>
                <c:pt idx="99">
                  <c:v>МБОУ СШ № 4</c:v>
                </c:pt>
                <c:pt idx="100">
                  <c:v>МБОУ СШ № 155</c:v>
                </c:pt>
                <c:pt idx="101">
                  <c:v>МБОУ СШ № 27</c:v>
                </c:pt>
              </c:strCache>
            </c:strRef>
          </c:cat>
          <c:val>
            <c:numRef>
              <c:f>'Химия-11 диаграмма'!$D$4:$D$105</c:f>
              <c:numCache>
                <c:formatCode>0,00</c:formatCode>
                <c:ptCount val="102"/>
                <c:pt idx="0">
                  <c:v>51.318704879114783</c:v>
                </c:pt>
                <c:pt idx="1">
                  <c:v>56.493075980392156</c:v>
                </c:pt>
                <c:pt idx="2">
                  <c:v>76.166666666666671</c:v>
                </c:pt>
                <c:pt idx="3">
                  <c:v>70.352941176470594</c:v>
                </c:pt>
                <c:pt idx="4">
                  <c:v>58.5</c:v>
                </c:pt>
                <c:pt idx="5">
                  <c:v>56.5</c:v>
                </c:pt>
                <c:pt idx="6">
                  <c:v>53</c:v>
                </c:pt>
                <c:pt idx="7">
                  <c:v>52.8</c:v>
                </c:pt>
                <c:pt idx="8">
                  <c:v>44.625</c:v>
                </c:pt>
                <c:pt idx="9">
                  <c:v>40</c:v>
                </c:pt>
                <c:pt idx="10">
                  <c:v>52.875</c:v>
                </c:pt>
                <c:pt idx="11">
                  <c:v>74</c:v>
                </c:pt>
                <c:pt idx="12">
                  <c:v>62.7</c:v>
                </c:pt>
                <c:pt idx="13">
                  <c:v>60</c:v>
                </c:pt>
                <c:pt idx="14">
                  <c:v>57</c:v>
                </c:pt>
                <c:pt idx="15">
                  <c:v>54.8</c:v>
                </c:pt>
                <c:pt idx="16">
                  <c:v>54.5</c:v>
                </c:pt>
                <c:pt idx="17">
                  <c:v>46</c:v>
                </c:pt>
                <c:pt idx="18">
                  <c:v>14</c:v>
                </c:pt>
                <c:pt idx="19">
                  <c:v>48.921428571428571</c:v>
                </c:pt>
                <c:pt idx="20">
                  <c:v>77</c:v>
                </c:pt>
                <c:pt idx="21">
                  <c:v>70.599999999999994</c:v>
                </c:pt>
                <c:pt idx="22">
                  <c:v>60</c:v>
                </c:pt>
                <c:pt idx="23">
                  <c:v>56</c:v>
                </c:pt>
                <c:pt idx="24">
                  <c:v>54.3</c:v>
                </c:pt>
                <c:pt idx="25">
                  <c:v>52</c:v>
                </c:pt>
                <c:pt idx="26">
                  <c:v>50.5</c:v>
                </c:pt>
                <c:pt idx="27">
                  <c:v>50</c:v>
                </c:pt>
                <c:pt idx="28">
                  <c:v>48.8</c:v>
                </c:pt>
                <c:pt idx="29">
                  <c:v>45.4</c:v>
                </c:pt>
                <c:pt idx="30">
                  <c:v>41.5</c:v>
                </c:pt>
                <c:pt idx="31">
                  <c:v>29</c:v>
                </c:pt>
                <c:pt idx="32">
                  <c:v>25.3</c:v>
                </c:pt>
                <c:pt idx="33">
                  <c:v>24.5</c:v>
                </c:pt>
                <c:pt idx="34">
                  <c:v>42.301249999999996</c:v>
                </c:pt>
                <c:pt idx="35">
                  <c:v>75.3</c:v>
                </c:pt>
                <c:pt idx="36">
                  <c:v>66.099999999999994</c:v>
                </c:pt>
                <c:pt idx="37">
                  <c:v>58.7</c:v>
                </c:pt>
                <c:pt idx="38">
                  <c:v>57.5</c:v>
                </c:pt>
                <c:pt idx="39">
                  <c:v>54.8</c:v>
                </c:pt>
                <c:pt idx="40">
                  <c:v>52</c:v>
                </c:pt>
                <c:pt idx="41">
                  <c:v>51.42</c:v>
                </c:pt>
                <c:pt idx="42">
                  <c:v>49</c:v>
                </c:pt>
                <c:pt idx="43">
                  <c:v>47</c:v>
                </c:pt>
                <c:pt idx="44">
                  <c:v>42</c:v>
                </c:pt>
                <c:pt idx="45">
                  <c:v>38.299999999999997</c:v>
                </c:pt>
                <c:pt idx="46">
                  <c:v>36</c:v>
                </c:pt>
                <c:pt idx="47">
                  <c:v>30.7</c:v>
                </c:pt>
                <c:pt idx="48">
                  <c:v>14</c:v>
                </c:pt>
                <c:pt idx="49">
                  <c:v>4</c:v>
                </c:pt>
                <c:pt idx="50">
                  <c:v>0</c:v>
                </c:pt>
                <c:pt idx="51">
                  <c:v>55.75</c:v>
                </c:pt>
                <c:pt idx="52">
                  <c:v>78</c:v>
                </c:pt>
                <c:pt idx="53">
                  <c:v>70</c:v>
                </c:pt>
                <c:pt idx="54">
                  <c:v>70</c:v>
                </c:pt>
                <c:pt idx="55">
                  <c:v>69</c:v>
                </c:pt>
                <c:pt idx="56">
                  <c:v>68</c:v>
                </c:pt>
                <c:pt idx="57">
                  <c:v>65.5</c:v>
                </c:pt>
                <c:pt idx="58">
                  <c:v>53</c:v>
                </c:pt>
                <c:pt idx="59">
                  <c:v>52</c:v>
                </c:pt>
                <c:pt idx="60">
                  <c:v>49</c:v>
                </c:pt>
                <c:pt idx="61">
                  <c:v>40</c:v>
                </c:pt>
                <c:pt idx="62">
                  <c:v>37.5</c:v>
                </c:pt>
                <c:pt idx="63">
                  <c:v>17</c:v>
                </c:pt>
                <c:pt idx="64">
                  <c:v>53.553571428571431</c:v>
                </c:pt>
                <c:pt idx="65">
                  <c:v>84.3</c:v>
                </c:pt>
                <c:pt idx="66">
                  <c:v>78</c:v>
                </c:pt>
                <c:pt idx="67">
                  <c:v>72.5</c:v>
                </c:pt>
                <c:pt idx="68">
                  <c:v>72</c:v>
                </c:pt>
                <c:pt idx="69">
                  <c:v>72</c:v>
                </c:pt>
                <c:pt idx="70">
                  <c:v>68.7</c:v>
                </c:pt>
                <c:pt idx="71">
                  <c:v>65</c:v>
                </c:pt>
                <c:pt idx="72">
                  <c:v>63</c:v>
                </c:pt>
                <c:pt idx="73">
                  <c:v>63</c:v>
                </c:pt>
                <c:pt idx="74">
                  <c:v>62</c:v>
                </c:pt>
                <c:pt idx="75">
                  <c:v>57.6</c:v>
                </c:pt>
                <c:pt idx="76">
                  <c:v>56.3</c:v>
                </c:pt>
                <c:pt idx="77">
                  <c:v>55.8</c:v>
                </c:pt>
                <c:pt idx="78">
                  <c:v>54</c:v>
                </c:pt>
                <c:pt idx="79">
                  <c:v>53.1</c:v>
                </c:pt>
                <c:pt idx="80">
                  <c:v>52.8</c:v>
                </c:pt>
                <c:pt idx="81">
                  <c:v>52</c:v>
                </c:pt>
                <c:pt idx="82">
                  <c:v>50</c:v>
                </c:pt>
                <c:pt idx="83">
                  <c:v>49.9</c:v>
                </c:pt>
                <c:pt idx="84">
                  <c:v>49</c:v>
                </c:pt>
                <c:pt idx="85">
                  <c:v>49</c:v>
                </c:pt>
                <c:pt idx="86">
                  <c:v>45</c:v>
                </c:pt>
                <c:pt idx="87">
                  <c:v>43</c:v>
                </c:pt>
                <c:pt idx="88">
                  <c:v>40.700000000000003</c:v>
                </c:pt>
                <c:pt idx="89">
                  <c:v>37.6</c:v>
                </c:pt>
                <c:pt idx="90">
                  <c:v>23.2</c:v>
                </c:pt>
                <c:pt idx="91">
                  <c:v>21</c:v>
                </c:pt>
                <c:pt idx="92">
                  <c:v>9</c:v>
                </c:pt>
                <c:pt idx="93">
                  <c:v>52.349206349206341</c:v>
                </c:pt>
                <c:pt idx="94">
                  <c:v>66</c:v>
                </c:pt>
                <c:pt idx="95">
                  <c:v>63.6</c:v>
                </c:pt>
                <c:pt idx="96">
                  <c:v>60.285714285714285</c:v>
                </c:pt>
                <c:pt idx="97">
                  <c:v>56.285714285714285</c:v>
                </c:pt>
                <c:pt idx="98">
                  <c:v>56.222222222222221</c:v>
                </c:pt>
                <c:pt idx="99">
                  <c:v>46</c:v>
                </c:pt>
                <c:pt idx="100">
                  <c:v>38.4</c:v>
                </c:pt>
                <c:pt idx="101">
                  <c:v>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548544"/>
        <c:axId val="97562624"/>
      </c:lineChart>
      <c:catAx>
        <c:axId val="97548544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562624"/>
        <c:crosses val="autoZero"/>
        <c:auto val="1"/>
        <c:lblAlgn val="ctr"/>
        <c:lblOffset val="100"/>
        <c:noMultiLvlLbl val="0"/>
      </c:catAx>
      <c:valAx>
        <c:axId val="97562624"/>
        <c:scaling>
          <c:orientation val="minMax"/>
          <c:max val="9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 ##0,0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548544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17543382773059862"/>
          <c:y val="2.0234705298709171E-2"/>
          <c:w val="0.79279096187978249"/>
          <c:h val="4.381252408458146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71437</xdr:colOff>
      <xdr:row>0</xdr:row>
      <xdr:rowOff>56094</xdr:rowOff>
    </xdr:from>
    <xdr:to>
      <xdr:col>24</xdr:col>
      <xdr:colOff>59531</xdr:colOff>
      <xdr:row>0</xdr:row>
      <xdr:rowOff>4893470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0.03845</cdr:x>
      <cdr:y>0.07373</cdr:y>
    </cdr:from>
    <cdr:to>
      <cdr:x>0.03914</cdr:x>
      <cdr:y>0.62725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9F0B5DB7-C8EF-44EC-A5B6-DFFBEA80D679}"/>
            </a:ext>
          </a:extLst>
        </cdr:cNvPr>
        <cdr:cNvCxnSpPr/>
      </cdr:nvCxnSpPr>
      <cdr:spPr>
        <a:xfrm xmlns:a="http://schemas.openxmlformats.org/drawingml/2006/main">
          <a:off x="595313" y="356656"/>
          <a:ext cx="10583" cy="267758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0.21071</cdr:x>
      <cdr:y>0.07636</cdr:y>
    </cdr:from>
    <cdr:to>
      <cdr:x>0.21146</cdr:x>
      <cdr:y>0.6721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="" xmlns:a16="http://schemas.microsoft.com/office/drawing/2014/main" id="{CA5B01B3-3963-4ACD-B682-D5AC4D7E2FD0}"/>
            </a:ext>
          </a:extLst>
        </cdr:cNvPr>
        <cdr:cNvCxnSpPr/>
      </cdr:nvCxnSpPr>
      <cdr:spPr>
        <a:xfrm xmlns:a="http://schemas.openxmlformats.org/drawingml/2006/main" flipH="1">
          <a:off x="3262233" y="369382"/>
          <a:ext cx="11612" cy="288181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0.35411</cdr:x>
      <cdr:y>0.07109</cdr:y>
    </cdr:from>
    <cdr:to>
      <cdr:x>0.35552</cdr:x>
      <cdr:y>0.66116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BC39191A-149C-4145-8126-4743F944D987}"/>
            </a:ext>
          </a:extLst>
        </cdr:cNvPr>
        <cdr:cNvCxnSpPr/>
      </cdr:nvCxnSpPr>
      <cdr:spPr>
        <a:xfrm xmlns:a="http://schemas.openxmlformats.org/drawingml/2006/main" flipH="1">
          <a:off x="5482406" y="343910"/>
          <a:ext cx="21830" cy="285439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0.51608</cdr:x>
      <cdr:y>0.07114</cdr:y>
    </cdr:from>
    <cdr:to>
      <cdr:x>0.51652</cdr:x>
      <cdr:y>0.66116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A79D3899-1507-495C-BED7-3FCB92E98516}"/>
            </a:ext>
          </a:extLst>
        </cdr:cNvPr>
        <cdr:cNvCxnSpPr/>
      </cdr:nvCxnSpPr>
      <cdr:spPr>
        <a:xfrm xmlns:a="http://schemas.openxmlformats.org/drawingml/2006/main" flipH="1">
          <a:off x="7990009" y="344152"/>
          <a:ext cx="6812" cy="285414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0.64152</cdr:x>
      <cdr:y>0.07304</cdr:y>
    </cdr:from>
    <cdr:to>
      <cdr:x>0.64168</cdr:x>
      <cdr:y>0.66335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8679E72-5A3D-4668-92BC-1FFBEFC86D92}"/>
            </a:ext>
          </a:extLst>
        </cdr:cNvPr>
        <cdr:cNvCxnSpPr/>
      </cdr:nvCxnSpPr>
      <cdr:spPr>
        <a:xfrm xmlns:a="http://schemas.openxmlformats.org/drawingml/2006/main" flipH="1">
          <a:off x="9932041" y="353333"/>
          <a:ext cx="2478" cy="28555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0.91832</cdr:x>
      <cdr:y>0.07061</cdr:y>
    </cdr:from>
    <cdr:to>
      <cdr:x>0.9188</cdr:x>
      <cdr:y>0.66116</cdr:y>
    </cdr:to>
    <cdr:cxnSp macro="">
      <cdr:nvCxnSpPr>
        <cdr:cNvPr id="22" name="Прямая соединительная линия 21"/>
        <cdr:cNvCxnSpPr/>
      </cdr:nvCxnSpPr>
      <cdr:spPr>
        <a:xfrm xmlns:a="http://schemas.openxmlformats.org/drawingml/2006/main">
          <a:off x="14217575" y="341589"/>
          <a:ext cx="7432" cy="285671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0.12458</cdr:x>
      <cdr:y>0.06935</cdr:y>
    </cdr:from>
    <cdr:to>
      <cdr:x>0.12732</cdr:x>
      <cdr:y>0.63162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 flipH="1">
          <a:off x="1928813" y="335489"/>
          <a:ext cx="42333" cy="271991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</xdr:colOff>
      <xdr:row>0</xdr:row>
      <xdr:rowOff>8468</xdr:rowOff>
    </xdr:from>
    <xdr:to>
      <xdr:col>24</xdr:col>
      <xdr:colOff>11906</xdr:colOff>
      <xdr:row>0</xdr:row>
      <xdr:rowOff>4857750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0.03889</cdr:x>
      <cdr:y>0.09065</cdr:y>
    </cdr:from>
    <cdr:to>
      <cdr:x>0.03974</cdr:x>
      <cdr:y>0.66478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9F0B5DB7-C8EF-44EC-A5B6-DFFBEA80D679}"/>
            </a:ext>
          </a:extLst>
        </cdr:cNvPr>
        <cdr:cNvCxnSpPr/>
      </cdr:nvCxnSpPr>
      <cdr:spPr>
        <a:xfrm xmlns:a="http://schemas.openxmlformats.org/drawingml/2006/main">
          <a:off x="596001" y="439567"/>
          <a:ext cx="12872" cy="278411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0.12456</cdr:x>
      <cdr:y>0.08755</cdr:y>
    </cdr:from>
    <cdr:to>
      <cdr:x>0.12564</cdr:x>
      <cdr:y>0.65861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="" xmlns:a16="http://schemas.microsoft.com/office/drawing/2014/main" id="{CA5B01B3-3963-4ACD-B682-D5AC4D7E2FD0}"/>
            </a:ext>
          </a:extLst>
        </cdr:cNvPr>
        <cdr:cNvCxnSpPr/>
      </cdr:nvCxnSpPr>
      <cdr:spPr>
        <a:xfrm xmlns:a="http://schemas.openxmlformats.org/drawingml/2006/main">
          <a:off x="1908599" y="424531"/>
          <a:ext cx="16702" cy="276923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0.21269</cdr:x>
      <cdr:y>0.08205</cdr:y>
    </cdr:from>
    <cdr:to>
      <cdr:x>0.21317</cdr:x>
      <cdr:y>0.65855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BC39191A-149C-4145-8126-4743F944D987}"/>
            </a:ext>
          </a:extLst>
        </cdr:cNvPr>
        <cdr:cNvCxnSpPr/>
      </cdr:nvCxnSpPr>
      <cdr:spPr>
        <a:xfrm xmlns:a="http://schemas.openxmlformats.org/drawingml/2006/main">
          <a:off x="3259045" y="397884"/>
          <a:ext cx="7508" cy="279561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0.51583</cdr:x>
      <cdr:y>0.08214</cdr:y>
    </cdr:from>
    <cdr:to>
      <cdr:x>0.51614</cdr:x>
      <cdr:y>0.65405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A79D3899-1507-495C-BED7-3FCB92E98516}"/>
            </a:ext>
          </a:extLst>
        </cdr:cNvPr>
        <cdr:cNvCxnSpPr/>
      </cdr:nvCxnSpPr>
      <cdr:spPr>
        <a:xfrm xmlns:a="http://schemas.openxmlformats.org/drawingml/2006/main">
          <a:off x="7528964" y="402226"/>
          <a:ext cx="4525" cy="280059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0.64006</cdr:x>
      <cdr:y>0.0797</cdr:y>
    </cdr:from>
    <cdr:to>
      <cdr:x>0.64026</cdr:x>
      <cdr:y>0.65876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8679E72-5A3D-4668-92BC-1FFBEFC86D92}"/>
            </a:ext>
          </a:extLst>
        </cdr:cNvPr>
        <cdr:cNvCxnSpPr/>
      </cdr:nvCxnSpPr>
      <cdr:spPr>
        <a:xfrm xmlns:a="http://schemas.openxmlformats.org/drawingml/2006/main">
          <a:off x="9342215" y="390284"/>
          <a:ext cx="2919" cy="283560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0.91752</cdr:x>
      <cdr:y>0.09025</cdr:y>
    </cdr:from>
    <cdr:to>
      <cdr:x>0.91774</cdr:x>
      <cdr:y>0.65817</cdr:y>
    </cdr:to>
    <cdr:cxnSp macro="">
      <cdr:nvCxnSpPr>
        <cdr:cNvPr id="22" name="Прямая соединительная линия 21"/>
        <cdr:cNvCxnSpPr/>
      </cdr:nvCxnSpPr>
      <cdr:spPr>
        <a:xfrm xmlns:a="http://schemas.openxmlformats.org/drawingml/2006/main">
          <a:off x="13391823" y="441922"/>
          <a:ext cx="3211" cy="278105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0.35354</cdr:x>
      <cdr:y>0.08664</cdr:y>
    </cdr:from>
    <cdr:to>
      <cdr:x>0.35664</cdr:x>
      <cdr:y>0.63417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>
          <a:off x="5417342" y="420157"/>
          <a:ext cx="47627" cy="265509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M-FILES\Users\GUO\&#1054;&#1073;&#1097;&#1080;&#1077;%20&#1087;&#1072;&#1087;&#1082;&#1080;\&#1091;&#1087;&#1088;&#1072;&#1074;&#1083;&#1077;&#1085;&#1080;&#1077;\&#1054;&#1090;&#1076;&#1077;&#1083;&#1099;\&#1054;&#1090;&#1076;&#1077;&#1083;%20&#1086;&#1073;&#1097;&#1077;&#1075;&#1086;%20&#1086;&#1073;&#1088;&#1072;&#1079;&#1086;&#1074;&#1072;&#1085;&#1080;&#1103;\&#1051;&#1077;&#1075;&#1072;&#1095;&#1077;&#1074;&#1072;\2013-2014\&#1045;&#1043;&#1069;-2014\&#1056;&#1077;&#1079;&#1091;&#1083;&#1100;&#1090;&#1072;&#1090;&#1099;%20&#1045;&#1043;&#1069;-2014\29.05%20&#1088;&#1091;&#1089;&#1089;&#1082;\1_10001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ыполнение заданий"/>
      <sheetName val="XLR_NoRangeSheet"/>
    </sheetNames>
    <sheetDataSet>
      <sheetData sheetId="0"/>
      <sheetData sheetId="1">
        <row r="6">
          <cell r="J6" t="str">
            <v>Код ППЭ</v>
          </cell>
          <cell r="K6" t="str">
            <v>Аудитория</v>
          </cell>
          <cell r="L6" t="str">
            <v>Фамилия</v>
          </cell>
          <cell r="M6" t="str">
            <v>Имя</v>
          </cell>
          <cell r="N6" t="str">
            <v>Отчество</v>
          </cell>
          <cell r="R6" t="str">
            <v>Задания типа А</v>
          </cell>
          <cell r="S6" t="str">
            <v>Задания типа В</v>
          </cell>
          <cell r="T6" t="str">
            <v>Задания типа C</v>
          </cell>
          <cell r="U6" t="str">
            <v>Серия документа</v>
          </cell>
          <cell r="V6" t="str">
            <v>Номер документа</v>
          </cell>
          <cell r="W6" t="str">
            <v>Балл</v>
          </cell>
          <cell r="Z6" t="str">
            <v>Первичный балл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7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7109375" style="126" customWidth="1"/>
    <col min="2" max="2" width="31.7109375" style="126" customWidth="1"/>
    <col min="3" max="6" width="7.7109375" style="234" customWidth="1"/>
    <col min="7" max="7" width="8.7109375" style="126" customWidth="1"/>
    <col min="8" max="8" width="7.7109375" style="126" customWidth="1"/>
    <col min="9" max="16384" width="9.140625" style="126"/>
  </cols>
  <sheetData>
    <row r="1" spans="1:10" ht="392.25" customHeight="1" thickBot="1" x14ac:dyDescent="0.3"/>
    <row r="2" spans="1:10" x14ac:dyDescent="0.25">
      <c r="A2" s="496" t="s">
        <v>34</v>
      </c>
      <c r="B2" s="498" t="s">
        <v>63</v>
      </c>
      <c r="C2" s="500">
        <v>2022</v>
      </c>
      <c r="D2" s="501"/>
      <c r="E2" s="501"/>
      <c r="F2" s="502"/>
      <c r="G2" s="494" t="s">
        <v>74</v>
      </c>
    </row>
    <row r="3" spans="1:10" ht="44.25" customHeight="1" thickBot="1" x14ac:dyDescent="0.3">
      <c r="A3" s="497"/>
      <c r="B3" s="499"/>
      <c r="C3" s="281" t="s">
        <v>82</v>
      </c>
      <c r="D3" s="282" t="s">
        <v>83</v>
      </c>
      <c r="E3" s="445" t="s">
        <v>84</v>
      </c>
      <c r="F3" s="184" t="s">
        <v>73</v>
      </c>
      <c r="G3" s="495"/>
    </row>
    <row r="4" spans="1:10" ht="15" customHeight="1" thickBot="1" x14ac:dyDescent="0.3">
      <c r="A4" s="115"/>
      <c r="B4" s="277" t="s">
        <v>102</v>
      </c>
      <c r="C4" s="278">
        <f>C5+C14+C23+C38+C55+C68+C97</f>
        <v>603</v>
      </c>
      <c r="D4" s="279">
        <f>AVERAGE(D6:D13,D15:D22,D24:D37,D39:D54,D56:D67,D69:D96,D98:D105)</f>
        <v>51.318704879114783</v>
      </c>
      <c r="E4" s="444">
        <v>58.89</v>
      </c>
      <c r="F4" s="280"/>
      <c r="G4" s="199"/>
      <c r="I4" s="128"/>
      <c r="J4" s="33" t="s">
        <v>69</v>
      </c>
    </row>
    <row r="5" spans="1:10" ht="15" customHeight="1" thickBot="1" x14ac:dyDescent="0.3">
      <c r="A5" s="115"/>
      <c r="B5" s="198" t="s">
        <v>95</v>
      </c>
      <c r="C5" s="200">
        <f>SUM(C6:C13)</f>
        <v>57</v>
      </c>
      <c r="D5" s="206">
        <f>AVERAGE(D6:D13)</f>
        <v>56.493075980392156</v>
      </c>
      <c r="E5" s="201">
        <v>58.89</v>
      </c>
      <c r="F5" s="202"/>
      <c r="G5" s="199"/>
      <c r="I5" s="129"/>
      <c r="J5" s="33" t="s">
        <v>70</v>
      </c>
    </row>
    <row r="6" spans="1:10" ht="15" customHeight="1" x14ac:dyDescent="0.25">
      <c r="A6" s="227">
        <v>1</v>
      </c>
      <c r="B6" s="63" t="s">
        <v>117</v>
      </c>
      <c r="C6" s="311">
        <v>5</v>
      </c>
      <c r="D6" s="218">
        <v>52.8</v>
      </c>
      <c r="E6" s="447">
        <v>58.89</v>
      </c>
      <c r="F6" s="312">
        <v>49</v>
      </c>
      <c r="G6" s="103">
        <f>F6</f>
        <v>49</v>
      </c>
      <c r="I6" s="130"/>
      <c r="J6" s="33" t="s">
        <v>71</v>
      </c>
    </row>
    <row r="7" spans="1:10" ht="15" customHeight="1" x14ac:dyDescent="0.25">
      <c r="A7" s="196">
        <v>2</v>
      </c>
      <c r="B7" s="63" t="s">
        <v>43</v>
      </c>
      <c r="C7" s="311">
        <v>12</v>
      </c>
      <c r="D7" s="218">
        <v>58.5</v>
      </c>
      <c r="E7" s="447">
        <v>58.89</v>
      </c>
      <c r="F7" s="312">
        <v>31</v>
      </c>
      <c r="G7" s="197">
        <f t="shared" ref="G7:G57" si="0">F7</f>
        <v>31</v>
      </c>
      <c r="H7" s="42"/>
      <c r="I7" s="34"/>
      <c r="J7" s="33" t="s">
        <v>72</v>
      </c>
    </row>
    <row r="8" spans="1:10" ht="15" customHeight="1" x14ac:dyDescent="0.25">
      <c r="A8" s="89">
        <v>3</v>
      </c>
      <c r="B8" s="63" t="s">
        <v>41</v>
      </c>
      <c r="C8" s="311">
        <v>17</v>
      </c>
      <c r="D8" s="218">
        <v>70.352941176470594</v>
      </c>
      <c r="E8" s="447">
        <v>58.89</v>
      </c>
      <c r="F8" s="312">
        <v>12</v>
      </c>
      <c r="G8" s="103">
        <f t="shared" si="0"/>
        <v>12</v>
      </c>
      <c r="H8" s="42"/>
    </row>
    <row r="9" spans="1:10" ht="15" customHeight="1" x14ac:dyDescent="0.25">
      <c r="A9" s="89">
        <v>4</v>
      </c>
      <c r="B9" s="63" t="s">
        <v>42</v>
      </c>
      <c r="C9" s="311">
        <v>6</v>
      </c>
      <c r="D9" s="218">
        <v>76.166666666666671</v>
      </c>
      <c r="E9" s="447">
        <v>58.89</v>
      </c>
      <c r="F9" s="312">
        <v>5</v>
      </c>
      <c r="G9" s="103">
        <f t="shared" si="0"/>
        <v>5</v>
      </c>
      <c r="H9" s="42"/>
    </row>
    <row r="10" spans="1:10" ht="15" customHeight="1" x14ac:dyDescent="0.25">
      <c r="A10" s="89">
        <v>5</v>
      </c>
      <c r="B10" s="175" t="s">
        <v>118</v>
      </c>
      <c r="C10" s="313">
        <v>3</v>
      </c>
      <c r="D10" s="265">
        <v>40</v>
      </c>
      <c r="E10" s="448">
        <v>58.89</v>
      </c>
      <c r="F10" s="314">
        <v>75</v>
      </c>
      <c r="G10" s="103">
        <f t="shared" si="0"/>
        <v>75</v>
      </c>
      <c r="H10" s="42"/>
    </row>
    <row r="11" spans="1:10" ht="15" customHeight="1" x14ac:dyDescent="0.25">
      <c r="A11" s="89">
        <v>6</v>
      </c>
      <c r="B11" s="63" t="s">
        <v>119</v>
      </c>
      <c r="C11" s="311">
        <v>2</v>
      </c>
      <c r="D11" s="218">
        <v>53</v>
      </c>
      <c r="E11" s="447">
        <v>58.89</v>
      </c>
      <c r="F11" s="312">
        <v>47</v>
      </c>
      <c r="G11" s="103">
        <f t="shared" si="0"/>
        <v>47</v>
      </c>
      <c r="H11" s="42"/>
    </row>
    <row r="12" spans="1:10" ht="15" customHeight="1" x14ac:dyDescent="0.25">
      <c r="A12" s="228">
        <v>7</v>
      </c>
      <c r="B12" s="63" t="s">
        <v>44</v>
      </c>
      <c r="C12" s="311">
        <v>8</v>
      </c>
      <c r="D12" s="218">
        <v>44.625</v>
      </c>
      <c r="E12" s="447">
        <v>58.89</v>
      </c>
      <c r="F12" s="312">
        <v>70</v>
      </c>
      <c r="G12" s="103">
        <f t="shared" si="0"/>
        <v>70</v>
      </c>
      <c r="H12" s="42"/>
    </row>
    <row r="13" spans="1:10" ht="15" customHeight="1" thickBot="1" x14ac:dyDescent="0.3">
      <c r="A13" s="188">
        <v>8</v>
      </c>
      <c r="B13" s="175" t="s">
        <v>94</v>
      </c>
      <c r="C13" s="313">
        <v>4</v>
      </c>
      <c r="D13" s="265">
        <v>56.5</v>
      </c>
      <c r="E13" s="448">
        <v>58.89</v>
      </c>
      <c r="F13" s="314">
        <v>35</v>
      </c>
      <c r="G13" s="187">
        <f t="shared" si="0"/>
        <v>35</v>
      </c>
      <c r="H13" s="42"/>
    </row>
    <row r="14" spans="1:10" ht="15" customHeight="1" thickBot="1" x14ac:dyDescent="0.3">
      <c r="A14" s="189"/>
      <c r="B14" s="190" t="s">
        <v>96</v>
      </c>
      <c r="C14" s="191">
        <f>SUM(C15:C22)</f>
        <v>47</v>
      </c>
      <c r="D14" s="203">
        <f>AVERAGE(D15:D22)</f>
        <v>52.875</v>
      </c>
      <c r="E14" s="192">
        <v>58.89</v>
      </c>
      <c r="F14" s="193"/>
      <c r="G14" s="195"/>
      <c r="H14" s="42"/>
    </row>
    <row r="15" spans="1:10" ht="15" customHeight="1" x14ac:dyDescent="0.25">
      <c r="A15" s="89">
        <v>1</v>
      </c>
      <c r="B15" s="63" t="s">
        <v>28</v>
      </c>
      <c r="C15" s="311">
        <v>7</v>
      </c>
      <c r="D15" s="218">
        <v>57</v>
      </c>
      <c r="E15" s="447">
        <v>58.89</v>
      </c>
      <c r="F15" s="312">
        <v>34</v>
      </c>
      <c r="G15" s="103">
        <f t="shared" si="0"/>
        <v>34</v>
      </c>
      <c r="H15" s="42"/>
    </row>
    <row r="16" spans="1:10" ht="15" customHeight="1" x14ac:dyDescent="0.25">
      <c r="A16" s="89">
        <v>2</v>
      </c>
      <c r="B16" s="63" t="s">
        <v>27</v>
      </c>
      <c r="C16" s="311">
        <v>16</v>
      </c>
      <c r="D16" s="218">
        <v>54.8</v>
      </c>
      <c r="E16" s="447">
        <v>58.89</v>
      </c>
      <c r="F16" s="312">
        <v>41</v>
      </c>
      <c r="G16" s="103">
        <f t="shared" si="0"/>
        <v>41</v>
      </c>
      <c r="H16" s="42"/>
    </row>
    <row r="17" spans="1:8" ht="15" customHeight="1" x14ac:dyDescent="0.25">
      <c r="A17" s="89">
        <v>3</v>
      </c>
      <c r="B17" s="63" t="s">
        <v>29</v>
      </c>
      <c r="C17" s="311">
        <v>1</v>
      </c>
      <c r="D17" s="218">
        <v>14</v>
      </c>
      <c r="E17" s="447">
        <v>58.89</v>
      </c>
      <c r="F17" s="312">
        <v>90</v>
      </c>
      <c r="G17" s="197">
        <f t="shared" si="0"/>
        <v>90</v>
      </c>
      <c r="H17" s="42"/>
    </row>
    <row r="18" spans="1:8" ht="15" customHeight="1" x14ac:dyDescent="0.25">
      <c r="A18" s="89">
        <v>4</v>
      </c>
      <c r="B18" s="63" t="s">
        <v>30</v>
      </c>
      <c r="C18" s="311">
        <v>12</v>
      </c>
      <c r="D18" s="218">
        <v>62.7</v>
      </c>
      <c r="E18" s="447">
        <v>58.89</v>
      </c>
      <c r="F18" s="312">
        <v>25</v>
      </c>
      <c r="G18" s="103">
        <f t="shared" si="0"/>
        <v>25</v>
      </c>
      <c r="H18" s="42"/>
    </row>
    <row r="19" spans="1:8" ht="15" customHeight="1" x14ac:dyDescent="0.25">
      <c r="A19" s="89">
        <v>5</v>
      </c>
      <c r="B19" s="63" t="s">
        <v>32</v>
      </c>
      <c r="C19" s="311">
        <v>5</v>
      </c>
      <c r="D19" s="218">
        <v>46</v>
      </c>
      <c r="E19" s="447">
        <v>58.89</v>
      </c>
      <c r="F19" s="312">
        <v>66</v>
      </c>
      <c r="G19" s="103">
        <f t="shared" si="0"/>
        <v>66</v>
      </c>
      <c r="H19" s="42"/>
    </row>
    <row r="20" spans="1:8" ht="15" customHeight="1" x14ac:dyDescent="0.25">
      <c r="A20" s="89">
        <v>6</v>
      </c>
      <c r="B20" s="62" t="s">
        <v>26</v>
      </c>
      <c r="C20" s="321">
        <v>1</v>
      </c>
      <c r="D20" s="266">
        <v>60</v>
      </c>
      <c r="E20" s="451">
        <v>58.89</v>
      </c>
      <c r="F20" s="322">
        <v>28</v>
      </c>
      <c r="G20" s="103">
        <f t="shared" si="0"/>
        <v>28</v>
      </c>
      <c r="H20" s="42"/>
    </row>
    <row r="21" spans="1:8" ht="15" customHeight="1" x14ac:dyDescent="0.25">
      <c r="A21" s="89">
        <v>7</v>
      </c>
      <c r="B21" s="62" t="s">
        <v>120</v>
      </c>
      <c r="C21" s="321">
        <v>4</v>
      </c>
      <c r="D21" s="266">
        <v>54.5</v>
      </c>
      <c r="E21" s="451">
        <v>58.89</v>
      </c>
      <c r="F21" s="322">
        <v>43</v>
      </c>
      <c r="G21" s="103">
        <f t="shared" si="0"/>
        <v>43</v>
      </c>
      <c r="H21" s="42"/>
    </row>
    <row r="22" spans="1:8" ht="15" customHeight="1" thickBot="1" x14ac:dyDescent="0.3">
      <c r="A22" s="89">
        <v>8</v>
      </c>
      <c r="B22" s="62" t="s">
        <v>24</v>
      </c>
      <c r="C22" s="321">
        <v>1</v>
      </c>
      <c r="D22" s="266">
        <v>74</v>
      </c>
      <c r="E22" s="451">
        <v>58.89</v>
      </c>
      <c r="F22" s="322">
        <v>7</v>
      </c>
      <c r="G22" s="103">
        <f t="shared" si="0"/>
        <v>7</v>
      </c>
      <c r="H22" s="42"/>
    </row>
    <row r="23" spans="1:8" ht="15" customHeight="1" thickBot="1" x14ac:dyDescent="0.3">
      <c r="A23" s="189"/>
      <c r="B23" s="198" t="s">
        <v>97</v>
      </c>
      <c r="C23" s="200">
        <f>SUM(C24:C37)</f>
        <v>75</v>
      </c>
      <c r="D23" s="206">
        <f>AVERAGE(D24:D37)</f>
        <v>48.921428571428564</v>
      </c>
      <c r="E23" s="201">
        <v>58.89</v>
      </c>
      <c r="F23" s="202"/>
      <c r="G23" s="195"/>
      <c r="H23" s="42"/>
    </row>
    <row r="24" spans="1:8" ht="15" customHeight="1" x14ac:dyDescent="0.25">
      <c r="A24" s="86">
        <v>1</v>
      </c>
      <c r="B24" s="59" t="s">
        <v>45</v>
      </c>
      <c r="C24" s="326">
        <v>11</v>
      </c>
      <c r="D24" s="219">
        <v>70.599999999999994</v>
      </c>
      <c r="E24" s="453">
        <v>58.89</v>
      </c>
      <c r="F24" s="327">
        <v>11</v>
      </c>
      <c r="G24" s="102">
        <f t="shared" si="0"/>
        <v>11</v>
      </c>
      <c r="H24" s="42"/>
    </row>
    <row r="25" spans="1:8" ht="15" customHeight="1" x14ac:dyDescent="0.25">
      <c r="A25" s="229">
        <v>2</v>
      </c>
      <c r="B25" s="173" t="s">
        <v>93</v>
      </c>
      <c r="C25" s="328">
        <v>6</v>
      </c>
      <c r="D25" s="267">
        <v>54.3</v>
      </c>
      <c r="E25" s="454">
        <v>58.89</v>
      </c>
      <c r="F25" s="329">
        <v>44</v>
      </c>
      <c r="G25" s="197">
        <f t="shared" si="0"/>
        <v>44</v>
      </c>
      <c r="H25" s="42"/>
    </row>
    <row r="26" spans="1:8" ht="15" customHeight="1" x14ac:dyDescent="0.25">
      <c r="A26" s="92">
        <v>3</v>
      </c>
      <c r="B26" s="59" t="s">
        <v>40</v>
      </c>
      <c r="C26" s="326">
        <v>7</v>
      </c>
      <c r="D26" s="219">
        <v>50</v>
      </c>
      <c r="E26" s="453">
        <v>58.89</v>
      </c>
      <c r="F26" s="327">
        <v>57</v>
      </c>
      <c r="G26" s="103">
        <f t="shared" si="0"/>
        <v>57</v>
      </c>
      <c r="H26" s="42"/>
    </row>
    <row r="27" spans="1:8" ht="15" customHeight="1" x14ac:dyDescent="0.25">
      <c r="A27" s="92">
        <v>4</v>
      </c>
      <c r="B27" s="59" t="s">
        <v>123</v>
      </c>
      <c r="C27" s="326">
        <v>12</v>
      </c>
      <c r="D27" s="219">
        <v>60</v>
      </c>
      <c r="E27" s="453">
        <v>58.89</v>
      </c>
      <c r="F27" s="327">
        <v>29</v>
      </c>
      <c r="G27" s="103">
        <f t="shared" si="0"/>
        <v>29</v>
      </c>
      <c r="H27" s="42"/>
    </row>
    <row r="28" spans="1:8" ht="15" customHeight="1" x14ac:dyDescent="0.25">
      <c r="A28" s="92">
        <v>5</v>
      </c>
      <c r="B28" s="59" t="s">
        <v>39</v>
      </c>
      <c r="C28" s="326">
        <v>9</v>
      </c>
      <c r="D28" s="219">
        <v>45.4</v>
      </c>
      <c r="E28" s="453">
        <v>58.89</v>
      </c>
      <c r="F28" s="327">
        <v>68</v>
      </c>
      <c r="G28" s="103">
        <f t="shared" si="0"/>
        <v>68</v>
      </c>
      <c r="H28" s="42"/>
    </row>
    <row r="29" spans="1:8" ht="15" customHeight="1" x14ac:dyDescent="0.25">
      <c r="A29" s="230">
        <v>6</v>
      </c>
      <c r="B29" s="263" t="s">
        <v>20</v>
      </c>
      <c r="C29" s="330">
        <v>6</v>
      </c>
      <c r="D29" s="304">
        <v>25.3</v>
      </c>
      <c r="E29" s="455">
        <v>58.89</v>
      </c>
      <c r="F29" s="331">
        <v>85</v>
      </c>
      <c r="G29" s="103">
        <f t="shared" si="0"/>
        <v>85</v>
      </c>
      <c r="H29" s="42"/>
    </row>
    <row r="30" spans="1:8" ht="15" customHeight="1" x14ac:dyDescent="0.25">
      <c r="A30" s="92">
        <v>7</v>
      </c>
      <c r="B30" s="59" t="s">
        <v>21</v>
      </c>
      <c r="C30" s="326">
        <v>2</v>
      </c>
      <c r="D30" s="219">
        <v>50.5</v>
      </c>
      <c r="E30" s="453">
        <v>58.89</v>
      </c>
      <c r="F30" s="327">
        <v>56</v>
      </c>
      <c r="G30" s="103">
        <f t="shared" si="0"/>
        <v>56</v>
      </c>
      <c r="H30" s="42"/>
    </row>
    <row r="31" spans="1:8" ht="15" customHeight="1" x14ac:dyDescent="0.25">
      <c r="A31" s="92">
        <v>8</v>
      </c>
      <c r="B31" s="59" t="s">
        <v>122</v>
      </c>
      <c r="C31" s="326">
        <v>4</v>
      </c>
      <c r="D31" s="219">
        <v>56</v>
      </c>
      <c r="E31" s="453">
        <v>58.89</v>
      </c>
      <c r="F31" s="327">
        <v>39</v>
      </c>
      <c r="G31" s="103">
        <f t="shared" si="0"/>
        <v>39</v>
      </c>
      <c r="H31" s="42"/>
    </row>
    <row r="32" spans="1:8" ht="15" customHeight="1" x14ac:dyDescent="0.25">
      <c r="A32" s="92">
        <v>9</v>
      </c>
      <c r="B32" s="59" t="s">
        <v>23</v>
      </c>
      <c r="C32" s="326">
        <v>2</v>
      </c>
      <c r="D32" s="219">
        <v>52</v>
      </c>
      <c r="E32" s="453">
        <v>58.89</v>
      </c>
      <c r="F32" s="327">
        <v>51</v>
      </c>
      <c r="G32" s="103">
        <f t="shared" si="0"/>
        <v>51</v>
      </c>
      <c r="H32" s="42"/>
    </row>
    <row r="33" spans="1:8" ht="15" customHeight="1" x14ac:dyDescent="0.25">
      <c r="A33" s="92">
        <v>10</v>
      </c>
      <c r="B33" s="59" t="s">
        <v>37</v>
      </c>
      <c r="C33" s="326">
        <v>2</v>
      </c>
      <c r="D33" s="219">
        <v>41.5</v>
      </c>
      <c r="E33" s="453">
        <v>58.89</v>
      </c>
      <c r="F33" s="327">
        <v>73</v>
      </c>
      <c r="G33" s="103">
        <f t="shared" si="0"/>
        <v>73</v>
      </c>
      <c r="H33" s="42"/>
    </row>
    <row r="34" spans="1:8" ht="15" customHeight="1" x14ac:dyDescent="0.25">
      <c r="A34" s="92">
        <v>11</v>
      </c>
      <c r="B34" s="59" t="s">
        <v>38</v>
      </c>
      <c r="C34" s="326">
        <v>1</v>
      </c>
      <c r="D34" s="219">
        <v>77</v>
      </c>
      <c r="E34" s="453">
        <v>58.89</v>
      </c>
      <c r="F34" s="327">
        <v>4</v>
      </c>
      <c r="G34" s="103">
        <f t="shared" si="0"/>
        <v>4</v>
      </c>
      <c r="H34" s="42"/>
    </row>
    <row r="35" spans="1:8" ht="15" customHeight="1" x14ac:dyDescent="0.25">
      <c r="A35" s="92">
        <v>12</v>
      </c>
      <c r="B35" s="59" t="s">
        <v>121</v>
      </c>
      <c r="C35" s="326">
        <v>3</v>
      </c>
      <c r="D35" s="219">
        <v>29</v>
      </c>
      <c r="E35" s="453">
        <v>58.89</v>
      </c>
      <c r="F35" s="327">
        <v>84</v>
      </c>
      <c r="G35" s="103">
        <f t="shared" si="0"/>
        <v>84</v>
      </c>
      <c r="H35" s="42"/>
    </row>
    <row r="36" spans="1:8" ht="15" customHeight="1" x14ac:dyDescent="0.25">
      <c r="A36" s="92">
        <v>13</v>
      </c>
      <c r="B36" s="59" t="s">
        <v>18</v>
      </c>
      <c r="C36" s="326">
        <v>6</v>
      </c>
      <c r="D36" s="219">
        <v>48.8</v>
      </c>
      <c r="E36" s="453">
        <v>58.89</v>
      </c>
      <c r="F36" s="327">
        <v>64</v>
      </c>
      <c r="G36" s="103">
        <f t="shared" si="0"/>
        <v>64</v>
      </c>
      <c r="H36" s="42"/>
    </row>
    <row r="37" spans="1:8" ht="15" customHeight="1" thickBot="1" x14ac:dyDescent="0.3">
      <c r="A37" s="92">
        <v>14</v>
      </c>
      <c r="B37" s="59" t="s">
        <v>22</v>
      </c>
      <c r="C37" s="326">
        <v>4</v>
      </c>
      <c r="D37" s="219">
        <v>24.5</v>
      </c>
      <c r="E37" s="453">
        <v>58.89</v>
      </c>
      <c r="F37" s="327">
        <v>86</v>
      </c>
      <c r="G37" s="103">
        <f t="shared" si="0"/>
        <v>86</v>
      </c>
      <c r="H37" s="42"/>
    </row>
    <row r="38" spans="1:8" ht="15" customHeight="1" thickBot="1" x14ac:dyDescent="0.3">
      <c r="A38" s="204"/>
      <c r="B38" s="205" t="s">
        <v>98</v>
      </c>
      <c r="C38" s="191">
        <f>SUM(C39:C54)</f>
        <v>77</v>
      </c>
      <c r="D38" s="203">
        <f>AVERAGE(D39:D54)</f>
        <v>42.301249999999996</v>
      </c>
      <c r="E38" s="192">
        <v>58.89</v>
      </c>
      <c r="F38" s="193"/>
      <c r="G38" s="195"/>
      <c r="H38" s="42"/>
    </row>
    <row r="39" spans="1:8" ht="15" customHeight="1" x14ac:dyDescent="0.25">
      <c r="A39" s="94">
        <v>1</v>
      </c>
      <c r="B39" s="59" t="s">
        <v>48</v>
      </c>
      <c r="C39" s="326">
        <v>16</v>
      </c>
      <c r="D39" s="219">
        <v>66.099999999999994</v>
      </c>
      <c r="E39" s="453">
        <v>58.89</v>
      </c>
      <c r="F39" s="327">
        <v>18</v>
      </c>
      <c r="G39" s="100">
        <f t="shared" si="0"/>
        <v>18</v>
      </c>
      <c r="H39" s="42"/>
    </row>
    <row r="40" spans="1:8" ht="15" customHeight="1" x14ac:dyDescent="0.25">
      <c r="A40" s="95">
        <v>2</v>
      </c>
      <c r="B40" s="173" t="s">
        <v>113</v>
      </c>
      <c r="C40" s="328">
        <v>4</v>
      </c>
      <c r="D40" s="267">
        <v>47</v>
      </c>
      <c r="E40" s="454">
        <v>58.89</v>
      </c>
      <c r="F40" s="329">
        <v>65</v>
      </c>
      <c r="G40" s="101">
        <f t="shared" si="0"/>
        <v>65</v>
      </c>
      <c r="H40" s="42"/>
    </row>
    <row r="41" spans="1:8" ht="15" customHeight="1" x14ac:dyDescent="0.25">
      <c r="A41" s="95">
        <v>3</v>
      </c>
      <c r="B41" s="59" t="s">
        <v>49</v>
      </c>
      <c r="C41" s="326">
        <v>7</v>
      </c>
      <c r="D41" s="219">
        <v>51.42</v>
      </c>
      <c r="E41" s="453">
        <v>58.89</v>
      </c>
      <c r="F41" s="327">
        <v>55</v>
      </c>
      <c r="G41" s="101">
        <f t="shared" si="0"/>
        <v>55</v>
      </c>
      <c r="H41" s="42"/>
    </row>
    <row r="42" spans="1:8" ht="15" customHeight="1" x14ac:dyDescent="0.25">
      <c r="A42" s="95">
        <v>4</v>
      </c>
      <c r="B42" s="59" t="s">
        <v>59</v>
      </c>
      <c r="C42" s="326">
        <v>20</v>
      </c>
      <c r="D42" s="219">
        <v>54.8</v>
      </c>
      <c r="E42" s="453">
        <v>58.89</v>
      </c>
      <c r="F42" s="327">
        <v>42</v>
      </c>
      <c r="G42" s="101">
        <f t="shared" si="0"/>
        <v>42</v>
      </c>
      <c r="H42" s="42"/>
    </row>
    <row r="43" spans="1:8" ht="15" customHeight="1" x14ac:dyDescent="0.25">
      <c r="A43" s="95">
        <v>5</v>
      </c>
      <c r="B43" s="59" t="s">
        <v>15</v>
      </c>
      <c r="C43" s="326">
        <v>2</v>
      </c>
      <c r="D43" s="219">
        <v>57.5</v>
      </c>
      <c r="E43" s="453">
        <v>58.89</v>
      </c>
      <c r="F43" s="327">
        <v>33</v>
      </c>
      <c r="G43" s="101">
        <f t="shared" si="0"/>
        <v>33</v>
      </c>
      <c r="H43" s="42"/>
    </row>
    <row r="44" spans="1:8" ht="15" customHeight="1" x14ac:dyDescent="0.25">
      <c r="A44" s="95">
        <v>6</v>
      </c>
      <c r="B44" s="59" t="s">
        <v>125</v>
      </c>
      <c r="C44" s="326">
        <v>3</v>
      </c>
      <c r="D44" s="219">
        <v>30.7</v>
      </c>
      <c r="E44" s="453">
        <v>58.89</v>
      </c>
      <c r="F44" s="327">
        <v>83</v>
      </c>
      <c r="G44" s="101">
        <f t="shared" si="0"/>
        <v>83</v>
      </c>
      <c r="H44" s="42"/>
    </row>
    <row r="45" spans="1:8" ht="15" customHeight="1" x14ac:dyDescent="0.25">
      <c r="A45" s="95">
        <v>7</v>
      </c>
      <c r="B45" s="173" t="s">
        <v>17</v>
      </c>
      <c r="C45" s="328">
        <v>7</v>
      </c>
      <c r="D45" s="267">
        <v>58.7</v>
      </c>
      <c r="E45" s="454">
        <v>58.89</v>
      </c>
      <c r="F45" s="329">
        <v>30</v>
      </c>
      <c r="G45" s="186">
        <f t="shared" si="0"/>
        <v>30</v>
      </c>
      <c r="H45" s="42"/>
    </row>
    <row r="46" spans="1:8" ht="15" customHeight="1" x14ac:dyDescent="0.25">
      <c r="A46" s="95">
        <v>8</v>
      </c>
      <c r="B46" s="59" t="s">
        <v>46</v>
      </c>
      <c r="C46" s="326">
        <v>1</v>
      </c>
      <c r="D46" s="219">
        <v>14</v>
      </c>
      <c r="E46" s="453">
        <v>58.89</v>
      </c>
      <c r="F46" s="327">
        <v>91</v>
      </c>
      <c r="G46" s="101">
        <f t="shared" si="0"/>
        <v>91</v>
      </c>
      <c r="H46" s="42"/>
    </row>
    <row r="47" spans="1:8" ht="15" customHeight="1" x14ac:dyDescent="0.25">
      <c r="A47" s="95">
        <v>9</v>
      </c>
      <c r="B47" s="59" t="s">
        <v>36</v>
      </c>
      <c r="C47" s="326">
        <v>1</v>
      </c>
      <c r="D47" s="219">
        <v>0</v>
      </c>
      <c r="E47" s="453">
        <v>58.89</v>
      </c>
      <c r="F47" s="327">
        <v>94</v>
      </c>
      <c r="G47" s="101">
        <f t="shared" si="0"/>
        <v>94</v>
      </c>
      <c r="H47" s="42"/>
    </row>
    <row r="48" spans="1:8" ht="15" customHeight="1" x14ac:dyDescent="0.25">
      <c r="A48" s="95">
        <v>10</v>
      </c>
      <c r="B48" s="62" t="s">
        <v>85</v>
      </c>
      <c r="C48" s="321">
        <v>3</v>
      </c>
      <c r="D48" s="266">
        <v>75.3</v>
      </c>
      <c r="E48" s="451">
        <v>58.89</v>
      </c>
      <c r="F48" s="322">
        <v>6</v>
      </c>
      <c r="G48" s="101">
        <f t="shared" si="0"/>
        <v>6</v>
      </c>
      <c r="H48" s="42"/>
    </row>
    <row r="49" spans="1:8" ht="15" customHeight="1" x14ac:dyDescent="0.25">
      <c r="A49" s="95">
        <v>11</v>
      </c>
      <c r="B49" s="174" t="s">
        <v>111</v>
      </c>
      <c r="C49" s="353">
        <v>1</v>
      </c>
      <c r="D49" s="269">
        <v>42</v>
      </c>
      <c r="E49" s="467">
        <v>58.89</v>
      </c>
      <c r="F49" s="354">
        <v>72</v>
      </c>
      <c r="G49" s="101">
        <f t="shared" si="0"/>
        <v>72</v>
      </c>
      <c r="H49" s="42"/>
    </row>
    <row r="50" spans="1:8" ht="15" customHeight="1" x14ac:dyDescent="0.25">
      <c r="A50" s="95">
        <v>12</v>
      </c>
      <c r="B50" s="63" t="s">
        <v>124</v>
      </c>
      <c r="C50" s="311">
        <v>1</v>
      </c>
      <c r="D50" s="218">
        <v>4</v>
      </c>
      <c r="E50" s="447">
        <v>58.89</v>
      </c>
      <c r="F50" s="312">
        <v>93</v>
      </c>
      <c r="G50" s="101">
        <f t="shared" si="0"/>
        <v>93</v>
      </c>
      <c r="H50" s="42"/>
    </row>
    <row r="51" spans="1:8" ht="15" customHeight="1" x14ac:dyDescent="0.25">
      <c r="A51" s="95">
        <v>13</v>
      </c>
      <c r="B51" s="59" t="s">
        <v>14</v>
      </c>
      <c r="C51" s="326">
        <v>1</v>
      </c>
      <c r="D51" s="219">
        <v>52</v>
      </c>
      <c r="E51" s="453">
        <v>58.89</v>
      </c>
      <c r="F51" s="327">
        <v>52</v>
      </c>
      <c r="G51" s="101">
        <f t="shared" si="0"/>
        <v>52</v>
      </c>
      <c r="H51" s="42"/>
    </row>
    <row r="52" spans="1:8" ht="15" customHeight="1" x14ac:dyDescent="0.25">
      <c r="A52" s="95">
        <v>14</v>
      </c>
      <c r="B52" s="59" t="s">
        <v>47</v>
      </c>
      <c r="C52" s="326">
        <v>3</v>
      </c>
      <c r="D52" s="219">
        <v>38.299999999999997</v>
      </c>
      <c r="E52" s="453">
        <v>58.89</v>
      </c>
      <c r="F52" s="327">
        <v>78</v>
      </c>
      <c r="G52" s="101">
        <f t="shared" si="0"/>
        <v>78</v>
      </c>
      <c r="H52" s="42"/>
    </row>
    <row r="53" spans="1:8" ht="15" customHeight="1" x14ac:dyDescent="0.25">
      <c r="A53" s="95">
        <v>15</v>
      </c>
      <c r="B53" s="59" t="s">
        <v>16</v>
      </c>
      <c r="C53" s="326">
        <v>4</v>
      </c>
      <c r="D53" s="219">
        <v>49</v>
      </c>
      <c r="E53" s="453">
        <v>58.89</v>
      </c>
      <c r="F53" s="327">
        <v>60</v>
      </c>
      <c r="G53" s="101">
        <f t="shared" si="0"/>
        <v>60</v>
      </c>
      <c r="H53" s="42"/>
    </row>
    <row r="54" spans="1:8" s="234" customFormat="1" ht="15" customHeight="1" thickBot="1" x14ac:dyDescent="0.3">
      <c r="A54" s="232">
        <v>16</v>
      </c>
      <c r="B54" s="60" t="s">
        <v>103</v>
      </c>
      <c r="C54" s="334">
        <v>3</v>
      </c>
      <c r="D54" s="270">
        <v>36</v>
      </c>
      <c r="E54" s="459">
        <v>58.89</v>
      </c>
      <c r="F54" s="335">
        <v>81</v>
      </c>
      <c r="G54" s="101">
        <f t="shared" si="0"/>
        <v>81</v>
      </c>
      <c r="H54" s="42"/>
    </row>
    <row r="55" spans="1:8" ht="15" customHeight="1" thickBot="1" x14ac:dyDescent="0.3">
      <c r="A55" s="207"/>
      <c r="B55" s="208" t="s">
        <v>99</v>
      </c>
      <c r="C55" s="209">
        <f>SUM(C56:C67)</f>
        <v>47</v>
      </c>
      <c r="D55" s="217">
        <f>AVERAGE(D56:D67)</f>
        <v>55.75</v>
      </c>
      <c r="E55" s="210">
        <v>58.89</v>
      </c>
      <c r="F55" s="211"/>
      <c r="G55" s="212"/>
      <c r="H55" s="42"/>
    </row>
    <row r="56" spans="1:8" ht="15" customHeight="1" x14ac:dyDescent="0.25">
      <c r="A56" s="94">
        <v>1</v>
      </c>
      <c r="B56" s="60" t="s">
        <v>50</v>
      </c>
      <c r="C56" s="468">
        <v>3</v>
      </c>
      <c r="D56" s="475">
        <v>70</v>
      </c>
      <c r="E56" s="469">
        <v>58.89</v>
      </c>
      <c r="F56" s="470">
        <v>13</v>
      </c>
      <c r="G56" s="102">
        <f t="shared" si="0"/>
        <v>13</v>
      </c>
      <c r="H56" s="42"/>
    </row>
    <row r="57" spans="1:8" ht="15" customHeight="1" x14ac:dyDescent="0.25">
      <c r="A57" s="95">
        <v>2</v>
      </c>
      <c r="B57" s="60" t="s">
        <v>64</v>
      </c>
      <c r="C57" s="468">
        <v>10</v>
      </c>
      <c r="D57" s="475">
        <v>69</v>
      </c>
      <c r="E57" s="469">
        <v>58.89</v>
      </c>
      <c r="F57" s="470">
        <v>15</v>
      </c>
      <c r="G57" s="185">
        <f t="shared" si="0"/>
        <v>15</v>
      </c>
      <c r="H57" s="42"/>
    </row>
    <row r="58" spans="1:8" ht="15" customHeight="1" x14ac:dyDescent="0.25">
      <c r="A58" s="95">
        <v>3</v>
      </c>
      <c r="B58" s="60" t="s">
        <v>12</v>
      </c>
      <c r="C58" s="468">
        <v>1</v>
      </c>
      <c r="D58" s="475">
        <v>78</v>
      </c>
      <c r="E58" s="469">
        <v>58.89</v>
      </c>
      <c r="F58" s="470">
        <v>2</v>
      </c>
      <c r="G58" s="103">
        <f t="shared" ref="G58:G105" si="1">F58</f>
        <v>2</v>
      </c>
      <c r="H58" s="42"/>
    </row>
    <row r="59" spans="1:8" ht="15" customHeight="1" x14ac:dyDescent="0.25">
      <c r="A59" s="95">
        <v>4</v>
      </c>
      <c r="B59" s="60" t="s">
        <v>60</v>
      </c>
      <c r="C59" s="468">
        <v>3</v>
      </c>
      <c r="D59" s="475">
        <v>40</v>
      </c>
      <c r="E59" s="469">
        <v>58.89</v>
      </c>
      <c r="F59" s="470">
        <v>76</v>
      </c>
      <c r="G59" s="103">
        <f t="shared" si="1"/>
        <v>76</v>
      </c>
      <c r="H59" s="42"/>
    </row>
    <row r="60" spans="1:8" ht="15" customHeight="1" x14ac:dyDescent="0.25">
      <c r="A60" s="233">
        <v>5</v>
      </c>
      <c r="B60" s="60" t="s">
        <v>140</v>
      </c>
      <c r="C60" s="468">
        <v>2</v>
      </c>
      <c r="D60" s="475">
        <v>65.5</v>
      </c>
      <c r="E60" s="469">
        <v>58.89</v>
      </c>
      <c r="F60" s="470">
        <v>20</v>
      </c>
      <c r="G60" s="103">
        <f t="shared" si="1"/>
        <v>20</v>
      </c>
      <c r="H60" s="42"/>
    </row>
    <row r="61" spans="1:8" ht="15" customHeight="1" x14ac:dyDescent="0.25">
      <c r="A61" s="95">
        <v>6</v>
      </c>
      <c r="B61" s="60" t="s">
        <v>51</v>
      </c>
      <c r="C61" s="468">
        <v>4</v>
      </c>
      <c r="D61" s="475">
        <v>68</v>
      </c>
      <c r="E61" s="469">
        <v>58.89</v>
      </c>
      <c r="F61" s="470">
        <v>17</v>
      </c>
      <c r="G61" s="103">
        <f t="shared" si="1"/>
        <v>17</v>
      </c>
      <c r="H61" s="42"/>
    </row>
    <row r="62" spans="1:8" ht="15" customHeight="1" x14ac:dyDescent="0.25">
      <c r="A62" s="95">
        <v>7</v>
      </c>
      <c r="B62" s="60" t="s">
        <v>10</v>
      </c>
      <c r="C62" s="468">
        <v>2</v>
      </c>
      <c r="D62" s="475">
        <v>37.5</v>
      </c>
      <c r="E62" s="469">
        <v>58.89</v>
      </c>
      <c r="F62" s="470">
        <v>80</v>
      </c>
      <c r="G62" s="103">
        <f t="shared" si="1"/>
        <v>80</v>
      </c>
      <c r="H62" s="42"/>
    </row>
    <row r="63" spans="1:8" ht="15" customHeight="1" x14ac:dyDescent="0.25">
      <c r="A63" s="95">
        <v>8</v>
      </c>
      <c r="B63" s="60" t="s">
        <v>127</v>
      </c>
      <c r="C63" s="468">
        <v>8</v>
      </c>
      <c r="D63" s="475">
        <v>53</v>
      </c>
      <c r="E63" s="469">
        <v>58.89</v>
      </c>
      <c r="F63" s="470">
        <v>48</v>
      </c>
      <c r="G63" s="103">
        <f t="shared" si="1"/>
        <v>48</v>
      </c>
      <c r="H63" s="42"/>
    </row>
    <row r="64" spans="1:8" ht="15" customHeight="1" x14ac:dyDescent="0.25">
      <c r="A64" s="95">
        <v>9</v>
      </c>
      <c r="B64" s="60" t="s">
        <v>109</v>
      </c>
      <c r="C64" s="468">
        <v>1</v>
      </c>
      <c r="D64" s="475">
        <v>17</v>
      </c>
      <c r="E64" s="469">
        <v>58.89</v>
      </c>
      <c r="F64" s="470">
        <v>89</v>
      </c>
      <c r="G64" s="103">
        <f t="shared" si="1"/>
        <v>89</v>
      </c>
      <c r="H64" s="42"/>
    </row>
    <row r="65" spans="1:8" ht="15" customHeight="1" x14ac:dyDescent="0.25">
      <c r="A65" s="95">
        <v>10</v>
      </c>
      <c r="B65" s="60" t="s">
        <v>126</v>
      </c>
      <c r="C65" s="468">
        <v>4</v>
      </c>
      <c r="D65" s="475">
        <v>52</v>
      </c>
      <c r="E65" s="469">
        <v>58.89</v>
      </c>
      <c r="F65" s="470">
        <v>53</v>
      </c>
      <c r="G65" s="103">
        <f t="shared" si="1"/>
        <v>53</v>
      </c>
      <c r="H65" s="42"/>
    </row>
    <row r="66" spans="1:8" ht="15" customHeight="1" x14ac:dyDescent="0.25">
      <c r="A66" s="95">
        <v>11</v>
      </c>
      <c r="B66" s="63" t="s">
        <v>61</v>
      </c>
      <c r="C66" s="471">
        <v>4</v>
      </c>
      <c r="D66" s="366">
        <v>70</v>
      </c>
      <c r="E66" s="472">
        <v>58.89</v>
      </c>
      <c r="F66" s="473">
        <v>14</v>
      </c>
      <c r="G66" s="103">
        <f t="shared" si="1"/>
        <v>14</v>
      </c>
      <c r="H66" s="42"/>
    </row>
    <row r="67" spans="1:8" ht="15" customHeight="1" thickBot="1" x14ac:dyDescent="0.3">
      <c r="A67" s="95">
        <v>12</v>
      </c>
      <c r="B67" s="60" t="s">
        <v>141</v>
      </c>
      <c r="C67" s="468">
        <v>5</v>
      </c>
      <c r="D67" s="475">
        <v>49</v>
      </c>
      <c r="E67" s="469">
        <v>58.89</v>
      </c>
      <c r="F67" s="470">
        <v>61</v>
      </c>
      <c r="G67" s="103">
        <f t="shared" si="1"/>
        <v>61</v>
      </c>
      <c r="H67" s="42"/>
    </row>
    <row r="68" spans="1:8" ht="15" customHeight="1" thickBot="1" x14ac:dyDescent="0.3">
      <c r="A68" s="207"/>
      <c r="B68" s="213" t="s">
        <v>100</v>
      </c>
      <c r="C68" s="214">
        <f>SUM(C69:C96)</f>
        <v>246</v>
      </c>
      <c r="D68" s="224">
        <f>AVERAGE(D69:D96)</f>
        <v>53.553571428571431</v>
      </c>
      <c r="E68" s="215">
        <v>58.89</v>
      </c>
      <c r="F68" s="216"/>
      <c r="G68" s="195"/>
      <c r="H68" s="42"/>
    </row>
    <row r="69" spans="1:8" ht="15" customHeight="1" x14ac:dyDescent="0.25">
      <c r="A69" s="94">
        <v>1</v>
      </c>
      <c r="B69" s="275" t="s">
        <v>128</v>
      </c>
      <c r="C69" s="345">
        <v>9</v>
      </c>
      <c r="D69" s="305">
        <v>72</v>
      </c>
      <c r="E69" s="464">
        <v>58.89</v>
      </c>
      <c r="F69" s="346">
        <v>9</v>
      </c>
      <c r="G69" s="103">
        <f t="shared" si="1"/>
        <v>9</v>
      </c>
      <c r="H69" s="42"/>
    </row>
    <row r="70" spans="1:8" ht="15" customHeight="1" x14ac:dyDescent="0.25">
      <c r="A70" s="232">
        <v>2</v>
      </c>
      <c r="B70" s="61" t="s">
        <v>5</v>
      </c>
      <c r="C70" s="347">
        <v>4</v>
      </c>
      <c r="D70" s="306">
        <v>50</v>
      </c>
      <c r="E70" s="465">
        <v>58.89</v>
      </c>
      <c r="F70" s="348">
        <v>58</v>
      </c>
      <c r="G70" s="103">
        <f t="shared" si="1"/>
        <v>58</v>
      </c>
      <c r="H70" s="42"/>
    </row>
    <row r="71" spans="1:8" ht="15" customHeight="1" x14ac:dyDescent="0.25">
      <c r="A71" s="92">
        <v>3</v>
      </c>
      <c r="B71" s="275" t="s">
        <v>129</v>
      </c>
      <c r="C71" s="345">
        <v>4</v>
      </c>
      <c r="D71" s="305">
        <v>52.8</v>
      </c>
      <c r="E71" s="464">
        <v>58.89</v>
      </c>
      <c r="F71" s="346">
        <v>50</v>
      </c>
      <c r="G71" s="103">
        <f t="shared" si="1"/>
        <v>50</v>
      </c>
      <c r="H71" s="42"/>
    </row>
    <row r="72" spans="1:8" ht="15" customHeight="1" x14ac:dyDescent="0.25">
      <c r="A72" s="92">
        <v>4</v>
      </c>
      <c r="B72" s="275" t="s">
        <v>6</v>
      </c>
      <c r="C72" s="345">
        <v>4</v>
      </c>
      <c r="D72" s="305">
        <v>57.6</v>
      </c>
      <c r="E72" s="464">
        <v>58.89</v>
      </c>
      <c r="F72" s="346">
        <v>32</v>
      </c>
      <c r="G72" s="103">
        <f t="shared" si="1"/>
        <v>32</v>
      </c>
      <c r="H72" s="42"/>
    </row>
    <row r="73" spans="1:8" ht="15" customHeight="1" x14ac:dyDescent="0.25">
      <c r="A73" s="92">
        <v>5</v>
      </c>
      <c r="B73" s="275" t="s">
        <v>130</v>
      </c>
      <c r="C73" s="345">
        <v>4</v>
      </c>
      <c r="D73" s="305">
        <v>45</v>
      </c>
      <c r="E73" s="464">
        <v>58.89</v>
      </c>
      <c r="F73" s="346">
        <v>69</v>
      </c>
      <c r="G73" s="103">
        <f t="shared" si="1"/>
        <v>69</v>
      </c>
      <c r="H73" s="42"/>
    </row>
    <row r="74" spans="1:8" ht="15" customHeight="1" x14ac:dyDescent="0.25">
      <c r="A74" s="92">
        <v>6</v>
      </c>
      <c r="B74" s="275" t="s">
        <v>2</v>
      </c>
      <c r="C74" s="345">
        <v>7</v>
      </c>
      <c r="D74" s="305">
        <v>37.6</v>
      </c>
      <c r="E74" s="464">
        <v>58.89</v>
      </c>
      <c r="F74" s="346">
        <v>79</v>
      </c>
      <c r="G74" s="103">
        <f t="shared" si="1"/>
        <v>79</v>
      </c>
      <c r="H74" s="42"/>
    </row>
    <row r="75" spans="1:8" ht="15" customHeight="1" x14ac:dyDescent="0.25">
      <c r="A75" s="92">
        <v>7</v>
      </c>
      <c r="B75" s="275" t="s">
        <v>3</v>
      </c>
      <c r="C75" s="345">
        <v>4</v>
      </c>
      <c r="D75" s="305">
        <v>54</v>
      </c>
      <c r="E75" s="464">
        <v>58.89</v>
      </c>
      <c r="F75" s="346">
        <v>45</v>
      </c>
      <c r="G75" s="103">
        <f t="shared" si="1"/>
        <v>45</v>
      </c>
      <c r="H75" s="42"/>
    </row>
    <row r="76" spans="1:8" ht="15" customHeight="1" x14ac:dyDescent="0.25">
      <c r="A76" s="92">
        <v>8</v>
      </c>
      <c r="B76" s="275" t="s">
        <v>131</v>
      </c>
      <c r="C76" s="345">
        <v>5</v>
      </c>
      <c r="D76" s="305">
        <v>55.8</v>
      </c>
      <c r="E76" s="464">
        <v>58.89</v>
      </c>
      <c r="F76" s="346">
        <v>40</v>
      </c>
      <c r="G76" s="103">
        <f t="shared" si="1"/>
        <v>40</v>
      </c>
      <c r="H76" s="42"/>
    </row>
    <row r="77" spans="1:8" ht="15" customHeight="1" x14ac:dyDescent="0.25">
      <c r="A77" s="92">
        <v>9</v>
      </c>
      <c r="B77" s="275" t="s">
        <v>9</v>
      </c>
      <c r="C77" s="345">
        <v>5</v>
      </c>
      <c r="D77" s="305">
        <v>65</v>
      </c>
      <c r="E77" s="464">
        <v>58.89</v>
      </c>
      <c r="F77" s="346">
        <v>21</v>
      </c>
      <c r="G77" s="103">
        <f t="shared" si="1"/>
        <v>21</v>
      </c>
      <c r="H77" s="42"/>
    </row>
    <row r="78" spans="1:8" ht="15" customHeight="1" x14ac:dyDescent="0.25">
      <c r="A78" s="92">
        <v>10</v>
      </c>
      <c r="B78" s="275" t="s">
        <v>4</v>
      </c>
      <c r="C78" s="345">
        <v>2</v>
      </c>
      <c r="D78" s="305">
        <v>72.5</v>
      </c>
      <c r="E78" s="464">
        <v>58.89</v>
      </c>
      <c r="F78" s="346">
        <v>8</v>
      </c>
      <c r="G78" s="103">
        <f t="shared" si="1"/>
        <v>8</v>
      </c>
      <c r="H78" s="42"/>
    </row>
    <row r="79" spans="1:8" ht="15" customHeight="1" x14ac:dyDescent="0.25">
      <c r="A79" s="92">
        <v>11</v>
      </c>
      <c r="B79" s="271" t="s">
        <v>132</v>
      </c>
      <c r="C79" s="343">
        <v>3</v>
      </c>
      <c r="D79" s="307">
        <v>68.7</v>
      </c>
      <c r="E79" s="463">
        <v>58.89</v>
      </c>
      <c r="F79" s="344">
        <v>16</v>
      </c>
      <c r="G79" s="103">
        <f t="shared" si="1"/>
        <v>16</v>
      </c>
      <c r="H79" s="42"/>
    </row>
    <row r="80" spans="1:8" ht="15" customHeight="1" x14ac:dyDescent="0.25">
      <c r="A80" s="92">
        <v>12</v>
      </c>
      <c r="B80" s="271" t="s">
        <v>133</v>
      </c>
      <c r="C80" s="343">
        <v>3</v>
      </c>
      <c r="D80" s="307">
        <v>21</v>
      </c>
      <c r="E80" s="463">
        <v>58.89</v>
      </c>
      <c r="F80" s="344">
        <v>88</v>
      </c>
      <c r="G80" s="103">
        <f t="shared" si="1"/>
        <v>88</v>
      </c>
      <c r="H80" s="42"/>
    </row>
    <row r="81" spans="1:8" ht="15" customHeight="1" x14ac:dyDescent="0.25">
      <c r="A81" s="92">
        <v>13</v>
      </c>
      <c r="B81" s="271" t="s">
        <v>134</v>
      </c>
      <c r="C81" s="343">
        <v>2</v>
      </c>
      <c r="D81" s="307">
        <v>9</v>
      </c>
      <c r="E81" s="463">
        <v>58.89</v>
      </c>
      <c r="F81" s="344">
        <v>92</v>
      </c>
      <c r="G81" s="103">
        <f t="shared" si="1"/>
        <v>92</v>
      </c>
      <c r="H81" s="42"/>
    </row>
    <row r="82" spans="1:8" ht="15" customHeight="1" x14ac:dyDescent="0.25">
      <c r="A82" s="92">
        <v>14</v>
      </c>
      <c r="B82" s="271" t="s">
        <v>7</v>
      </c>
      <c r="C82" s="343">
        <v>3</v>
      </c>
      <c r="D82" s="307">
        <v>43</v>
      </c>
      <c r="E82" s="463">
        <v>58.89</v>
      </c>
      <c r="F82" s="344">
        <v>71</v>
      </c>
      <c r="G82" s="187">
        <f t="shared" si="1"/>
        <v>71</v>
      </c>
      <c r="H82" s="42"/>
    </row>
    <row r="83" spans="1:8" ht="15" customHeight="1" x14ac:dyDescent="0.25">
      <c r="A83" s="92">
        <v>15</v>
      </c>
      <c r="B83" s="271" t="s">
        <v>135</v>
      </c>
      <c r="C83" s="343">
        <v>9</v>
      </c>
      <c r="D83" s="307">
        <v>23.2</v>
      </c>
      <c r="E83" s="463">
        <v>58.89</v>
      </c>
      <c r="F83" s="344">
        <v>87</v>
      </c>
      <c r="G83" s="103">
        <f t="shared" si="1"/>
        <v>87</v>
      </c>
      <c r="H83" s="42"/>
    </row>
    <row r="84" spans="1:8" ht="15" customHeight="1" x14ac:dyDescent="0.25">
      <c r="A84" s="92">
        <v>16</v>
      </c>
      <c r="B84" s="271" t="s">
        <v>136</v>
      </c>
      <c r="C84" s="343">
        <v>1</v>
      </c>
      <c r="D84" s="307">
        <v>49</v>
      </c>
      <c r="E84" s="463">
        <v>58.89</v>
      </c>
      <c r="F84" s="344">
        <v>62</v>
      </c>
      <c r="G84" s="103">
        <f t="shared" si="1"/>
        <v>62</v>
      </c>
      <c r="H84" s="42"/>
    </row>
    <row r="85" spans="1:8" ht="15" customHeight="1" x14ac:dyDescent="0.25">
      <c r="A85" s="92">
        <v>17</v>
      </c>
      <c r="B85" s="271" t="s">
        <v>137</v>
      </c>
      <c r="C85" s="343">
        <v>4</v>
      </c>
      <c r="D85" s="307">
        <v>49</v>
      </c>
      <c r="E85" s="463">
        <v>58.89</v>
      </c>
      <c r="F85" s="344">
        <v>63</v>
      </c>
      <c r="G85" s="103">
        <f t="shared" si="1"/>
        <v>63</v>
      </c>
      <c r="H85" s="42"/>
    </row>
    <row r="86" spans="1:8" ht="15" customHeight="1" x14ac:dyDescent="0.25">
      <c r="A86" s="233">
        <v>18</v>
      </c>
      <c r="B86" s="271" t="s">
        <v>92</v>
      </c>
      <c r="C86" s="343">
        <v>15</v>
      </c>
      <c r="D86" s="307">
        <v>49.9</v>
      </c>
      <c r="E86" s="463">
        <v>58.89</v>
      </c>
      <c r="F86" s="344">
        <v>59</v>
      </c>
      <c r="G86" s="103">
        <f t="shared" si="1"/>
        <v>59</v>
      </c>
      <c r="H86" s="42"/>
    </row>
    <row r="87" spans="1:8" ht="15" customHeight="1" x14ac:dyDescent="0.25">
      <c r="A87" s="92">
        <v>19</v>
      </c>
      <c r="B87" s="271" t="s">
        <v>138</v>
      </c>
      <c r="C87" s="343">
        <v>78</v>
      </c>
      <c r="D87" s="307">
        <v>84.3</v>
      </c>
      <c r="E87" s="463">
        <v>58.89</v>
      </c>
      <c r="F87" s="344">
        <v>1</v>
      </c>
      <c r="G87" s="103">
        <f t="shared" si="1"/>
        <v>1</v>
      </c>
      <c r="H87" s="42"/>
    </row>
    <row r="88" spans="1:8" ht="15" customHeight="1" x14ac:dyDescent="0.25">
      <c r="A88" s="92">
        <v>20</v>
      </c>
      <c r="B88" s="271" t="s">
        <v>91</v>
      </c>
      <c r="C88" s="343">
        <v>6</v>
      </c>
      <c r="D88" s="307">
        <v>78</v>
      </c>
      <c r="E88" s="463">
        <v>58.89</v>
      </c>
      <c r="F88" s="344">
        <v>3</v>
      </c>
      <c r="G88" s="103">
        <f t="shared" si="1"/>
        <v>3</v>
      </c>
      <c r="H88" s="42"/>
    </row>
    <row r="89" spans="1:8" ht="15" customHeight="1" x14ac:dyDescent="0.25">
      <c r="A89" s="92">
        <v>21</v>
      </c>
      <c r="B89" s="271" t="s">
        <v>90</v>
      </c>
      <c r="C89" s="343">
        <v>8</v>
      </c>
      <c r="D89" s="307">
        <v>56.3</v>
      </c>
      <c r="E89" s="463">
        <v>58.89</v>
      </c>
      <c r="F89" s="344">
        <v>36</v>
      </c>
      <c r="G89" s="103">
        <f t="shared" si="1"/>
        <v>36</v>
      </c>
      <c r="H89" s="42"/>
    </row>
    <row r="90" spans="1:8" ht="15" customHeight="1" x14ac:dyDescent="0.25">
      <c r="A90" s="92">
        <v>22</v>
      </c>
      <c r="B90" s="271" t="s">
        <v>89</v>
      </c>
      <c r="C90" s="343">
        <v>11</v>
      </c>
      <c r="D90" s="307">
        <v>63</v>
      </c>
      <c r="E90" s="463">
        <v>58.89</v>
      </c>
      <c r="F90" s="344">
        <v>23</v>
      </c>
      <c r="G90" s="197">
        <f t="shared" si="1"/>
        <v>23</v>
      </c>
      <c r="H90" s="42"/>
    </row>
    <row r="91" spans="1:8" ht="15" customHeight="1" x14ac:dyDescent="0.25">
      <c r="A91" s="92">
        <v>23</v>
      </c>
      <c r="B91" s="271" t="s">
        <v>88</v>
      </c>
      <c r="C91" s="343">
        <v>12</v>
      </c>
      <c r="D91" s="307">
        <v>62</v>
      </c>
      <c r="E91" s="463">
        <v>58.89</v>
      </c>
      <c r="F91" s="344">
        <v>26</v>
      </c>
      <c r="G91" s="103">
        <f t="shared" si="1"/>
        <v>26</v>
      </c>
      <c r="H91" s="42"/>
    </row>
    <row r="92" spans="1:8" ht="15" customHeight="1" x14ac:dyDescent="0.25">
      <c r="A92" s="92">
        <v>24</v>
      </c>
      <c r="B92" s="271" t="s">
        <v>8</v>
      </c>
      <c r="C92" s="343">
        <v>22</v>
      </c>
      <c r="D92" s="307">
        <v>63</v>
      </c>
      <c r="E92" s="463">
        <v>58.89</v>
      </c>
      <c r="F92" s="344">
        <v>24</v>
      </c>
      <c r="G92" s="103">
        <f t="shared" si="1"/>
        <v>24</v>
      </c>
      <c r="H92" s="42"/>
    </row>
    <row r="93" spans="1:8" ht="15" customHeight="1" x14ac:dyDescent="0.25">
      <c r="A93" s="92">
        <v>25</v>
      </c>
      <c r="B93" s="271" t="s">
        <v>62</v>
      </c>
      <c r="C93" s="343">
        <v>8</v>
      </c>
      <c r="D93" s="307">
        <v>53.1</v>
      </c>
      <c r="E93" s="463">
        <v>58.89</v>
      </c>
      <c r="F93" s="344">
        <v>46</v>
      </c>
      <c r="G93" s="103">
        <f t="shared" si="1"/>
        <v>46</v>
      </c>
      <c r="H93" s="42"/>
    </row>
    <row r="94" spans="1:8" ht="15" customHeight="1" x14ac:dyDescent="0.25">
      <c r="A94" s="92">
        <v>26</v>
      </c>
      <c r="B94" s="271" t="s">
        <v>112</v>
      </c>
      <c r="C94" s="343">
        <v>6</v>
      </c>
      <c r="D94" s="307">
        <v>72</v>
      </c>
      <c r="E94" s="463">
        <v>58.89</v>
      </c>
      <c r="F94" s="344">
        <v>10</v>
      </c>
      <c r="G94" s="103">
        <f t="shared" si="1"/>
        <v>10</v>
      </c>
      <c r="H94" s="42"/>
    </row>
    <row r="95" spans="1:8" ht="15" customHeight="1" x14ac:dyDescent="0.25">
      <c r="A95" s="92">
        <v>27</v>
      </c>
      <c r="B95" s="271" t="s">
        <v>139</v>
      </c>
      <c r="C95" s="343">
        <v>3</v>
      </c>
      <c r="D95" s="307">
        <v>40.700000000000003</v>
      </c>
      <c r="E95" s="463">
        <v>58.89</v>
      </c>
      <c r="F95" s="344">
        <v>74</v>
      </c>
      <c r="G95" s="103">
        <f t="shared" si="1"/>
        <v>74</v>
      </c>
      <c r="H95" s="42"/>
    </row>
    <row r="96" spans="1:8" ht="15" customHeight="1" thickBot="1" x14ac:dyDescent="0.3">
      <c r="A96" s="92">
        <v>28</v>
      </c>
      <c r="B96" s="271" t="s">
        <v>142</v>
      </c>
      <c r="C96" s="343">
        <v>4</v>
      </c>
      <c r="D96" s="307">
        <v>52</v>
      </c>
      <c r="E96" s="463">
        <v>58.89</v>
      </c>
      <c r="F96" s="344">
        <v>54</v>
      </c>
      <c r="G96" s="103">
        <f t="shared" si="1"/>
        <v>54</v>
      </c>
      <c r="H96" s="42"/>
    </row>
    <row r="97" spans="1:8" ht="15" customHeight="1" thickBot="1" x14ac:dyDescent="0.3">
      <c r="A97" s="204"/>
      <c r="B97" s="220" t="s">
        <v>101</v>
      </c>
      <c r="C97" s="221">
        <f>SUM(C98:C105)</f>
        <v>54</v>
      </c>
      <c r="D97" s="194">
        <f>AVERAGE(D98:D105)</f>
        <v>52.349206349206348</v>
      </c>
      <c r="E97" s="222">
        <v>58.89</v>
      </c>
      <c r="F97" s="223"/>
      <c r="G97" s="195"/>
      <c r="H97" s="42"/>
    </row>
    <row r="98" spans="1:8" ht="15" customHeight="1" x14ac:dyDescent="0.25">
      <c r="A98" s="91">
        <v>1</v>
      </c>
      <c r="B98" s="87" t="s">
        <v>53</v>
      </c>
      <c r="C98" s="355">
        <v>9</v>
      </c>
      <c r="D98" s="231">
        <v>66</v>
      </c>
      <c r="E98" s="474">
        <v>58.89</v>
      </c>
      <c r="F98" s="356">
        <v>19</v>
      </c>
      <c r="G98" s="102">
        <f t="shared" si="1"/>
        <v>19</v>
      </c>
      <c r="H98" s="42"/>
    </row>
    <row r="99" spans="1:8" ht="15" customHeight="1" x14ac:dyDescent="0.25">
      <c r="A99" s="92">
        <v>2</v>
      </c>
      <c r="B99" s="173" t="s">
        <v>58</v>
      </c>
      <c r="C99" s="328">
        <v>9</v>
      </c>
      <c r="D99" s="267">
        <v>56.222222222222221</v>
      </c>
      <c r="E99" s="454">
        <v>58.89</v>
      </c>
      <c r="F99" s="329">
        <v>38</v>
      </c>
      <c r="G99" s="103">
        <f t="shared" si="1"/>
        <v>38</v>
      </c>
      <c r="H99" s="42"/>
    </row>
    <row r="100" spans="1:8" ht="15" customHeight="1" x14ac:dyDescent="0.25">
      <c r="A100" s="230">
        <v>3</v>
      </c>
      <c r="B100" s="59" t="s">
        <v>52</v>
      </c>
      <c r="C100" s="326">
        <v>10</v>
      </c>
      <c r="D100" s="219">
        <v>63.6</v>
      </c>
      <c r="E100" s="453">
        <v>58.89</v>
      </c>
      <c r="F100" s="327">
        <v>22</v>
      </c>
      <c r="G100" s="103">
        <f t="shared" si="1"/>
        <v>22</v>
      </c>
      <c r="H100" s="42"/>
    </row>
    <row r="101" spans="1:8" ht="15" customHeight="1" x14ac:dyDescent="0.25">
      <c r="A101" s="92">
        <v>4</v>
      </c>
      <c r="B101" s="59" t="s">
        <v>35</v>
      </c>
      <c r="C101" s="326">
        <v>3</v>
      </c>
      <c r="D101" s="219">
        <v>46</v>
      </c>
      <c r="E101" s="453">
        <v>58.89</v>
      </c>
      <c r="F101" s="327">
        <v>67</v>
      </c>
      <c r="G101" s="103">
        <f t="shared" si="1"/>
        <v>67</v>
      </c>
      <c r="H101" s="42"/>
    </row>
    <row r="102" spans="1:8" ht="15" customHeight="1" x14ac:dyDescent="0.25">
      <c r="A102" s="92">
        <v>5</v>
      </c>
      <c r="B102" s="62" t="s">
        <v>87</v>
      </c>
      <c r="C102" s="321">
        <v>7</v>
      </c>
      <c r="D102" s="266">
        <v>56.285714285714285</v>
      </c>
      <c r="E102" s="451">
        <v>58.89</v>
      </c>
      <c r="F102" s="322">
        <v>37</v>
      </c>
      <c r="G102" s="187">
        <f t="shared" si="1"/>
        <v>37</v>
      </c>
      <c r="H102" s="42"/>
    </row>
    <row r="103" spans="1:8" ht="15" customHeight="1" x14ac:dyDescent="0.25">
      <c r="A103" s="92">
        <v>6</v>
      </c>
      <c r="B103" s="173" t="s">
        <v>54</v>
      </c>
      <c r="C103" s="328">
        <v>4</v>
      </c>
      <c r="D103" s="267">
        <v>32</v>
      </c>
      <c r="E103" s="454">
        <v>58.89</v>
      </c>
      <c r="F103" s="329">
        <v>82</v>
      </c>
      <c r="G103" s="103">
        <f t="shared" si="1"/>
        <v>82</v>
      </c>
      <c r="H103" s="42"/>
    </row>
    <row r="104" spans="1:8" ht="15" customHeight="1" x14ac:dyDescent="0.25">
      <c r="A104" s="92">
        <v>7</v>
      </c>
      <c r="B104" s="173" t="s">
        <v>108</v>
      </c>
      <c r="C104" s="328">
        <v>7</v>
      </c>
      <c r="D104" s="267">
        <v>60.285714285714285</v>
      </c>
      <c r="E104" s="454">
        <v>58.89</v>
      </c>
      <c r="F104" s="329">
        <v>27</v>
      </c>
      <c r="G104" s="103">
        <f t="shared" si="1"/>
        <v>27</v>
      </c>
      <c r="H104" s="42"/>
    </row>
    <row r="105" spans="1:8" ht="15" customHeight="1" thickBot="1" x14ac:dyDescent="0.3">
      <c r="A105" s="93">
        <v>8</v>
      </c>
      <c r="B105" s="74" t="s">
        <v>116</v>
      </c>
      <c r="C105" s="542">
        <v>5</v>
      </c>
      <c r="D105" s="273">
        <v>38.4</v>
      </c>
      <c r="E105" s="543">
        <v>58.89</v>
      </c>
      <c r="F105" s="544">
        <v>77</v>
      </c>
      <c r="G105" s="104">
        <f t="shared" si="1"/>
        <v>77</v>
      </c>
      <c r="H105" s="42"/>
    </row>
    <row r="106" spans="1:8" ht="15" customHeight="1" x14ac:dyDescent="0.25">
      <c r="A106" s="225" t="s">
        <v>105</v>
      </c>
      <c r="B106" s="98"/>
      <c r="C106" s="98"/>
      <c r="D106" s="264">
        <f>AVERAGE(D6:D13,D15:D22,D24:D37,D39:D54,D56:D67,D69:D96,D98:D105)</f>
        <v>51.318704879114783</v>
      </c>
      <c r="E106" s="98"/>
      <c r="F106" s="98"/>
      <c r="G106" s="97"/>
    </row>
    <row r="107" spans="1:8" x14ac:dyDescent="0.25">
      <c r="A107" s="226" t="s">
        <v>106</v>
      </c>
      <c r="D107" s="5">
        <v>58.89</v>
      </c>
    </row>
  </sheetData>
  <mergeCells count="4">
    <mergeCell ref="G2:G3"/>
    <mergeCell ref="A2:A3"/>
    <mergeCell ref="B2:B3"/>
    <mergeCell ref="C2:F2"/>
  </mergeCells>
  <conditionalFormatting sqref="D4:D107">
    <cfRule type="cellIs" dxfId="5" priority="2045" operator="equal">
      <formula>$D$106</formula>
    </cfRule>
    <cfRule type="containsBlanks" dxfId="4" priority="2046">
      <formula>LEN(TRIM(D4))=0</formula>
    </cfRule>
    <cfRule type="cellIs" dxfId="3" priority="2047" operator="lessThan">
      <formula>50</formula>
    </cfRule>
    <cfRule type="cellIs" dxfId="2" priority="2048" operator="between">
      <formula>$D$106</formula>
      <formula>50</formula>
    </cfRule>
    <cfRule type="cellIs" dxfId="0" priority="2049" operator="between">
      <formula>74.99</formula>
      <formula>$D$106</formula>
    </cfRule>
    <cfRule type="cellIs" dxfId="1" priority="2050" operator="greaterThanOrEqual">
      <formula>75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7"/>
  <sheetViews>
    <sheetView zoomScale="90" zoomScaleNormal="90" workbookViewId="0">
      <selection activeCell="K100" sqref="K100"/>
    </sheetView>
  </sheetViews>
  <sheetFormatPr defaultRowHeight="15" x14ac:dyDescent="0.25"/>
  <cols>
    <col min="1" max="1" width="5.7109375" customWidth="1"/>
    <col min="2" max="2" width="32.140625" customWidth="1"/>
    <col min="3" max="6" width="8.7109375" style="234" customWidth="1"/>
    <col min="7" max="7" width="8.7109375" customWidth="1"/>
    <col min="8" max="8" width="7.7109375" customWidth="1"/>
    <col min="9" max="23" width="8.7109375" customWidth="1"/>
  </cols>
  <sheetData>
    <row r="1" spans="1:10" ht="392.25" customHeight="1" thickBot="1" x14ac:dyDescent="0.3"/>
    <row r="2" spans="1:10" ht="16.5" customHeight="1" x14ac:dyDescent="0.25">
      <c r="A2" s="496" t="s">
        <v>34</v>
      </c>
      <c r="B2" s="498" t="s">
        <v>63</v>
      </c>
      <c r="C2" s="500">
        <v>2022</v>
      </c>
      <c r="D2" s="501"/>
      <c r="E2" s="501"/>
      <c r="F2" s="502"/>
      <c r="G2" s="494" t="s">
        <v>74</v>
      </c>
    </row>
    <row r="3" spans="1:10" ht="44.25" customHeight="1" thickBot="1" x14ac:dyDescent="0.3">
      <c r="A3" s="497"/>
      <c r="B3" s="499"/>
      <c r="C3" s="281" t="s">
        <v>82</v>
      </c>
      <c r="D3" s="282" t="s">
        <v>83</v>
      </c>
      <c r="E3" s="445" t="s">
        <v>84</v>
      </c>
      <c r="F3" s="184" t="s">
        <v>73</v>
      </c>
      <c r="G3" s="495"/>
    </row>
    <row r="4" spans="1:10" ht="15" customHeight="1" thickBot="1" x14ac:dyDescent="0.3">
      <c r="A4" s="115"/>
      <c r="B4" s="277" t="s">
        <v>102</v>
      </c>
      <c r="C4" s="278">
        <f>C5+C14+C23+C38+C55+C68+C97</f>
        <v>603</v>
      </c>
      <c r="D4" s="279">
        <f>AVERAGE(D6:D13,D15:D22,D24:D37,D39:D54,D56:D67,D69:D96,D98:D105)</f>
        <v>51.318704879114783</v>
      </c>
      <c r="E4" s="444">
        <v>58.89</v>
      </c>
      <c r="F4" s="280"/>
      <c r="G4" s="199"/>
      <c r="I4" s="128"/>
      <c r="J4" s="33" t="s">
        <v>69</v>
      </c>
    </row>
    <row r="5" spans="1:10" ht="15" customHeight="1" thickBot="1" x14ac:dyDescent="0.3">
      <c r="A5" s="115"/>
      <c r="B5" s="198" t="s">
        <v>95</v>
      </c>
      <c r="C5" s="200">
        <f>SUM(C6:C13)</f>
        <v>57</v>
      </c>
      <c r="D5" s="206">
        <f>AVERAGE(D6:D13)</f>
        <v>56.493075980392156</v>
      </c>
      <c r="E5" s="201">
        <v>58.89</v>
      </c>
      <c r="F5" s="202"/>
      <c r="G5" s="199"/>
      <c r="I5" s="129"/>
      <c r="J5" s="33" t="s">
        <v>70</v>
      </c>
    </row>
    <row r="6" spans="1:10" ht="15" customHeight="1" x14ac:dyDescent="0.25">
      <c r="A6" s="196">
        <v>1</v>
      </c>
      <c r="B6" s="175" t="s">
        <v>42</v>
      </c>
      <c r="C6" s="308">
        <v>6</v>
      </c>
      <c r="D6" s="317">
        <v>76.166666666666671</v>
      </c>
      <c r="E6" s="446">
        <v>58.89</v>
      </c>
      <c r="F6" s="310">
        <v>5</v>
      </c>
      <c r="G6" s="197">
        <f>F6</f>
        <v>5</v>
      </c>
      <c r="H6" s="42"/>
      <c r="I6" s="130"/>
      <c r="J6" s="33" t="s">
        <v>71</v>
      </c>
    </row>
    <row r="7" spans="1:10" ht="15" customHeight="1" x14ac:dyDescent="0.25">
      <c r="A7" s="89">
        <v>2</v>
      </c>
      <c r="B7" s="63" t="s">
        <v>41</v>
      </c>
      <c r="C7" s="311">
        <v>17</v>
      </c>
      <c r="D7" s="218">
        <v>70.352941176470594</v>
      </c>
      <c r="E7" s="447">
        <v>58.89</v>
      </c>
      <c r="F7" s="312">
        <v>12</v>
      </c>
      <c r="G7" s="103">
        <f t="shared" ref="G7:G57" si="0">F7</f>
        <v>12</v>
      </c>
      <c r="H7" s="42"/>
      <c r="I7" s="34"/>
      <c r="J7" s="33" t="s">
        <v>72</v>
      </c>
    </row>
    <row r="8" spans="1:10" ht="15" customHeight="1" x14ac:dyDescent="0.25">
      <c r="A8" s="89">
        <v>3</v>
      </c>
      <c r="B8" s="63" t="s">
        <v>43</v>
      </c>
      <c r="C8" s="311">
        <v>12</v>
      </c>
      <c r="D8" s="218">
        <v>58.5</v>
      </c>
      <c r="E8" s="447">
        <v>58.89</v>
      </c>
      <c r="F8" s="312">
        <v>31</v>
      </c>
      <c r="G8" s="103">
        <f t="shared" si="0"/>
        <v>31</v>
      </c>
      <c r="H8" s="42"/>
    </row>
    <row r="9" spans="1:10" ht="15" customHeight="1" x14ac:dyDescent="0.25">
      <c r="A9" s="89">
        <v>4</v>
      </c>
      <c r="B9" s="63" t="s">
        <v>94</v>
      </c>
      <c r="C9" s="311">
        <v>4</v>
      </c>
      <c r="D9" s="218">
        <v>56.5</v>
      </c>
      <c r="E9" s="447">
        <v>58.89</v>
      </c>
      <c r="F9" s="312">
        <v>35</v>
      </c>
      <c r="G9" s="103">
        <f t="shared" si="0"/>
        <v>35</v>
      </c>
      <c r="H9" s="42"/>
    </row>
    <row r="10" spans="1:10" ht="15" customHeight="1" x14ac:dyDescent="0.25">
      <c r="A10" s="89">
        <v>5</v>
      </c>
      <c r="B10" s="63" t="s">
        <v>119</v>
      </c>
      <c r="C10" s="311">
        <v>2</v>
      </c>
      <c r="D10" s="218">
        <v>53</v>
      </c>
      <c r="E10" s="447">
        <v>58.89</v>
      </c>
      <c r="F10" s="312">
        <v>47</v>
      </c>
      <c r="G10" s="103">
        <f t="shared" si="0"/>
        <v>47</v>
      </c>
      <c r="H10" s="42"/>
    </row>
    <row r="11" spans="1:10" ht="15" customHeight="1" x14ac:dyDescent="0.25">
      <c r="A11" s="89">
        <v>6</v>
      </c>
      <c r="B11" s="63" t="s">
        <v>117</v>
      </c>
      <c r="C11" s="311">
        <v>5</v>
      </c>
      <c r="D11" s="218">
        <v>52.8</v>
      </c>
      <c r="E11" s="447">
        <v>58.89</v>
      </c>
      <c r="F11" s="312">
        <v>49</v>
      </c>
      <c r="G11" s="103">
        <f t="shared" si="0"/>
        <v>49</v>
      </c>
      <c r="H11" s="42"/>
    </row>
    <row r="12" spans="1:10" ht="15" customHeight="1" x14ac:dyDescent="0.25">
      <c r="A12" s="89">
        <v>7</v>
      </c>
      <c r="B12" s="175" t="s">
        <v>44</v>
      </c>
      <c r="C12" s="313">
        <v>8</v>
      </c>
      <c r="D12" s="265">
        <v>44.625</v>
      </c>
      <c r="E12" s="448">
        <v>58.89</v>
      </c>
      <c r="F12" s="314">
        <v>70</v>
      </c>
      <c r="G12" s="103">
        <f t="shared" si="0"/>
        <v>70</v>
      </c>
      <c r="H12" s="42"/>
    </row>
    <row r="13" spans="1:10" ht="15" customHeight="1" thickBot="1" x14ac:dyDescent="0.3">
      <c r="A13" s="188">
        <v>8</v>
      </c>
      <c r="B13" s="63" t="s">
        <v>118</v>
      </c>
      <c r="C13" s="315">
        <v>3</v>
      </c>
      <c r="D13" s="318">
        <v>40</v>
      </c>
      <c r="E13" s="449">
        <v>58.89</v>
      </c>
      <c r="F13" s="316">
        <v>75</v>
      </c>
      <c r="G13" s="187">
        <f t="shared" si="0"/>
        <v>75</v>
      </c>
      <c r="H13" s="42"/>
    </row>
    <row r="14" spans="1:10" ht="15" customHeight="1" thickBot="1" x14ac:dyDescent="0.3">
      <c r="A14" s="189"/>
      <c r="B14" s="190" t="s">
        <v>96</v>
      </c>
      <c r="C14" s="191">
        <f>SUM(C15:C22)</f>
        <v>47</v>
      </c>
      <c r="D14" s="203">
        <f>AVERAGE(D15:D22)</f>
        <v>52.875</v>
      </c>
      <c r="E14" s="192">
        <v>58.89</v>
      </c>
      <c r="F14" s="193"/>
      <c r="G14" s="195"/>
      <c r="H14" s="42"/>
    </row>
    <row r="15" spans="1:10" ht="15" customHeight="1" x14ac:dyDescent="0.25">
      <c r="A15" s="86">
        <v>1</v>
      </c>
      <c r="B15" s="63" t="s">
        <v>24</v>
      </c>
      <c r="C15" s="319">
        <v>1</v>
      </c>
      <c r="D15" s="323">
        <v>74</v>
      </c>
      <c r="E15" s="450">
        <v>58.89</v>
      </c>
      <c r="F15" s="320">
        <v>7</v>
      </c>
      <c r="G15" s="102">
        <f t="shared" si="0"/>
        <v>7</v>
      </c>
      <c r="H15" s="42"/>
    </row>
    <row r="16" spans="1:10" ht="15" customHeight="1" x14ac:dyDescent="0.25">
      <c r="A16" s="89">
        <v>2</v>
      </c>
      <c r="B16" s="63" t="s">
        <v>30</v>
      </c>
      <c r="C16" s="311">
        <v>12</v>
      </c>
      <c r="D16" s="218">
        <v>62.7</v>
      </c>
      <c r="E16" s="447">
        <v>58.89</v>
      </c>
      <c r="F16" s="312">
        <v>25</v>
      </c>
      <c r="G16" s="103">
        <f t="shared" si="0"/>
        <v>25</v>
      </c>
      <c r="H16" s="42"/>
    </row>
    <row r="17" spans="1:8" ht="15" customHeight="1" x14ac:dyDescent="0.25">
      <c r="A17" s="89">
        <v>3</v>
      </c>
      <c r="B17" s="63" t="s">
        <v>26</v>
      </c>
      <c r="C17" s="311">
        <v>1</v>
      </c>
      <c r="D17" s="218">
        <v>60</v>
      </c>
      <c r="E17" s="447">
        <v>58.89</v>
      </c>
      <c r="F17" s="312">
        <v>28</v>
      </c>
      <c r="G17" s="103">
        <f t="shared" si="0"/>
        <v>28</v>
      </c>
      <c r="H17" s="42"/>
    </row>
    <row r="18" spans="1:8" ht="15" customHeight="1" x14ac:dyDescent="0.25">
      <c r="A18" s="89">
        <v>4</v>
      </c>
      <c r="B18" s="63" t="s">
        <v>29</v>
      </c>
      <c r="C18" s="311">
        <v>7</v>
      </c>
      <c r="D18" s="218">
        <v>57</v>
      </c>
      <c r="E18" s="447">
        <v>58.89</v>
      </c>
      <c r="F18" s="312">
        <v>34</v>
      </c>
      <c r="G18" s="103">
        <f t="shared" si="0"/>
        <v>34</v>
      </c>
      <c r="H18" s="42"/>
    </row>
    <row r="19" spans="1:8" ht="15" customHeight="1" x14ac:dyDescent="0.25">
      <c r="A19" s="89">
        <v>5</v>
      </c>
      <c r="B19" s="62" t="s">
        <v>28</v>
      </c>
      <c r="C19" s="321">
        <v>16</v>
      </c>
      <c r="D19" s="266">
        <v>54.8</v>
      </c>
      <c r="E19" s="451">
        <v>58.89</v>
      </c>
      <c r="F19" s="322">
        <v>41</v>
      </c>
      <c r="G19" s="103">
        <f t="shared" si="0"/>
        <v>41</v>
      </c>
      <c r="H19" s="42"/>
    </row>
    <row r="20" spans="1:8" ht="15" customHeight="1" x14ac:dyDescent="0.25">
      <c r="A20" s="89">
        <v>6</v>
      </c>
      <c r="B20" s="63" t="s">
        <v>120</v>
      </c>
      <c r="C20" s="311">
        <v>4</v>
      </c>
      <c r="D20" s="218">
        <v>54.5</v>
      </c>
      <c r="E20" s="447">
        <v>58.89</v>
      </c>
      <c r="F20" s="312">
        <v>43</v>
      </c>
      <c r="G20" s="103">
        <f t="shared" si="0"/>
        <v>43</v>
      </c>
      <c r="H20" s="42"/>
    </row>
    <row r="21" spans="1:8" ht="15" customHeight="1" x14ac:dyDescent="0.25">
      <c r="A21" s="89">
        <v>7</v>
      </c>
      <c r="B21" s="62" t="s">
        <v>32</v>
      </c>
      <c r="C21" s="321">
        <v>5</v>
      </c>
      <c r="D21" s="266">
        <v>46</v>
      </c>
      <c r="E21" s="451">
        <v>58.89</v>
      </c>
      <c r="F21" s="322">
        <v>66</v>
      </c>
      <c r="G21" s="103">
        <f t="shared" si="0"/>
        <v>66</v>
      </c>
      <c r="H21" s="42"/>
    </row>
    <row r="22" spans="1:8" ht="15" customHeight="1" thickBot="1" x14ac:dyDescent="0.3">
      <c r="A22" s="89">
        <v>8</v>
      </c>
      <c r="B22" s="62" t="s">
        <v>27</v>
      </c>
      <c r="C22" s="321">
        <v>1</v>
      </c>
      <c r="D22" s="266">
        <v>14</v>
      </c>
      <c r="E22" s="451">
        <v>58.89</v>
      </c>
      <c r="F22" s="322">
        <v>90</v>
      </c>
      <c r="G22" s="103">
        <f t="shared" si="0"/>
        <v>90</v>
      </c>
      <c r="H22" s="42"/>
    </row>
    <row r="23" spans="1:8" ht="15" customHeight="1" thickBot="1" x14ac:dyDescent="0.3">
      <c r="A23" s="189"/>
      <c r="B23" s="198" t="s">
        <v>97</v>
      </c>
      <c r="C23" s="200">
        <f>SUM(C24:C37)</f>
        <v>75</v>
      </c>
      <c r="D23" s="206">
        <f>AVERAGE(D24:D37)</f>
        <v>48.921428571428571</v>
      </c>
      <c r="E23" s="201">
        <v>58.89</v>
      </c>
      <c r="F23" s="202"/>
      <c r="G23" s="195"/>
      <c r="H23" s="42"/>
    </row>
    <row r="24" spans="1:8" ht="15" customHeight="1" x14ac:dyDescent="0.25">
      <c r="A24" s="91">
        <v>1</v>
      </c>
      <c r="B24" s="59" t="s">
        <v>38</v>
      </c>
      <c r="C24" s="324">
        <v>1</v>
      </c>
      <c r="D24" s="276">
        <v>77</v>
      </c>
      <c r="E24" s="452">
        <v>58.89</v>
      </c>
      <c r="F24" s="325">
        <v>4</v>
      </c>
      <c r="G24" s="102">
        <f t="shared" si="0"/>
        <v>4</v>
      </c>
      <c r="H24" s="42"/>
    </row>
    <row r="25" spans="1:8" ht="15" customHeight="1" x14ac:dyDescent="0.25">
      <c r="A25" s="92">
        <v>2</v>
      </c>
      <c r="B25" s="59" t="s">
        <v>45</v>
      </c>
      <c r="C25" s="326">
        <v>11</v>
      </c>
      <c r="D25" s="219">
        <v>70.599999999999994</v>
      </c>
      <c r="E25" s="453">
        <v>58.89</v>
      </c>
      <c r="F25" s="327">
        <v>11</v>
      </c>
      <c r="G25" s="103">
        <f t="shared" si="0"/>
        <v>11</v>
      </c>
      <c r="H25" s="42"/>
    </row>
    <row r="26" spans="1:8" ht="15" customHeight="1" x14ac:dyDescent="0.25">
      <c r="A26" s="92">
        <v>3</v>
      </c>
      <c r="B26" s="59" t="s">
        <v>123</v>
      </c>
      <c r="C26" s="326">
        <v>12</v>
      </c>
      <c r="D26" s="219">
        <v>60</v>
      </c>
      <c r="E26" s="453">
        <v>58.89</v>
      </c>
      <c r="F26" s="327">
        <v>29</v>
      </c>
      <c r="G26" s="103">
        <f t="shared" si="0"/>
        <v>29</v>
      </c>
      <c r="H26" s="42"/>
    </row>
    <row r="27" spans="1:8" ht="15" customHeight="1" x14ac:dyDescent="0.25">
      <c r="A27" s="92">
        <v>4</v>
      </c>
      <c r="B27" s="173" t="s">
        <v>122</v>
      </c>
      <c r="C27" s="328">
        <v>4</v>
      </c>
      <c r="D27" s="267">
        <v>56</v>
      </c>
      <c r="E27" s="454">
        <v>58.89</v>
      </c>
      <c r="F27" s="329">
        <v>39</v>
      </c>
      <c r="G27" s="103">
        <f t="shared" si="0"/>
        <v>39</v>
      </c>
      <c r="H27" s="42"/>
    </row>
    <row r="28" spans="1:8" ht="15" customHeight="1" x14ac:dyDescent="0.25">
      <c r="A28" s="92">
        <v>5</v>
      </c>
      <c r="B28" s="59" t="s">
        <v>93</v>
      </c>
      <c r="C28" s="326">
        <v>6</v>
      </c>
      <c r="D28" s="219">
        <v>54.3</v>
      </c>
      <c r="E28" s="453">
        <v>58.89</v>
      </c>
      <c r="F28" s="327">
        <v>44</v>
      </c>
      <c r="G28" s="103">
        <f t="shared" si="0"/>
        <v>44</v>
      </c>
      <c r="H28" s="42"/>
    </row>
    <row r="29" spans="1:8" ht="15" customHeight="1" x14ac:dyDescent="0.25">
      <c r="A29" s="92">
        <v>6</v>
      </c>
      <c r="B29" s="59" t="s">
        <v>23</v>
      </c>
      <c r="C29" s="326">
        <v>2</v>
      </c>
      <c r="D29" s="219">
        <v>52</v>
      </c>
      <c r="E29" s="453">
        <v>58.89</v>
      </c>
      <c r="F29" s="327">
        <v>51</v>
      </c>
      <c r="G29" s="103">
        <f t="shared" si="0"/>
        <v>51</v>
      </c>
      <c r="H29" s="42"/>
    </row>
    <row r="30" spans="1:8" ht="15" customHeight="1" x14ac:dyDescent="0.25">
      <c r="A30" s="92">
        <v>7</v>
      </c>
      <c r="B30" s="59" t="s">
        <v>21</v>
      </c>
      <c r="C30" s="326">
        <v>2</v>
      </c>
      <c r="D30" s="219">
        <v>50.5</v>
      </c>
      <c r="E30" s="453">
        <v>58.89</v>
      </c>
      <c r="F30" s="327">
        <v>56</v>
      </c>
      <c r="G30" s="103">
        <f t="shared" si="0"/>
        <v>56</v>
      </c>
      <c r="H30" s="42"/>
    </row>
    <row r="31" spans="1:8" ht="15" customHeight="1" x14ac:dyDescent="0.25">
      <c r="A31" s="92">
        <v>8</v>
      </c>
      <c r="B31" s="59" t="s">
        <v>40</v>
      </c>
      <c r="C31" s="326">
        <v>7</v>
      </c>
      <c r="D31" s="219">
        <v>50</v>
      </c>
      <c r="E31" s="453">
        <v>58.89</v>
      </c>
      <c r="F31" s="327">
        <v>57</v>
      </c>
      <c r="G31" s="103">
        <f t="shared" si="0"/>
        <v>57</v>
      </c>
      <c r="H31" s="42"/>
    </row>
    <row r="32" spans="1:8" ht="15" customHeight="1" x14ac:dyDescent="0.25">
      <c r="A32" s="92">
        <v>9</v>
      </c>
      <c r="B32" s="59" t="s">
        <v>18</v>
      </c>
      <c r="C32" s="326">
        <v>6</v>
      </c>
      <c r="D32" s="219">
        <v>48.8</v>
      </c>
      <c r="E32" s="453">
        <v>58.89</v>
      </c>
      <c r="F32" s="327">
        <v>64</v>
      </c>
      <c r="G32" s="103">
        <f t="shared" si="0"/>
        <v>64</v>
      </c>
      <c r="H32" s="42"/>
    </row>
    <row r="33" spans="1:8" ht="15" customHeight="1" x14ac:dyDescent="0.25">
      <c r="A33" s="92">
        <v>10</v>
      </c>
      <c r="B33" s="59" t="s">
        <v>39</v>
      </c>
      <c r="C33" s="326">
        <v>9</v>
      </c>
      <c r="D33" s="219">
        <v>45.4</v>
      </c>
      <c r="E33" s="453">
        <v>58.89</v>
      </c>
      <c r="F33" s="327">
        <v>68</v>
      </c>
      <c r="G33" s="103">
        <f t="shared" si="0"/>
        <v>68</v>
      </c>
      <c r="H33" s="42"/>
    </row>
    <row r="34" spans="1:8" ht="15" customHeight="1" x14ac:dyDescent="0.25">
      <c r="A34" s="92">
        <v>11</v>
      </c>
      <c r="B34" s="59" t="s">
        <v>37</v>
      </c>
      <c r="C34" s="326">
        <v>2</v>
      </c>
      <c r="D34" s="219">
        <v>41.5</v>
      </c>
      <c r="E34" s="453">
        <v>58.89</v>
      </c>
      <c r="F34" s="327">
        <v>73</v>
      </c>
      <c r="G34" s="103">
        <f t="shared" si="0"/>
        <v>73</v>
      </c>
      <c r="H34" s="42"/>
    </row>
    <row r="35" spans="1:8" ht="15" customHeight="1" x14ac:dyDescent="0.25">
      <c r="A35" s="92">
        <v>12</v>
      </c>
      <c r="B35" s="59" t="s">
        <v>121</v>
      </c>
      <c r="C35" s="326">
        <v>3</v>
      </c>
      <c r="D35" s="219">
        <v>29</v>
      </c>
      <c r="E35" s="453">
        <v>58.89</v>
      </c>
      <c r="F35" s="327">
        <v>84</v>
      </c>
      <c r="G35" s="103">
        <f t="shared" si="0"/>
        <v>84</v>
      </c>
      <c r="H35" s="42"/>
    </row>
    <row r="36" spans="1:8" ht="15" customHeight="1" x14ac:dyDescent="0.25">
      <c r="A36" s="92">
        <v>13</v>
      </c>
      <c r="B36" s="59" t="s">
        <v>20</v>
      </c>
      <c r="C36" s="326">
        <v>6</v>
      </c>
      <c r="D36" s="219">
        <v>25.3</v>
      </c>
      <c r="E36" s="453">
        <v>58.89</v>
      </c>
      <c r="F36" s="327">
        <v>85</v>
      </c>
      <c r="G36" s="103">
        <f t="shared" si="0"/>
        <v>85</v>
      </c>
      <c r="H36" s="42"/>
    </row>
    <row r="37" spans="1:8" ht="15" customHeight="1" thickBot="1" x14ac:dyDescent="0.3">
      <c r="A37" s="92">
        <v>14</v>
      </c>
      <c r="B37" s="59" t="s">
        <v>22</v>
      </c>
      <c r="C37" s="326">
        <v>4</v>
      </c>
      <c r="D37" s="219">
        <v>24.5</v>
      </c>
      <c r="E37" s="453">
        <v>58.89</v>
      </c>
      <c r="F37" s="327">
        <v>86</v>
      </c>
      <c r="G37" s="103">
        <f t="shared" si="0"/>
        <v>86</v>
      </c>
      <c r="H37" s="42"/>
    </row>
    <row r="38" spans="1:8" ht="15" customHeight="1" thickBot="1" x14ac:dyDescent="0.3">
      <c r="A38" s="204"/>
      <c r="B38" s="205" t="s">
        <v>98</v>
      </c>
      <c r="C38" s="191">
        <f>SUM(C39:C54)</f>
        <v>77</v>
      </c>
      <c r="D38" s="203">
        <f>AVERAGE(D39:D54)</f>
        <v>42.301249999999996</v>
      </c>
      <c r="E38" s="192">
        <v>58.89</v>
      </c>
      <c r="F38" s="193"/>
      <c r="G38" s="195"/>
      <c r="H38" s="42"/>
    </row>
    <row r="39" spans="1:8" ht="15" customHeight="1" x14ac:dyDescent="0.25">
      <c r="A39" s="94">
        <v>1</v>
      </c>
      <c r="B39" s="174" t="s">
        <v>85</v>
      </c>
      <c r="C39" s="332">
        <v>3</v>
      </c>
      <c r="D39" s="338">
        <v>75.3</v>
      </c>
      <c r="E39" s="456">
        <v>58.89</v>
      </c>
      <c r="F39" s="333">
        <v>6</v>
      </c>
      <c r="G39" s="100">
        <f t="shared" si="0"/>
        <v>6</v>
      </c>
      <c r="H39" s="42"/>
    </row>
    <row r="40" spans="1:8" ht="15" customHeight="1" x14ac:dyDescent="0.25">
      <c r="A40" s="95">
        <v>2</v>
      </c>
      <c r="B40" s="59" t="s">
        <v>48</v>
      </c>
      <c r="C40" s="326">
        <v>16</v>
      </c>
      <c r="D40" s="219">
        <v>66.099999999999994</v>
      </c>
      <c r="E40" s="453">
        <v>58.89</v>
      </c>
      <c r="F40" s="327">
        <v>18</v>
      </c>
      <c r="G40" s="101">
        <f t="shared" si="0"/>
        <v>18</v>
      </c>
      <c r="H40" s="42"/>
    </row>
    <row r="41" spans="1:8" ht="15" customHeight="1" x14ac:dyDescent="0.25">
      <c r="A41" s="95">
        <v>3</v>
      </c>
      <c r="B41" s="59" t="s">
        <v>17</v>
      </c>
      <c r="C41" s="326">
        <v>7</v>
      </c>
      <c r="D41" s="219">
        <v>58.7</v>
      </c>
      <c r="E41" s="453">
        <v>58.89</v>
      </c>
      <c r="F41" s="327">
        <v>30</v>
      </c>
      <c r="G41" s="101">
        <f t="shared" si="0"/>
        <v>30</v>
      </c>
      <c r="H41" s="42"/>
    </row>
    <row r="42" spans="1:8" ht="15" customHeight="1" x14ac:dyDescent="0.25">
      <c r="A42" s="95">
        <v>4</v>
      </c>
      <c r="B42" s="59" t="s">
        <v>15</v>
      </c>
      <c r="C42" s="326">
        <v>2</v>
      </c>
      <c r="D42" s="219">
        <v>57.5</v>
      </c>
      <c r="E42" s="453">
        <v>58.89</v>
      </c>
      <c r="F42" s="327">
        <v>33</v>
      </c>
      <c r="G42" s="101">
        <f t="shared" si="0"/>
        <v>33</v>
      </c>
      <c r="H42" s="42"/>
    </row>
    <row r="43" spans="1:8" ht="15" customHeight="1" x14ac:dyDescent="0.25">
      <c r="A43" s="95">
        <v>5</v>
      </c>
      <c r="B43" s="59" t="s">
        <v>59</v>
      </c>
      <c r="C43" s="326">
        <v>20</v>
      </c>
      <c r="D43" s="219">
        <v>54.8</v>
      </c>
      <c r="E43" s="453">
        <v>58.89</v>
      </c>
      <c r="F43" s="327">
        <v>42</v>
      </c>
      <c r="G43" s="101">
        <f t="shared" si="0"/>
        <v>42</v>
      </c>
      <c r="H43" s="42"/>
    </row>
    <row r="44" spans="1:8" ht="15" customHeight="1" x14ac:dyDescent="0.25">
      <c r="A44" s="95">
        <v>6</v>
      </c>
      <c r="B44" s="352" t="s">
        <v>14</v>
      </c>
      <c r="C44" s="457">
        <v>1</v>
      </c>
      <c r="D44" s="476">
        <v>52</v>
      </c>
      <c r="E44" s="458">
        <v>58.89</v>
      </c>
      <c r="F44" s="374">
        <v>52</v>
      </c>
      <c r="G44" s="101">
        <f t="shared" si="0"/>
        <v>52</v>
      </c>
      <c r="H44" s="42"/>
    </row>
    <row r="45" spans="1:8" ht="15" customHeight="1" x14ac:dyDescent="0.25">
      <c r="A45" s="95">
        <v>7</v>
      </c>
      <c r="B45" s="173" t="s">
        <v>49</v>
      </c>
      <c r="C45" s="328">
        <v>7</v>
      </c>
      <c r="D45" s="267">
        <v>51.42</v>
      </c>
      <c r="E45" s="454">
        <v>58.89</v>
      </c>
      <c r="F45" s="329">
        <v>55</v>
      </c>
      <c r="G45" s="101">
        <f t="shared" si="0"/>
        <v>55</v>
      </c>
      <c r="H45" s="42"/>
    </row>
    <row r="46" spans="1:8" ht="15" customHeight="1" x14ac:dyDescent="0.25">
      <c r="A46" s="95">
        <v>8</v>
      </c>
      <c r="B46" s="60" t="s">
        <v>16</v>
      </c>
      <c r="C46" s="334">
        <v>4</v>
      </c>
      <c r="D46" s="270">
        <v>49</v>
      </c>
      <c r="E46" s="459">
        <v>58.89</v>
      </c>
      <c r="F46" s="335">
        <v>60</v>
      </c>
      <c r="G46" s="101">
        <f t="shared" si="0"/>
        <v>60</v>
      </c>
      <c r="H46" s="42"/>
    </row>
    <row r="47" spans="1:8" ht="15" customHeight="1" x14ac:dyDescent="0.25">
      <c r="A47" s="95">
        <v>9</v>
      </c>
      <c r="B47" s="59" t="s">
        <v>113</v>
      </c>
      <c r="C47" s="326">
        <v>4</v>
      </c>
      <c r="D47" s="219">
        <v>47</v>
      </c>
      <c r="E47" s="453">
        <v>58.89</v>
      </c>
      <c r="F47" s="327">
        <v>65</v>
      </c>
      <c r="G47" s="101">
        <f t="shared" si="0"/>
        <v>65</v>
      </c>
      <c r="H47" s="42"/>
    </row>
    <row r="48" spans="1:8" ht="15" customHeight="1" x14ac:dyDescent="0.25">
      <c r="A48" s="95">
        <v>10</v>
      </c>
      <c r="B48" s="59" t="s">
        <v>111</v>
      </c>
      <c r="C48" s="326">
        <v>1</v>
      </c>
      <c r="D48" s="219">
        <v>42</v>
      </c>
      <c r="E48" s="453">
        <v>58.89</v>
      </c>
      <c r="F48" s="327">
        <v>72</v>
      </c>
      <c r="G48" s="101">
        <f t="shared" si="0"/>
        <v>72</v>
      </c>
      <c r="H48" s="42"/>
    </row>
    <row r="49" spans="1:8" ht="15" customHeight="1" x14ac:dyDescent="0.25">
      <c r="A49" s="95">
        <v>11</v>
      </c>
      <c r="B49" s="59" t="s">
        <v>47</v>
      </c>
      <c r="C49" s="326">
        <v>3</v>
      </c>
      <c r="D49" s="219">
        <v>38.299999999999997</v>
      </c>
      <c r="E49" s="453">
        <v>58.89</v>
      </c>
      <c r="F49" s="327">
        <v>78</v>
      </c>
      <c r="G49" s="101">
        <f t="shared" si="0"/>
        <v>78</v>
      </c>
      <c r="H49" s="42"/>
    </row>
    <row r="50" spans="1:8" ht="15" customHeight="1" x14ac:dyDescent="0.25">
      <c r="A50" s="95">
        <v>12</v>
      </c>
      <c r="B50" s="59" t="s">
        <v>103</v>
      </c>
      <c r="C50" s="326">
        <v>3</v>
      </c>
      <c r="D50" s="219">
        <v>36</v>
      </c>
      <c r="E50" s="453">
        <v>58.89</v>
      </c>
      <c r="F50" s="327">
        <v>81</v>
      </c>
      <c r="G50" s="101">
        <f t="shared" si="0"/>
        <v>81</v>
      </c>
      <c r="H50" s="42"/>
    </row>
    <row r="51" spans="1:8" ht="15" customHeight="1" x14ac:dyDescent="0.25">
      <c r="A51" s="95">
        <v>13</v>
      </c>
      <c r="B51" s="59" t="s">
        <v>125</v>
      </c>
      <c r="C51" s="326">
        <v>3</v>
      </c>
      <c r="D51" s="219">
        <v>30.7</v>
      </c>
      <c r="E51" s="453">
        <v>58.89</v>
      </c>
      <c r="F51" s="327">
        <v>83</v>
      </c>
      <c r="G51" s="101">
        <f t="shared" si="0"/>
        <v>83</v>
      </c>
      <c r="H51" s="42"/>
    </row>
    <row r="52" spans="1:8" ht="15" customHeight="1" x14ac:dyDescent="0.25">
      <c r="A52" s="95">
        <v>14</v>
      </c>
      <c r="B52" s="167" t="s">
        <v>46</v>
      </c>
      <c r="C52" s="336">
        <v>1</v>
      </c>
      <c r="D52" s="268">
        <v>14</v>
      </c>
      <c r="E52" s="460">
        <v>58.89</v>
      </c>
      <c r="F52" s="337">
        <v>91</v>
      </c>
      <c r="G52" s="101">
        <f t="shared" si="0"/>
        <v>91</v>
      </c>
      <c r="H52" s="42"/>
    </row>
    <row r="53" spans="1:8" ht="15" customHeight="1" x14ac:dyDescent="0.25">
      <c r="A53" s="95">
        <v>15</v>
      </c>
      <c r="B53" s="62" t="s">
        <v>124</v>
      </c>
      <c r="C53" s="321">
        <v>1</v>
      </c>
      <c r="D53" s="266">
        <v>4</v>
      </c>
      <c r="E53" s="451">
        <v>58.89</v>
      </c>
      <c r="F53" s="322">
        <v>93</v>
      </c>
      <c r="G53" s="101">
        <f t="shared" si="0"/>
        <v>93</v>
      </c>
      <c r="H53" s="42"/>
    </row>
    <row r="54" spans="1:8" s="234" customFormat="1" ht="15" customHeight="1" thickBot="1" x14ac:dyDescent="0.3">
      <c r="A54" s="232">
        <v>16</v>
      </c>
      <c r="B54" s="63" t="s">
        <v>36</v>
      </c>
      <c r="C54" s="311">
        <v>1</v>
      </c>
      <c r="D54" s="218">
        <v>0</v>
      </c>
      <c r="E54" s="447">
        <v>58.89</v>
      </c>
      <c r="F54" s="312">
        <v>94</v>
      </c>
      <c r="G54" s="274">
        <f t="shared" si="0"/>
        <v>94</v>
      </c>
      <c r="H54" s="42"/>
    </row>
    <row r="55" spans="1:8" ht="15" customHeight="1" thickBot="1" x14ac:dyDescent="0.3">
      <c r="A55" s="207"/>
      <c r="B55" s="208" t="s">
        <v>99</v>
      </c>
      <c r="C55" s="209">
        <f>SUM(C56:C67)</f>
        <v>47</v>
      </c>
      <c r="D55" s="217">
        <f>AVERAGE(D56:D67)</f>
        <v>55.75</v>
      </c>
      <c r="E55" s="210">
        <v>58.89</v>
      </c>
      <c r="F55" s="211"/>
      <c r="G55" s="212"/>
      <c r="H55" s="42"/>
    </row>
    <row r="56" spans="1:8" ht="15" customHeight="1" x14ac:dyDescent="0.25">
      <c r="A56" s="94">
        <v>1</v>
      </c>
      <c r="B56" s="60" t="s">
        <v>12</v>
      </c>
      <c r="C56" s="339">
        <v>1</v>
      </c>
      <c r="D56" s="309">
        <v>78</v>
      </c>
      <c r="E56" s="461">
        <v>58.89</v>
      </c>
      <c r="F56" s="340">
        <v>2</v>
      </c>
      <c r="G56" s="102">
        <f t="shared" si="0"/>
        <v>2</v>
      </c>
      <c r="H56" s="42"/>
    </row>
    <row r="57" spans="1:8" ht="15" customHeight="1" x14ac:dyDescent="0.25">
      <c r="A57" s="95">
        <v>2</v>
      </c>
      <c r="B57" s="60" t="s">
        <v>50</v>
      </c>
      <c r="C57" s="334">
        <v>3</v>
      </c>
      <c r="D57" s="270">
        <v>70</v>
      </c>
      <c r="E57" s="459">
        <v>58.89</v>
      </c>
      <c r="F57" s="335">
        <v>13</v>
      </c>
      <c r="G57" s="185">
        <f t="shared" si="0"/>
        <v>13</v>
      </c>
      <c r="H57" s="42"/>
    </row>
    <row r="58" spans="1:8" ht="15" customHeight="1" x14ac:dyDescent="0.25">
      <c r="A58" s="95">
        <v>3</v>
      </c>
      <c r="B58" s="60" t="s">
        <v>61</v>
      </c>
      <c r="C58" s="334">
        <v>4</v>
      </c>
      <c r="D58" s="270">
        <v>70</v>
      </c>
      <c r="E58" s="459">
        <v>58.89</v>
      </c>
      <c r="F58" s="335">
        <v>14</v>
      </c>
      <c r="G58" s="103">
        <f t="shared" ref="G58:G105" si="1">F58</f>
        <v>14</v>
      </c>
      <c r="H58" s="42"/>
    </row>
    <row r="59" spans="1:8" ht="15" customHeight="1" x14ac:dyDescent="0.25">
      <c r="A59" s="95">
        <v>4</v>
      </c>
      <c r="B59" s="60" t="s">
        <v>64</v>
      </c>
      <c r="C59" s="334">
        <v>10</v>
      </c>
      <c r="D59" s="270">
        <v>69</v>
      </c>
      <c r="E59" s="459">
        <v>58.89</v>
      </c>
      <c r="F59" s="335">
        <v>15</v>
      </c>
      <c r="G59" s="103">
        <f t="shared" si="1"/>
        <v>15</v>
      </c>
      <c r="H59" s="42"/>
    </row>
    <row r="60" spans="1:8" ht="15" customHeight="1" x14ac:dyDescent="0.25">
      <c r="A60" s="95">
        <v>5</v>
      </c>
      <c r="B60" s="63" t="s">
        <v>51</v>
      </c>
      <c r="C60" s="311">
        <v>4</v>
      </c>
      <c r="D60" s="218">
        <v>68</v>
      </c>
      <c r="E60" s="447">
        <v>58.89</v>
      </c>
      <c r="F60" s="312">
        <v>17</v>
      </c>
      <c r="G60" s="103">
        <f t="shared" si="1"/>
        <v>17</v>
      </c>
      <c r="H60" s="42"/>
    </row>
    <row r="61" spans="1:8" ht="15" customHeight="1" x14ac:dyDescent="0.25">
      <c r="A61" s="95">
        <v>6</v>
      </c>
      <c r="B61" s="60" t="s">
        <v>140</v>
      </c>
      <c r="C61" s="334">
        <v>2</v>
      </c>
      <c r="D61" s="270">
        <v>65.5</v>
      </c>
      <c r="E61" s="459">
        <v>58.89</v>
      </c>
      <c r="F61" s="335">
        <v>20</v>
      </c>
      <c r="G61" s="103">
        <f t="shared" si="1"/>
        <v>20</v>
      </c>
      <c r="H61" s="42"/>
    </row>
    <row r="62" spans="1:8" ht="15" customHeight="1" x14ac:dyDescent="0.25">
      <c r="A62" s="95">
        <v>7</v>
      </c>
      <c r="B62" s="60" t="s">
        <v>127</v>
      </c>
      <c r="C62" s="334">
        <v>8</v>
      </c>
      <c r="D62" s="270">
        <v>53</v>
      </c>
      <c r="E62" s="459">
        <v>58.89</v>
      </c>
      <c r="F62" s="335">
        <v>48</v>
      </c>
      <c r="G62" s="103">
        <f t="shared" si="1"/>
        <v>48</v>
      </c>
      <c r="H62" s="42"/>
    </row>
    <row r="63" spans="1:8" ht="15" customHeight="1" x14ac:dyDescent="0.25">
      <c r="A63" s="95">
        <v>8</v>
      </c>
      <c r="B63" s="60" t="s">
        <v>126</v>
      </c>
      <c r="C63" s="334">
        <v>4</v>
      </c>
      <c r="D63" s="270">
        <v>52</v>
      </c>
      <c r="E63" s="459">
        <v>58.89</v>
      </c>
      <c r="F63" s="335">
        <v>53</v>
      </c>
      <c r="G63" s="103">
        <f t="shared" si="1"/>
        <v>53</v>
      </c>
      <c r="H63" s="42"/>
    </row>
    <row r="64" spans="1:8" ht="15" customHeight="1" x14ac:dyDescent="0.25">
      <c r="A64" s="95">
        <v>9</v>
      </c>
      <c r="B64" s="60" t="s">
        <v>141</v>
      </c>
      <c r="C64" s="334">
        <v>5</v>
      </c>
      <c r="D64" s="270">
        <v>49</v>
      </c>
      <c r="E64" s="459">
        <v>58.89</v>
      </c>
      <c r="F64" s="335">
        <v>61</v>
      </c>
      <c r="G64" s="103">
        <f t="shared" si="1"/>
        <v>61</v>
      </c>
      <c r="H64" s="42"/>
    </row>
    <row r="65" spans="1:8" ht="15" customHeight="1" x14ac:dyDescent="0.25">
      <c r="A65" s="95">
        <v>10</v>
      </c>
      <c r="B65" s="60" t="s">
        <v>60</v>
      </c>
      <c r="C65" s="334">
        <v>3</v>
      </c>
      <c r="D65" s="270">
        <v>40</v>
      </c>
      <c r="E65" s="459">
        <v>58.89</v>
      </c>
      <c r="F65" s="335">
        <v>76</v>
      </c>
      <c r="G65" s="103">
        <f t="shared" si="1"/>
        <v>76</v>
      </c>
      <c r="H65" s="42"/>
    </row>
    <row r="66" spans="1:8" ht="15" customHeight="1" x14ac:dyDescent="0.25">
      <c r="A66" s="95">
        <v>11</v>
      </c>
      <c r="B66" s="60" t="s">
        <v>10</v>
      </c>
      <c r="C66" s="334">
        <v>2</v>
      </c>
      <c r="D66" s="270">
        <v>37.5</v>
      </c>
      <c r="E66" s="459">
        <v>58.89</v>
      </c>
      <c r="F66" s="335">
        <v>80</v>
      </c>
      <c r="G66" s="103">
        <f t="shared" si="1"/>
        <v>80</v>
      </c>
      <c r="H66" s="42"/>
    </row>
    <row r="67" spans="1:8" ht="15" customHeight="1" thickBot="1" x14ac:dyDescent="0.3">
      <c r="A67" s="95">
        <v>12</v>
      </c>
      <c r="B67" s="60" t="s">
        <v>109</v>
      </c>
      <c r="C67" s="334">
        <v>1</v>
      </c>
      <c r="D67" s="270">
        <v>17</v>
      </c>
      <c r="E67" s="459">
        <v>58.89</v>
      </c>
      <c r="F67" s="335">
        <v>89</v>
      </c>
      <c r="G67" s="103">
        <f t="shared" si="1"/>
        <v>89</v>
      </c>
      <c r="H67" s="42"/>
    </row>
    <row r="68" spans="1:8" ht="15" customHeight="1" thickBot="1" x14ac:dyDescent="0.3">
      <c r="A68" s="207"/>
      <c r="B68" s="213" t="s">
        <v>100</v>
      </c>
      <c r="C68" s="214">
        <f>SUM(C69:C96)</f>
        <v>246</v>
      </c>
      <c r="D68" s="224">
        <f>AVERAGE(D69:D96)</f>
        <v>53.553571428571431</v>
      </c>
      <c r="E68" s="215">
        <v>58.89</v>
      </c>
      <c r="F68" s="216"/>
      <c r="G68" s="195"/>
      <c r="H68" s="42"/>
    </row>
    <row r="69" spans="1:8" ht="15" customHeight="1" x14ac:dyDescent="0.25">
      <c r="A69" s="91">
        <v>1</v>
      </c>
      <c r="B69" s="271" t="s">
        <v>138</v>
      </c>
      <c r="C69" s="341">
        <v>78</v>
      </c>
      <c r="D69" s="349">
        <v>84.3</v>
      </c>
      <c r="E69" s="462">
        <v>58.89</v>
      </c>
      <c r="F69" s="342">
        <v>1</v>
      </c>
      <c r="G69" s="102">
        <f t="shared" si="1"/>
        <v>1</v>
      </c>
      <c r="H69" s="42"/>
    </row>
    <row r="70" spans="1:8" ht="15" customHeight="1" x14ac:dyDescent="0.25">
      <c r="A70" s="92">
        <v>2</v>
      </c>
      <c r="B70" s="271" t="s">
        <v>91</v>
      </c>
      <c r="C70" s="343">
        <v>6</v>
      </c>
      <c r="D70" s="307">
        <v>78</v>
      </c>
      <c r="E70" s="463">
        <v>58.89</v>
      </c>
      <c r="F70" s="344">
        <v>3</v>
      </c>
      <c r="G70" s="103">
        <f t="shared" si="1"/>
        <v>3</v>
      </c>
      <c r="H70" s="42"/>
    </row>
    <row r="71" spans="1:8" ht="15" customHeight="1" x14ac:dyDescent="0.25">
      <c r="A71" s="92">
        <v>3</v>
      </c>
      <c r="B71" s="271" t="s">
        <v>4</v>
      </c>
      <c r="C71" s="343">
        <v>2</v>
      </c>
      <c r="D71" s="307">
        <v>72.5</v>
      </c>
      <c r="E71" s="463">
        <v>58.89</v>
      </c>
      <c r="F71" s="344">
        <v>8</v>
      </c>
      <c r="G71" s="103">
        <f t="shared" si="1"/>
        <v>8</v>
      </c>
      <c r="H71" s="42"/>
    </row>
    <row r="72" spans="1:8" ht="15" customHeight="1" x14ac:dyDescent="0.25">
      <c r="A72" s="92">
        <v>4</v>
      </c>
      <c r="B72" s="275" t="s">
        <v>128</v>
      </c>
      <c r="C72" s="345">
        <v>9</v>
      </c>
      <c r="D72" s="305">
        <v>72</v>
      </c>
      <c r="E72" s="464">
        <v>58.89</v>
      </c>
      <c r="F72" s="346">
        <v>9</v>
      </c>
      <c r="G72" s="103">
        <f t="shared" si="1"/>
        <v>9</v>
      </c>
      <c r="H72" s="42"/>
    </row>
    <row r="73" spans="1:8" ht="15" customHeight="1" x14ac:dyDescent="0.25">
      <c r="A73" s="92">
        <v>5</v>
      </c>
      <c r="B73" s="271" t="s">
        <v>112</v>
      </c>
      <c r="C73" s="343">
        <v>6</v>
      </c>
      <c r="D73" s="307">
        <v>72</v>
      </c>
      <c r="E73" s="463">
        <v>58.89</v>
      </c>
      <c r="F73" s="344">
        <v>10</v>
      </c>
      <c r="G73" s="103">
        <f t="shared" si="1"/>
        <v>10</v>
      </c>
      <c r="H73" s="42"/>
    </row>
    <row r="74" spans="1:8" ht="15" customHeight="1" x14ac:dyDescent="0.25">
      <c r="A74" s="92">
        <v>6</v>
      </c>
      <c r="B74" s="271" t="s">
        <v>132</v>
      </c>
      <c r="C74" s="343">
        <v>3</v>
      </c>
      <c r="D74" s="307">
        <v>68.7</v>
      </c>
      <c r="E74" s="463">
        <v>58.89</v>
      </c>
      <c r="F74" s="344">
        <v>16</v>
      </c>
      <c r="G74" s="103">
        <f t="shared" si="1"/>
        <v>16</v>
      </c>
      <c r="H74" s="42"/>
    </row>
    <row r="75" spans="1:8" ht="15" customHeight="1" x14ac:dyDescent="0.25">
      <c r="A75" s="92">
        <v>7</v>
      </c>
      <c r="B75" s="271" t="s">
        <v>9</v>
      </c>
      <c r="C75" s="343">
        <v>5</v>
      </c>
      <c r="D75" s="307">
        <v>65</v>
      </c>
      <c r="E75" s="463">
        <v>58.89</v>
      </c>
      <c r="F75" s="344">
        <v>21</v>
      </c>
      <c r="G75" s="103">
        <f t="shared" si="1"/>
        <v>21</v>
      </c>
      <c r="H75" s="42"/>
    </row>
    <row r="76" spans="1:8" ht="15" customHeight="1" x14ac:dyDescent="0.25">
      <c r="A76" s="92">
        <v>8</v>
      </c>
      <c r="B76" s="61" t="s">
        <v>89</v>
      </c>
      <c r="C76" s="347">
        <v>11</v>
      </c>
      <c r="D76" s="306">
        <v>63</v>
      </c>
      <c r="E76" s="465">
        <v>58.89</v>
      </c>
      <c r="F76" s="348">
        <v>23</v>
      </c>
      <c r="G76" s="103">
        <f t="shared" si="1"/>
        <v>23</v>
      </c>
      <c r="H76" s="42"/>
    </row>
    <row r="77" spans="1:8" ht="15" customHeight="1" x14ac:dyDescent="0.25">
      <c r="A77" s="92">
        <v>9</v>
      </c>
      <c r="B77" s="271" t="s">
        <v>8</v>
      </c>
      <c r="C77" s="343">
        <v>22</v>
      </c>
      <c r="D77" s="307">
        <v>63</v>
      </c>
      <c r="E77" s="463">
        <v>58.89</v>
      </c>
      <c r="F77" s="344">
        <v>24</v>
      </c>
      <c r="G77" s="103">
        <f t="shared" si="1"/>
        <v>24</v>
      </c>
      <c r="H77" s="42"/>
    </row>
    <row r="78" spans="1:8" ht="15" customHeight="1" x14ac:dyDescent="0.25">
      <c r="A78" s="92">
        <v>10</v>
      </c>
      <c r="B78" s="275" t="s">
        <v>88</v>
      </c>
      <c r="C78" s="345">
        <v>12</v>
      </c>
      <c r="D78" s="305">
        <v>62</v>
      </c>
      <c r="E78" s="464">
        <v>58.89</v>
      </c>
      <c r="F78" s="346">
        <v>26</v>
      </c>
      <c r="G78" s="103">
        <f t="shared" si="1"/>
        <v>26</v>
      </c>
      <c r="H78" s="42"/>
    </row>
    <row r="79" spans="1:8" ht="15" customHeight="1" x14ac:dyDescent="0.25">
      <c r="A79" s="92">
        <v>11</v>
      </c>
      <c r="B79" s="275" t="s">
        <v>6</v>
      </c>
      <c r="C79" s="345">
        <v>4</v>
      </c>
      <c r="D79" s="305">
        <v>57.6</v>
      </c>
      <c r="E79" s="464">
        <v>58.89</v>
      </c>
      <c r="F79" s="346">
        <v>32</v>
      </c>
      <c r="G79" s="103">
        <f t="shared" si="1"/>
        <v>32</v>
      </c>
      <c r="H79" s="42"/>
    </row>
    <row r="80" spans="1:8" ht="15" customHeight="1" x14ac:dyDescent="0.25">
      <c r="A80" s="92">
        <v>12</v>
      </c>
      <c r="B80" s="275" t="s">
        <v>90</v>
      </c>
      <c r="C80" s="345">
        <v>8</v>
      </c>
      <c r="D80" s="305">
        <v>56.3</v>
      </c>
      <c r="E80" s="464">
        <v>58.89</v>
      </c>
      <c r="F80" s="346">
        <v>36</v>
      </c>
      <c r="G80" s="103">
        <f t="shared" si="1"/>
        <v>36</v>
      </c>
      <c r="H80" s="42"/>
    </row>
    <row r="81" spans="1:8" ht="15" customHeight="1" x14ac:dyDescent="0.25">
      <c r="A81" s="92">
        <v>13</v>
      </c>
      <c r="B81" s="275" t="s">
        <v>131</v>
      </c>
      <c r="C81" s="345">
        <v>5</v>
      </c>
      <c r="D81" s="305">
        <v>55.8</v>
      </c>
      <c r="E81" s="464">
        <v>58.89</v>
      </c>
      <c r="F81" s="346">
        <v>40</v>
      </c>
      <c r="G81" s="103">
        <f t="shared" si="1"/>
        <v>40</v>
      </c>
      <c r="H81" s="42"/>
    </row>
    <row r="82" spans="1:8" ht="15" customHeight="1" x14ac:dyDescent="0.25">
      <c r="A82" s="92">
        <v>14</v>
      </c>
      <c r="B82" s="275" t="s">
        <v>3</v>
      </c>
      <c r="C82" s="345">
        <v>4</v>
      </c>
      <c r="D82" s="305">
        <v>54</v>
      </c>
      <c r="E82" s="464">
        <v>58.89</v>
      </c>
      <c r="F82" s="346">
        <v>45</v>
      </c>
      <c r="G82" s="103">
        <f t="shared" si="1"/>
        <v>45</v>
      </c>
      <c r="H82" s="42"/>
    </row>
    <row r="83" spans="1:8" ht="15" customHeight="1" x14ac:dyDescent="0.25">
      <c r="A83" s="92">
        <v>15</v>
      </c>
      <c r="B83" s="271" t="s">
        <v>62</v>
      </c>
      <c r="C83" s="343">
        <v>8</v>
      </c>
      <c r="D83" s="307">
        <v>53.1</v>
      </c>
      <c r="E83" s="463">
        <v>58.89</v>
      </c>
      <c r="F83" s="344">
        <v>46</v>
      </c>
      <c r="G83" s="103">
        <f t="shared" si="1"/>
        <v>46</v>
      </c>
      <c r="H83" s="42"/>
    </row>
    <row r="84" spans="1:8" ht="15" customHeight="1" x14ac:dyDescent="0.25">
      <c r="A84" s="92">
        <v>16</v>
      </c>
      <c r="B84" s="271" t="s">
        <v>129</v>
      </c>
      <c r="C84" s="343">
        <v>4</v>
      </c>
      <c r="D84" s="307">
        <v>52.8</v>
      </c>
      <c r="E84" s="463">
        <v>58.89</v>
      </c>
      <c r="F84" s="344">
        <v>50</v>
      </c>
      <c r="G84" s="103">
        <f t="shared" si="1"/>
        <v>50</v>
      </c>
      <c r="H84" s="42"/>
    </row>
    <row r="85" spans="1:8" ht="15" customHeight="1" x14ac:dyDescent="0.25">
      <c r="A85" s="92">
        <v>17</v>
      </c>
      <c r="B85" s="271" t="s">
        <v>142</v>
      </c>
      <c r="C85" s="343">
        <v>4</v>
      </c>
      <c r="D85" s="307">
        <v>52</v>
      </c>
      <c r="E85" s="463">
        <v>58.89</v>
      </c>
      <c r="F85" s="344">
        <v>54</v>
      </c>
      <c r="G85" s="103">
        <f t="shared" si="1"/>
        <v>54</v>
      </c>
      <c r="H85" s="42"/>
    </row>
    <row r="86" spans="1:8" ht="15" customHeight="1" x14ac:dyDescent="0.25">
      <c r="A86" s="92">
        <v>18</v>
      </c>
      <c r="B86" s="271" t="s">
        <v>5</v>
      </c>
      <c r="C86" s="343">
        <v>4</v>
      </c>
      <c r="D86" s="307">
        <v>50</v>
      </c>
      <c r="E86" s="463">
        <v>58.89</v>
      </c>
      <c r="F86" s="344">
        <v>58</v>
      </c>
      <c r="G86" s="103">
        <f t="shared" si="1"/>
        <v>58</v>
      </c>
      <c r="H86" s="42"/>
    </row>
    <row r="87" spans="1:8" ht="15" customHeight="1" x14ac:dyDescent="0.25">
      <c r="A87" s="92">
        <v>19</v>
      </c>
      <c r="B87" s="271" t="s">
        <v>92</v>
      </c>
      <c r="C87" s="343">
        <v>15</v>
      </c>
      <c r="D87" s="307">
        <v>49.9</v>
      </c>
      <c r="E87" s="463">
        <v>58.89</v>
      </c>
      <c r="F87" s="344">
        <v>59</v>
      </c>
      <c r="G87" s="103">
        <f t="shared" si="1"/>
        <v>59</v>
      </c>
      <c r="H87" s="42"/>
    </row>
    <row r="88" spans="1:8" ht="15" customHeight="1" x14ac:dyDescent="0.25">
      <c r="A88" s="92">
        <v>20</v>
      </c>
      <c r="B88" s="271" t="s">
        <v>136</v>
      </c>
      <c r="C88" s="343">
        <v>1</v>
      </c>
      <c r="D88" s="307">
        <v>49</v>
      </c>
      <c r="E88" s="463">
        <v>58.89</v>
      </c>
      <c r="F88" s="344">
        <v>62</v>
      </c>
      <c r="G88" s="103">
        <f t="shared" si="1"/>
        <v>62</v>
      </c>
      <c r="H88" s="42"/>
    </row>
    <row r="89" spans="1:8" ht="15" customHeight="1" x14ac:dyDescent="0.25">
      <c r="A89" s="92">
        <v>21</v>
      </c>
      <c r="B89" s="275" t="s">
        <v>137</v>
      </c>
      <c r="C89" s="345">
        <v>4</v>
      </c>
      <c r="D89" s="305">
        <v>49</v>
      </c>
      <c r="E89" s="464">
        <v>58.89</v>
      </c>
      <c r="F89" s="346">
        <v>63</v>
      </c>
      <c r="G89" s="103">
        <f t="shared" si="1"/>
        <v>63</v>
      </c>
      <c r="H89" s="42"/>
    </row>
    <row r="90" spans="1:8" ht="15" customHeight="1" x14ac:dyDescent="0.25">
      <c r="A90" s="92">
        <v>22</v>
      </c>
      <c r="B90" s="271" t="s">
        <v>130</v>
      </c>
      <c r="C90" s="343">
        <v>4</v>
      </c>
      <c r="D90" s="307">
        <v>45</v>
      </c>
      <c r="E90" s="463">
        <v>58.89</v>
      </c>
      <c r="F90" s="344">
        <v>69</v>
      </c>
      <c r="G90" s="103">
        <f t="shared" si="1"/>
        <v>69</v>
      </c>
      <c r="H90" s="42"/>
    </row>
    <row r="91" spans="1:8" ht="15" customHeight="1" x14ac:dyDescent="0.25">
      <c r="A91" s="92">
        <v>23</v>
      </c>
      <c r="B91" s="271" t="s">
        <v>7</v>
      </c>
      <c r="C91" s="343">
        <v>3</v>
      </c>
      <c r="D91" s="307">
        <v>43</v>
      </c>
      <c r="E91" s="463">
        <v>58.89</v>
      </c>
      <c r="F91" s="344">
        <v>71</v>
      </c>
      <c r="G91" s="103">
        <f t="shared" si="1"/>
        <v>71</v>
      </c>
      <c r="H91" s="42"/>
    </row>
    <row r="92" spans="1:8" ht="15" customHeight="1" x14ac:dyDescent="0.25">
      <c r="A92" s="92">
        <v>24</v>
      </c>
      <c r="B92" s="61" t="s">
        <v>139</v>
      </c>
      <c r="C92" s="347">
        <v>3</v>
      </c>
      <c r="D92" s="306">
        <v>40.700000000000003</v>
      </c>
      <c r="E92" s="465">
        <v>58.89</v>
      </c>
      <c r="F92" s="348">
        <v>74</v>
      </c>
      <c r="G92" s="103">
        <f t="shared" si="1"/>
        <v>74</v>
      </c>
      <c r="H92" s="42"/>
    </row>
    <row r="93" spans="1:8" ht="15" customHeight="1" x14ac:dyDescent="0.25">
      <c r="A93" s="92">
        <v>25</v>
      </c>
      <c r="B93" s="271" t="s">
        <v>2</v>
      </c>
      <c r="C93" s="343">
        <v>7</v>
      </c>
      <c r="D93" s="307">
        <v>37.6</v>
      </c>
      <c r="E93" s="463">
        <v>58.89</v>
      </c>
      <c r="F93" s="344">
        <v>79</v>
      </c>
      <c r="G93" s="103">
        <f t="shared" si="1"/>
        <v>79</v>
      </c>
      <c r="H93" s="42"/>
    </row>
    <row r="94" spans="1:8" ht="15" customHeight="1" x14ac:dyDescent="0.25">
      <c r="A94" s="92">
        <v>26</v>
      </c>
      <c r="B94" s="271" t="s">
        <v>135</v>
      </c>
      <c r="C94" s="343">
        <v>9</v>
      </c>
      <c r="D94" s="307">
        <v>23.2</v>
      </c>
      <c r="E94" s="463">
        <v>58.89</v>
      </c>
      <c r="F94" s="344">
        <v>87</v>
      </c>
      <c r="G94" s="103">
        <f t="shared" si="1"/>
        <v>87</v>
      </c>
      <c r="H94" s="42"/>
    </row>
    <row r="95" spans="1:8" ht="15" customHeight="1" x14ac:dyDescent="0.25">
      <c r="A95" s="92">
        <v>27</v>
      </c>
      <c r="B95" s="271" t="s">
        <v>133</v>
      </c>
      <c r="C95" s="343">
        <v>3</v>
      </c>
      <c r="D95" s="307">
        <v>21</v>
      </c>
      <c r="E95" s="463">
        <v>58.89</v>
      </c>
      <c r="F95" s="344">
        <v>88</v>
      </c>
      <c r="G95" s="103">
        <f t="shared" si="1"/>
        <v>88</v>
      </c>
      <c r="H95" s="42"/>
    </row>
    <row r="96" spans="1:8" ht="15" customHeight="1" thickBot="1" x14ac:dyDescent="0.3">
      <c r="A96" s="92">
        <v>28</v>
      </c>
      <c r="B96" s="275" t="s">
        <v>134</v>
      </c>
      <c r="C96" s="345">
        <v>2</v>
      </c>
      <c r="D96" s="305">
        <v>9</v>
      </c>
      <c r="E96" s="464">
        <v>58.89</v>
      </c>
      <c r="F96" s="346">
        <v>92</v>
      </c>
      <c r="G96" s="103">
        <f t="shared" si="1"/>
        <v>92</v>
      </c>
      <c r="H96" s="42"/>
    </row>
    <row r="97" spans="1:8" ht="15" customHeight="1" thickBot="1" x14ac:dyDescent="0.3">
      <c r="A97" s="204"/>
      <c r="B97" s="220" t="s">
        <v>101</v>
      </c>
      <c r="C97" s="221">
        <f>SUM(C98:C105)</f>
        <v>54</v>
      </c>
      <c r="D97" s="194">
        <f>AVERAGE(D98:D105)</f>
        <v>52.349206349206341</v>
      </c>
      <c r="E97" s="222">
        <v>58.89</v>
      </c>
      <c r="F97" s="223"/>
      <c r="G97" s="195"/>
      <c r="H97" s="42"/>
    </row>
    <row r="98" spans="1:8" ht="15" customHeight="1" x14ac:dyDescent="0.25">
      <c r="A98" s="91">
        <v>1</v>
      </c>
      <c r="B98" s="172" t="s">
        <v>53</v>
      </c>
      <c r="C98" s="350">
        <v>9</v>
      </c>
      <c r="D98" s="272">
        <v>66</v>
      </c>
      <c r="E98" s="466">
        <v>58.89</v>
      </c>
      <c r="F98" s="351">
        <v>19</v>
      </c>
      <c r="G98" s="102">
        <f t="shared" si="1"/>
        <v>19</v>
      </c>
      <c r="H98" s="42"/>
    </row>
    <row r="99" spans="1:8" ht="15" customHeight="1" x14ac:dyDescent="0.25">
      <c r="A99" s="92">
        <v>2</v>
      </c>
      <c r="B99" s="59" t="s">
        <v>52</v>
      </c>
      <c r="C99" s="326">
        <v>10</v>
      </c>
      <c r="D99" s="219">
        <v>63.6</v>
      </c>
      <c r="E99" s="453">
        <v>58.89</v>
      </c>
      <c r="F99" s="327">
        <v>22</v>
      </c>
      <c r="G99" s="103">
        <f t="shared" si="1"/>
        <v>22</v>
      </c>
      <c r="H99" s="42"/>
    </row>
    <row r="100" spans="1:8" ht="15" customHeight="1" x14ac:dyDescent="0.25">
      <c r="A100" s="92">
        <v>3</v>
      </c>
      <c r="B100" s="59" t="s">
        <v>108</v>
      </c>
      <c r="C100" s="326">
        <v>7</v>
      </c>
      <c r="D100" s="219">
        <v>60.285714285714285</v>
      </c>
      <c r="E100" s="453">
        <v>58.89</v>
      </c>
      <c r="F100" s="327">
        <v>27</v>
      </c>
      <c r="G100" s="103">
        <f t="shared" si="1"/>
        <v>27</v>
      </c>
      <c r="H100" s="42"/>
    </row>
    <row r="101" spans="1:8" ht="15" customHeight="1" x14ac:dyDescent="0.25">
      <c r="A101" s="92">
        <v>4</v>
      </c>
      <c r="B101" s="59" t="s">
        <v>87</v>
      </c>
      <c r="C101" s="326">
        <v>7</v>
      </c>
      <c r="D101" s="219">
        <v>56.285714285714285</v>
      </c>
      <c r="E101" s="453">
        <v>58.89</v>
      </c>
      <c r="F101" s="327">
        <v>37</v>
      </c>
      <c r="G101" s="103">
        <f t="shared" si="1"/>
        <v>37</v>
      </c>
      <c r="H101" s="42"/>
    </row>
    <row r="102" spans="1:8" ht="15" customHeight="1" x14ac:dyDescent="0.25">
      <c r="A102" s="92">
        <v>5</v>
      </c>
      <c r="B102" s="59" t="s">
        <v>58</v>
      </c>
      <c r="C102" s="326">
        <v>9</v>
      </c>
      <c r="D102" s="219">
        <v>56.222222222222221</v>
      </c>
      <c r="E102" s="453">
        <v>58.89</v>
      </c>
      <c r="F102" s="327">
        <v>38</v>
      </c>
      <c r="G102" s="103">
        <f t="shared" si="1"/>
        <v>38</v>
      </c>
      <c r="H102" s="42"/>
    </row>
    <row r="103" spans="1:8" ht="15" customHeight="1" x14ac:dyDescent="0.25">
      <c r="A103" s="92">
        <v>6</v>
      </c>
      <c r="B103" s="63" t="s">
        <v>35</v>
      </c>
      <c r="C103" s="311">
        <v>3</v>
      </c>
      <c r="D103" s="218">
        <v>46</v>
      </c>
      <c r="E103" s="447">
        <v>58.89</v>
      </c>
      <c r="F103" s="312">
        <v>67</v>
      </c>
      <c r="G103" s="103">
        <f t="shared" si="1"/>
        <v>67</v>
      </c>
      <c r="H103" s="42"/>
    </row>
    <row r="104" spans="1:8" ht="15" customHeight="1" x14ac:dyDescent="0.25">
      <c r="A104" s="92">
        <v>7</v>
      </c>
      <c r="B104" s="173" t="s">
        <v>116</v>
      </c>
      <c r="C104" s="328">
        <v>5</v>
      </c>
      <c r="D104" s="267">
        <v>38.4</v>
      </c>
      <c r="E104" s="454">
        <v>58.89</v>
      </c>
      <c r="F104" s="329">
        <v>77</v>
      </c>
      <c r="G104" s="103">
        <f t="shared" si="1"/>
        <v>77</v>
      </c>
      <c r="H104" s="42"/>
    </row>
    <row r="105" spans="1:8" ht="15" customHeight="1" thickBot="1" x14ac:dyDescent="0.3">
      <c r="A105" s="93">
        <v>8</v>
      </c>
      <c r="B105" s="255" t="s">
        <v>54</v>
      </c>
      <c r="C105" s="538">
        <v>4</v>
      </c>
      <c r="D105" s="539">
        <v>32</v>
      </c>
      <c r="E105" s="540">
        <v>58.89</v>
      </c>
      <c r="F105" s="541">
        <v>82</v>
      </c>
      <c r="G105" s="104">
        <f t="shared" si="1"/>
        <v>82</v>
      </c>
      <c r="H105" s="42"/>
    </row>
    <row r="106" spans="1:8" ht="15" customHeight="1" x14ac:dyDescent="0.25">
      <c r="A106" s="225" t="s">
        <v>105</v>
      </c>
      <c r="B106" s="98"/>
      <c r="C106" s="98"/>
      <c r="D106" s="477">
        <f>AVERAGE(D6:D13,D15:D22,D24:D37,D39:D54,D56:D67,D69:D96,D98:D105)</f>
        <v>51.318704879114783</v>
      </c>
      <c r="E106" s="98"/>
      <c r="F106" s="98"/>
      <c r="G106" s="97"/>
    </row>
    <row r="107" spans="1:8" x14ac:dyDescent="0.25">
      <c r="A107" s="226" t="s">
        <v>106</v>
      </c>
      <c r="D107" s="5">
        <v>58.89</v>
      </c>
    </row>
  </sheetData>
  <mergeCells count="4">
    <mergeCell ref="G2:G3"/>
    <mergeCell ref="A2:A3"/>
    <mergeCell ref="B2:B3"/>
    <mergeCell ref="C2:F2"/>
  </mergeCells>
  <conditionalFormatting sqref="D4:D107">
    <cfRule type="cellIs" dxfId="31" priority="2009" operator="equal">
      <formula>$D$106</formula>
    </cfRule>
    <cfRule type="containsBlanks" dxfId="30" priority="2010">
      <formula>LEN(TRIM(D4))=0</formula>
    </cfRule>
    <cfRule type="cellIs" dxfId="29" priority="2011" operator="lessThan">
      <formula>50</formula>
    </cfRule>
    <cfRule type="cellIs" dxfId="28" priority="2012" operator="between">
      <formula>$D$106</formula>
      <formula>50</formula>
    </cfRule>
    <cfRule type="cellIs" dxfId="27" priority="2013" operator="between">
      <formula>74.99</formula>
      <formula>$D$106</formula>
    </cfRule>
    <cfRule type="cellIs" dxfId="26" priority="2014" operator="greaterThanOrEqual">
      <formula>75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2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4.7109375" customWidth="1"/>
    <col min="2" max="2" width="18.7109375" style="234" customWidth="1"/>
    <col min="3" max="3" width="31.7109375" style="234" customWidth="1"/>
    <col min="4" max="5" width="7.7109375" style="234" customWidth="1"/>
    <col min="6" max="6" width="7.7109375" customWidth="1"/>
  </cols>
  <sheetData>
    <row r="1" spans="1:8" x14ac:dyDescent="0.25">
      <c r="G1" s="149"/>
      <c r="H1" s="33" t="s">
        <v>69</v>
      </c>
    </row>
    <row r="2" spans="1:8" ht="15.75" x14ac:dyDescent="0.25">
      <c r="C2" s="357" t="s">
        <v>67</v>
      </c>
      <c r="G2" s="129"/>
      <c r="H2" s="33" t="s">
        <v>70</v>
      </c>
    </row>
    <row r="3" spans="1:8" ht="15.75" thickBot="1" x14ac:dyDescent="0.3">
      <c r="G3" s="130"/>
      <c r="H3" s="33" t="s">
        <v>71</v>
      </c>
    </row>
    <row r="4" spans="1:8" s="3" customFormat="1" ht="16.5" customHeight="1" x14ac:dyDescent="0.25">
      <c r="A4" s="503" t="s">
        <v>34</v>
      </c>
      <c r="B4" s="505">
        <v>2022</v>
      </c>
      <c r="C4" s="505"/>
      <c r="D4" s="505"/>
      <c r="E4" s="506"/>
      <c r="G4" s="34"/>
      <c r="H4" s="33" t="s">
        <v>72</v>
      </c>
    </row>
    <row r="5" spans="1:8" ht="47.25" customHeight="1" thickBot="1" x14ac:dyDescent="0.3">
      <c r="A5" s="504"/>
      <c r="B5" s="283" t="s">
        <v>33</v>
      </c>
      <c r="C5" s="284" t="s">
        <v>79</v>
      </c>
      <c r="D5" s="287" t="s">
        <v>80</v>
      </c>
      <c r="E5" s="85" t="s">
        <v>81</v>
      </c>
      <c r="F5" s="10"/>
      <c r="G5" s="10"/>
    </row>
    <row r="6" spans="1:8" ht="15" customHeight="1" x14ac:dyDescent="0.25">
      <c r="A6" s="35">
        <v>1</v>
      </c>
      <c r="B6" s="73" t="s">
        <v>1</v>
      </c>
      <c r="C6" s="54" t="s">
        <v>138</v>
      </c>
      <c r="D6" s="54">
        <v>58.89</v>
      </c>
      <c r="E6" s="300">
        <v>84.3</v>
      </c>
      <c r="F6" s="49"/>
      <c r="G6" s="10"/>
    </row>
    <row r="7" spans="1:8" ht="15" customHeight="1" x14ac:dyDescent="0.25">
      <c r="A7" s="36">
        <v>2</v>
      </c>
      <c r="B7" s="69" t="s">
        <v>11</v>
      </c>
      <c r="C7" s="72" t="s">
        <v>12</v>
      </c>
      <c r="D7" s="72">
        <v>58.89</v>
      </c>
      <c r="E7" s="301">
        <v>78</v>
      </c>
      <c r="F7" s="49"/>
      <c r="G7" s="10"/>
    </row>
    <row r="8" spans="1:8" ht="15" customHeight="1" x14ac:dyDescent="0.25">
      <c r="A8" s="36">
        <v>3</v>
      </c>
      <c r="B8" s="69" t="s">
        <v>1</v>
      </c>
      <c r="C8" s="72" t="s">
        <v>91</v>
      </c>
      <c r="D8" s="72">
        <v>58.89</v>
      </c>
      <c r="E8" s="301">
        <v>78</v>
      </c>
      <c r="F8" s="50"/>
      <c r="G8" s="51"/>
    </row>
    <row r="9" spans="1:8" ht="15" customHeight="1" x14ac:dyDescent="0.25">
      <c r="A9" s="36">
        <v>4</v>
      </c>
      <c r="B9" s="69" t="s">
        <v>19</v>
      </c>
      <c r="C9" s="72" t="s">
        <v>38</v>
      </c>
      <c r="D9" s="72">
        <v>58.89</v>
      </c>
      <c r="E9" s="301">
        <v>77</v>
      </c>
      <c r="F9" s="52"/>
      <c r="G9" s="51"/>
    </row>
    <row r="10" spans="1:8" ht="15" customHeight="1" x14ac:dyDescent="0.25">
      <c r="A10" s="36">
        <v>5</v>
      </c>
      <c r="B10" s="69" t="s">
        <v>31</v>
      </c>
      <c r="C10" s="72" t="s">
        <v>42</v>
      </c>
      <c r="D10" s="72">
        <v>58.89</v>
      </c>
      <c r="E10" s="301">
        <v>76.166666666666671</v>
      </c>
      <c r="F10" s="50"/>
      <c r="G10" s="51"/>
    </row>
    <row r="11" spans="1:8" ht="15" customHeight="1" x14ac:dyDescent="0.25">
      <c r="A11" s="36">
        <v>6</v>
      </c>
      <c r="B11" s="69" t="s">
        <v>13</v>
      </c>
      <c r="C11" s="72" t="s">
        <v>85</v>
      </c>
      <c r="D11" s="72">
        <v>58.89</v>
      </c>
      <c r="E11" s="301">
        <v>75.3</v>
      </c>
      <c r="F11" s="50"/>
      <c r="G11" s="51"/>
    </row>
    <row r="12" spans="1:8" ht="15" customHeight="1" x14ac:dyDescent="0.25">
      <c r="A12" s="36">
        <v>7</v>
      </c>
      <c r="B12" s="69" t="s">
        <v>25</v>
      </c>
      <c r="C12" s="72" t="s">
        <v>24</v>
      </c>
      <c r="D12" s="72">
        <v>58.89</v>
      </c>
      <c r="E12" s="301">
        <v>74</v>
      </c>
      <c r="F12" s="50"/>
      <c r="G12" s="51"/>
    </row>
    <row r="13" spans="1:8" ht="15" customHeight="1" x14ac:dyDescent="0.25">
      <c r="A13" s="36">
        <v>8</v>
      </c>
      <c r="B13" s="69" t="s">
        <v>1</v>
      </c>
      <c r="C13" s="72" t="s">
        <v>4</v>
      </c>
      <c r="D13" s="72">
        <v>58.89</v>
      </c>
      <c r="E13" s="301">
        <v>72.5</v>
      </c>
      <c r="F13" s="50"/>
      <c r="G13" s="51"/>
    </row>
    <row r="14" spans="1:8" ht="15" customHeight="1" x14ac:dyDescent="0.25">
      <c r="A14" s="36">
        <v>9</v>
      </c>
      <c r="B14" s="69" t="s">
        <v>1</v>
      </c>
      <c r="C14" s="72" t="s">
        <v>128</v>
      </c>
      <c r="D14" s="72">
        <v>58.89</v>
      </c>
      <c r="E14" s="301">
        <v>72</v>
      </c>
      <c r="F14" s="50"/>
      <c r="G14" s="51"/>
    </row>
    <row r="15" spans="1:8" ht="15" customHeight="1" thickBot="1" x14ac:dyDescent="0.3">
      <c r="A15" s="39">
        <v>10</v>
      </c>
      <c r="B15" s="70" t="s">
        <v>1</v>
      </c>
      <c r="C15" s="286" t="s">
        <v>112</v>
      </c>
      <c r="D15" s="286">
        <v>58.89</v>
      </c>
      <c r="E15" s="302">
        <v>72</v>
      </c>
      <c r="F15" s="52"/>
      <c r="G15" s="51"/>
    </row>
    <row r="16" spans="1:8" ht="15" customHeight="1" x14ac:dyDescent="0.25">
      <c r="A16" s="36">
        <v>11</v>
      </c>
      <c r="B16" s="69" t="s">
        <v>19</v>
      </c>
      <c r="C16" s="72" t="s">
        <v>45</v>
      </c>
      <c r="D16" s="72">
        <v>58.89</v>
      </c>
      <c r="E16" s="301">
        <v>70.599999999999994</v>
      </c>
      <c r="F16" s="52"/>
      <c r="G16" s="51"/>
    </row>
    <row r="17" spans="1:7" ht="15" customHeight="1" x14ac:dyDescent="0.25">
      <c r="A17" s="36">
        <v>12</v>
      </c>
      <c r="B17" s="69" t="s">
        <v>31</v>
      </c>
      <c r="C17" s="72" t="s">
        <v>41</v>
      </c>
      <c r="D17" s="72">
        <v>58.89</v>
      </c>
      <c r="E17" s="301">
        <v>70.352941176470594</v>
      </c>
      <c r="F17" s="52"/>
      <c r="G17" s="51"/>
    </row>
    <row r="18" spans="1:7" ht="15" customHeight="1" x14ac:dyDescent="0.25">
      <c r="A18" s="36">
        <v>13</v>
      </c>
      <c r="B18" s="69" t="s">
        <v>11</v>
      </c>
      <c r="C18" s="72" t="s">
        <v>50</v>
      </c>
      <c r="D18" s="72">
        <v>58.89</v>
      </c>
      <c r="E18" s="301">
        <v>70</v>
      </c>
      <c r="F18" s="50"/>
      <c r="G18" s="51"/>
    </row>
    <row r="19" spans="1:7" ht="15" customHeight="1" x14ac:dyDescent="0.25">
      <c r="A19" s="36">
        <v>14</v>
      </c>
      <c r="B19" s="69" t="s">
        <v>11</v>
      </c>
      <c r="C19" s="72" t="s">
        <v>61</v>
      </c>
      <c r="D19" s="72">
        <v>58.89</v>
      </c>
      <c r="E19" s="301">
        <v>70</v>
      </c>
      <c r="F19" s="52"/>
      <c r="G19" s="51"/>
    </row>
    <row r="20" spans="1:7" ht="15" customHeight="1" x14ac:dyDescent="0.25">
      <c r="A20" s="36">
        <v>15</v>
      </c>
      <c r="B20" s="69" t="s">
        <v>11</v>
      </c>
      <c r="C20" s="72" t="s">
        <v>64</v>
      </c>
      <c r="D20" s="72">
        <v>58.89</v>
      </c>
      <c r="E20" s="301">
        <v>69</v>
      </c>
      <c r="F20" s="52"/>
      <c r="G20" s="51"/>
    </row>
    <row r="21" spans="1:7" ht="15" customHeight="1" x14ac:dyDescent="0.25">
      <c r="A21" s="36">
        <v>16</v>
      </c>
      <c r="B21" s="69" t="s">
        <v>1</v>
      </c>
      <c r="C21" s="72" t="s">
        <v>132</v>
      </c>
      <c r="D21" s="72">
        <v>58.89</v>
      </c>
      <c r="E21" s="301">
        <v>68.7</v>
      </c>
      <c r="F21" s="52"/>
      <c r="G21" s="51"/>
    </row>
    <row r="22" spans="1:7" ht="15" customHeight="1" x14ac:dyDescent="0.25">
      <c r="A22" s="36">
        <v>17</v>
      </c>
      <c r="B22" s="69" t="s">
        <v>11</v>
      </c>
      <c r="C22" s="72" t="s">
        <v>51</v>
      </c>
      <c r="D22" s="72">
        <v>58.89</v>
      </c>
      <c r="E22" s="301">
        <v>68</v>
      </c>
      <c r="F22" s="52"/>
      <c r="G22" s="51"/>
    </row>
    <row r="23" spans="1:7" ht="15" customHeight="1" x14ac:dyDescent="0.25">
      <c r="A23" s="36">
        <v>18</v>
      </c>
      <c r="B23" s="69" t="s">
        <v>13</v>
      </c>
      <c r="C23" s="72" t="s">
        <v>48</v>
      </c>
      <c r="D23" s="72">
        <v>58.89</v>
      </c>
      <c r="E23" s="301">
        <v>66.099999999999994</v>
      </c>
      <c r="F23" s="52"/>
      <c r="G23" s="51"/>
    </row>
    <row r="24" spans="1:7" ht="15" customHeight="1" x14ac:dyDescent="0.25">
      <c r="A24" s="36">
        <v>19</v>
      </c>
      <c r="B24" s="69" t="s">
        <v>0</v>
      </c>
      <c r="C24" s="72" t="s">
        <v>53</v>
      </c>
      <c r="D24" s="72">
        <v>58.89</v>
      </c>
      <c r="E24" s="301">
        <v>66</v>
      </c>
      <c r="F24" s="52"/>
      <c r="G24" s="51"/>
    </row>
    <row r="25" spans="1:7" ht="15" customHeight="1" thickBot="1" x14ac:dyDescent="0.3">
      <c r="A25" s="37">
        <v>20</v>
      </c>
      <c r="B25" s="38" t="s">
        <v>11</v>
      </c>
      <c r="C25" s="285" t="s">
        <v>140</v>
      </c>
      <c r="D25" s="285">
        <v>58.89</v>
      </c>
      <c r="E25" s="303">
        <v>65.5</v>
      </c>
      <c r="F25" s="52"/>
      <c r="G25" s="51"/>
    </row>
    <row r="26" spans="1:7" ht="15" customHeight="1" x14ac:dyDescent="0.25">
      <c r="A26" s="35">
        <v>21</v>
      </c>
      <c r="B26" s="73" t="s">
        <v>1</v>
      </c>
      <c r="C26" s="54" t="s">
        <v>9</v>
      </c>
      <c r="D26" s="54">
        <v>58.89</v>
      </c>
      <c r="E26" s="300">
        <v>65</v>
      </c>
      <c r="F26" s="52"/>
      <c r="G26" s="51"/>
    </row>
    <row r="27" spans="1:7" ht="15" customHeight="1" x14ac:dyDescent="0.25">
      <c r="A27" s="36">
        <v>22</v>
      </c>
      <c r="B27" s="69" t="s">
        <v>0</v>
      </c>
      <c r="C27" s="72" t="s">
        <v>52</v>
      </c>
      <c r="D27" s="72">
        <v>58.89</v>
      </c>
      <c r="E27" s="301">
        <v>63.6</v>
      </c>
      <c r="F27" s="52"/>
      <c r="G27" s="51"/>
    </row>
    <row r="28" spans="1:7" ht="15" customHeight="1" x14ac:dyDescent="0.25">
      <c r="A28" s="36">
        <v>23</v>
      </c>
      <c r="B28" s="69" t="s">
        <v>1</v>
      </c>
      <c r="C28" s="72" t="s">
        <v>89</v>
      </c>
      <c r="D28" s="72">
        <v>58.89</v>
      </c>
      <c r="E28" s="301">
        <v>63</v>
      </c>
      <c r="F28" s="52"/>
      <c r="G28" s="51"/>
    </row>
    <row r="29" spans="1:7" ht="15" customHeight="1" x14ac:dyDescent="0.25">
      <c r="A29" s="36">
        <v>24</v>
      </c>
      <c r="B29" s="69" t="s">
        <v>1</v>
      </c>
      <c r="C29" s="72" t="s">
        <v>8</v>
      </c>
      <c r="D29" s="72">
        <v>58.89</v>
      </c>
      <c r="E29" s="301">
        <v>63</v>
      </c>
      <c r="F29" s="52"/>
      <c r="G29" s="51"/>
    </row>
    <row r="30" spans="1:7" ht="15" customHeight="1" x14ac:dyDescent="0.25">
      <c r="A30" s="36">
        <v>25</v>
      </c>
      <c r="B30" s="69" t="s">
        <v>25</v>
      </c>
      <c r="C30" s="72" t="s">
        <v>30</v>
      </c>
      <c r="D30" s="72">
        <v>58.89</v>
      </c>
      <c r="E30" s="301">
        <v>62.7</v>
      </c>
      <c r="F30" s="50"/>
      <c r="G30" s="51"/>
    </row>
    <row r="31" spans="1:7" ht="15" customHeight="1" x14ac:dyDescent="0.25">
      <c r="A31" s="36">
        <v>26</v>
      </c>
      <c r="B31" s="69" t="s">
        <v>1</v>
      </c>
      <c r="C31" s="72" t="s">
        <v>88</v>
      </c>
      <c r="D31" s="72">
        <v>58.89</v>
      </c>
      <c r="E31" s="301">
        <v>62</v>
      </c>
      <c r="F31" s="52"/>
      <c r="G31" s="51"/>
    </row>
    <row r="32" spans="1:7" ht="15" customHeight="1" x14ac:dyDescent="0.25">
      <c r="A32" s="36">
        <v>27</v>
      </c>
      <c r="B32" s="69" t="s">
        <v>0</v>
      </c>
      <c r="C32" s="72" t="s">
        <v>108</v>
      </c>
      <c r="D32" s="72">
        <v>58.89</v>
      </c>
      <c r="E32" s="301">
        <v>60.285714285714285</v>
      </c>
      <c r="F32" s="52"/>
      <c r="G32" s="51"/>
    </row>
    <row r="33" spans="1:7" ht="15" customHeight="1" x14ac:dyDescent="0.25">
      <c r="A33" s="36">
        <v>28</v>
      </c>
      <c r="B33" s="69" t="s">
        <v>25</v>
      </c>
      <c r="C33" s="72" t="s">
        <v>26</v>
      </c>
      <c r="D33" s="72">
        <v>58.89</v>
      </c>
      <c r="E33" s="301">
        <v>60</v>
      </c>
      <c r="F33" s="50"/>
      <c r="G33" s="51"/>
    </row>
    <row r="34" spans="1:7" ht="15" customHeight="1" x14ac:dyDescent="0.25">
      <c r="A34" s="36">
        <v>29</v>
      </c>
      <c r="B34" s="69" t="s">
        <v>19</v>
      </c>
      <c r="C34" s="72" t="s">
        <v>123</v>
      </c>
      <c r="D34" s="72">
        <v>58.89</v>
      </c>
      <c r="E34" s="301">
        <v>60</v>
      </c>
      <c r="F34" s="52"/>
      <c r="G34" s="51"/>
    </row>
    <row r="35" spans="1:7" ht="15" customHeight="1" thickBot="1" x14ac:dyDescent="0.3">
      <c r="A35" s="39">
        <v>30</v>
      </c>
      <c r="B35" s="70" t="s">
        <v>13</v>
      </c>
      <c r="C35" s="286" t="s">
        <v>17</v>
      </c>
      <c r="D35" s="286">
        <v>58.89</v>
      </c>
      <c r="E35" s="302">
        <v>58.7</v>
      </c>
      <c r="F35" s="50"/>
      <c r="G35" s="51"/>
    </row>
    <row r="36" spans="1:7" ht="15" customHeight="1" x14ac:dyDescent="0.25">
      <c r="A36" s="36">
        <v>31</v>
      </c>
      <c r="B36" s="69" t="s">
        <v>31</v>
      </c>
      <c r="C36" s="72" t="s">
        <v>43</v>
      </c>
      <c r="D36" s="72">
        <v>58.89</v>
      </c>
      <c r="E36" s="301">
        <v>58.5</v>
      </c>
      <c r="F36" s="52"/>
      <c r="G36" s="51"/>
    </row>
    <row r="37" spans="1:7" ht="15" customHeight="1" x14ac:dyDescent="0.25">
      <c r="A37" s="36">
        <v>32</v>
      </c>
      <c r="B37" s="69" t="s">
        <v>1</v>
      </c>
      <c r="C37" s="72" t="s">
        <v>6</v>
      </c>
      <c r="D37" s="72">
        <v>58.89</v>
      </c>
      <c r="E37" s="301">
        <v>57.6</v>
      </c>
      <c r="F37" s="52"/>
      <c r="G37" s="10"/>
    </row>
    <row r="38" spans="1:7" ht="15" customHeight="1" x14ac:dyDescent="0.25">
      <c r="A38" s="36">
        <v>33</v>
      </c>
      <c r="B38" s="69" t="s">
        <v>13</v>
      </c>
      <c r="C38" s="72" t="s">
        <v>15</v>
      </c>
      <c r="D38" s="72">
        <v>58.89</v>
      </c>
      <c r="E38" s="301">
        <v>57.5</v>
      </c>
      <c r="F38" s="50"/>
      <c r="G38" s="10"/>
    </row>
    <row r="39" spans="1:7" ht="15" customHeight="1" x14ac:dyDescent="0.25">
      <c r="A39" s="36">
        <v>34</v>
      </c>
      <c r="B39" s="69" t="s">
        <v>25</v>
      </c>
      <c r="C39" s="72" t="s">
        <v>29</v>
      </c>
      <c r="D39" s="72">
        <v>58.89</v>
      </c>
      <c r="E39" s="301">
        <v>57</v>
      </c>
      <c r="F39" s="52"/>
      <c r="G39" s="10"/>
    </row>
    <row r="40" spans="1:7" ht="15" customHeight="1" x14ac:dyDescent="0.25">
      <c r="A40" s="36">
        <v>35</v>
      </c>
      <c r="B40" s="69" t="s">
        <v>31</v>
      </c>
      <c r="C40" s="72" t="s">
        <v>94</v>
      </c>
      <c r="D40" s="72">
        <v>58.89</v>
      </c>
      <c r="E40" s="301">
        <v>56.5</v>
      </c>
      <c r="F40" s="52"/>
      <c r="G40" s="10"/>
    </row>
    <row r="41" spans="1:7" ht="15" customHeight="1" x14ac:dyDescent="0.25">
      <c r="A41" s="36">
        <v>36</v>
      </c>
      <c r="B41" s="69" t="s">
        <v>1</v>
      </c>
      <c r="C41" s="72" t="s">
        <v>90</v>
      </c>
      <c r="D41" s="72">
        <v>58.89</v>
      </c>
      <c r="E41" s="301">
        <v>56.3</v>
      </c>
      <c r="F41" s="52"/>
      <c r="G41" s="10"/>
    </row>
    <row r="42" spans="1:7" ht="15" customHeight="1" x14ac:dyDescent="0.25">
      <c r="A42" s="36">
        <v>37</v>
      </c>
      <c r="B42" s="69" t="s">
        <v>0</v>
      </c>
      <c r="C42" s="72" t="s">
        <v>87</v>
      </c>
      <c r="D42" s="72">
        <v>58.89</v>
      </c>
      <c r="E42" s="301">
        <v>56.285714285714285</v>
      </c>
      <c r="F42" s="52"/>
      <c r="G42" s="10"/>
    </row>
    <row r="43" spans="1:7" ht="15" customHeight="1" x14ac:dyDescent="0.25">
      <c r="A43" s="36">
        <v>38</v>
      </c>
      <c r="B43" s="69" t="s">
        <v>0</v>
      </c>
      <c r="C43" s="72" t="s">
        <v>58</v>
      </c>
      <c r="D43" s="72">
        <v>58.89</v>
      </c>
      <c r="E43" s="301">
        <v>56.222222222222221</v>
      </c>
      <c r="F43" s="52"/>
      <c r="G43" s="10"/>
    </row>
    <row r="44" spans="1:7" ht="15" customHeight="1" x14ac:dyDescent="0.25">
      <c r="A44" s="36">
        <v>39</v>
      </c>
      <c r="B44" s="69" t="s">
        <v>19</v>
      </c>
      <c r="C44" s="72" t="s">
        <v>122</v>
      </c>
      <c r="D44" s="72">
        <v>58.89</v>
      </c>
      <c r="E44" s="301">
        <v>56</v>
      </c>
      <c r="F44" s="52"/>
      <c r="G44" s="10"/>
    </row>
    <row r="45" spans="1:7" ht="15" customHeight="1" thickBot="1" x14ac:dyDescent="0.3">
      <c r="A45" s="37">
        <v>40</v>
      </c>
      <c r="B45" s="38" t="s">
        <v>1</v>
      </c>
      <c r="C45" s="285" t="s">
        <v>131</v>
      </c>
      <c r="D45" s="285">
        <v>58.89</v>
      </c>
      <c r="E45" s="303">
        <v>55.8</v>
      </c>
      <c r="F45" s="52"/>
      <c r="G45" s="10"/>
    </row>
    <row r="46" spans="1:7" ht="15" customHeight="1" x14ac:dyDescent="0.25">
      <c r="A46" s="35">
        <v>41</v>
      </c>
      <c r="B46" s="73" t="s">
        <v>25</v>
      </c>
      <c r="C46" s="54" t="s">
        <v>28</v>
      </c>
      <c r="D46" s="54">
        <v>58.89</v>
      </c>
      <c r="E46" s="300">
        <v>54.8</v>
      </c>
      <c r="F46" s="52"/>
      <c r="G46" s="10"/>
    </row>
    <row r="47" spans="1:7" ht="15" customHeight="1" x14ac:dyDescent="0.25">
      <c r="A47" s="36">
        <v>42</v>
      </c>
      <c r="B47" s="69" t="s">
        <v>13</v>
      </c>
      <c r="C47" s="72" t="s">
        <v>59</v>
      </c>
      <c r="D47" s="72">
        <v>58.89</v>
      </c>
      <c r="E47" s="301">
        <v>54.8</v>
      </c>
      <c r="F47" s="50"/>
      <c r="G47" s="10"/>
    </row>
    <row r="48" spans="1:7" ht="15" customHeight="1" x14ac:dyDescent="0.25">
      <c r="A48" s="36">
        <v>43</v>
      </c>
      <c r="B48" s="69" t="s">
        <v>25</v>
      </c>
      <c r="C48" s="72" t="s">
        <v>120</v>
      </c>
      <c r="D48" s="72">
        <v>58.89</v>
      </c>
      <c r="E48" s="301">
        <v>54.5</v>
      </c>
      <c r="F48" s="50"/>
      <c r="G48" s="10"/>
    </row>
    <row r="49" spans="1:7" ht="15" customHeight="1" x14ac:dyDescent="0.25">
      <c r="A49" s="36">
        <v>44</v>
      </c>
      <c r="B49" s="69" t="s">
        <v>19</v>
      </c>
      <c r="C49" s="72" t="s">
        <v>93</v>
      </c>
      <c r="D49" s="72">
        <v>58.89</v>
      </c>
      <c r="E49" s="301">
        <v>54.3</v>
      </c>
      <c r="F49" s="52"/>
      <c r="G49" s="10"/>
    </row>
    <row r="50" spans="1:7" ht="15" customHeight="1" x14ac:dyDescent="0.25">
      <c r="A50" s="36">
        <v>45</v>
      </c>
      <c r="B50" s="69" t="s">
        <v>1</v>
      </c>
      <c r="C50" s="72" t="s">
        <v>3</v>
      </c>
      <c r="D50" s="72">
        <v>58.89</v>
      </c>
      <c r="E50" s="301">
        <v>54</v>
      </c>
      <c r="F50" s="52"/>
      <c r="G50" s="10"/>
    </row>
    <row r="51" spans="1:7" ht="15" customHeight="1" x14ac:dyDescent="0.25">
      <c r="A51" s="36">
        <v>46</v>
      </c>
      <c r="B51" s="38" t="s">
        <v>1</v>
      </c>
      <c r="C51" s="285" t="s">
        <v>62</v>
      </c>
      <c r="D51" s="285">
        <v>58.89</v>
      </c>
      <c r="E51" s="303">
        <v>53.1</v>
      </c>
      <c r="F51" s="52"/>
      <c r="G51" s="10"/>
    </row>
    <row r="52" spans="1:7" ht="15" customHeight="1" x14ac:dyDescent="0.25">
      <c r="A52" s="36">
        <v>47</v>
      </c>
      <c r="B52" s="69" t="s">
        <v>31</v>
      </c>
      <c r="C52" s="72" t="s">
        <v>119</v>
      </c>
      <c r="D52" s="72">
        <v>58.89</v>
      </c>
      <c r="E52" s="301">
        <v>53</v>
      </c>
      <c r="F52" s="52"/>
      <c r="G52" s="10"/>
    </row>
    <row r="53" spans="1:7" ht="15" customHeight="1" x14ac:dyDescent="0.25">
      <c r="A53" s="36">
        <v>48</v>
      </c>
      <c r="B53" s="69" t="s">
        <v>11</v>
      </c>
      <c r="C53" s="72" t="s">
        <v>127</v>
      </c>
      <c r="D53" s="72">
        <v>58.89</v>
      </c>
      <c r="E53" s="301">
        <v>53</v>
      </c>
      <c r="F53" s="52"/>
      <c r="G53" s="10"/>
    </row>
    <row r="54" spans="1:7" ht="15" customHeight="1" x14ac:dyDescent="0.25">
      <c r="A54" s="36">
        <v>49</v>
      </c>
      <c r="B54" s="69" t="s">
        <v>31</v>
      </c>
      <c r="C54" s="72" t="s">
        <v>117</v>
      </c>
      <c r="D54" s="72">
        <v>58.89</v>
      </c>
      <c r="E54" s="301">
        <v>52.8</v>
      </c>
      <c r="F54" s="50"/>
      <c r="G54" s="10"/>
    </row>
    <row r="55" spans="1:7" ht="15" customHeight="1" thickBot="1" x14ac:dyDescent="0.3">
      <c r="A55" s="39">
        <v>50</v>
      </c>
      <c r="B55" s="70" t="s">
        <v>1</v>
      </c>
      <c r="C55" s="286" t="s">
        <v>129</v>
      </c>
      <c r="D55" s="286">
        <v>58.89</v>
      </c>
      <c r="E55" s="302">
        <v>52.8</v>
      </c>
      <c r="F55" s="52"/>
      <c r="G55" s="10"/>
    </row>
    <row r="56" spans="1:7" ht="15" customHeight="1" x14ac:dyDescent="0.25">
      <c r="A56" s="36">
        <v>51</v>
      </c>
      <c r="B56" s="69" t="s">
        <v>19</v>
      </c>
      <c r="C56" s="72" t="s">
        <v>23</v>
      </c>
      <c r="D56" s="72">
        <v>58.89</v>
      </c>
      <c r="E56" s="301">
        <v>52</v>
      </c>
      <c r="F56" s="52"/>
      <c r="G56" s="10"/>
    </row>
    <row r="57" spans="1:7" ht="15" customHeight="1" x14ac:dyDescent="0.25">
      <c r="A57" s="36">
        <v>52</v>
      </c>
      <c r="B57" s="69" t="s">
        <v>13</v>
      </c>
      <c r="C57" s="72" t="s">
        <v>14</v>
      </c>
      <c r="D57" s="72">
        <v>58.89</v>
      </c>
      <c r="E57" s="301">
        <v>52</v>
      </c>
      <c r="F57" s="52"/>
      <c r="G57" s="10"/>
    </row>
    <row r="58" spans="1:7" ht="15" customHeight="1" x14ac:dyDescent="0.25">
      <c r="A58" s="36">
        <v>53</v>
      </c>
      <c r="B58" s="69" t="s">
        <v>11</v>
      </c>
      <c r="C58" s="72" t="s">
        <v>126</v>
      </c>
      <c r="D58" s="72">
        <v>58.89</v>
      </c>
      <c r="E58" s="301">
        <v>52</v>
      </c>
      <c r="F58" s="52"/>
      <c r="G58" s="10"/>
    </row>
    <row r="59" spans="1:7" ht="15" customHeight="1" x14ac:dyDescent="0.25">
      <c r="A59" s="36">
        <v>54</v>
      </c>
      <c r="B59" s="69" t="s">
        <v>1</v>
      </c>
      <c r="C59" s="72" t="s">
        <v>142</v>
      </c>
      <c r="D59" s="72">
        <v>58.89</v>
      </c>
      <c r="E59" s="301">
        <v>52</v>
      </c>
      <c r="F59" s="50"/>
      <c r="G59" s="10"/>
    </row>
    <row r="60" spans="1:7" ht="15" customHeight="1" x14ac:dyDescent="0.25">
      <c r="A60" s="36">
        <v>55</v>
      </c>
      <c r="B60" s="69" t="s">
        <v>13</v>
      </c>
      <c r="C60" s="72" t="s">
        <v>49</v>
      </c>
      <c r="D60" s="72">
        <v>58.89</v>
      </c>
      <c r="E60" s="301">
        <v>51.42</v>
      </c>
      <c r="F60" s="52"/>
      <c r="G60" s="10"/>
    </row>
    <row r="61" spans="1:7" ht="15" customHeight="1" x14ac:dyDescent="0.25">
      <c r="A61" s="36">
        <v>56</v>
      </c>
      <c r="B61" s="69" t="s">
        <v>19</v>
      </c>
      <c r="C61" s="72" t="s">
        <v>21</v>
      </c>
      <c r="D61" s="72">
        <v>58.89</v>
      </c>
      <c r="E61" s="301">
        <v>50.5</v>
      </c>
      <c r="F61" s="52"/>
      <c r="G61" s="10"/>
    </row>
    <row r="62" spans="1:7" ht="15" customHeight="1" x14ac:dyDescent="0.25">
      <c r="A62" s="36">
        <v>57</v>
      </c>
      <c r="B62" s="69" t="s">
        <v>19</v>
      </c>
      <c r="C62" s="72" t="s">
        <v>40</v>
      </c>
      <c r="D62" s="72">
        <v>58.89</v>
      </c>
      <c r="E62" s="301">
        <v>50</v>
      </c>
      <c r="F62" s="50"/>
      <c r="G62" s="10"/>
    </row>
    <row r="63" spans="1:7" ht="15" customHeight="1" x14ac:dyDescent="0.25">
      <c r="A63" s="36">
        <v>58</v>
      </c>
      <c r="B63" s="69" t="s">
        <v>1</v>
      </c>
      <c r="C63" s="72" t="s">
        <v>5</v>
      </c>
      <c r="D63" s="72">
        <v>58.89</v>
      </c>
      <c r="E63" s="301">
        <v>50</v>
      </c>
      <c r="F63" s="52"/>
      <c r="G63" s="10"/>
    </row>
    <row r="64" spans="1:7" ht="15" customHeight="1" x14ac:dyDescent="0.25">
      <c r="A64" s="36">
        <v>59</v>
      </c>
      <c r="B64" s="69" t="s">
        <v>1</v>
      </c>
      <c r="C64" s="72" t="s">
        <v>92</v>
      </c>
      <c r="D64" s="72">
        <v>58.89</v>
      </c>
      <c r="E64" s="301">
        <v>49.9</v>
      </c>
      <c r="F64" s="52"/>
      <c r="G64" s="10"/>
    </row>
    <row r="65" spans="1:7" ht="15" customHeight="1" thickBot="1" x14ac:dyDescent="0.3">
      <c r="A65" s="37">
        <v>60</v>
      </c>
      <c r="B65" s="38" t="s">
        <v>13</v>
      </c>
      <c r="C65" s="285" t="s">
        <v>16</v>
      </c>
      <c r="D65" s="285">
        <v>58.89</v>
      </c>
      <c r="E65" s="303">
        <v>49</v>
      </c>
      <c r="F65" s="52"/>
      <c r="G65" s="10"/>
    </row>
    <row r="66" spans="1:7" ht="15" customHeight="1" x14ac:dyDescent="0.25">
      <c r="A66" s="35">
        <v>61</v>
      </c>
      <c r="B66" s="73" t="s">
        <v>11</v>
      </c>
      <c r="C66" s="54" t="s">
        <v>141</v>
      </c>
      <c r="D66" s="54">
        <v>58.89</v>
      </c>
      <c r="E66" s="300">
        <v>49</v>
      </c>
      <c r="F66" s="50"/>
      <c r="G66" s="10"/>
    </row>
    <row r="67" spans="1:7" ht="15" customHeight="1" x14ac:dyDescent="0.25">
      <c r="A67" s="36">
        <v>62</v>
      </c>
      <c r="B67" s="69" t="s">
        <v>1</v>
      </c>
      <c r="C67" s="72" t="s">
        <v>136</v>
      </c>
      <c r="D67" s="72">
        <v>58.89</v>
      </c>
      <c r="E67" s="301">
        <v>49</v>
      </c>
      <c r="F67" s="50"/>
      <c r="G67" s="10"/>
    </row>
    <row r="68" spans="1:7" ht="15" customHeight="1" x14ac:dyDescent="0.25">
      <c r="A68" s="36">
        <v>63</v>
      </c>
      <c r="B68" s="69" t="s">
        <v>1</v>
      </c>
      <c r="C68" s="72" t="s">
        <v>137</v>
      </c>
      <c r="D68" s="72">
        <v>58.89</v>
      </c>
      <c r="E68" s="301">
        <v>49</v>
      </c>
      <c r="F68" s="52"/>
      <c r="G68" s="10"/>
    </row>
    <row r="69" spans="1:7" ht="15" customHeight="1" x14ac:dyDescent="0.25">
      <c r="A69" s="36">
        <v>64</v>
      </c>
      <c r="B69" s="69" t="s">
        <v>19</v>
      </c>
      <c r="C69" s="72" t="s">
        <v>18</v>
      </c>
      <c r="D69" s="72">
        <v>58.89</v>
      </c>
      <c r="E69" s="301">
        <v>48.8</v>
      </c>
      <c r="F69" s="50"/>
      <c r="G69" s="10"/>
    </row>
    <row r="70" spans="1:7" ht="15" customHeight="1" x14ac:dyDescent="0.25">
      <c r="A70" s="36">
        <v>65</v>
      </c>
      <c r="B70" s="69" t="s">
        <v>13</v>
      </c>
      <c r="C70" s="72" t="s">
        <v>113</v>
      </c>
      <c r="D70" s="72">
        <v>58.89</v>
      </c>
      <c r="E70" s="301">
        <v>47</v>
      </c>
      <c r="F70" s="52"/>
      <c r="G70" s="10"/>
    </row>
    <row r="71" spans="1:7" ht="15" customHeight="1" x14ac:dyDescent="0.25">
      <c r="A71" s="36">
        <v>66</v>
      </c>
      <c r="B71" s="69" t="s">
        <v>25</v>
      </c>
      <c r="C71" s="72" t="s">
        <v>32</v>
      </c>
      <c r="D71" s="72">
        <v>58.89</v>
      </c>
      <c r="E71" s="301">
        <v>46</v>
      </c>
      <c r="F71" s="50"/>
      <c r="G71" s="10"/>
    </row>
    <row r="72" spans="1:7" ht="15" customHeight="1" x14ac:dyDescent="0.25">
      <c r="A72" s="36">
        <v>67</v>
      </c>
      <c r="B72" s="69" t="s">
        <v>0</v>
      </c>
      <c r="C72" s="72" t="s">
        <v>35</v>
      </c>
      <c r="D72" s="72">
        <v>58.89</v>
      </c>
      <c r="E72" s="301">
        <v>46</v>
      </c>
      <c r="F72" s="52"/>
      <c r="G72" s="10"/>
    </row>
    <row r="73" spans="1:7" ht="15" customHeight="1" x14ac:dyDescent="0.25">
      <c r="A73" s="36">
        <v>68</v>
      </c>
      <c r="B73" s="69" t="s">
        <v>19</v>
      </c>
      <c r="C73" s="72" t="s">
        <v>39</v>
      </c>
      <c r="D73" s="72">
        <v>58.89</v>
      </c>
      <c r="E73" s="301">
        <v>45.4</v>
      </c>
      <c r="F73" s="50"/>
      <c r="G73" s="10"/>
    </row>
    <row r="74" spans="1:7" ht="15" customHeight="1" x14ac:dyDescent="0.25">
      <c r="A74" s="36">
        <v>69</v>
      </c>
      <c r="B74" s="69" t="s">
        <v>1</v>
      </c>
      <c r="C74" s="72" t="s">
        <v>130</v>
      </c>
      <c r="D74" s="72">
        <v>58.89</v>
      </c>
      <c r="E74" s="301">
        <v>45</v>
      </c>
      <c r="F74" s="52"/>
      <c r="G74" s="10"/>
    </row>
    <row r="75" spans="1:7" ht="15" customHeight="1" thickBot="1" x14ac:dyDescent="0.3">
      <c r="A75" s="39">
        <v>70</v>
      </c>
      <c r="B75" s="38" t="s">
        <v>31</v>
      </c>
      <c r="C75" s="285" t="s">
        <v>44</v>
      </c>
      <c r="D75" s="285">
        <v>58.89</v>
      </c>
      <c r="E75" s="303">
        <v>44.625</v>
      </c>
      <c r="F75" s="53"/>
      <c r="G75" s="10"/>
    </row>
    <row r="76" spans="1:7" ht="15" customHeight="1" x14ac:dyDescent="0.25">
      <c r="A76" s="36">
        <v>71</v>
      </c>
      <c r="B76" s="69" t="s">
        <v>1</v>
      </c>
      <c r="C76" s="72" t="s">
        <v>7</v>
      </c>
      <c r="D76" s="72">
        <v>58.89</v>
      </c>
      <c r="E76" s="301">
        <v>43</v>
      </c>
      <c r="F76" s="52"/>
      <c r="G76" s="10"/>
    </row>
    <row r="77" spans="1:7" ht="15" customHeight="1" x14ac:dyDescent="0.25">
      <c r="A77" s="36">
        <v>72</v>
      </c>
      <c r="B77" s="69" t="s">
        <v>13</v>
      </c>
      <c r="C77" s="72" t="s">
        <v>111</v>
      </c>
      <c r="D77" s="72">
        <v>58.89</v>
      </c>
      <c r="E77" s="301">
        <v>42</v>
      </c>
      <c r="F77" s="52"/>
      <c r="G77" s="10"/>
    </row>
    <row r="78" spans="1:7" ht="15" customHeight="1" x14ac:dyDescent="0.25">
      <c r="A78" s="36">
        <v>73</v>
      </c>
      <c r="B78" s="69" t="s">
        <v>19</v>
      </c>
      <c r="C78" s="72" t="s">
        <v>37</v>
      </c>
      <c r="D78" s="72">
        <v>58.89</v>
      </c>
      <c r="E78" s="301">
        <v>41.5</v>
      </c>
      <c r="F78" s="50"/>
      <c r="G78" s="10"/>
    </row>
    <row r="79" spans="1:7" ht="15" customHeight="1" x14ac:dyDescent="0.25">
      <c r="A79" s="36">
        <v>74</v>
      </c>
      <c r="B79" s="69" t="s">
        <v>1</v>
      </c>
      <c r="C79" s="72" t="s">
        <v>139</v>
      </c>
      <c r="D79" s="72">
        <v>58.89</v>
      </c>
      <c r="E79" s="301">
        <v>40.700000000000003</v>
      </c>
      <c r="F79" s="52"/>
      <c r="G79" s="10"/>
    </row>
    <row r="80" spans="1:7" ht="15" customHeight="1" x14ac:dyDescent="0.25">
      <c r="A80" s="36">
        <v>75</v>
      </c>
      <c r="B80" s="69" t="s">
        <v>31</v>
      </c>
      <c r="C80" s="72" t="s">
        <v>118</v>
      </c>
      <c r="D80" s="72">
        <v>58.89</v>
      </c>
      <c r="E80" s="301">
        <v>40</v>
      </c>
      <c r="F80" s="52"/>
      <c r="G80" s="10"/>
    </row>
    <row r="81" spans="1:7" ht="15" customHeight="1" x14ac:dyDescent="0.25">
      <c r="A81" s="36">
        <v>76</v>
      </c>
      <c r="B81" s="69" t="s">
        <v>11</v>
      </c>
      <c r="C81" s="72" t="s">
        <v>60</v>
      </c>
      <c r="D81" s="72">
        <v>58.89</v>
      </c>
      <c r="E81" s="301">
        <v>40</v>
      </c>
      <c r="F81" s="50"/>
      <c r="G81" s="10"/>
    </row>
    <row r="82" spans="1:7" s="4" customFormat="1" ht="15" customHeight="1" x14ac:dyDescent="0.25">
      <c r="A82" s="36">
        <v>77</v>
      </c>
      <c r="B82" s="69" t="s">
        <v>0</v>
      </c>
      <c r="C82" s="72" t="s">
        <v>116</v>
      </c>
      <c r="D82" s="72">
        <v>58.89</v>
      </c>
      <c r="E82" s="301">
        <v>38.4</v>
      </c>
      <c r="F82" s="50"/>
      <c r="G82" s="40"/>
    </row>
    <row r="83" spans="1:7" s="4" customFormat="1" ht="15" customHeight="1" x14ac:dyDescent="0.25">
      <c r="A83" s="36">
        <v>78</v>
      </c>
      <c r="B83" s="69" t="s">
        <v>13</v>
      </c>
      <c r="C83" s="72" t="s">
        <v>47</v>
      </c>
      <c r="D83" s="72">
        <v>58.89</v>
      </c>
      <c r="E83" s="301">
        <v>38.299999999999997</v>
      </c>
      <c r="F83" s="52"/>
      <c r="G83" s="40"/>
    </row>
    <row r="84" spans="1:7" s="4" customFormat="1" ht="15" customHeight="1" x14ac:dyDescent="0.25">
      <c r="A84" s="36">
        <v>79</v>
      </c>
      <c r="B84" s="69" t="s">
        <v>1</v>
      </c>
      <c r="C84" s="72" t="s">
        <v>2</v>
      </c>
      <c r="D84" s="72">
        <v>58.89</v>
      </c>
      <c r="E84" s="301">
        <v>37.6</v>
      </c>
      <c r="F84" s="52"/>
      <c r="G84" s="40"/>
    </row>
    <row r="85" spans="1:7" s="4" customFormat="1" ht="15" customHeight="1" thickBot="1" x14ac:dyDescent="0.3">
      <c r="A85" s="37">
        <v>80</v>
      </c>
      <c r="B85" s="38" t="s">
        <v>11</v>
      </c>
      <c r="C85" s="285" t="s">
        <v>10</v>
      </c>
      <c r="D85" s="285">
        <v>58.89</v>
      </c>
      <c r="E85" s="303">
        <v>37.5</v>
      </c>
      <c r="F85" s="50"/>
      <c r="G85" s="40"/>
    </row>
    <row r="86" spans="1:7" s="4" customFormat="1" ht="15" customHeight="1" x14ac:dyDescent="0.25">
      <c r="A86" s="35">
        <v>81</v>
      </c>
      <c r="B86" s="69" t="s">
        <v>13</v>
      </c>
      <c r="C86" s="72" t="s">
        <v>103</v>
      </c>
      <c r="D86" s="72">
        <v>58.89</v>
      </c>
      <c r="E86" s="301">
        <v>36</v>
      </c>
      <c r="F86" s="50"/>
      <c r="G86" s="40"/>
    </row>
    <row r="87" spans="1:7" s="4" customFormat="1" ht="15" customHeight="1" x14ac:dyDescent="0.25">
      <c r="A87" s="36">
        <v>82</v>
      </c>
      <c r="B87" s="69" t="s">
        <v>0</v>
      </c>
      <c r="C87" s="72" t="s">
        <v>54</v>
      </c>
      <c r="D87" s="72">
        <v>58.89</v>
      </c>
      <c r="E87" s="301">
        <v>32</v>
      </c>
      <c r="F87" s="52"/>
      <c r="G87" s="40"/>
    </row>
    <row r="88" spans="1:7" s="4" customFormat="1" ht="15" customHeight="1" x14ac:dyDescent="0.25">
      <c r="A88" s="36">
        <v>83</v>
      </c>
      <c r="B88" s="69" t="s">
        <v>13</v>
      </c>
      <c r="C88" s="72" t="s">
        <v>125</v>
      </c>
      <c r="D88" s="72">
        <v>58.89</v>
      </c>
      <c r="E88" s="301">
        <v>30.7</v>
      </c>
      <c r="F88" s="50"/>
      <c r="G88" s="40"/>
    </row>
    <row r="89" spans="1:7" s="4" customFormat="1" ht="15" customHeight="1" x14ac:dyDescent="0.25">
      <c r="A89" s="36">
        <v>84</v>
      </c>
      <c r="B89" s="69" t="s">
        <v>19</v>
      </c>
      <c r="C89" s="72" t="s">
        <v>121</v>
      </c>
      <c r="D89" s="72">
        <v>58.89</v>
      </c>
      <c r="E89" s="301">
        <v>29</v>
      </c>
      <c r="F89" s="50"/>
      <c r="G89" s="40"/>
    </row>
    <row r="90" spans="1:7" s="4" customFormat="1" ht="15" customHeight="1" x14ac:dyDescent="0.25">
      <c r="A90" s="36">
        <v>85</v>
      </c>
      <c r="B90" s="69" t="s">
        <v>19</v>
      </c>
      <c r="C90" s="72" t="s">
        <v>20</v>
      </c>
      <c r="D90" s="72">
        <v>58.89</v>
      </c>
      <c r="E90" s="301">
        <v>25.3</v>
      </c>
      <c r="F90" s="52"/>
      <c r="G90" s="40"/>
    </row>
    <row r="91" spans="1:7" s="4" customFormat="1" ht="15" customHeight="1" x14ac:dyDescent="0.25">
      <c r="A91" s="36">
        <v>86</v>
      </c>
      <c r="B91" s="69" t="s">
        <v>19</v>
      </c>
      <c r="C91" s="72" t="s">
        <v>22</v>
      </c>
      <c r="D91" s="72">
        <v>58.89</v>
      </c>
      <c r="E91" s="301">
        <v>24.5</v>
      </c>
      <c r="F91" s="50"/>
      <c r="G91" s="40"/>
    </row>
    <row r="92" spans="1:7" s="4" customFormat="1" ht="15" customHeight="1" x14ac:dyDescent="0.25">
      <c r="A92" s="36">
        <v>87</v>
      </c>
      <c r="B92" s="69" t="s">
        <v>1</v>
      </c>
      <c r="C92" s="72" t="s">
        <v>135</v>
      </c>
      <c r="D92" s="72">
        <v>58.89</v>
      </c>
      <c r="E92" s="301">
        <v>23.2</v>
      </c>
      <c r="F92" s="52"/>
      <c r="G92" s="40"/>
    </row>
    <row r="93" spans="1:7" s="4" customFormat="1" ht="15" customHeight="1" x14ac:dyDescent="0.25">
      <c r="A93" s="36">
        <v>88</v>
      </c>
      <c r="B93" s="69" t="s">
        <v>1</v>
      </c>
      <c r="C93" s="72" t="s">
        <v>133</v>
      </c>
      <c r="D93" s="72">
        <v>58.89</v>
      </c>
      <c r="E93" s="301">
        <v>21</v>
      </c>
      <c r="F93" s="52"/>
      <c r="G93" s="40"/>
    </row>
    <row r="94" spans="1:7" s="4" customFormat="1" ht="15" customHeight="1" x14ac:dyDescent="0.25">
      <c r="A94" s="36">
        <v>89</v>
      </c>
      <c r="B94" s="69" t="s">
        <v>11</v>
      </c>
      <c r="C94" s="72" t="s">
        <v>109</v>
      </c>
      <c r="D94" s="72">
        <v>58.89</v>
      </c>
      <c r="E94" s="301">
        <v>17</v>
      </c>
      <c r="F94" s="52"/>
      <c r="G94" s="40"/>
    </row>
    <row r="95" spans="1:7" s="4" customFormat="1" ht="15" customHeight="1" thickBot="1" x14ac:dyDescent="0.3">
      <c r="A95" s="39">
        <v>90</v>
      </c>
      <c r="B95" s="70" t="s">
        <v>25</v>
      </c>
      <c r="C95" s="286" t="s">
        <v>27</v>
      </c>
      <c r="D95" s="286">
        <v>58.89</v>
      </c>
      <c r="E95" s="302">
        <v>14</v>
      </c>
      <c r="F95" s="52"/>
      <c r="G95" s="40"/>
    </row>
    <row r="96" spans="1:7" s="4" customFormat="1" ht="15" customHeight="1" x14ac:dyDescent="0.25">
      <c r="A96" s="35">
        <v>91</v>
      </c>
      <c r="B96" s="73" t="s">
        <v>13</v>
      </c>
      <c r="C96" s="54" t="s">
        <v>46</v>
      </c>
      <c r="D96" s="54">
        <v>58.89</v>
      </c>
      <c r="E96" s="300">
        <v>14</v>
      </c>
      <c r="F96" s="50"/>
      <c r="G96" s="40"/>
    </row>
    <row r="97" spans="1:7" s="4" customFormat="1" ht="15" customHeight="1" x14ac:dyDescent="0.25">
      <c r="A97" s="36">
        <v>92</v>
      </c>
      <c r="B97" s="69" t="s">
        <v>1</v>
      </c>
      <c r="C97" s="72" t="s">
        <v>134</v>
      </c>
      <c r="D97" s="72">
        <v>58.89</v>
      </c>
      <c r="E97" s="301">
        <v>9</v>
      </c>
      <c r="F97" s="52"/>
      <c r="G97" s="40"/>
    </row>
    <row r="98" spans="1:7" ht="15" customHeight="1" x14ac:dyDescent="0.25">
      <c r="A98" s="36">
        <v>93</v>
      </c>
      <c r="B98" s="69" t="s">
        <v>13</v>
      </c>
      <c r="C98" s="72" t="s">
        <v>124</v>
      </c>
      <c r="D98" s="72">
        <v>58.89</v>
      </c>
      <c r="E98" s="301">
        <v>4</v>
      </c>
      <c r="F98" s="50"/>
      <c r="G98" s="10"/>
    </row>
    <row r="99" spans="1:7" ht="15" customHeight="1" thickBot="1" x14ac:dyDescent="0.3">
      <c r="A99" s="39">
        <v>94</v>
      </c>
      <c r="B99" s="70" t="s">
        <v>13</v>
      </c>
      <c r="C99" s="286" t="s">
        <v>36</v>
      </c>
      <c r="D99" s="286">
        <v>58.89</v>
      </c>
      <c r="E99" s="302">
        <v>0</v>
      </c>
      <c r="F99" s="52"/>
      <c r="G99" s="10"/>
    </row>
    <row r="100" spans="1:7" x14ac:dyDescent="0.25">
      <c r="C100" s="47" t="s">
        <v>55</v>
      </c>
      <c r="E100" s="150">
        <f>AVERAGE(E6:E99)</f>
        <v>51.318704879114783</v>
      </c>
    </row>
    <row r="102" spans="1:7" ht="15" customHeight="1" x14ac:dyDescent="0.25"/>
  </sheetData>
  <mergeCells count="2">
    <mergeCell ref="A4:A5"/>
    <mergeCell ref="B4:E4"/>
  </mergeCells>
  <conditionalFormatting sqref="E6:E99">
    <cfRule type="cellIs" dxfId="25" priority="1" operator="lessThan">
      <formula>50</formula>
    </cfRule>
    <cfRule type="cellIs" dxfId="24" priority="2" operator="between">
      <formula>$E$100</formula>
      <formula>50</formula>
    </cfRule>
    <cfRule type="cellIs" dxfId="23" priority="3" operator="between">
      <formula>74.99</formula>
      <formula>$E$100</formula>
    </cfRule>
    <cfRule type="cellIs" dxfId="22" priority="4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3"/>
  <sheetViews>
    <sheetView zoomScale="90" zoomScaleNormal="90" workbookViewId="0">
      <pane xSplit="6" ySplit="5" topLeftCell="G6" activePane="bottomRight" state="frozen"/>
      <selection pane="topRight" activeCell="G1" sqref="G1"/>
      <selection pane="bottomLeft" activeCell="A7" sqref="A7"/>
      <selection pane="bottomRight" activeCell="C4" sqref="C4:C5"/>
    </sheetView>
  </sheetViews>
  <sheetFormatPr defaultRowHeight="15" x14ac:dyDescent="0.25"/>
  <cols>
    <col min="1" max="1" width="5.7109375" customWidth="1"/>
    <col min="2" max="2" width="18.7109375" customWidth="1"/>
    <col min="3" max="3" width="31.7109375" customWidth="1"/>
    <col min="4" max="7" width="7.7109375" style="234" customWidth="1"/>
    <col min="8" max="8" width="8.7109375" customWidth="1"/>
  </cols>
  <sheetData>
    <row r="1" spans="1:11" x14ac:dyDescent="0.25">
      <c r="I1" s="33"/>
      <c r="J1" s="128"/>
      <c r="K1" s="33" t="s">
        <v>69</v>
      </c>
    </row>
    <row r="2" spans="1:11" ht="15.75" x14ac:dyDescent="0.25">
      <c r="C2" s="236" t="s">
        <v>67</v>
      </c>
      <c r="D2" s="357"/>
      <c r="E2" s="357"/>
      <c r="F2" s="357"/>
      <c r="I2" s="33"/>
      <c r="J2" s="129"/>
      <c r="K2" s="33" t="s">
        <v>70</v>
      </c>
    </row>
    <row r="3" spans="1:11" ht="15.75" thickBot="1" x14ac:dyDescent="0.3">
      <c r="I3" s="33"/>
      <c r="J3" s="130"/>
      <c r="K3" s="33" t="s">
        <v>71</v>
      </c>
    </row>
    <row r="4" spans="1:11" s="3" customFormat="1" ht="16.5" customHeight="1" x14ac:dyDescent="0.25">
      <c r="A4" s="503" t="s">
        <v>34</v>
      </c>
      <c r="B4" s="513" t="s">
        <v>33</v>
      </c>
      <c r="C4" s="515" t="s">
        <v>63</v>
      </c>
      <c r="D4" s="510">
        <v>2022</v>
      </c>
      <c r="E4" s="511"/>
      <c r="F4" s="512"/>
      <c r="G4" s="535" t="s">
        <v>73</v>
      </c>
      <c r="H4" s="508" t="s">
        <v>74</v>
      </c>
      <c r="I4" s="33"/>
      <c r="J4" s="34"/>
      <c r="K4" s="33" t="s">
        <v>72</v>
      </c>
    </row>
    <row r="5" spans="1:11" ht="30" customHeight="1" thickBot="1" x14ac:dyDescent="0.3">
      <c r="A5" s="507"/>
      <c r="B5" s="514"/>
      <c r="C5" s="516"/>
      <c r="D5" s="151" t="s">
        <v>75</v>
      </c>
      <c r="E5" s="254" t="s">
        <v>76</v>
      </c>
      <c r="F5" s="152" t="s">
        <v>77</v>
      </c>
      <c r="G5" s="528">
        <v>2022</v>
      </c>
      <c r="H5" s="509"/>
    </row>
    <row r="6" spans="1:11" ht="15" customHeight="1" x14ac:dyDescent="0.25">
      <c r="A6" s="35">
        <v>1</v>
      </c>
      <c r="B6" s="29" t="s">
        <v>1</v>
      </c>
      <c r="C6" s="420" t="s">
        <v>138</v>
      </c>
      <c r="D6" s="299">
        <v>78</v>
      </c>
      <c r="E6" s="171">
        <v>84.3</v>
      </c>
      <c r="F6" s="153">
        <v>58.89</v>
      </c>
      <c r="G6" s="529">
        <v>1</v>
      </c>
      <c r="H6" s="77">
        <f>SUM(G6:G6)</f>
        <v>1</v>
      </c>
    </row>
    <row r="7" spans="1:11" ht="15" customHeight="1" x14ac:dyDescent="0.25">
      <c r="A7" s="36">
        <v>2</v>
      </c>
      <c r="B7" s="41" t="s">
        <v>11</v>
      </c>
      <c r="C7" s="179" t="s">
        <v>12</v>
      </c>
      <c r="D7" s="375">
        <v>1</v>
      </c>
      <c r="E7" s="427">
        <v>78</v>
      </c>
      <c r="F7" s="376">
        <v>58.89</v>
      </c>
      <c r="G7" s="530">
        <v>2</v>
      </c>
      <c r="H7" s="78">
        <f>SUM(G7:G7)</f>
        <v>2</v>
      </c>
    </row>
    <row r="8" spans="1:11" ht="15" customHeight="1" x14ac:dyDescent="0.25">
      <c r="A8" s="36">
        <v>3</v>
      </c>
      <c r="B8" s="15" t="s">
        <v>1</v>
      </c>
      <c r="C8" s="60" t="s">
        <v>91</v>
      </c>
      <c r="D8" s="378">
        <v>6</v>
      </c>
      <c r="E8" s="436">
        <v>78</v>
      </c>
      <c r="F8" s="379">
        <v>58.89</v>
      </c>
      <c r="G8" s="531">
        <v>3</v>
      </c>
      <c r="H8" s="78">
        <f>SUM(G8:G8)</f>
        <v>3</v>
      </c>
    </row>
    <row r="9" spans="1:11" ht="15" customHeight="1" x14ac:dyDescent="0.25">
      <c r="A9" s="36">
        <v>4</v>
      </c>
      <c r="B9" s="238" t="s">
        <v>19</v>
      </c>
      <c r="C9" s="170" t="s">
        <v>38</v>
      </c>
      <c r="D9" s="377">
        <v>1</v>
      </c>
      <c r="E9" s="439">
        <v>77</v>
      </c>
      <c r="F9" s="293">
        <v>58.89</v>
      </c>
      <c r="G9" s="531">
        <v>4</v>
      </c>
      <c r="H9" s="78">
        <f>SUM(G9:G9)</f>
        <v>4</v>
      </c>
    </row>
    <row r="10" spans="1:11" ht="15" customHeight="1" x14ac:dyDescent="0.25">
      <c r="A10" s="36">
        <v>5</v>
      </c>
      <c r="B10" s="15" t="s">
        <v>31</v>
      </c>
      <c r="C10" s="63" t="s">
        <v>42</v>
      </c>
      <c r="D10" s="183">
        <v>6</v>
      </c>
      <c r="E10" s="56">
        <v>76.166666666666671</v>
      </c>
      <c r="F10" s="158">
        <v>58.89</v>
      </c>
      <c r="G10" s="531">
        <v>5</v>
      </c>
      <c r="H10" s="78">
        <f>SUM(G10:G10)</f>
        <v>5</v>
      </c>
    </row>
    <row r="11" spans="1:11" ht="15" customHeight="1" x14ac:dyDescent="0.25">
      <c r="A11" s="36">
        <v>6</v>
      </c>
      <c r="B11" s="15" t="s">
        <v>13</v>
      </c>
      <c r="C11" s="63" t="s">
        <v>85</v>
      </c>
      <c r="D11" s="183">
        <v>3</v>
      </c>
      <c r="E11" s="56">
        <v>75.3</v>
      </c>
      <c r="F11" s="158">
        <v>58.89</v>
      </c>
      <c r="G11" s="531">
        <v>6</v>
      </c>
      <c r="H11" s="78">
        <f>SUM(G11:G11)</f>
        <v>6</v>
      </c>
    </row>
    <row r="12" spans="1:11" ht="15" customHeight="1" x14ac:dyDescent="0.25">
      <c r="A12" s="36">
        <v>7</v>
      </c>
      <c r="B12" s="15" t="s">
        <v>25</v>
      </c>
      <c r="C12" s="59" t="s">
        <v>24</v>
      </c>
      <c r="D12" s="295">
        <v>1</v>
      </c>
      <c r="E12" s="55">
        <v>74</v>
      </c>
      <c r="F12" s="155">
        <v>58.89</v>
      </c>
      <c r="G12" s="531">
        <v>7</v>
      </c>
      <c r="H12" s="78">
        <f>SUM(G12:G12)</f>
        <v>7</v>
      </c>
    </row>
    <row r="13" spans="1:11" ht="15" customHeight="1" x14ac:dyDescent="0.25">
      <c r="A13" s="36">
        <v>8</v>
      </c>
      <c r="B13" s="15" t="s">
        <v>1</v>
      </c>
      <c r="C13" s="415" t="s">
        <v>4</v>
      </c>
      <c r="D13" s="183">
        <v>2</v>
      </c>
      <c r="E13" s="56">
        <v>72.5</v>
      </c>
      <c r="F13" s="158">
        <v>58.89</v>
      </c>
      <c r="G13" s="531">
        <v>8</v>
      </c>
      <c r="H13" s="78">
        <f>SUM(G13:G13)</f>
        <v>8</v>
      </c>
    </row>
    <row r="14" spans="1:11" ht="15" customHeight="1" x14ac:dyDescent="0.25">
      <c r="A14" s="36">
        <v>9</v>
      </c>
      <c r="B14" s="15" t="s">
        <v>1</v>
      </c>
      <c r="C14" s="59" t="s">
        <v>128</v>
      </c>
      <c r="D14" s="295">
        <v>9</v>
      </c>
      <c r="E14" s="55">
        <v>72</v>
      </c>
      <c r="F14" s="155">
        <v>58.89</v>
      </c>
      <c r="G14" s="531">
        <v>9</v>
      </c>
      <c r="H14" s="78">
        <f>SUM(G14:G14)</f>
        <v>9</v>
      </c>
    </row>
    <row r="15" spans="1:11" ht="15" customHeight="1" thickBot="1" x14ac:dyDescent="0.3">
      <c r="A15" s="39">
        <v>10</v>
      </c>
      <c r="B15" s="176" t="s">
        <v>1</v>
      </c>
      <c r="C15" s="373" t="s">
        <v>112</v>
      </c>
      <c r="D15" s="397">
        <v>6</v>
      </c>
      <c r="E15" s="256">
        <v>72</v>
      </c>
      <c r="F15" s="398">
        <v>58.89</v>
      </c>
      <c r="G15" s="532">
        <v>10</v>
      </c>
      <c r="H15" s="79">
        <f>SUM(G15:G15)</f>
        <v>10</v>
      </c>
    </row>
    <row r="16" spans="1:11" ht="15" customHeight="1" x14ac:dyDescent="0.25">
      <c r="A16" s="36">
        <v>11</v>
      </c>
      <c r="B16" s="41" t="s">
        <v>19</v>
      </c>
      <c r="C16" s="83" t="s">
        <v>45</v>
      </c>
      <c r="D16" s="396">
        <v>11</v>
      </c>
      <c r="E16" s="412">
        <v>70.599999999999994</v>
      </c>
      <c r="F16" s="163">
        <v>58.89</v>
      </c>
      <c r="G16" s="529">
        <v>11</v>
      </c>
      <c r="H16" s="77">
        <f>SUM(G16:G16)</f>
        <v>11</v>
      </c>
    </row>
    <row r="17" spans="1:8" ht="15" customHeight="1" x14ac:dyDescent="0.25">
      <c r="A17" s="36">
        <v>12</v>
      </c>
      <c r="B17" s="15" t="s">
        <v>31</v>
      </c>
      <c r="C17" s="63" t="s">
        <v>41</v>
      </c>
      <c r="D17" s="292">
        <v>17</v>
      </c>
      <c r="E17" s="180">
        <v>70.352941176470594</v>
      </c>
      <c r="F17" s="162">
        <v>58.89</v>
      </c>
      <c r="G17" s="531">
        <v>12</v>
      </c>
      <c r="H17" s="78">
        <f>SUM(G17:G17)</f>
        <v>12</v>
      </c>
    </row>
    <row r="18" spans="1:8" ht="15" customHeight="1" x14ac:dyDescent="0.25">
      <c r="A18" s="36">
        <v>13</v>
      </c>
      <c r="B18" s="15" t="s">
        <v>11</v>
      </c>
      <c r="C18" s="59" t="s">
        <v>50</v>
      </c>
      <c r="D18" s="382">
        <v>3</v>
      </c>
      <c r="E18" s="181">
        <v>70</v>
      </c>
      <c r="F18" s="159">
        <v>58.89</v>
      </c>
      <c r="G18" s="531">
        <v>13</v>
      </c>
      <c r="H18" s="78">
        <f>SUM(G18:G18)</f>
        <v>13</v>
      </c>
    </row>
    <row r="19" spans="1:8" ht="15" customHeight="1" x14ac:dyDescent="0.25">
      <c r="A19" s="36">
        <v>14</v>
      </c>
      <c r="B19" s="15" t="s">
        <v>11</v>
      </c>
      <c r="C19" s="59" t="s">
        <v>61</v>
      </c>
      <c r="D19" s="382">
        <v>4</v>
      </c>
      <c r="E19" s="181">
        <v>70</v>
      </c>
      <c r="F19" s="159">
        <v>58.89</v>
      </c>
      <c r="G19" s="531">
        <v>14</v>
      </c>
      <c r="H19" s="78">
        <f>SUM(G19:G19)</f>
        <v>14</v>
      </c>
    </row>
    <row r="20" spans="1:8" ht="15" customHeight="1" x14ac:dyDescent="0.25">
      <c r="A20" s="36">
        <v>15</v>
      </c>
      <c r="B20" s="15" t="s">
        <v>11</v>
      </c>
      <c r="C20" s="59" t="s">
        <v>64</v>
      </c>
      <c r="D20" s="382">
        <v>10</v>
      </c>
      <c r="E20" s="181">
        <v>69</v>
      </c>
      <c r="F20" s="159">
        <v>58.89</v>
      </c>
      <c r="G20" s="531">
        <v>15</v>
      </c>
      <c r="H20" s="78">
        <f>SUM(G20:G20)</f>
        <v>15</v>
      </c>
    </row>
    <row r="21" spans="1:8" ht="15" customHeight="1" x14ac:dyDescent="0.25">
      <c r="A21" s="36">
        <v>16</v>
      </c>
      <c r="B21" s="15" t="s">
        <v>1</v>
      </c>
      <c r="C21" s="61" t="s">
        <v>132</v>
      </c>
      <c r="D21" s="433">
        <v>3</v>
      </c>
      <c r="E21" s="437">
        <v>68.7</v>
      </c>
      <c r="F21" s="414">
        <v>58.89</v>
      </c>
      <c r="G21" s="531">
        <v>16</v>
      </c>
      <c r="H21" s="78">
        <f>SUM(G21:G21)</f>
        <v>16</v>
      </c>
    </row>
    <row r="22" spans="1:8" ht="15" customHeight="1" x14ac:dyDescent="0.25">
      <c r="A22" s="36">
        <v>17</v>
      </c>
      <c r="B22" s="15" t="s">
        <v>11</v>
      </c>
      <c r="C22" s="58" t="s">
        <v>51</v>
      </c>
      <c r="D22" s="395">
        <v>4</v>
      </c>
      <c r="E22" s="298">
        <v>68</v>
      </c>
      <c r="F22" s="161">
        <v>58.89</v>
      </c>
      <c r="G22" s="531">
        <v>17</v>
      </c>
      <c r="H22" s="78">
        <f>SUM(G22:G22)</f>
        <v>17</v>
      </c>
    </row>
    <row r="23" spans="1:8" ht="15" customHeight="1" x14ac:dyDescent="0.25">
      <c r="A23" s="36">
        <v>18</v>
      </c>
      <c r="B23" s="15" t="s">
        <v>13</v>
      </c>
      <c r="C23" s="417" t="s">
        <v>48</v>
      </c>
      <c r="D23" s="295">
        <v>16</v>
      </c>
      <c r="E23" s="55">
        <v>66.099999999999994</v>
      </c>
      <c r="F23" s="155">
        <v>58.89</v>
      </c>
      <c r="G23" s="531">
        <v>18</v>
      </c>
      <c r="H23" s="78">
        <f>SUM(G23:G23)</f>
        <v>18</v>
      </c>
    </row>
    <row r="24" spans="1:8" ht="15" customHeight="1" x14ac:dyDescent="0.25">
      <c r="A24" s="36">
        <v>19</v>
      </c>
      <c r="B24" s="15" t="s">
        <v>0</v>
      </c>
      <c r="C24" s="175" t="s">
        <v>53</v>
      </c>
      <c r="D24" s="384">
        <v>9</v>
      </c>
      <c r="E24" s="422">
        <v>66</v>
      </c>
      <c r="F24" s="385">
        <v>58.89</v>
      </c>
      <c r="G24" s="531">
        <v>19</v>
      </c>
      <c r="H24" s="78">
        <f>SUM(G24:G24)</f>
        <v>19</v>
      </c>
    </row>
    <row r="25" spans="1:8" ht="15" customHeight="1" thickBot="1" x14ac:dyDescent="0.3">
      <c r="A25" s="39">
        <v>20</v>
      </c>
      <c r="B25" s="19" t="s">
        <v>11</v>
      </c>
      <c r="C25" s="74" t="s">
        <v>140</v>
      </c>
      <c r="D25" s="383">
        <v>2</v>
      </c>
      <c r="E25" s="90">
        <v>65.5</v>
      </c>
      <c r="F25" s="160">
        <v>58.89</v>
      </c>
      <c r="G25" s="533">
        <v>20</v>
      </c>
      <c r="H25" s="80">
        <f>SUM(G25:G25)</f>
        <v>20</v>
      </c>
    </row>
    <row r="26" spans="1:8" ht="15" customHeight="1" x14ac:dyDescent="0.25">
      <c r="A26" s="35">
        <v>21</v>
      </c>
      <c r="B26" s="29" t="s">
        <v>1</v>
      </c>
      <c r="C26" s="57" t="s">
        <v>9</v>
      </c>
      <c r="D26" s="299">
        <v>5</v>
      </c>
      <c r="E26" s="171">
        <v>65</v>
      </c>
      <c r="F26" s="153">
        <v>58.89</v>
      </c>
      <c r="G26" s="531">
        <v>21</v>
      </c>
      <c r="H26" s="81">
        <f>SUM(G26:G26)</f>
        <v>21</v>
      </c>
    </row>
    <row r="27" spans="1:8" ht="15" customHeight="1" x14ac:dyDescent="0.25">
      <c r="A27" s="36">
        <v>22</v>
      </c>
      <c r="B27" s="15" t="s">
        <v>0</v>
      </c>
      <c r="C27" s="63" t="s">
        <v>52</v>
      </c>
      <c r="D27" s="183">
        <v>10</v>
      </c>
      <c r="E27" s="56">
        <v>63.6</v>
      </c>
      <c r="F27" s="158">
        <v>58.89</v>
      </c>
      <c r="G27" s="531">
        <v>22</v>
      </c>
      <c r="H27" s="78">
        <f>SUM(G27:G27)</f>
        <v>22</v>
      </c>
    </row>
    <row r="28" spans="1:8" ht="15" customHeight="1" x14ac:dyDescent="0.25">
      <c r="A28" s="36">
        <v>23</v>
      </c>
      <c r="B28" s="15" t="s">
        <v>1</v>
      </c>
      <c r="C28" s="63" t="s">
        <v>89</v>
      </c>
      <c r="D28" s="183">
        <v>11</v>
      </c>
      <c r="E28" s="56">
        <v>63</v>
      </c>
      <c r="F28" s="158">
        <v>58.89</v>
      </c>
      <c r="G28" s="531">
        <v>23</v>
      </c>
      <c r="H28" s="78">
        <f>SUM(G28:G28)</f>
        <v>23</v>
      </c>
    </row>
    <row r="29" spans="1:8" ht="15" customHeight="1" x14ac:dyDescent="0.25">
      <c r="A29" s="36">
        <v>24</v>
      </c>
      <c r="B29" s="15" t="s">
        <v>1</v>
      </c>
      <c r="C29" s="63" t="s">
        <v>8</v>
      </c>
      <c r="D29" s="292">
        <v>22</v>
      </c>
      <c r="E29" s="180">
        <v>63</v>
      </c>
      <c r="F29" s="162">
        <v>58.89</v>
      </c>
      <c r="G29" s="531">
        <v>24</v>
      </c>
      <c r="H29" s="78">
        <f>SUM(G29:G29)</f>
        <v>24</v>
      </c>
    </row>
    <row r="30" spans="1:8" ht="15" customHeight="1" x14ac:dyDescent="0.25">
      <c r="A30" s="36">
        <v>25</v>
      </c>
      <c r="B30" s="15" t="s">
        <v>25</v>
      </c>
      <c r="C30" s="175" t="s">
        <v>30</v>
      </c>
      <c r="D30" s="384">
        <v>12</v>
      </c>
      <c r="E30" s="422">
        <v>62.7</v>
      </c>
      <c r="F30" s="385">
        <v>58.89</v>
      </c>
      <c r="G30" s="531">
        <v>25</v>
      </c>
      <c r="H30" s="78">
        <f>SUM(G30:G30)</f>
        <v>25</v>
      </c>
    </row>
    <row r="31" spans="1:8" ht="15" customHeight="1" x14ac:dyDescent="0.25">
      <c r="A31" s="36">
        <v>26</v>
      </c>
      <c r="B31" s="15" t="s">
        <v>1</v>
      </c>
      <c r="C31" s="417" t="s">
        <v>88</v>
      </c>
      <c r="D31" s="386">
        <v>12</v>
      </c>
      <c r="E31" s="423">
        <v>62</v>
      </c>
      <c r="F31" s="387">
        <v>58.89</v>
      </c>
      <c r="G31" s="531">
        <v>26</v>
      </c>
      <c r="H31" s="78">
        <f>SUM(G31:G31)</f>
        <v>26</v>
      </c>
    </row>
    <row r="32" spans="1:8" ht="15" customHeight="1" x14ac:dyDescent="0.25">
      <c r="A32" s="36">
        <v>27</v>
      </c>
      <c r="B32" s="15" t="s">
        <v>0</v>
      </c>
      <c r="C32" s="174" t="s">
        <v>108</v>
      </c>
      <c r="D32" s="435">
        <v>7</v>
      </c>
      <c r="E32" s="441">
        <v>60.285714285714285</v>
      </c>
      <c r="F32" s="443">
        <v>58.89</v>
      </c>
      <c r="G32" s="531">
        <v>27</v>
      </c>
      <c r="H32" s="78">
        <f>SUM(G32:G32)</f>
        <v>27</v>
      </c>
    </row>
    <row r="33" spans="1:8" ht="15" customHeight="1" x14ac:dyDescent="0.25">
      <c r="A33" s="36">
        <v>28</v>
      </c>
      <c r="B33" s="15" t="s">
        <v>25</v>
      </c>
      <c r="C33" s="60" t="s">
        <v>26</v>
      </c>
      <c r="D33" s="381">
        <v>1</v>
      </c>
      <c r="E33" s="297">
        <v>60</v>
      </c>
      <c r="F33" s="156">
        <v>58.89</v>
      </c>
      <c r="G33" s="531">
        <v>28</v>
      </c>
      <c r="H33" s="78">
        <f>SUM(G33:G33)</f>
        <v>28</v>
      </c>
    </row>
    <row r="34" spans="1:8" ht="15" customHeight="1" x14ac:dyDescent="0.25">
      <c r="A34" s="36">
        <v>29</v>
      </c>
      <c r="B34" s="15" t="s">
        <v>19</v>
      </c>
      <c r="C34" s="58" t="s">
        <v>123</v>
      </c>
      <c r="D34" s="380">
        <v>12</v>
      </c>
      <c r="E34" s="408">
        <v>60</v>
      </c>
      <c r="F34" s="154">
        <v>58.89</v>
      </c>
      <c r="G34" s="531">
        <v>29</v>
      </c>
      <c r="H34" s="78">
        <f>SUM(G34:G34)</f>
        <v>29</v>
      </c>
    </row>
    <row r="35" spans="1:8" ht="15" customHeight="1" thickBot="1" x14ac:dyDescent="0.3">
      <c r="A35" s="39">
        <v>30</v>
      </c>
      <c r="B35" s="19" t="s">
        <v>13</v>
      </c>
      <c r="C35" s="255" t="s">
        <v>17</v>
      </c>
      <c r="D35" s="434">
        <v>7</v>
      </c>
      <c r="E35" s="438">
        <v>58.7</v>
      </c>
      <c r="F35" s="442">
        <v>58.89</v>
      </c>
      <c r="G35" s="532">
        <v>30</v>
      </c>
      <c r="H35" s="79">
        <f>SUM(G35:G35)</f>
        <v>30</v>
      </c>
    </row>
    <row r="36" spans="1:8" ht="15" customHeight="1" x14ac:dyDescent="0.25">
      <c r="A36" s="35">
        <v>31</v>
      </c>
      <c r="B36" s="29" t="s">
        <v>31</v>
      </c>
      <c r="C36" s="87" t="s">
        <v>43</v>
      </c>
      <c r="D36" s="392">
        <v>12</v>
      </c>
      <c r="E36" s="88">
        <v>58.5</v>
      </c>
      <c r="F36" s="164">
        <v>58.89</v>
      </c>
      <c r="G36" s="529">
        <v>31</v>
      </c>
      <c r="H36" s="77">
        <f>SUM(G36:G36)</f>
        <v>31</v>
      </c>
    </row>
    <row r="37" spans="1:8" ht="15" customHeight="1" x14ac:dyDescent="0.25">
      <c r="A37" s="36">
        <v>32</v>
      </c>
      <c r="B37" s="15" t="s">
        <v>1</v>
      </c>
      <c r="C37" s="415" t="s">
        <v>6</v>
      </c>
      <c r="D37" s="183">
        <v>4</v>
      </c>
      <c r="E37" s="56">
        <v>57.6</v>
      </c>
      <c r="F37" s="158">
        <v>58.89</v>
      </c>
      <c r="G37" s="531">
        <v>32</v>
      </c>
      <c r="H37" s="78">
        <f>SUM(G37:G37)</f>
        <v>32</v>
      </c>
    </row>
    <row r="38" spans="1:8" ht="15" customHeight="1" x14ac:dyDescent="0.25">
      <c r="A38" s="36">
        <v>33</v>
      </c>
      <c r="B38" s="15" t="s">
        <v>13</v>
      </c>
      <c r="C38" s="415" t="s">
        <v>15</v>
      </c>
      <c r="D38" s="183">
        <v>2</v>
      </c>
      <c r="E38" s="56">
        <v>57.5</v>
      </c>
      <c r="F38" s="158">
        <v>58.89</v>
      </c>
      <c r="G38" s="531">
        <v>33</v>
      </c>
      <c r="H38" s="78">
        <f>SUM(G38:G38)</f>
        <v>33</v>
      </c>
    </row>
    <row r="39" spans="1:8" ht="15" customHeight="1" x14ac:dyDescent="0.25">
      <c r="A39" s="36">
        <v>34</v>
      </c>
      <c r="B39" s="15" t="s">
        <v>25</v>
      </c>
      <c r="C39" s="59" t="s">
        <v>29</v>
      </c>
      <c r="D39" s="295">
        <v>7</v>
      </c>
      <c r="E39" s="55">
        <v>57</v>
      </c>
      <c r="F39" s="155">
        <v>58.89</v>
      </c>
      <c r="G39" s="531">
        <v>34</v>
      </c>
      <c r="H39" s="78">
        <f>SUM(G39:G39)</f>
        <v>34</v>
      </c>
    </row>
    <row r="40" spans="1:8" ht="15" customHeight="1" x14ac:dyDescent="0.25">
      <c r="A40" s="36">
        <v>35</v>
      </c>
      <c r="B40" s="15" t="s">
        <v>31</v>
      </c>
      <c r="C40" s="63" t="s">
        <v>94</v>
      </c>
      <c r="D40" s="292">
        <v>4</v>
      </c>
      <c r="E40" s="180">
        <v>56.5</v>
      </c>
      <c r="F40" s="162">
        <v>58.89</v>
      </c>
      <c r="G40" s="531">
        <v>35</v>
      </c>
      <c r="H40" s="78">
        <f>SUM(G40:G40)</f>
        <v>35</v>
      </c>
    </row>
    <row r="41" spans="1:8" ht="15" customHeight="1" x14ac:dyDescent="0.25">
      <c r="A41" s="36">
        <v>36</v>
      </c>
      <c r="B41" s="15" t="s">
        <v>1</v>
      </c>
      <c r="C41" s="415" t="s">
        <v>90</v>
      </c>
      <c r="D41" s="384">
        <v>8</v>
      </c>
      <c r="E41" s="422">
        <v>56.3</v>
      </c>
      <c r="F41" s="385">
        <v>58.89</v>
      </c>
      <c r="G41" s="531">
        <v>36</v>
      </c>
      <c r="H41" s="78">
        <f>SUM(G41:G41)</f>
        <v>36</v>
      </c>
    </row>
    <row r="42" spans="1:8" ht="15" customHeight="1" x14ac:dyDescent="0.25">
      <c r="A42" s="36">
        <v>37</v>
      </c>
      <c r="B42" s="15" t="s">
        <v>0</v>
      </c>
      <c r="C42" s="58" t="s">
        <v>87</v>
      </c>
      <c r="D42" s="380">
        <v>7</v>
      </c>
      <c r="E42" s="408">
        <v>56.285714285714285</v>
      </c>
      <c r="F42" s="154">
        <v>58.89</v>
      </c>
      <c r="G42" s="531">
        <v>37</v>
      </c>
      <c r="H42" s="78">
        <f>SUM(G42:G42)</f>
        <v>37</v>
      </c>
    </row>
    <row r="43" spans="1:8" ht="15" customHeight="1" x14ac:dyDescent="0.25">
      <c r="A43" s="36">
        <v>38</v>
      </c>
      <c r="B43" s="15" t="s">
        <v>0</v>
      </c>
      <c r="C43" s="60" t="s">
        <v>58</v>
      </c>
      <c r="D43" s="381">
        <v>9</v>
      </c>
      <c r="E43" s="297">
        <v>56.222222222222221</v>
      </c>
      <c r="F43" s="156">
        <v>58.89</v>
      </c>
      <c r="G43" s="531">
        <v>38</v>
      </c>
      <c r="H43" s="78">
        <f>SUM(G43:G43)</f>
        <v>38</v>
      </c>
    </row>
    <row r="44" spans="1:8" ht="15" customHeight="1" x14ac:dyDescent="0.25">
      <c r="A44" s="36">
        <v>39</v>
      </c>
      <c r="B44" s="15" t="s">
        <v>19</v>
      </c>
      <c r="C44" s="352" t="s">
        <v>122</v>
      </c>
      <c r="D44" s="388">
        <v>4</v>
      </c>
      <c r="E44" s="424">
        <v>56</v>
      </c>
      <c r="F44" s="389">
        <v>58.89</v>
      </c>
      <c r="G44" s="531">
        <v>39</v>
      </c>
      <c r="H44" s="78">
        <f>SUM(G44:G44)</f>
        <v>39</v>
      </c>
    </row>
    <row r="45" spans="1:8" ht="15" customHeight="1" thickBot="1" x14ac:dyDescent="0.3">
      <c r="A45" s="39">
        <v>40</v>
      </c>
      <c r="B45" s="19" t="s">
        <v>1</v>
      </c>
      <c r="C45" s="74" t="s">
        <v>131</v>
      </c>
      <c r="D45" s="383">
        <v>5</v>
      </c>
      <c r="E45" s="90">
        <v>55.8</v>
      </c>
      <c r="F45" s="160">
        <v>58.89</v>
      </c>
      <c r="G45" s="533">
        <v>40</v>
      </c>
      <c r="H45" s="80">
        <f>SUM(G45:G45)</f>
        <v>40</v>
      </c>
    </row>
    <row r="46" spans="1:8" ht="15" customHeight="1" x14ac:dyDescent="0.25">
      <c r="A46" s="35">
        <v>41</v>
      </c>
      <c r="B46" s="29" t="s">
        <v>25</v>
      </c>
      <c r="C46" s="403" t="s">
        <v>28</v>
      </c>
      <c r="D46" s="404">
        <v>16</v>
      </c>
      <c r="E46" s="430">
        <v>54.8</v>
      </c>
      <c r="F46" s="406">
        <v>58.89</v>
      </c>
      <c r="G46" s="531">
        <v>41</v>
      </c>
      <c r="H46" s="81">
        <f>SUM(G46:G46)</f>
        <v>41</v>
      </c>
    </row>
    <row r="47" spans="1:8" ht="15" customHeight="1" x14ac:dyDescent="0.25">
      <c r="A47" s="36">
        <v>42</v>
      </c>
      <c r="B47" s="15" t="s">
        <v>13</v>
      </c>
      <c r="C47" s="271" t="s">
        <v>59</v>
      </c>
      <c r="D47" s="390">
        <v>20</v>
      </c>
      <c r="E47" s="426">
        <v>54.8</v>
      </c>
      <c r="F47" s="391">
        <v>58.89</v>
      </c>
      <c r="G47" s="531">
        <v>42</v>
      </c>
      <c r="H47" s="78">
        <f>SUM(G47:G47)</f>
        <v>42</v>
      </c>
    </row>
    <row r="48" spans="1:8" ht="15" customHeight="1" x14ac:dyDescent="0.25">
      <c r="A48" s="36">
        <v>43</v>
      </c>
      <c r="B48" s="15" t="s">
        <v>25</v>
      </c>
      <c r="C48" s="175" t="s">
        <v>120</v>
      </c>
      <c r="D48" s="384">
        <v>4</v>
      </c>
      <c r="E48" s="422">
        <v>54.5</v>
      </c>
      <c r="F48" s="385">
        <v>58.89</v>
      </c>
      <c r="G48" s="531">
        <v>43</v>
      </c>
      <c r="H48" s="78">
        <f>SUM(G48:G48)</f>
        <v>43</v>
      </c>
    </row>
    <row r="49" spans="1:8" ht="15" customHeight="1" x14ac:dyDescent="0.25">
      <c r="A49" s="36">
        <v>44</v>
      </c>
      <c r="B49" s="15" t="s">
        <v>19</v>
      </c>
      <c r="C49" s="415" t="s">
        <v>93</v>
      </c>
      <c r="D49" s="183">
        <v>6</v>
      </c>
      <c r="E49" s="56">
        <v>54.3</v>
      </c>
      <c r="F49" s="158">
        <v>58.89</v>
      </c>
      <c r="G49" s="531">
        <v>44</v>
      </c>
      <c r="H49" s="78">
        <f>SUM(G49:G49)</f>
        <v>44</v>
      </c>
    </row>
    <row r="50" spans="1:8" ht="15" customHeight="1" x14ac:dyDescent="0.25">
      <c r="A50" s="36">
        <v>45</v>
      </c>
      <c r="B50" s="15" t="s">
        <v>1</v>
      </c>
      <c r="C50" s="58" t="s">
        <v>3</v>
      </c>
      <c r="D50" s="395">
        <v>4</v>
      </c>
      <c r="E50" s="298">
        <v>54</v>
      </c>
      <c r="F50" s="161">
        <v>58.89</v>
      </c>
      <c r="G50" s="531">
        <v>45</v>
      </c>
      <c r="H50" s="78">
        <f>SUM(G50:G50)</f>
        <v>45</v>
      </c>
    </row>
    <row r="51" spans="1:8" ht="15" customHeight="1" x14ac:dyDescent="0.25">
      <c r="A51" s="36">
        <v>46</v>
      </c>
      <c r="B51" s="15" t="s">
        <v>1</v>
      </c>
      <c r="C51" s="60" t="s">
        <v>62</v>
      </c>
      <c r="D51" s="381">
        <v>8</v>
      </c>
      <c r="E51" s="297">
        <v>53.1</v>
      </c>
      <c r="F51" s="156">
        <v>58.89</v>
      </c>
      <c r="G51" s="531">
        <v>46</v>
      </c>
      <c r="H51" s="78">
        <f>SUM(G51:G51)</f>
        <v>46</v>
      </c>
    </row>
    <row r="52" spans="1:8" ht="15" customHeight="1" x14ac:dyDescent="0.25">
      <c r="A52" s="36">
        <v>47</v>
      </c>
      <c r="B52" s="15" t="s">
        <v>31</v>
      </c>
      <c r="C52" s="59" t="s">
        <v>119</v>
      </c>
      <c r="D52" s="295">
        <v>2</v>
      </c>
      <c r="E52" s="55">
        <v>53</v>
      </c>
      <c r="F52" s="155">
        <v>58.89</v>
      </c>
      <c r="G52" s="531">
        <v>47</v>
      </c>
      <c r="H52" s="78">
        <f>SUM(G52:G52)</f>
        <v>47</v>
      </c>
    </row>
    <row r="53" spans="1:8" ht="15" customHeight="1" x14ac:dyDescent="0.25">
      <c r="A53" s="36">
        <v>48</v>
      </c>
      <c r="B53" s="15" t="s">
        <v>11</v>
      </c>
      <c r="C53" s="58" t="s">
        <v>127</v>
      </c>
      <c r="D53" s="380">
        <v>8</v>
      </c>
      <c r="E53" s="408">
        <v>53</v>
      </c>
      <c r="F53" s="154">
        <v>58.89</v>
      </c>
      <c r="G53" s="531">
        <v>48</v>
      </c>
      <c r="H53" s="78">
        <f>SUM(G53:G53)</f>
        <v>48</v>
      </c>
    </row>
    <row r="54" spans="1:8" ht="15" customHeight="1" x14ac:dyDescent="0.25">
      <c r="A54" s="36">
        <v>49</v>
      </c>
      <c r="B54" s="15" t="s">
        <v>31</v>
      </c>
      <c r="C54" s="63" t="s">
        <v>117</v>
      </c>
      <c r="D54" s="183">
        <v>5</v>
      </c>
      <c r="E54" s="56">
        <v>52.8</v>
      </c>
      <c r="F54" s="158">
        <v>58.89</v>
      </c>
      <c r="G54" s="531">
        <v>49</v>
      </c>
      <c r="H54" s="78">
        <f>SUM(G54:G54)</f>
        <v>49</v>
      </c>
    </row>
    <row r="55" spans="1:8" ht="15" customHeight="1" thickBot="1" x14ac:dyDescent="0.3">
      <c r="A55" s="39">
        <v>50</v>
      </c>
      <c r="B55" s="19" t="s">
        <v>1</v>
      </c>
      <c r="C55" s="419" t="s">
        <v>129</v>
      </c>
      <c r="D55" s="401">
        <v>4</v>
      </c>
      <c r="E55" s="99">
        <v>52.8</v>
      </c>
      <c r="F55" s="402">
        <v>58.89</v>
      </c>
      <c r="G55" s="532">
        <v>50</v>
      </c>
      <c r="H55" s="79">
        <f>SUM(G55:G55)</f>
        <v>50</v>
      </c>
    </row>
    <row r="56" spans="1:8" ht="15" customHeight="1" x14ac:dyDescent="0.25">
      <c r="A56" s="35">
        <v>51</v>
      </c>
      <c r="B56" s="29" t="s">
        <v>19</v>
      </c>
      <c r="C56" s="403" t="s">
        <v>23</v>
      </c>
      <c r="D56" s="404">
        <v>2</v>
      </c>
      <c r="E56" s="430">
        <v>52</v>
      </c>
      <c r="F56" s="406">
        <v>58.89</v>
      </c>
      <c r="G56" s="529">
        <v>51</v>
      </c>
      <c r="H56" s="77">
        <f>SUM(G56:G56)</f>
        <v>51</v>
      </c>
    </row>
    <row r="57" spans="1:8" ht="15" customHeight="1" x14ac:dyDescent="0.25">
      <c r="A57" s="36">
        <v>52</v>
      </c>
      <c r="B57" s="15" t="s">
        <v>13</v>
      </c>
      <c r="C57" s="58" t="s">
        <v>14</v>
      </c>
      <c r="D57" s="380">
        <v>1</v>
      </c>
      <c r="E57" s="408">
        <v>52</v>
      </c>
      <c r="F57" s="154">
        <v>58.89</v>
      </c>
      <c r="G57" s="531">
        <v>52</v>
      </c>
      <c r="H57" s="78">
        <f>SUM(G57:G57)</f>
        <v>52</v>
      </c>
    </row>
    <row r="58" spans="1:8" ht="15" customHeight="1" x14ac:dyDescent="0.25">
      <c r="A58" s="36">
        <v>53</v>
      </c>
      <c r="B58" s="15" t="s">
        <v>11</v>
      </c>
      <c r="C58" s="59" t="s">
        <v>126</v>
      </c>
      <c r="D58" s="295">
        <v>4</v>
      </c>
      <c r="E58" s="55">
        <v>52</v>
      </c>
      <c r="F58" s="155">
        <v>58.89</v>
      </c>
      <c r="G58" s="531">
        <v>53</v>
      </c>
      <c r="H58" s="78">
        <f>SUM(G58:G58)</f>
        <v>53</v>
      </c>
    </row>
    <row r="59" spans="1:8" ht="15" customHeight="1" x14ac:dyDescent="0.25">
      <c r="A59" s="36">
        <v>54</v>
      </c>
      <c r="B59" s="15" t="s">
        <v>1</v>
      </c>
      <c r="C59" s="60" t="s">
        <v>142</v>
      </c>
      <c r="D59" s="396">
        <v>4</v>
      </c>
      <c r="E59" s="412">
        <v>52</v>
      </c>
      <c r="F59" s="163">
        <v>58.89</v>
      </c>
      <c r="G59" s="531">
        <v>54</v>
      </c>
      <c r="H59" s="78">
        <f>SUM(G59:G59)</f>
        <v>54</v>
      </c>
    </row>
    <row r="60" spans="1:8" ht="15" customHeight="1" x14ac:dyDescent="0.25">
      <c r="A60" s="36">
        <v>55</v>
      </c>
      <c r="B60" s="15" t="s">
        <v>13</v>
      </c>
      <c r="C60" s="63" t="s">
        <v>49</v>
      </c>
      <c r="D60" s="405">
        <v>7</v>
      </c>
      <c r="E60" s="261">
        <v>51.42</v>
      </c>
      <c r="F60" s="407">
        <v>58.89</v>
      </c>
      <c r="G60" s="530">
        <v>55</v>
      </c>
      <c r="H60" s="78">
        <f>SUM(G60:G60)</f>
        <v>55</v>
      </c>
    </row>
    <row r="61" spans="1:8" ht="15" customHeight="1" x14ac:dyDescent="0.25">
      <c r="A61" s="36">
        <v>56</v>
      </c>
      <c r="B61" s="15" t="s">
        <v>19</v>
      </c>
      <c r="C61" s="63" t="s">
        <v>21</v>
      </c>
      <c r="D61" s="183">
        <v>2</v>
      </c>
      <c r="E61" s="56">
        <v>50.5</v>
      </c>
      <c r="F61" s="158">
        <v>58.89</v>
      </c>
      <c r="G61" s="531">
        <v>56</v>
      </c>
      <c r="H61" s="78">
        <f>SUM(G61:G61)</f>
        <v>56</v>
      </c>
    </row>
    <row r="62" spans="1:8" ht="15" customHeight="1" x14ac:dyDescent="0.25">
      <c r="A62" s="36">
        <v>57</v>
      </c>
      <c r="B62" s="15" t="s">
        <v>19</v>
      </c>
      <c r="C62" s="63" t="s">
        <v>40</v>
      </c>
      <c r="D62" s="393">
        <v>7</v>
      </c>
      <c r="E62" s="431">
        <v>50</v>
      </c>
      <c r="F62" s="394">
        <v>58.89</v>
      </c>
      <c r="G62" s="531">
        <v>57</v>
      </c>
      <c r="H62" s="78">
        <f>SUM(G62:G62)</f>
        <v>57</v>
      </c>
    </row>
    <row r="63" spans="1:8" ht="15" customHeight="1" x14ac:dyDescent="0.25">
      <c r="A63" s="36">
        <v>58</v>
      </c>
      <c r="B63" s="15" t="s">
        <v>1</v>
      </c>
      <c r="C63" s="416" t="s">
        <v>5</v>
      </c>
      <c r="D63" s="400">
        <v>4</v>
      </c>
      <c r="E63" s="413">
        <v>50</v>
      </c>
      <c r="F63" s="157">
        <v>58.89</v>
      </c>
      <c r="G63" s="531">
        <v>58</v>
      </c>
      <c r="H63" s="78">
        <f>SUM(G63:G63)</f>
        <v>58</v>
      </c>
    </row>
    <row r="64" spans="1:8" ht="15" customHeight="1" x14ac:dyDescent="0.25">
      <c r="A64" s="36">
        <v>59</v>
      </c>
      <c r="B64" s="15" t="s">
        <v>1</v>
      </c>
      <c r="C64" s="418" t="s">
        <v>92</v>
      </c>
      <c r="D64" s="295">
        <v>15</v>
      </c>
      <c r="E64" s="55">
        <v>49.9</v>
      </c>
      <c r="F64" s="155">
        <v>58.89</v>
      </c>
      <c r="G64" s="531">
        <v>59</v>
      </c>
      <c r="H64" s="78">
        <f>SUM(G64:G64)</f>
        <v>59</v>
      </c>
    </row>
    <row r="65" spans="1:8" ht="15" customHeight="1" thickBot="1" x14ac:dyDescent="0.3">
      <c r="A65" s="39">
        <v>60</v>
      </c>
      <c r="B65" s="19" t="s">
        <v>13</v>
      </c>
      <c r="C65" s="76" t="s">
        <v>16</v>
      </c>
      <c r="D65" s="410">
        <v>4</v>
      </c>
      <c r="E65" s="425">
        <v>49</v>
      </c>
      <c r="F65" s="411">
        <v>58.89</v>
      </c>
      <c r="G65" s="533">
        <v>60</v>
      </c>
      <c r="H65" s="80">
        <f>SUM(G65:G65)</f>
        <v>60</v>
      </c>
    </row>
    <row r="66" spans="1:8" ht="15" customHeight="1" x14ac:dyDescent="0.25">
      <c r="A66" s="35">
        <v>61</v>
      </c>
      <c r="B66" s="29" t="s">
        <v>11</v>
      </c>
      <c r="C66" s="421" t="s">
        <v>141</v>
      </c>
      <c r="D66" s="299">
        <v>5</v>
      </c>
      <c r="E66" s="171">
        <v>49</v>
      </c>
      <c r="F66" s="153">
        <v>58.89</v>
      </c>
      <c r="G66" s="531">
        <v>61</v>
      </c>
      <c r="H66" s="81">
        <f>SUM(G66:G66)</f>
        <v>61</v>
      </c>
    </row>
    <row r="67" spans="1:8" ht="15" customHeight="1" x14ac:dyDescent="0.25">
      <c r="A67" s="36">
        <v>62</v>
      </c>
      <c r="B67" s="15" t="s">
        <v>1</v>
      </c>
      <c r="C67" s="64" t="s">
        <v>136</v>
      </c>
      <c r="D67" s="292">
        <v>1</v>
      </c>
      <c r="E67" s="180">
        <v>49</v>
      </c>
      <c r="F67" s="162">
        <v>58.89</v>
      </c>
      <c r="G67" s="531">
        <v>62</v>
      </c>
      <c r="H67" s="78">
        <f>SUM(G67:G67)</f>
        <v>62</v>
      </c>
    </row>
    <row r="68" spans="1:8" ht="15" customHeight="1" x14ac:dyDescent="0.25">
      <c r="A68" s="36">
        <v>63</v>
      </c>
      <c r="B68" s="15" t="s">
        <v>1</v>
      </c>
      <c r="C68" s="65" t="s">
        <v>137</v>
      </c>
      <c r="D68" s="382">
        <v>4</v>
      </c>
      <c r="E68" s="181">
        <v>49</v>
      </c>
      <c r="F68" s="159">
        <v>58.89</v>
      </c>
      <c r="G68" s="531">
        <v>63</v>
      </c>
      <c r="H68" s="78">
        <f>SUM(G68:G68)</f>
        <v>63</v>
      </c>
    </row>
    <row r="69" spans="1:8" ht="15" customHeight="1" x14ac:dyDescent="0.25">
      <c r="A69" s="36">
        <v>64</v>
      </c>
      <c r="B69" s="15" t="s">
        <v>19</v>
      </c>
      <c r="C69" s="68" t="s">
        <v>18</v>
      </c>
      <c r="D69" s="262">
        <v>6</v>
      </c>
      <c r="E69" s="409">
        <v>48.8</v>
      </c>
      <c r="F69" s="166">
        <v>58.89</v>
      </c>
      <c r="G69" s="531">
        <v>64</v>
      </c>
      <c r="H69" s="78">
        <f>SUM(G69:G69)</f>
        <v>64</v>
      </c>
    </row>
    <row r="70" spans="1:8" ht="15" customHeight="1" x14ac:dyDescent="0.25">
      <c r="A70" s="36">
        <v>65</v>
      </c>
      <c r="B70" s="15" t="s">
        <v>13</v>
      </c>
      <c r="C70" s="65" t="s">
        <v>113</v>
      </c>
      <c r="D70" s="382">
        <v>4</v>
      </c>
      <c r="E70" s="181">
        <v>47</v>
      </c>
      <c r="F70" s="159">
        <v>58.89</v>
      </c>
      <c r="G70" s="531">
        <v>65</v>
      </c>
      <c r="H70" s="78">
        <f>SUM(G70:G70)</f>
        <v>65</v>
      </c>
    </row>
    <row r="71" spans="1:8" ht="15" customHeight="1" x14ac:dyDescent="0.25">
      <c r="A71" s="36">
        <v>66</v>
      </c>
      <c r="B71" s="15" t="s">
        <v>25</v>
      </c>
      <c r="C71" s="65" t="s">
        <v>32</v>
      </c>
      <c r="D71" s="382">
        <v>5</v>
      </c>
      <c r="E71" s="181">
        <v>46</v>
      </c>
      <c r="F71" s="159">
        <v>58.89</v>
      </c>
      <c r="G71" s="531">
        <v>66</v>
      </c>
      <c r="H71" s="78">
        <f>SUM(G71:G71)</f>
        <v>66</v>
      </c>
    </row>
    <row r="72" spans="1:8" ht="15" customHeight="1" x14ac:dyDescent="0.25">
      <c r="A72" s="36">
        <v>67</v>
      </c>
      <c r="B72" s="15" t="s">
        <v>0</v>
      </c>
      <c r="C72" s="66" t="s">
        <v>35</v>
      </c>
      <c r="D72" s="396">
        <v>3</v>
      </c>
      <c r="E72" s="412">
        <v>46</v>
      </c>
      <c r="F72" s="163">
        <v>58.89</v>
      </c>
      <c r="G72" s="531">
        <v>67</v>
      </c>
      <c r="H72" s="78">
        <f>SUM(G72:G72)</f>
        <v>67</v>
      </c>
    </row>
    <row r="73" spans="1:8" ht="15" customHeight="1" x14ac:dyDescent="0.25">
      <c r="A73" s="36">
        <v>68</v>
      </c>
      <c r="B73" s="15" t="s">
        <v>19</v>
      </c>
      <c r="C73" s="64" t="s">
        <v>39</v>
      </c>
      <c r="D73" s="292">
        <v>9</v>
      </c>
      <c r="E73" s="180">
        <v>45.4</v>
      </c>
      <c r="F73" s="162">
        <v>58.89</v>
      </c>
      <c r="G73" s="531">
        <v>68</v>
      </c>
      <c r="H73" s="78">
        <f>SUM(G73:G73)</f>
        <v>68</v>
      </c>
    </row>
    <row r="74" spans="1:8" ht="15" customHeight="1" x14ac:dyDescent="0.25">
      <c r="A74" s="36">
        <v>69</v>
      </c>
      <c r="B74" s="15" t="s">
        <v>1</v>
      </c>
      <c r="C74" s="65" t="s">
        <v>130</v>
      </c>
      <c r="D74" s="382">
        <v>4</v>
      </c>
      <c r="E74" s="181">
        <v>45</v>
      </c>
      <c r="F74" s="159">
        <v>58.89</v>
      </c>
      <c r="G74" s="531">
        <v>69</v>
      </c>
      <c r="H74" s="78">
        <f>SUM(G74:G74)</f>
        <v>69</v>
      </c>
    </row>
    <row r="75" spans="1:8" ht="15" customHeight="1" thickBot="1" x14ac:dyDescent="0.3">
      <c r="A75" s="39">
        <v>70</v>
      </c>
      <c r="B75" s="19" t="s">
        <v>31</v>
      </c>
      <c r="C75" s="168" t="s">
        <v>44</v>
      </c>
      <c r="D75" s="383">
        <v>8</v>
      </c>
      <c r="E75" s="90">
        <v>44.625</v>
      </c>
      <c r="F75" s="398">
        <v>58.89</v>
      </c>
      <c r="G75" s="532">
        <v>70</v>
      </c>
      <c r="H75" s="79">
        <f>SUM(G75:G75)</f>
        <v>70</v>
      </c>
    </row>
    <row r="76" spans="1:8" ht="15" customHeight="1" x14ac:dyDescent="0.25">
      <c r="A76" s="35">
        <v>71</v>
      </c>
      <c r="B76" s="29" t="s">
        <v>1</v>
      </c>
      <c r="C76" s="421" t="s">
        <v>7</v>
      </c>
      <c r="D76" s="299">
        <v>3</v>
      </c>
      <c r="E76" s="171">
        <v>43</v>
      </c>
      <c r="F76" s="432">
        <v>58.89</v>
      </c>
      <c r="G76" s="529">
        <v>71</v>
      </c>
      <c r="H76" s="77">
        <f>SUM(G76:G76)</f>
        <v>71</v>
      </c>
    </row>
    <row r="77" spans="1:8" ht="15" customHeight="1" x14ac:dyDescent="0.25">
      <c r="A77" s="36">
        <v>72</v>
      </c>
      <c r="B77" s="15" t="s">
        <v>13</v>
      </c>
      <c r="C77" s="66" t="s">
        <v>111</v>
      </c>
      <c r="D77" s="396">
        <v>1</v>
      </c>
      <c r="E77" s="412">
        <v>42</v>
      </c>
      <c r="F77" s="163">
        <v>58.89</v>
      </c>
      <c r="G77" s="531">
        <v>72</v>
      </c>
      <c r="H77" s="78">
        <f>SUM(G77:G77)</f>
        <v>72</v>
      </c>
    </row>
    <row r="78" spans="1:8" ht="15" customHeight="1" x14ac:dyDescent="0.25">
      <c r="A78" s="36">
        <v>73</v>
      </c>
      <c r="B78" s="15" t="s">
        <v>19</v>
      </c>
      <c r="C78" s="66" t="s">
        <v>37</v>
      </c>
      <c r="D78" s="396">
        <v>2</v>
      </c>
      <c r="E78" s="412">
        <v>41.5</v>
      </c>
      <c r="F78" s="163">
        <v>58.89</v>
      </c>
      <c r="G78" s="531">
        <v>73</v>
      </c>
      <c r="H78" s="78">
        <f>SUM(G78:G78)</f>
        <v>73</v>
      </c>
    </row>
    <row r="79" spans="1:8" ht="15" customHeight="1" x14ac:dyDescent="0.25">
      <c r="A79" s="182">
        <v>74</v>
      </c>
      <c r="B79" s="15" t="s">
        <v>1</v>
      </c>
      <c r="C79" s="84" t="s">
        <v>139</v>
      </c>
      <c r="D79" s="395">
        <v>3</v>
      </c>
      <c r="E79" s="298">
        <v>40.700000000000003</v>
      </c>
      <c r="F79" s="161">
        <v>58.89</v>
      </c>
      <c r="G79" s="531">
        <v>74</v>
      </c>
      <c r="H79" s="78">
        <f>SUM(G79:G79)</f>
        <v>74</v>
      </c>
    </row>
    <row r="80" spans="1:8" ht="15" customHeight="1" x14ac:dyDescent="0.25">
      <c r="A80" s="36">
        <v>75</v>
      </c>
      <c r="B80" s="113" t="s">
        <v>31</v>
      </c>
      <c r="C80" s="64" t="s">
        <v>118</v>
      </c>
      <c r="D80" s="292">
        <v>3</v>
      </c>
      <c r="E80" s="180">
        <v>40</v>
      </c>
      <c r="F80" s="162">
        <v>58.89</v>
      </c>
      <c r="G80" s="531">
        <v>75</v>
      </c>
      <c r="H80" s="78">
        <f>SUM(G80:G80)</f>
        <v>75</v>
      </c>
    </row>
    <row r="81" spans="1:8" ht="15" customHeight="1" x14ac:dyDescent="0.25">
      <c r="A81" s="36">
        <v>76</v>
      </c>
      <c r="B81" s="15" t="s">
        <v>11</v>
      </c>
      <c r="C81" s="67" t="s">
        <v>60</v>
      </c>
      <c r="D81" s="399">
        <v>3</v>
      </c>
      <c r="E81" s="440">
        <v>40</v>
      </c>
      <c r="F81" s="165">
        <v>58.89</v>
      </c>
      <c r="G81" s="531">
        <v>76</v>
      </c>
      <c r="H81" s="78">
        <f>SUM(G81:G81)</f>
        <v>76</v>
      </c>
    </row>
    <row r="82" spans="1:8" s="4" customFormat="1" ht="15" customHeight="1" x14ac:dyDescent="0.25">
      <c r="A82" s="36">
        <v>77</v>
      </c>
      <c r="B82" s="15" t="s">
        <v>0</v>
      </c>
      <c r="C82" s="84" t="s">
        <v>116</v>
      </c>
      <c r="D82" s="395">
        <v>5</v>
      </c>
      <c r="E82" s="298">
        <v>38.4</v>
      </c>
      <c r="F82" s="161">
        <v>58.89</v>
      </c>
      <c r="G82" s="531">
        <v>77</v>
      </c>
      <c r="H82" s="78">
        <f>SUM(G82:G82)</f>
        <v>77</v>
      </c>
    </row>
    <row r="83" spans="1:8" s="4" customFormat="1" ht="15" customHeight="1" x14ac:dyDescent="0.25">
      <c r="A83" s="36">
        <v>78</v>
      </c>
      <c r="B83" s="15" t="s">
        <v>13</v>
      </c>
      <c r="C83" s="68" t="s">
        <v>47</v>
      </c>
      <c r="D83" s="262">
        <v>3</v>
      </c>
      <c r="E83" s="409">
        <v>38.299999999999997</v>
      </c>
      <c r="F83" s="166">
        <v>58.89</v>
      </c>
      <c r="G83" s="531">
        <v>78</v>
      </c>
      <c r="H83" s="78">
        <f>SUM(G83:G83)</f>
        <v>78</v>
      </c>
    </row>
    <row r="84" spans="1:8" s="4" customFormat="1" ht="15" customHeight="1" x14ac:dyDescent="0.25">
      <c r="A84" s="36">
        <v>79</v>
      </c>
      <c r="B84" s="15" t="s">
        <v>1</v>
      </c>
      <c r="C84" s="429" t="s">
        <v>2</v>
      </c>
      <c r="D84" s="382">
        <v>7</v>
      </c>
      <c r="E84" s="181">
        <v>37.6</v>
      </c>
      <c r="F84" s="159">
        <v>58.89</v>
      </c>
      <c r="G84" s="531">
        <v>79</v>
      </c>
      <c r="H84" s="78">
        <f>SUM(G84:G84)</f>
        <v>79</v>
      </c>
    </row>
    <row r="85" spans="1:8" s="4" customFormat="1" ht="15" customHeight="1" thickBot="1" x14ac:dyDescent="0.3">
      <c r="A85" s="39">
        <v>80</v>
      </c>
      <c r="B85" s="19" t="s">
        <v>11</v>
      </c>
      <c r="C85" s="294" t="s">
        <v>10</v>
      </c>
      <c r="D85" s="383">
        <v>2</v>
      </c>
      <c r="E85" s="90">
        <v>37.5</v>
      </c>
      <c r="F85" s="160">
        <v>58.89</v>
      </c>
      <c r="G85" s="534">
        <v>80</v>
      </c>
      <c r="H85" s="80">
        <f>SUM(G85:G85)</f>
        <v>80</v>
      </c>
    </row>
    <row r="86" spans="1:8" s="4" customFormat="1" ht="15" customHeight="1" x14ac:dyDescent="0.25">
      <c r="A86" s="35">
        <v>81</v>
      </c>
      <c r="B86" s="29" t="s">
        <v>13</v>
      </c>
      <c r="C86" s="75" t="s">
        <v>103</v>
      </c>
      <c r="D86" s="392">
        <v>3</v>
      </c>
      <c r="E86" s="88">
        <v>36</v>
      </c>
      <c r="F86" s="164">
        <v>58.89</v>
      </c>
      <c r="G86" s="529">
        <v>81</v>
      </c>
      <c r="H86" s="77">
        <f>SUM(G86:G86)</f>
        <v>81</v>
      </c>
    </row>
    <row r="87" spans="1:8" s="4" customFormat="1" ht="15" customHeight="1" x14ac:dyDescent="0.25">
      <c r="A87" s="36">
        <v>82</v>
      </c>
      <c r="B87" s="15" t="s">
        <v>0</v>
      </c>
      <c r="C87" s="66" t="s">
        <v>54</v>
      </c>
      <c r="D87" s="396">
        <v>4</v>
      </c>
      <c r="E87" s="412">
        <v>32</v>
      </c>
      <c r="F87" s="163">
        <v>58.89</v>
      </c>
      <c r="G87" s="531">
        <v>82</v>
      </c>
      <c r="H87" s="78">
        <f>SUM(G87:G87)</f>
        <v>82</v>
      </c>
    </row>
    <row r="88" spans="1:8" s="4" customFormat="1" ht="15" customHeight="1" x14ac:dyDescent="0.25">
      <c r="A88" s="36">
        <v>83</v>
      </c>
      <c r="B88" s="15" t="s">
        <v>13</v>
      </c>
      <c r="C88" s="65" t="s">
        <v>125</v>
      </c>
      <c r="D88" s="382">
        <v>3</v>
      </c>
      <c r="E88" s="181">
        <v>30.7</v>
      </c>
      <c r="F88" s="159">
        <v>58.89</v>
      </c>
      <c r="G88" s="531">
        <v>83</v>
      </c>
      <c r="H88" s="78">
        <f>SUM(G88:G88)</f>
        <v>83</v>
      </c>
    </row>
    <row r="89" spans="1:8" s="4" customFormat="1" ht="15" customHeight="1" x14ac:dyDescent="0.25">
      <c r="A89" s="36">
        <v>84</v>
      </c>
      <c r="B89" s="15" t="s">
        <v>19</v>
      </c>
      <c r="C89" s="65" t="s">
        <v>121</v>
      </c>
      <c r="D89" s="382">
        <v>3</v>
      </c>
      <c r="E89" s="181">
        <v>29</v>
      </c>
      <c r="F89" s="159">
        <v>58.89</v>
      </c>
      <c r="G89" s="531">
        <v>84</v>
      </c>
      <c r="H89" s="78">
        <f>SUM(G89:G89)</f>
        <v>84</v>
      </c>
    </row>
    <row r="90" spans="1:8" s="4" customFormat="1" ht="15" customHeight="1" x14ac:dyDescent="0.25">
      <c r="A90" s="36">
        <v>85</v>
      </c>
      <c r="B90" s="15" t="s">
        <v>19</v>
      </c>
      <c r="C90" s="417" t="s">
        <v>20</v>
      </c>
      <c r="D90" s="382">
        <v>6</v>
      </c>
      <c r="E90" s="181">
        <v>25.3</v>
      </c>
      <c r="F90" s="159">
        <v>58.89</v>
      </c>
      <c r="G90" s="531">
        <v>85</v>
      </c>
      <c r="H90" s="78">
        <f>SUM(G90:G90)</f>
        <v>85</v>
      </c>
    </row>
    <row r="91" spans="1:8" s="4" customFormat="1" ht="15" customHeight="1" x14ac:dyDescent="0.25">
      <c r="A91" s="36">
        <v>86</v>
      </c>
      <c r="B91" s="15" t="s">
        <v>19</v>
      </c>
      <c r="C91" s="59" t="s">
        <v>22</v>
      </c>
      <c r="D91" s="295">
        <v>4</v>
      </c>
      <c r="E91" s="55">
        <v>24.5</v>
      </c>
      <c r="F91" s="155">
        <v>58.89</v>
      </c>
      <c r="G91" s="531">
        <v>86</v>
      </c>
      <c r="H91" s="78">
        <f>SUM(G91:G91)</f>
        <v>86</v>
      </c>
    </row>
    <row r="92" spans="1:8" s="4" customFormat="1" ht="15" customHeight="1" x14ac:dyDescent="0.25">
      <c r="A92" s="36">
        <v>87</v>
      </c>
      <c r="B92" s="15" t="s">
        <v>1</v>
      </c>
      <c r="C92" s="60" t="s">
        <v>135</v>
      </c>
      <c r="D92" s="381">
        <v>9</v>
      </c>
      <c r="E92" s="297">
        <v>23.2</v>
      </c>
      <c r="F92" s="156">
        <v>58.89</v>
      </c>
      <c r="G92" s="531">
        <v>87</v>
      </c>
      <c r="H92" s="78">
        <f>SUM(G92:G92)</f>
        <v>87</v>
      </c>
    </row>
    <row r="93" spans="1:8" s="4" customFormat="1" ht="15" customHeight="1" x14ac:dyDescent="0.25">
      <c r="A93" s="36">
        <v>88</v>
      </c>
      <c r="B93" s="15" t="s">
        <v>1</v>
      </c>
      <c r="C93" s="59" t="s">
        <v>133</v>
      </c>
      <c r="D93" s="295">
        <v>3</v>
      </c>
      <c r="E93" s="55">
        <v>21</v>
      </c>
      <c r="F93" s="155">
        <v>58.89</v>
      </c>
      <c r="G93" s="531">
        <v>88</v>
      </c>
      <c r="H93" s="78">
        <f>SUM(G93:G93)</f>
        <v>88</v>
      </c>
    </row>
    <row r="94" spans="1:8" s="4" customFormat="1" ht="15" customHeight="1" x14ac:dyDescent="0.25">
      <c r="A94" s="36">
        <v>89</v>
      </c>
      <c r="B94" s="15" t="s">
        <v>11</v>
      </c>
      <c r="C94" s="60" t="s">
        <v>109</v>
      </c>
      <c r="D94" s="381">
        <v>1</v>
      </c>
      <c r="E94" s="297">
        <v>17</v>
      </c>
      <c r="F94" s="156">
        <v>58.89</v>
      </c>
      <c r="G94" s="531">
        <v>89</v>
      </c>
      <c r="H94" s="78">
        <f>SUM(G94:G94)</f>
        <v>89</v>
      </c>
    </row>
    <row r="95" spans="1:8" s="4" customFormat="1" ht="15" customHeight="1" thickBot="1" x14ac:dyDescent="0.3">
      <c r="A95" s="39">
        <v>90</v>
      </c>
      <c r="B95" s="19" t="s">
        <v>25</v>
      </c>
      <c r="C95" s="74" t="s">
        <v>27</v>
      </c>
      <c r="D95" s="383">
        <v>1</v>
      </c>
      <c r="E95" s="90">
        <v>14</v>
      </c>
      <c r="F95" s="160">
        <v>58.89</v>
      </c>
      <c r="G95" s="534">
        <v>90</v>
      </c>
      <c r="H95" s="80">
        <f>SUM(G95:G95)</f>
        <v>90</v>
      </c>
    </row>
    <row r="96" spans="1:8" s="4" customFormat="1" ht="15" customHeight="1" x14ac:dyDescent="0.25">
      <c r="A96" s="35">
        <v>91</v>
      </c>
      <c r="B96" s="29" t="s">
        <v>13</v>
      </c>
      <c r="C96" s="420" t="s">
        <v>46</v>
      </c>
      <c r="D96" s="299">
        <v>1</v>
      </c>
      <c r="E96" s="171">
        <v>14</v>
      </c>
      <c r="F96" s="153">
        <v>58.89</v>
      </c>
      <c r="G96" s="529">
        <v>91</v>
      </c>
      <c r="H96" s="77">
        <f>SUM(G96:G96)</f>
        <v>91</v>
      </c>
    </row>
    <row r="97" spans="1:8" s="4" customFormat="1" ht="15" customHeight="1" x14ac:dyDescent="0.25">
      <c r="A97" s="36">
        <v>92</v>
      </c>
      <c r="B97" s="15" t="s">
        <v>1</v>
      </c>
      <c r="C97" s="60" t="s">
        <v>134</v>
      </c>
      <c r="D97" s="381">
        <v>2</v>
      </c>
      <c r="E97" s="297">
        <v>9</v>
      </c>
      <c r="F97" s="156">
        <v>58.89</v>
      </c>
      <c r="G97" s="531">
        <v>92</v>
      </c>
      <c r="H97" s="78">
        <f>SUM(G97:G97)</f>
        <v>92</v>
      </c>
    </row>
    <row r="98" spans="1:8" ht="15" customHeight="1" x14ac:dyDescent="0.25">
      <c r="A98" s="36">
        <v>93</v>
      </c>
      <c r="B98" s="15" t="s">
        <v>13</v>
      </c>
      <c r="C98" s="173" t="s">
        <v>124</v>
      </c>
      <c r="D98" s="386">
        <v>1</v>
      </c>
      <c r="E98" s="423">
        <v>4</v>
      </c>
      <c r="F98" s="387">
        <v>58.89</v>
      </c>
      <c r="G98" s="531">
        <v>93</v>
      </c>
      <c r="H98" s="78">
        <f>SUM(G98:G98)</f>
        <v>93</v>
      </c>
    </row>
    <row r="99" spans="1:8" ht="15" customHeight="1" thickBot="1" x14ac:dyDescent="0.3">
      <c r="A99" s="39">
        <v>94</v>
      </c>
      <c r="B99" s="19" t="s">
        <v>13</v>
      </c>
      <c r="C99" s="96" t="s">
        <v>36</v>
      </c>
      <c r="D99" s="536">
        <v>1</v>
      </c>
      <c r="E99" s="537">
        <v>0</v>
      </c>
      <c r="F99" s="169">
        <v>58.89</v>
      </c>
      <c r="G99" s="533">
        <v>94</v>
      </c>
      <c r="H99" s="80">
        <f>SUM(G99:G99)</f>
        <v>94</v>
      </c>
    </row>
    <row r="100" spans="1:8" ht="15" customHeight="1" x14ac:dyDescent="0.25">
      <c r="A100" s="13"/>
      <c r="B100" s="71"/>
      <c r="C100" s="7" t="s">
        <v>55</v>
      </c>
      <c r="D100" s="7"/>
      <c r="E100" s="260">
        <f>AVERAGE(E6:E99)</f>
        <v>51.318704879114783</v>
      </c>
      <c r="F100" s="7"/>
      <c r="G100" s="21"/>
      <c r="H100" s="10"/>
    </row>
    <row r="101" spans="1:8" ht="15" customHeight="1" x14ac:dyDescent="0.25">
      <c r="A101" s="10"/>
      <c r="B101" s="10"/>
      <c r="C101" s="48" t="s">
        <v>78</v>
      </c>
      <c r="D101" s="48"/>
      <c r="E101" s="48">
        <v>58.89</v>
      </c>
      <c r="F101" s="48"/>
      <c r="G101" s="5"/>
      <c r="H101" s="10"/>
    </row>
    <row r="102" spans="1:8" x14ac:dyDescent="0.25">
      <c r="C102" s="2"/>
      <c r="D102" s="2"/>
      <c r="E102" s="2"/>
      <c r="F102" s="2"/>
    </row>
    <row r="103" spans="1:8" x14ac:dyDescent="0.25">
      <c r="B103" s="1"/>
      <c r="C103" s="6"/>
      <c r="D103" s="6"/>
      <c r="E103" s="6"/>
      <c r="F103" s="6"/>
    </row>
  </sheetData>
  <mergeCells count="5">
    <mergeCell ref="A4:A5"/>
    <mergeCell ref="H4:H5"/>
    <mergeCell ref="B4:B5"/>
    <mergeCell ref="C4:C5"/>
    <mergeCell ref="D4:F4"/>
  </mergeCells>
  <conditionalFormatting sqref="E6:E101">
    <cfRule type="cellIs" dxfId="21" priority="1883" operator="equal">
      <formula>$E$100</formula>
    </cfRule>
    <cfRule type="containsBlanks" dxfId="20" priority="1884">
      <formula>LEN(TRIM(E6))=0</formula>
    </cfRule>
    <cfRule type="cellIs" dxfId="19" priority="1885" operator="lessThan">
      <formula>50</formula>
    </cfRule>
    <cfRule type="cellIs" dxfId="18" priority="1886" operator="between">
      <formula>$E$100</formula>
      <formula>50</formula>
    </cfRule>
    <cfRule type="cellIs" dxfId="17" priority="1887" operator="between">
      <formula>74.99</formula>
      <formula>$E$100</formula>
    </cfRule>
    <cfRule type="cellIs" dxfId="16" priority="1888" operator="greaterThanOrEqual">
      <formula>75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5"/>
  <sheetViews>
    <sheetView zoomScale="90" zoomScaleNormal="90" workbookViewId="0">
      <pane xSplit="6" ySplit="6" topLeftCell="G7" activePane="bottomRight" state="frozen"/>
      <selection pane="topRight" activeCell="N1" sqref="N1"/>
      <selection pane="bottomLeft" activeCell="A7" sqref="A7"/>
      <selection pane="bottomRight" activeCell="C5" sqref="C5"/>
    </sheetView>
  </sheetViews>
  <sheetFormatPr defaultRowHeight="15" x14ac:dyDescent="0.25"/>
  <cols>
    <col min="1" max="1" width="5.5703125" customWidth="1"/>
    <col min="2" max="2" width="18.7109375" customWidth="1"/>
    <col min="3" max="3" width="31.7109375" customWidth="1"/>
    <col min="4" max="4" width="8.7109375" customWidth="1"/>
    <col min="6" max="6" width="0" hidden="1" customWidth="1"/>
    <col min="7" max="7" width="7.7109375" customWidth="1"/>
    <col min="8" max="8" width="10.7109375" customWidth="1"/>
    <col min="9" max="16" width="7.7109375" customWidth="1"/>
  </cols>
  <sheetData>
    <row r="1" spans="1:16" x14ac:dyDescent="0.25">
      <c r="H1" s="128"/>
      <c r="I1" s="33" t="s">
        <v>69</v>
      </c>
    </row>
    <row r="2" spans="1:16" ht="15.75" x14ac:dyDescent="0.25">
      <c r="B2" s="517" t="s">
        <v>67</v>
      </c>
      <c r="C2" s="517"/>
      <c r="D2" s="108"/>
      <c r="E2" s="28">
        <v>2022</v>
      </c>
      <c r="H2" s="129"/>
      <c r="I2" s="33" t="s">
        <v>70</v>
      </c>
    </row>
    <row r="3" spans="1:16" x14ac:dyDescent="0.25">
      <c r="H3" s="130"/>
      <c r="I3" s="33" t="s">
        <v>71</v>
      </c>
    </row>
    <row r="4" spans="1:16" ht="15" customHeight="1" thickBot="1" x14ac:dyDescent="0.3">
      <c r="F4" s="10"/>
      <c r="G4" s="10"/>
      <c r="H4" s="34"/>
      <c r="I4" s="33" t="s">
        <v>72</v>
      </c>
      <c r="P4" s="1"/>
    </row>
    <row r="5" spans="1:16" ht="33" customHeight="1" thickBot="1" x14ac:dyDescent="0.3">
      <c r="A5" s="115" t="s">
        <v>34</v>
      </c>
      <c r="B5" s="116" t="s">
        <v>33</v>
      </c>
      <c r="C5" s="116" t="s">
        <v>63</v>
      </c>
      <c r="D5" s="116" t="s">
        <v>56</v>
      </c>
      <c r="E5" s="117" t="s">
        <v>104</v>
      </c>
      <c r="F5" s="10"/>
      <c r="G5" s="10"/>
      <c r="H5" s="10"/>
      <c r="P5" s="1"/>
    </row>
    <row r="6" spans="1:16" ht="15" customHeight="1" thickBot="1" x14ac:dyDescent="0.3">
      <c r="A6" s="106"/>
      <c r="B6" s="105"/>
      <c r="C6" s="127" t="s">
        <v>102</v>
      </c>
      <c r="D6" s="127">
        <f>SUM(D7:D97)</f>
        <v>599</v>
      </c>
      <c r="E6" s="148">
        <f>AVERAGE(E7:E100)</f>
        <v>51.318704879114783</v>
      </c>
      <c r="F6" s="10"/>
      <c r="G6" s="10"/>
      <c r="H6" s="10"/>
      <c r="P6" s="1"/>
    </row>
    <row r="7" spans="1:16" ht="15" customHeight="1" x14ac:dyDescent="0.25">
      <c r="A7" s="141">
        <v>1</v>
      </c>
      <c r="B7" s="29" t="s">
        <v>1</v>
      </c>
      <c r="C7" s="30" t="s">
        <v>138</v>
      </c>
      <c r="D7" s="31">
        <v>78</v>
      </c>
      <c r="E7" s="32">
        <v>84.3</v>
      </c>
      <c r="F7" s="10"/>
      <c r="G7" s="10"/>
      <c r="H7" s="10"/>
      <c r="P7" s="1"/>
    </row>
    <row r="8" spans="1:16" ht="15" customHeight="1" x14ac:dyDescent="0.25">
      <c r="A8" s="36">
        <v>2</v>
      </c>
      <c r="B8" s="249" t="s">
        <v>11</v>
      </c>
      <c r="C8" s="26" t="s">
        <v>12</v>
      </c>
      <c r="D8" s="11">
        <v>1</v>
      </c>
      <c r="E8" s="16">
        <v>78</v>
      </c>
      <c r="F8" s="13">
        <f>E8*D8</f>
        <v>78</v>
      </c>
      <c r="G8" s="13"/>
      <c r="H8" s="14"/>
      <c r="I8" s="8"/>
      <c r="J8" s="8"/>
      <c r="K8" s="8"/>
      <c r="L8" s="8"/>
      <c r="M8" s="8"/>
      <c r="N8" s="8"/>
      <c r="O8" s="8"/>
      <c r="P8" s="8"/>
    </row>
    <row r="9" spans="1:16" ht="15" customHeight="1" x14ac:dyDescent="0.25">
      <c r="A9" s="36">
        <v>3</v>
      </c>
      <c r="B9" s="248" t="s">
        <v>1</v>
      </c>
      <c r="C9" s="240" t="s">
        <v>91</v>
      </c>
      <c r="D9" s="243">
        <v>6</v>
      </c>
      <c r="E9" s="246">
        <v>78</v>
      </c>
      <c r="F9" s="13">
        <f>E9*D9</f>
        <v>468</v>
      </c>
      <c r="G9" s="13"/>
      <c r="H9" s="14"/>
      <c r="I9" s="8"/>
      <c r="J9" s="8"/>
      <c r="K9" s="8"/>
      <c r="L9" s="8"/>
      <c r="M9" s="8"/>
      <c r="N9" s="8"/>
      <c r="O9" s="8"/>
      <c r="P9" s="9"/>
    </row>
    <row r="10" spans="1:16" ht="15" customHeight="1" x14ac:dyDescent="0.25">
      <c r="A10" s="36">
        <v>4</v>
      </c>
      <c r="B10" s="238" t="s">
        <v>19</v>
      </c>
      <c r="C10" s="112" t="s">
        <v>38</v>
      </c>
      <c r="D10" s="15">
        <v>1</v>
      </c>
      <c r="E10" s="16">
        <v>77</v>
      </c>
      <c r="F10" s="13"/>
      <c r="G10" s="13"/>
      <c r="H10" s="14"/>
      <c r="I10" s="8"/>
      <c r="J10" s="8"/>
      <c r="K10" s="8"/>
      <c r="L10" s="8"/>
      <c r="M10" s="8"/>
      <c r="N10" s="8"/>
      <c r="O10" s="8"/>
      <c r="P10" s="9"/>
    </row>
    <row r="11" spans="1:16" ht="15" customHeight="1" x14ac:dyDescent="0.25">
      <c r="A11" s="36">
        <v>5</v>
      </c>
      <c r="B11" s="248" t="s">
        <v>31</v>
      </c>
      <c r="C11" s="26" t="s">
        <v>42</v>
      </c>
      <c r="D11" s="138">
        <v>6</v>
      </c>
      <c r="E11" s="12">
        <v>76.166666666666671</v>
      </c>
      <c r="F11" s="13"/>
      <c r="G11" s="13"/>
      <c r="H11" s="14"/>
      <c r="I11" s="8"/>
      <c r="J11" s="8"/>
      <c r="K11" s="8"/>
      <c r="L11" s="8"/>
      <c r="M11" s="8"/>
      <c r="N11" s="8"/>
      <c r="O11" s="8"/>
      <c r="P11" s="9"/>
    </row>
    <row r="12" spans="1:16" ht="15" customHeight="1" x14ac:dyDescent="0.25">
      <c r="A12" s="36">
        <v>6</v>
      </c>
      <c r="B12" s="248" t="s">
        <v>13</v>
      </c>
      <c r="C12" s="26" t="s">
        <v>85</v>
      </c>
      <c r="D12" s="17">
        <v>3</v>
      </c>
      <c r="E12" s="18">
        <v>75.3</v>
      </c>
      <c r="F12" s="13"/>
      <c r="G12" s="13"/>
      <c r="H12" s="14"/>
      <c r="I12" s="8"/>
      <c r="J12" s="8"/>
      <c r="K12" s="8"/>
      <c r="L12" s="8"/>
      <c r="M12" s="8"/>
      <c r="N12" s="8"/>
      <c r="O12" s="8"/>
      <c r="P12" s="9"/>
    </row>
    <row r="13" spans="1:16" ht="15" customHeight="1" x14ac:dyDescent="0.25">
      <c r="A13" s="36">
        <v>7</v>
      </c>
      <c r="B13" s="248" t="s">
        <v>25</v>
      </c>
      <c r="C13" s="112" t="s">
        <v>24</v>
      </c>
      <c r="D13" s="15">
        <v>1</v>
      </c>
      <c r="E13" s="146">
        <v>74</v>
      </c>
      <c r="F13" s="13" t="e">
        <f>#REF!*#REF!</f>
        <v>#REF!</v>
      </c>
      <c r="G13" s="13"/>
      <c r="H13" s="14"/>
      <c r="I13" s="1"/>
      <c r="J13" s="1"/>
      <c r="K13" s="1"/>
      <c r="L13" s="1"/>
      <c r="M13" s="1"/>
      <c r="N13" s="1"/>
      <c r="O13" s="1"/>
      <c r="P13" s="1"/>
    </row>
    <row r="14" spans="1:16" ht="15" customHeight="1" x14ac:dyDescent="0.25">
      <c r="A14" s="36">
        <v>8</v>
      </c>
      <c r="B14" s="15" t="s">
        <v>1</v>
      </c>
      <c r="C14" s="26" t="s">
        <v>4</v>
      </c>
      <c r="D14" s="11">
        <v>2</v>
      </c>
      <c r="E14" s="18">
        <v>72.5</v>
      </c>
      <c r="F14" s="13" t="e">
        <f>#REF!*#REF!</f>
        <v>#REF!</v>
      </c>
      <c r="G14" s="13"/>
      <c r="H14" s="14"/>
      <c r="I14" s="1"/>
      <c r="J14" s="1"/>
      <c r="K14" s="1"/>
      <c r="L14" s="1"/>
      <c r="M14" s="1"/>
      <c r="N14" s="1"/>
      <c r="O14" s="1"/>
      <c r="P14" s="1"/>
    </row>
    <row r="15" spans="1:16" ht="15" customHeight="1" x14ac:dyDescent="0.25">
      <c r="A15" s="82">
        <v>9</v>
      </c>
      <c r="B15" s="487" t="s">
        <v>1</v>
      </c>
      <c r="C15" s="145" t="s">
        <v>128</v>
      </c>
      <c r="D15" s="11">
        <v>9</v>
      </c>
      <c r="E15" s="18">
        <v>72</v>
      </c>
      <c r="F15" s="13" t="e">
        <f>#REF!*#REF!</f>
        <v>#REF!</v>
      </c>
      <c r="G15" s="13"/>
      <c r="H15" s="14"/>
      <c r="I15" s="1"/>
      <c r="J15" s="1"/>
      <c r="K15" s="1"/>
      <c r="L15" s="1"/>
      <c r="M15" s="1"/>
      <c r="N15" s="1"/>
      <c r="O15" s="1"/>
      <c r="P15" s="1"/>
    </row>
    <row r="16" spans="1:16" ht="15" customHeight="1" thickBot="1" x14ac:dyDescent="0.3">
      <c r="A16" s="39">
        <v>10</v>
      </c>
      <c r="B16" s="370" t="s">
        <v>1</v>
      </c>
      <c r="C16" s="27" t="s">
        <v>112</v>
      </c>
      <c r="D16" s="492">
        <v>6</v>
      </c>
      <c r="E16" s="20">
        <v>72</v>
      </c>
      <c r="F16" s="13" t="e">
        <f>#REF!*#REF!</f>
        <v>#REF!</v>
      </c>
      <c r="G16" s="13"/>
      <c r="H16" s="14"/>
      <c r="I16" s="1"/>
      <c r="J16" s="1"/>
      <c r="K16" s="1"/>
      <c r="L16" s="1"/>
      <c r="M16" s="1"/>
      <c r="N16" s="1"/>
      <c r="O16" s="1"/>
      <c r="P16" s="1"/>
    </row>
    <row r="17" spans="1:16" ht="15" customHeight="1" x14ac:dyDescent="0.25">
      <c r="A17" s="35">
        <v>11</v>
      </c>
      <c r="B17" s="488" t="s">
        <v>19</v>
      </c>
      <c r="C17" s="30" t="s">
        <v>45</v>
      </c>
      <c r="D17" s="31">
        <v>11</v>
      </c>
      <c r="E17" s="177">
        <v>70.599999999999994</v>
      </c>
      <c r="F17" s="13" t="e">
        <f>#REF!*#REF!</f>
        <v>#REF!</v>
      </c>
      <c r="G17" s="13"/>
      <c r="H17" s="14"/>
      <c r="I17" s="1"/>
      <c r="J17" s="1"/>
      <c r="K17" s="1"/>
      <c r="L17" s="1"/>
      <c r="M17" s="1"/>
      <c r="N17" s="1"/>
      <c r="O17" s="1"/>
      <c r="P17" s="1"/>
    </row>
    <row r="18" spans="1:16" ht="15" customHeight="1" x14ac:dyDescent="0.25">
      <c r="A18" s="36">
        <v>12</v>
      </c>
      <c r="B18" s="15" t="s">
        <v>31</v>
      </c>
      <c r="C18" s="237" t="s">
        <v>41</v>
      </c>
      <c r="D18" s="41">
        <v>17</v>
      </c>
      <c r="E18" s="12">
        <v>70.352941176470594</v>
      </c>
      <c r="F18" s="13" t="e">
        <f>#REF!*#REF!</f>
        <v>#REF!</v>
      </c>
      <c r="G18" s="13"/>
      <c r="H18" s="14"/>
      <c r="I18" s="8"/>
      <c r="J18" s="8"/>
      <c r="K18" s="8"/>
      <c r="L18" s="8"/>
      <c r="M18" s="8"/>
      <c r="N18" s="8"/>
      <c r="O18" s="8"/>
      <c r="P18" s="9"/>
    </row>
    <row r="19" spans="1:16" ht="15" customHeight="1" x14ac:dyDescent="0.25">
      <c r="A19" s="36">
        <v>13</v>
      </c>
      <c r="B19" s="487" t="s">
        <v>11</v>
      </c>
      <c r="C19" s="26" t="s">
        <v>50</v>
      </c>
      <c r="D19" s="291">
        <v>3</v>
      </c>
      <c r="E19" s="16">
        <v>70</v>
      </c>
      <c r="F19" s="13"/>
      <c r="G19" s="13"/>
      <c r="H19" s="14"/>
      <c r="I19" s="8"/>
      <c r="J19" s="8"/>
      <c r="K19" s="8"/>
      <c r="L19" s="8"/>
      <c r="M19" s="8"/>
      <c r="N19" s="8"/>
      <c r="O19" s="8"/>
      <c r="P19" s="9"/>
    </row>
    <row r="20" spans="1:16" ht="15" customHeight="1" x14ac:dyDescent="0.25">
      <c r="A20" s="36">
        <v>14</v>
      </c>
      <c r="B20" s="248" t="s">
        <v>11</v>
      </c>
      <c r="C20" s="26" t="s">
        <v>61</v>
      </c>
      <c r="D20" s="41">
        <v>4</v>
      </c>
      <c r="E20" s="18">
        <v>70</v>
      </c>
      <c r="F20" s="13"/>
      <c r="G20" s="13"/>
      <c r="H20" s="14"/>
      <c r="I20" s="8"/>
      <c r="J20" s="8"/>
      <c r="K20" s="8"/>
      <c r="L20" s="8"/>
      <c r="M20" s="8"/>
      <c r="N20" s="8"/>
      <c r="O20" s="8"/>
      <c r="P20" s="9"/>
    </row>
    <row r="21" spans="1:16" ht="15" customHeight="1" x14ac:dyDescent="0.25">
      <c r="A21" s="36">
        <v>15</v>
      </c>
      <c r="B21" s="487" t="s">
        <v>11</v>
      </c>
      <c r="C21" s="26" t="s">
        <v>64</v>
      </c>
      <c r="D21" s="291">
        <v>10</v>
      </c>
      <c r="E21" s="16">
        <v>69</v>
      </c>
      <c r="F21" s="13"/>
      <c r="G21" s="13"/>
      <c r="H21" s="14"/>
      <c r="I21" s="8"/>
      <c r="J21" s="8"/>
      <c r="K21" s="8"/>
      <c r="L21" s="8"/>
      <c r="M21" s="8"/>
      <c r="N21" s="8"/>
      <c r="O21" s="8"/>
      <c r="P21" s="9"/>
    </row>
    <row r="22" spans="1:16" ht="15" customHeight="1" x14ac:dyDescent="0.25">
      <c r="A22" s="36">
        <v>16</v>
      </c>
      <c r="B22" s="248" t="s">
        <v>1</v>
      </c>
      <c r="C22" s="26" t="s">
        <v>132</v>
      </c>
      <c r="D22" s="131">
        <v>3</v>
      </c>
      <c r="E22" s="12">
        <v>68.7</v>
      </c>
      <c r="F22" s="13">
        <f>E22*D22</f>
        <v>206.10000000000002</v>
      </c>
      <c r="G22" s="13"/>
      <c r="H22" s="14"/>
      <c r="I22" s="1"/>
      <c r="J22" s="1"/>
      <c r="K22" s="1"/>
      <c r="L22" s="1"/>
      <c r="M22" s="1"/>
      <c r="N22" s="1"/>
      <c r="O22" s="1"/>
    </row>
    <row r="23" spans="1:16" ht="15" customHeight="1" x14ac:dyDescent="0.25">
      <c r="A23" s="36">
        <v>17</v>
      </c>
      <c r="B23" s="15" t="s">
        <v>11</v>
      </c>
      <c r="C23" s="26" t="s">
        <v>51</v>
      </c>
      <c r="D23" s="291">
        <v>4</v>
      </c>
      <c r="E23" s="147">
        <v>68</v>
      </c>
      <c r="F23" s="13" t="e">
        <f>#REF!*#REF!</f>
        <v>#REF!</v>
      </c>
      <c r="G23" s="13"/>
      <c r="H23" s="14"/>
      <c r="I23" s="1"/>
      <c r="J23" s="1"/>
      <c r="K23" s="1"/>
      <c r="L23" s="1"/>
      <c r="M23" s="1"/>
      <c r="N23" s="1"/>
      <c r="O23" s="1"/>
    </row>
    <row r="24" spans="1:16" ht="15" customHeight="1" x14ac:dyDescent="0.25">
      <c r="A24" s="36">
        <v>18</v>
      </c>
      <c r="B24" s="248" t="s">
        <v>13</v>
      </c>
      <c r="C24" s="26" t="s">
        <v>48</v>
      </c>
      <c r="D24" s="17">
        <v>16</v>
      </c>
      <c r="E24" s="16">
        <v>66.099999999999994</v>
      </c>
      <c r="F24" s="13" t="e">
        <f>#REF!*#REF!</f>
        <v>#REF!</v>
      </c>
      <c r="G24" s="13"/>
      <c r="H24" s="14"/>
      <c r="I24" s="1"/>
      <c r="J24" s="1"/>
      <c r="K24" s="1"/>
      <c r="L24" s="1"/>
      <c r="M24" s="1"/>
      <c r="N24" s="1"/>
      <c r="O24" s="1"/>
    </row>
    <row r="25" spans="1:16" ht="15" customHeight="1" x14ac:dyDescent="0.25">
      <c r="A25" s="82">
        <v>19</v>
      </c>
      <c r="B25" s="487" t="s">
        <v>0</v>
      </c>
      <c r="C25" s="26" t="s">
        <v>53</v>
      </c>
      <c r="D25" s="138">
        <v>9</v>
      </c>
      <c r="E25" s="12">
        <v>66</v>
      </c>
      <c r="F25" s="13" t="e">
        <f>#REF!*#REF!</f>
        <v>#REF!</v>
      </c>
      <c r="G25" s="13"/>
      <c r="H25" s="14"/>
      <c r="I25" s="1"/>
      <c r="J25" s="1"/>
      <c r="K25" s="1"/>
      <c r="L25" s="1"/>
      <c r="M25" s="1"/>
      <c r="N25" s="1"/>
      <c r="O25" s="1"/>
    </row>
    <row r="26" spans="1:16" ht="15" customHeight="1" thickBot="1" x14ac:dyDescent="0.3">
      <c r="A26" s="37">
        <v>20</v>
      </c>
      <c r="B26" s="289" t="s">
        <v>11</v>
      </c>
      <c r="C26" s="240" t="s">
        <v>140</v>
      </c>
      <c r="D26" s="243">
        <v>2</v>
      </c>
      <c r="E26" s="241">
        <v>65.5</v>
      </c>
      <c r="F26" s="13" t="e">
        <f>#REF!*#REF!</f>
        <v>#REF!</v>
      </c>
      <c r="G26" s="13"/>
      <c r="H26" s="14"/>
      <c r="I26" s="1"/>
      <c r="J26" s="1"/>
      <c r="K26" s="1"/>
      <c r="L26" s="1"/>
      <c r="M26" s="1"/>
      <c r="N26" s="1"/>
      <c r="O26" s="1"/>
    </row>
    <row r="27" spans="1:16" ht="15" customHeight="1" x14ac:dyDescent="0.25">
      <c r="A27" s="35">
        <v>21</v>
      </c>
      <c r="B27" s="247" t="s">
        <v>1</v>
      </c>
      <c r="C27" s="489" t="s">
        <v>9</v>
      </c>
      <c r="D27" s="257">
        <v>5</v>
      </c>
      <c r="E27" s="252">
        <v>65</v>
      </c>
      <c r="F27" s="13"/>
      <c r="G27" s="13"/>
      <c r="H27" s="14"/>
      <c r="I27" s="1"/>
      <c r="J27" s="1"/>
      <c r="K27" s="1"/>
      <c r="L27" s="1"/>
      <c r="M27" s="1"/>
      <c r="N27" s="1"/>
      <c r="O27" s="1"/>
    </row>
    <row r="28" spans="1:16" ht="15" customHeight="1" x14ac:dyDescent="0.25">
      <c r="A28" s="36">
        <v>22</v>
      </c>
      <c r="B28" s="15" t="s">
        <v>0</v>
      </c>
      <c r="C28" s="26" t="s">
        <v>52</v>
      </c>
      <c r="D28" s="17">
        <v>10</v>
      </c>
      <c r="E28" s="12">
        <v>63.6</v>
      </c>
      <c r="F28" s="13"/>
      <c r="G28" s="13"/>
      <c r="H28" s="14"/>
      <c r="I28" s="1"/>
      <c r="J28" s="1"/>
      <c r="K28" s="1"/>
      <c r="L28" s="1"/>
      <c r="M28" s="1"/>
      <c r="N28" s="1"/>
      <c r="O28" s="1"/>
    </row>
    <row r="29" spans="1:16" ht="15" customHeight="1" x14ac:dyDescent="0.25">
      <c r="A29" s="36">
        <v>23</v>
      </c>
      <c r="B29" s="41" t="s">
        <v>1</v>
      </c>
      <c r="C29" s="43" t="s">
        <v>89</v>
      </c>
      <c r="D29" s="291">
        <v>11</v>
      </c>
      <c r="E29" s="132">
        <v>63</v>
      </c>
      <c r="F29" s="13" t="e">
        <f>#REF!*#REF!</f>
        <v>#REF!</v>
      </c>
      <c r="G29" s="13"/>
      <c r="H29" s="14"/>
      <c r="I29" s="1"/>
      <c r="J29" s="1"/>
      <c r="K29" s="1"/>
      <c r="L29" s="1"/>
      <c r="M29" s="1"/>
      <c r="N29" s="1"/>
      <c r="O29" s="1"/>
    </row>
    <row r="30" spans="1:16" ht="15" customHeight="1" x14ac:dyDescent="0.25">
      <c r="A30" s="36">
        <v>24</v>
      </c>
      <c r="B30" s="428" t="s">
        <v>1</v>
      </c>
      <c r="C30" s="26" t="s">
        <v>8</v>
      </c>
      <c r="D30" s="11">
        <v>22</v>
      </c>
      <c r="E30" s="12">
        <v>63</v>
      </c>
      <c r="F30" s="13" t="e">
        <f>#REF!*#REF!</f>
        <v>#REF!</v>
      </c>
      <c r="G30" s="13"/>
      <c r="H30" s="14"/>
      <c r="I30" s="1"/>
      <c r="J30" s="1"/>
      <c r="K30" s="1"/>
      <c r="L30" s="1"/>
      <c r="M30" s="1"/>
      <c r="N30" s="1"/>
      <c r="O30" s="1"/>
    </row>
    <row r="31" spans="1:16" ht="15" customHeight="1" x14ac:dyDescent="0.25">
      <c r="A31" s="36">
        <v>25</v>
      </c>
      <c r="B31" s="248" t="s">
        <v>25</v>
      </c>
      <c r="C31" s="112" t="s">
        <v>30</v>
      </c>
      <c r="D31" s="138">
        <v>12</v>
      </c>
      <c r="E31" s="146">
        <v>62.7</v>
      </c>
      <c r="F31" s="13" t="e">
        <f>#REF!*#REF!</f>
        <v>#REF!</v>
      </c>
      <c r="G31" s="13"/>
      <c r="H31" s="14"/>
      <c r="I31" s="1"/>
      <c r="J31" s="1"/>
      <c r="K31" s="1"/>
      <c r="L31" s="1"/>
      <c r="M31" s="1"/>
      <c r="N31" s="1"/>
      <c r="O31" s="1"/>
    </row>
    <row r="32" spans="1:16" ht="15" customHeight="1" x14ac:dyDescent="0.25">
      <c r="A32" s="36">
        <v>26</v>
      </c>
      <c r="B32" s="248" t="s">
        <v>1</v>
      </c>
      <c r="C32" s="26" t="s">
        <v>88</v>
      </c>
      <c r="D32" s="138">
        <v>12</v>
      </c>
      <c r="E32" s="12">
        <v>62</v>
      </c>
      <c r="F32" s="13"/>
      <c r="G32" s="13"/>
      <c r="H32" s="14"/>
      <c r="I32" s="1"/>
      <c r="J32" s="1"/>
      <c r="K32" s="1"/>
      <c r="L32" s="1"/>
      <c r="M32" s="1"/>
      <c r="N32" s="1"/>
      <c r="O32" s="1"/>
    </row>
    <row r="33" spans="1:15" ht="15" customHeight="1" x14ac:dyDescent="0.25">
      <c r="A33" s="36">
        <v>27</v>
      </c>
      <c r="B33" s="248" t="s">
        <v>0</v>
      </c>
      <c r="C33" s="237" t="s">
        <v>108</v>
      </c>
      <c r="D33" s="11">
        <v>7</v>
      </c>
      <c r="E33" s="12">
        <v>60.285714285714285</v>
      </c>
      <c r="F33" s="13" t="e">
        <f>#REF!*#REF!</f>
        <v>#REF!</v>
      </c>
      <c r="G33" s="13"/>
      <c r="H33" s="14"/>
      <c r="I33" s="1"/>
      <c r="J33" s="1"/>
      <c r="K33" s="1"/>
      <c r="L33" s="1"/>
      <c r="M33" s="1"/>
      <c r="N33" s="1"/>
      <c r="O33" s="1"/>
    </row>
    <row r="34" spans="1:15" ht="15" customHeight="1" x14ac:dyDescent="0.25">
      <c r="A34" s="36">
        <v>28</v>
      </c>
      <c r="B34" s="15" t="s">
        <v>25</v>
      </c>
      <c r="C34" s="112" t="s">
        <v>26</v>
      </c>
      <c r="D34" s="11">
        <v>1</v>
      </c>
      <c r="E34" s="146">
        <v>60</v>
      </c>
      <c r="F34" s="13" t="e">
        <f>#REF!*#REF!</f>
        <v>#REF!</v>
      </c>
      <c r="G34" s="13"/>
      <c r="H34" s="14"/>
      <c r="I34" s="1"/>
      <c r="J34" s="1"/>
      <c r="K34" s="1"/>
      <c r="L34" s="1"/>
      <c r="M34" s="1"/>
      <c r="N34" s="1"/>
      <c r="O34" s="1"/>
    </row>
    <row r="35" spans="1:15" ht="15" customHeight="1" x14ac:dyDescent="0.25">
      <c r="A35" s="36">
        <v>29</v>
      </c>
      <c r="B35" s="248" t="s">
        <v>19</v>
      </c>
      <c r="C35" s="26" t="s">
        <v>123</v>
      </c>
      <c r="D35" s="11">
        <v>12</v>
      </c>
      <c r="E35" s="16">
        <v>60</v>
      </c>
      <c r="F35" s="13" t="e">
        <f>#REF!*#REF!</f>
        <v>#REF!</v>
      </c>
      <c r="G35" s="13"/>
      <c r="H35" s="14"/>
      <c r="I35" s="1"/>
      <c r="J35" s="1"/>
      <c r="K35" s="1"/>
      <c r="L35" s="1"/>
      <c r="M35" s="1"/>
      <c r="N35" s="1"/>
      <c r="O35" s="1"/>
    </row>
    <row r="36" spans="1:15" ht="15" customHeight="1" thickBot="1" x14ac:dyDescent="0.3">
      <c r="A36" s="39">
        <v>30</v>
      </c>
      <c r="B36" s="19" t="s">
        <v>13</v>
      </c>
      <c r="C36" s="27" t="s">
        <v>17</v>
      </c>
      <c r="D36" s="19">
        <v>7</v>
      </c>
      <c r="E36" s="20">
        <v>58.7</v>
      </c>
      <c r="F36" s="13" t="e">
        <f>#REF!*#REF!</f>
        <v>#REF!</v>
      </c>
      <c r="G36" s="13"/>
      <c r="H36" s="14"/>
      <c r="I36" s="1"/>
      <c r="J36" s="1"/>
      <c r="K36" s="1"/>
      <c r="L36" s="1"/>
      <c r="M36" s="1"/>
      <c r="N36" s="1"/>
      <c r="O36" s="1"/>
    </row>
    <row r="37" spans="1:15" ht="15" customHeight="1" x14ac:dyDescent="0.25">
      <c r="A37" s="36">
        <v>31</v>
      </c>
      <c r="B37" s="41" t="s">
        <v>31</v>
      </c>
      <c r="C37" s="43" t="s">
        <v>43</v>
      </c>
      <c r="D37" s="291">
        <v>12</v>
      </c>
      <c r="E37" s="132">
        <v>58.5</v>
      </c>
      <c r="F37" s="13" t="e">
        <f>#REF!*#REF!</f>
        <v>#REF!</v>
      </c>
      <c r="G37" s="13"/>
      <c r="H37" s="14"/>
      <c r="I37" s="1"/>
      <c r="J37" s="1"/>
      <c r="K37" s="1"/>
      <c r="L37" s="1"/>
      <c r="M37" s="1"/>
      <c r="N37" s="1"/>
      <c r="O37" s="1"/>
    </row>
    <row r="38" spans="1:15" ht="15" customHeight="1" x14ac:dyDescent="0.25">
      <c r="A38" s="36">
        <v>32</v>
      </c>
      <c r="B38" s="15" t="s">
        <v>1</v>
      </c>
      <c r="C38" s="26" t="s">
        <v>6</v>
      </c>
      <c r="D38" s="15">
        <v>4</v>
      </c>
      <c r="E38" s="12">
        <v>57.6</v>
      </c>
      <c r="F38" s="13" t="e">
        <f>#REF!*#REF!</f>
        <v>#REF!</v>
      </c>
      <c r="G38" s="13"/>
      <c r="H38" s="14"/>
      <c r="I38" s="1"/>
      <c r="J38" s="1"/>
      <c r="K38" s="1"/>
      <c r="L38" s="1"/>
      <c r="M38" s="1"/>
      <c r="N38" s="1"/>
      <c r="O38" s="1"/>
    </row>
    <row r="39" spans="1:15" ht="15" customHeight="1" x14ac:dyDescent="0.25">
      <c r="A39" s="36">
        <v>33</v>
      </c>
      <c r="B39" s="41" t="s">
        <v>13</v>
      </c>
      <c r="C39" s="26" t="s">
        <v>15</v>
      </c>
      <c r="D39" s="138">
        <v>2</v>
      </c>
      <c r="E39" s="18">
        <v>57.5</v>
      </c>
      <c r="F39" s="13" t="e">
        <f>#REF!*#REF!</f>
        <v>#REF!</v>
      </c>
      <c r="G39" s="13"/>
      <c r="H39" s="14"/>
      <c r="I39" s="1"/>
      <c r="J39" s="1"/>
      <c r="K39" s="1"/>
      <c r="L39" s="1"/>
      <c r="M39" s="1"/>
      <c r="N39" s="1"/>
      <c r="O39" s="1"/>
    </row>
    <row r="40" spans="1:15" ht="15" customHeight="1" x14ac:dyDescent="0.25">
      <c r="A40" s="36">
        <v>34</v>
      </c>
      <c r="B40" s="15" t="s">
        <v>25</v>
      </c>
      <c r="C40" s="26" t="s">
        <v>29</v>
      </c>
      <c r="D40" s="138">
        <v>7</v>
      </c>
      <c r="E40" s="146">
        <v>57</v>
      </c>
      <c r="F40" s="13" t="e">
        <f>#REF!*#REF!</f>
        <v>#REF!</v>
      </c>
      <c r="G40" s="13"/>
      <c r="H40" s="14"/>
      <c r="I40" s="1"/>
      <c r="J40" s="1"/>
      <c r="K40" s="1"/>
      <c r="L40" s="1"/>
      <c r="M40" s="1"/>
      <c r="N40" s="1"/>
      <c r="O40" s="1"/>
    </row>
    <row r="41" spans="1:15" ht="15" customHeight="1" x14ac:dyDescent="0.25">
      <c r="A41" s="36">
        <v>35</v>
      </c>
      <c r="B41" s="15" t="s">
        <v>31</v>
      </c>
      <c r="C41" s="296" t="s">
        <v>94</v>
      </c>
      <c r="D41" s="15">
        <v>4</v>
      </c>
      <c r="E41" s="12">
        <v>56.5</v>
      </c>
      <c r="F41" s="13" t="e">
        <f>#REF!*#REF!</f>
        <v>#REF!</v>
      </c>
      <c r="G41" s="13"/>
      <c r="H41" s="14"/>
      <c r="I41" s="1"/>
      <c r="J41" s="1"/>
      <c r="K41" s="1"/>
      <c r="L41" s="1"/>
      <c r="M41" s="1"/>
      <c r="N41" s="1"/>
      <c r="O41" s="1"/>
    </row>
    <row r="42" spans="1:15" ht="15" customHeight="1" x14ac:dyDescent="0.25">
      <c r="A42" s="36">
        <v>36</v>
      </c>
      <c r="B42" s="248" t="s">
        <v>1</v>
      </c>
      <c r="C42" s="26" t="s">
        <v>90</v>
      </c>
      <c r="D42" s="15">
        <v>8</v>
      </c>
      <c r="E42" s="16">
        <v>56.3</v>
      </c>
      <c r="F42" s="13" t="e">
        <f>#REF!*#REF!</f>
        <v>#REF!</v>
      </c>
      <c r="G42" s="13"/>
      <c r="H42" s="14"/>
      <c r="I42" s="1"/>
      <c r="J42" s="1"/>
      <c r="K42" s="1"/>
      <c r="L42" s="1"/>
      <c r="M42" s="1"/>
      <c r="N42" s="1"/>
      <c r="O42" s="1"/>
    </row>
    <row r="43" spans="1:15" ht="15" customHeight="1" x14ac:dyDescent="0.25">
      <c r="A43" s="36">
        <v>37</v>
      </c>
      <c r="B43" s="248" t="s">
        <v>0</v>
      </c>
      <c r="C43" s="239" t="s">
        <v>87</v>
      </c>
      <c r="D43" s="11">
        <v>7</v>
      </c>
      <c r="E43" s="132">
        <v>56.285714285714285</v>
      </c>
      <c r="F43" s="13" t="e">
        <f>#REF!*#REF!</f>
        <v>#REF!</v>
      </c>
      <c r="G43" s="13"/>
      <c r="H43" s="14"/>
      <c r="I43" s="1"/>
      <c r="J43" s="1"/>
      <c r="K43" s="1"/>
      <c r="L43" s="1"/>
      <c r="M43" s="1"/>
      <c r="N43" s="1"/>
      <c r="O43" s="1"/>
    </row>
    <row r="44" spans="1:15" ht="15" customHeight="1" x14ac:dyDescent="0.25">
      <c r="A44" s="36">
        <v>38</v>
      </c>
      <c r="B44" s="248" t="s">
        <v>0</v>
      </c>
      <c r="C44" s="26" t="s">
        <v>58</v>
      </c>
      <c r="D44" s="11">
        <v>9</v>
      </c>
      <c r="E44" s="12">
        <v>56.222222222222221</v>
      </c>
      <c r="F44" s="13" t="e">
        <f>#REF!*#REF!</f>
        <v>#REF!</v>
      </c>
      <c r="G44" s="13"/>
      <c r="H44" s="14"/>
      <c r="I44" s="1"/>
      <c r="J44" s="1"/>
      <c r="K44" s="1"/>
      <c r="L44" s="1"/>
      <c r="M44" s="1"/>
      <c r="N44" s="1"/>
      <c r="O44" s="1"/>
    </row>
    <row r="45" spans="1:15" ht="15" customHeight="1" x14ac:dyDescent="0.25">
      <c r="A45" s="36">
        <v>39</v>
      </c>
      <c r="B45" s="15" t="s">
        <v>19</v>
      </c>
      <c r="C45" s="296" t="s">
        <v>122</v>
      </c>
      <c r="D45" s="15">
        <v>4</v>
      </c>
      <c r="E45" s="16">
        <v>56</v>
      </c>
      <c r="F45" s="13"/>
      <c r="G45" s="13"/>
      <c r="H45" s="14"/>
      <c r="I45" s="1"/>
      <c r="J45" s="1"/>
      <c r="K45" s="1"/>
      <c r="L45" s="1"/>
      <c r="M45" s="1"/>
      <c r="N45" s="1"/>
      <c r="O45" s="1"/>
    </row>
    <row r="46" spans="1:15" ht="15" customHeight="1" thickBot="1" x14ac:dyDescent="0.3">
      <c r="A46" s="39">
        <v>40</v>
      </c>
      <c r="B46" s="250" t="s">
        <v>1</v>
      </c>
      <c r="C46" s="27" t="s">
        <v>131</v>
      </c>
      <c r="D46" s="372">
        <v>5</v>
      </c>
      <c r="E46" s="486">
        <v>55.8</v>
      </c>
      <c r="F46" s="13"/>
      <c r="G46" s="13"/>
      <c r="H46" s="14"/>
      <c r="I46" s="1"/>
      <c r="J46" s="1"/>
      <c r="K46" s="1"/>
      <c r="L46" s="1"/>
      <c r="M46" s="1"/>
      <c r="N46" s="1"/>
      <c r="O46" s="1"/>
    </row>
    <row r="47" spans="1:15" ht="15" customHeight="1" x14ac:dyDescent="0.25">
      <c r="A47" s="35">
        <v>41</v>
      </c>
      <c r="B47" s="29" t="s">
        <v>25</v>
      </c>
      <c r="C47" s="178" t="s">
        <v>28</v>
      </c>
      <c r="D47" s="29">
        <v>16</v>
      </c>
      <c r="E47" s="45">
        <v>54.8</v>
      </c>
      <c r="F47" s="13" t="e">
        <f>#REF!*#REF!</f>
        <v>#REF!</v>
      </c>
      <c r="G47" s="13"/>
      <c r="H47" s="14"/>
      <c r="I47" s="1"/>
      <c r="J47" s="1"/>
      <c r="K47" s="1"/>
      <c r="L47" s="1"/>
      <c r="M47" s="1"/>
      <c r="N47" s="1"/>
      <c r="O47" s="1"/>
    </row>
    <row r="48" spans="1:15" ht="15" customHeight="1" x14ac:dyDescent="0.25">
      <c r="A48" s="36">
        <v>42</v>
      </c>
      <c r="B48" s="248" t="s">
        <v>13</v>
      </c>
      <c r="C48" s="26" t="s">
        <v>59</v>
      </c>
      <c r="D48" s="138">
        <v>20</v>
      </c>
      <c r="E48" s="16">
        <v>54.8</v>
      </c>
      <c r="F48" s="13"/>
      <c r="G48" s="13"/>
      <c r="H48" s="14"/>
      <c r="I48" s="1"/>
      <c r="J48" s="1"/>
      <c r="K48" s="1"/>
      <c r="L48" s="1"/>
      <c r="M48" s="1"/>
      <c r="N48" s="1"/>
      <c r="O48" s="1"/>
    </row>
    <row r="49" spans="1:17" ht="15" customHeight="1" x14ac:dyDescent="0.25">
      <c r="A49" s="36">
        <v>43</v>
      </c>
      <c r="B49" s="248" t="s">
        <v>25</v>
      </c>
      <c r="C49" s="26" t="s">
        <v>120</v>
      </c>
      <c r="D49" s="138">
        <v>4</v>
      </c>
      <c r="E49" s="146">
        <v>54.5</v>
      </c>
      <c r="F49" s="13" t="e">
        <f>#REF!*#REF!</f>
        <v>#REF!</v>
      </c>
      <c r="G49" s="13"/>
      <c r="H49" s="14"/>
      <c r="I49" s="1"/>
      <c r="J49" s="1"/>
      <c r="K49" s="1"/>
      <c r="L49" s="1"/>
      <c r="M49" s="1"/>
      <c r="N49" s="1"/>
      <c r="O49" s="1"/>
    </row>
    <row r="50" spans="1:17" ht="15" customHeight="1" x14ac:dyDescent="0.25">
      <c r="A50" s="36">
        <v>44</v>
      </c>
      <c r="B50" s="487" t="s">
        <v>19</v>
      </c>
      <c r="C50" s="26" t="s">
        <v>93</v>
      </c>
      <c r="D50" s="11">
        <v>6</v>
      </c>
      <c r="E50" s="146">
        <v>54.3</v>
      </c>
      <c r="F50" s="13" t="e">
        <f>#REF!*#REF!</f>
        <v>#REF!</v>
      </c>
      <c r="G50" s="13"/>
      <c r="H50" s="14"/>
      <c r="I50" s="1"/>
      <c r="J50" s="1"/>
      <c r="K50" s="1"/>
      <c r="L50" s="1"/>
      <c r="M50" s="1"/>
      <c r="N50" s="1"/>
      <c r="O50" s="1"/>
    </row>
    <row r="51" spans="1:17" ht="15" customHeight="1" x14ac:dyDescent="0.25">
      <c r="A51" s="36">
        <v>45</v>
      </c>
      <c r="B51" s="248" t="s">
        <v>1</v>
      </c>
      <c r="C51" s="112" t="s">
        <v>3</v>
      </c>
      <c r="D51" s="138">
        <v>4</v>
      </c>
      <c r="E51" s="16">
        <v>54</v>
      </c>
      <c r="F51" s="13" t="e">
        <f>#REF!*#REF!</f>
        <v>#REF!</v>
      </c>
      <c r="G51" s="13"/>
      <c r="H51" s="14"/>
      <c r="I51" s="8"/>
      <c r="J51" s="8"/>
      <c r="K51" s="8"/>
      <c r="L51" s="8"/>
      <c r="M51" s="8"/>
      <c r="N51" s="8"/>
      <c r="O51" s="8"/>
      <c r="P51" s="8"/>
      <c r="Q51" s="1"/>
    </row>
    <row r="52" spans="1:17" ht="15" customHeight="1" x14ac:dyDescent="0.25">
      <c r="A52" s="37">
        <v>46</v>
      </c>
      <c r="B52" s="238" t="s">
        <v>1</v>
      </c>
      <c r="C52" s="237" t="s">
        <v>62</v>
      </c>
      <c r="D52" s="17">
        <v>8</v>
      </c>
      <c r="E52" s="12">
        <v>53.1</v>
      </c>
      <c r="F52" s="13"/>
      <c r="G52" s="13"/>
      <c r="H52" s="14"/>
      <c r="I52" s="8"/>
      <c r="J52" s="8"/>
      <c r="K52" s="8"/>
      <c r="L52" s="8"/>
      <c r="M52" s="8"/>
      <c r="N52" s="8"/>
      <c r="O52" s="8"/>
      <c r="P52" s="8"/>
      <c r="Q52" s="1"/>
    </row>
    <row r="53" spans="1:17" ht="15" customHeight="1" x14ac:dyDescent="0.25">
      <c r="A53" s="82">
        <v>47</v>
      </c>
      <c r="B53" s="248" t="s">
        <v>31</v>
      </c>
      <c r="C53" s="26" t="s">
        <v>119</v>
      </c>
      <c r="D53" s="17">
        <v>2</v>
      </c>
      <c r="E53" s="12">
        <v>53</v>
      </c>
      <c r="F53" s="13" t="e">
        <f>#REF!*#REF!</f>
        <v>#REF!</v>
      </c>
      <c r="G53" s="13"/>
      <c r="H53" s="14"/>
      <c r="I53" s="8"/>
      <c r="J53" s="8"/>
      <c r="K53" s="8"/>
      <c r="L53" s="8"/>
      <c r="M53" s="8"/>
      <c r="N53" s="8"/>
      <c r="O53" s="8"/>
      <c r="P53" s="8"/>
      <c r="Q53" s="1"/>
    </row>
    <row r="54" spans="1:17" ht="15" customHeight="1" x14ac:dyDescent="0.25">
      <c r="A54" s="36">
        <v>48</v>
      </c>
      <c r="B54" s="41" t="s">
        <v>11</v>
      </c>
      <c r="C54" s="237" t="s">
        <v>127</v>
      </c>
      <c r="D54" s="135">
        <v>8</v>
      </c>
      <c r="E54" s="18">
        <v>53</v>
      </c>
      <c r="F54" s="13" t="e">
        <f>#REF!*#REF!</f>
        <v>#REF!</v>
      </c>
      <c r="G54" s="13"/>
      <c r="H54" s="14"/>
      <c r="I54" s="8"/>
      <c r="J54" s="8"/>
      <c r="K54" s="8"/>
      <c r="L54" s="8"/>
      <c r="M54" s="8"/>
      <c r="N54" s="8"/>
      <c r="O54" s="8"/>
      <c r="P54" s="8"/>
      <c r="Q54" s="1"/>
    </row>
    <row r="55" spans="1:17" ht="15" customHeight="1" x14ac:dyDescent="0.25">
      <c r="A55" s="36">
        <v>49</v>
      </c>
      <c r="B55" s="15" t="s">
        <v>31</v>
      </c>
      <c r="C55" s="112" t="s">
        <v>117</v>
      </c>
      <c r="D55" s="11">
        <v>5</v>
      </c>
      <c r="E55" s="12">
        <v>52.8</v>
      </c>
      <c r="F55" s="13" t="e">
        <f>#REF!*#REF!</f>
        <v>#REF!</v>
      </c>
      <c r="G55" s="13"/>
      <c r="H55" s="14"/>
      <c r="I55" s="8"/>
      <c r="J55" s="8"/>
      <c r="K55" s="8"/>
      <c r="L55" s="8"/>
      <c r="M55" s="8"/>
      <c r="N55" s="8"/>
      <c r="O55" s="8"/>
      <c r="P55" s="8"/>
      <c r="Q55" s="1"/>
    </row>
    <row r="56" spans="1:17" ht="15" customHeight="1" thickBot="1" x14ac:dyDescent="0.3">
      <c r="A56" s="37">
        <v>50</v>
      </c>
      <c r="B56" s="238" t="s">
        <v>1</v>
      </c>
      <c r="C56" s="240" t="s">
        <v>129</v>
      </c>
      <c r="D56" s="484">
        <v>4</v>
      </c>
      <c r="E56" s="241">
        <v>52.8</v>
      </c>
      <c r="F56" s="13" t="e">
        <f>#REF!*#REF!</f>
        <v>#REF!</v>
      </c>
      <c r="G56" s="13"/>
      <c r="H56" s="14"/>
      <c r="I56" s="8"/>
      <c r="J56" s="8"/>
      <c r="K56" s="8"/>
      <c r="L56" s="8"/>
      <c r="M56" s="8"/>
      <c r="N56" s="8"/>
      <c r="O56" s="8"/>
      <c r="P56" s="8"/>
      <c r="Q56" s="1"/>
    </row>
    <row r="57" spans="1:17" ht="15" customHeight="1" x14ac:dyDescent="0.25">
      <c r="A57" s="35">
        <v>51</v>
      </c>
      <c r="B57" s="29" t="s">
        <v>19</v>
      </c>
      <c r="C57" s="490" t="s">
        <v>23</v>
      </c>
      <c r="D57" s="29">
        <v>2</v>
      </c>
      <c r="E57" s="45">
        <v>52</v>
      </c>
      <c r="F57" s="13" t="e">
        <f>#REF!*#REF!</f>
        <v>#REF!</v>
      </c>
      <c r="G57" s="13"/>
      <c r="H57" s="14"/>
      <c r="I57" s="8"/>
      <c r="J57" s="8"/>
      <c r="K57" s="8"/>
      <c r="L57" s="8"/>
      <c r="M57" s="8"/>
      <c r="N57" s="8"/>
      <c r="O57" s="8"/>
      <c r="P57" s="9"/>
      <c r="Q57" s="1"/>
    </row>
    <row r="58" spans="1:17" ht="15" customHeight="1" x14ac:dyDescent="0.25">
      <c r="A58" s="36">
        <v>52</v>
      </c>
      <c r="B58" s="248" t="s">
        <v>13</v>
      </c>
      <c r="C58" s="240" t="s">
        <v>14</v>
      </c>
      <c r="D58" s="371">
        <v>1</v>
      </c>
      <c r="E58" s="241">
        <v>52</v>
      </c>
      <c r="F58" s="13" t="e">
        <f>#REF!*#REF!</f>
        <v>#REF!</v>
      </c>
      <c r="G58" s="13"/>
      <c r="H58" s="14"/>
      <c r="I58" s="8"/>
      <c r="J58" s="8"/>
      <c r="K58" s="8"/>
      <c r="L58" s="8"/>
      <c r="M58" s="8"/>
      <c r="N58" s="8"/>
      <c r="O58" s="8"/>
      <c r="P58" s="9"/>
      <c r="Q58" s="1"/>
    </row>
    <row r="59" spans="1:17" ht="15" customHeight="1" x14ac:dyDescent="0.25">
      <c r="A59" s="36">
        <v>53</v>
      </c>
      <c r="B59" s="15" t="s">
        <v>11</v>
      </c>
      <c r="C59" s="26" t="s">
        <v>126</v>
      </c>
      <c r="D59" s="15">
        <v>4</v>
      </c>
      <c r="E59" s="18">
        <v>52</v>
      </c>
      <c r="F59" s="13" t="e">
        <f>#REF!*#REF!</f>
        <v>#REF!</v>
      </c>
      <c r="G59" s="13"/>
      <c r="H59" s="14"/>
      <c r="I59" s="8"/>
      <c r="J59" s="8"/>
      <c r="K59" s="8"/>
      <c r="L59" s="8"/>
      <c r="M59" s="8"/>
      <c r="N59" s="8"/>
      <c r="O59" s="8"/>
      <c r="P59" s="8"/>
      <c r="Q59" s="1"/>
    </row>
    <row r="60" spans="1:17" ht="15" customHeight="1" x14ac:dyDescent="0.25">
      <c r="A60" s="36">
        <v>54</v>
      </c>
      <c r="B60" s="15" t="s">
        <v>1</v>
      </c>
      <c r="C60" s="491" t="s">
        <v>142</v>
      </c>
      <c r="D60" s="289">
        <v>4</v>
      </c>
      <c r="E60" s="367">
        <v>52</v>
      </c>
      <c r="F60" s="13" t="e">
        <f>#REF!*#REF!</f>
        <v>#REF!</v>
      </c>
      <c r="G60" s="13"/>
      <c r="H60" s="14"/>
      <c r="I60" s="8"/>
      <c r="J60" s="8"/>
      <c r="K60" s="8"/>
      <c r="L60" s="8"/>
      <c r="M60" s="8"/>
      <c r="N60" s="8"/>
      <c r="O60" s="8"/>
      <c r="P60" s="8"/>
      <c r="Q60" s="1"/>
    </row>
    <row r="61" spans="1:17" ht="15" customHeight="1" x14ac:dyDescent="0.25">
      <c r="A61" s="36">
        <v>55</v>
      </c>
      <c r="B61" s="15" t="s">
        <v>13</v>
      </c>
      <c r="C61" s="26" t="s">
        <v>49</v>
      </c>
      <c r="D61" s="11">
        <v>7</v>
      </c>
      <c r="E61" s="146">
        <v>51.42</v>
      </c>
      <c r="F61" s="13" t="e">
        <f>#REF!*#REF!</f>
        <v>#REF!</v>
      </c>
      <c r="G61" s="13"/>
      <c r="H61" s="14"/>
      <c r="I61" s="8"/>
      <c r="J61" s="8"/>
      <c r="K61" s="8"/>
      <c r="L61" s="8"/>
      <c r="M61" s="8"/>
      <c r="N61" s="8"/>
      <c r="O61" s="8"/>
      <c r="P61" s="9"/>
      <c r="Q61" s="1"/>
    </row>
    <row r="62" spans="1:17" ht="15" customHeight="1" x14ac:dyDescent="0.25">
      <c r="A62" s="36">
        <v>56</v>
      </c>
      <c r="B62" s="248" t="s">
        <v>19</v>
      </c>
      <c r="C62" s="237" t="s">
        <v>21</v>
      </c>
      <c r="D62" s="15">
        <v>2</v>
      </c>
      <c r="E62" s="146">
        <v>50.5</v>
      </c>
      <c r="F62" s="13" t="e">
        <f>#REF!*#REF!</f>
        <v>#REF!</v>
      </c>
      <c r="G62" s="13"/>
      <c r="H62" s="14"/>
      <c r="I62" s="8"/>
      <c r="J62" s="8"/>
      <c r="K62" s="8"/>
      <c r="L62" s="8"/>
      <c r="M62" s="8"/>
      <c r="N62" s="8"/>
      <c r="O62" s="8"/>
      <c r="P62" s="8"/>
      <c r="Q62" s="1"/>
    </row>
    <row r="63" spans="1:17" ht="15" customHeight="1" x14ac:dyDescent="0.25">
      <c r="A63" s="36">
        <v>57</v>
      </c>
      <c r="B63" s="487" t="s">
        <v>19</v>
      </c>
      <c r="C63" s="26" t="s">
        <v>40</v>
      </c>
      <c r="D63" s="135">
        <v>7</v>
      </c>
      <c r="E63" s="146">
        <v>50</v>
      </c>
      <c r="F63" s="13" t="e">
        <f>#REF!*#REF!</f>
        <v>#REF!</v>
      </c>
      <c r="G63" s="13"/>
      <c r="H63" s="14"/>
      <c r="I63" s="8"/>
      <c r="J63" s="8"/>
      <c r="K63" s="8"/>
      <c r="L63" s="8"/>
      <c r="M63" s="8"/>
      <c r="N63" s="8"/>
      <c r="O63" s="8"/>
      <c r="P63" s="8"/>
      <c r="Q63" s="1"/>
    </row>
    <row r="64" spans="1:17" ht="15" customHeight="1" x14ac:dyDescent="0.25">
      <c r="A64" s="36">
        <v>58</v>
      </c>
      <c r="B64" s="41" t="s">
        <v>1</v>
      </c>
      <c r="C64" s="26" t="s">
        <v>5</v>
      </c>
      <c r="D64" s="15">
        <v>4</v>
      </c>
      <c r="E64" s="12">
        <v>50</v>
      </c>
      <c r="F64" s="13"/>
      <c r="G64" s="13"/>
      <c r="H64" s="14"/>
      <c r="I64" s="8"/>
      <c r="J64" s="8"/>
      <c r="K64" s="8"/>
      <c r="L64" s="8"/>
      <c r="M64" s="8"/>
      <c r="N64" s="8"/>
      <c r="O64" s="8"/>
      <c r="P64" s="8"/>
      <c r="Q64" s="1"/>
    </row>
    <row r="65" spans="1:17" ht="15" customHeight="1" x14ac:dyDescent="0.25">
      <c r="A65" s="36">
        <v>59</v>
      </c>
      <c r="B65" s="15" t="s">
        <v>1</v>
      </c>
      <c r="C65" s="112" t="s">
        <v>92</v>
      </c>
      <c r="D65" s="138">
        <v>15</v>
      </c>
      <c r="E65" s="12">
        <v>49.9</v>
      </c>
      <c r="F65" s="13">
        <f t="shared" ref="F65:F76" si="0">E65*D65</f>
        <v>748.5</v>
      </c>
      <c r="G65" s="13"/>
      <c r="H65" s="14"/>
      <c r="I65" s="8"/>
      <c r="J65" s="8"/>
      <c r="K65" s="8"/>
      <c r="L65" s="8"/>
      <c r="M65" s="8"/>
      <c r="N65" s="8"/>
      <c r="O65" s="8"/>
      <c r="P65" s="8"/>
      <c r="Q65" s="1"/>
    </row>
    <row r="66" spans="1:17" ht="15" customHeight="1" thickBot="1" x14ac:dyDescent="0.3">
      <c r="A66" s="39">
        <v>60</v>
      </c>
      <c r="B66" s="19" t="s">
        <v>13</v>
      </c>
      <c r="C66" s="483" t="s">
        <v>16</v>
      </c>
      <c r="D66" s="19">
        <v>4</v>
      </c>
      <c r="E66" s="20">
        <v>49</v>
      </c>
      <c r="F66" s="13">
        <f t="shared" si="0"/>
        <v>196</v>
      </c>
      <c r="G66" s="13"/>
      <c r="H66" s="14"/>
      <c r="I66" s="8"/>
      <c r="J66" s="8"/>
      <c r="K66" s="8"/>
      <c r="L66" s="8"/>
      <c r="M66" s="8"/>
      <c r="N66" s="8"/>
      <c r="O66" s="8"/>
      <c r="P66" s="8"/>
      <c r="Q66" s="1"/>
    </row>
    <row r="67" spans="1:17" ht="15" customHeight="1" x14ac:dyDescent="0.25">
      <c r="A67" s="35">
        <v>61</v>
      </c>
      <c r="B67" s="482" t="s">
        <v>11</v>
      </c>
      <c r="C67" s="30" t="s">
        <v>141</v>
      </c>
      <c r="D67" s="257">
        <v>5</v>
      </c>
      <c r="E67" s="32">
        <v>49</v>
      </c>
      <c r="F67" s="13">
        <f t="shared" si="0"/>
        <v>245</v>
      </c>
      <c r="G67" s="13"/>
      <c r="H67" s="14"/>
      <c r="I67" s="8"/>
      <c r="J67" s="8"/>
      <c r="K67" s="8"/>
      <c r="L67" s="8"/>
      <c r="M67" s="8"/>
      <c r="N67" s="8"/>
      <c r="O67" s="8"/>
      <c r="P67" s="8"/>
      <c r="Q67" s="1"/>
    </row>
    <row r="68" spans="1:17" ht="15" customHeight="1" x14ac:dyDescent="0.25">
      <c r="A68" s="36">
        <v>62</v>
      </c>
      <c r="B68" s="248" t="s">
        <v>1</v>
      </c>
      <c r="C68" s="145" t="s">
        <v>136</v>
      </c>
      <c r="D68" s="41">
        <v>1</v>
      </c>
      <c r="E68" s="132">
        <v>49</v>
      </c>
      <c r="F68" s="13">
        <f t="shared" si="0"/>
        <v>49</v>
      </c>
      <c r="G68" s="13"/>
      <c r="H68" s="14"/>
      <c r="I68" s="8"/>
      <c r="J68" s="8"/>
      <c r="K68" s="8"/>
      <c r="L68" s="8"/>
      <c r="M68" s="8"/>
      <c r="N68" s="8"/>
      <c r="O68" s="8"/>
      <c r="P68" s="8"/>
      <c r="Q68" s="1"/>
    </row>
    <row r="69" spans="1:17" ht="15" customHeight="1" x14ac:dyDescent="0.25">
      <c r="A69" s="36">
        <v>63</v>
      </c>
      <c r="B69" s="15" t="s">
        <v>1</v>
      </c>
      <c r="C69" s="43" t="s">
        <v>137</v>
      </c>
      <c r="D69" s="131">
        <v>4</v>
      </c>
      <c r="E69" s="44">
        <v>49</v>
      </c>
      <c r="F69" s="13">
        <f t="shared" si="0"/>
        <v>196</v>
      </c>
      <c r="G69" s="13"/>
      <c r="H69" s="14"/>
      <c r="I69" s="8"/>
      <c r="J69" s="8"/>
      <c r="K69" s="8"/>
      <c r="L69" s="8"/>
      <c r="M69" s="8"/>
      <c r="N69" s="8"/>
      <c r="O69" s="8"/>
      <c r="P69" s="8"/>
      <c r="Q69" s="1"/>
    </row>
    <row r="70" spans="1:17" ht="15" customHeight="1" x14ac:dyDescent="0.25">
      <c r="A70" s="36">
        <v>64</v>
      </c>
      <c r="B70" s="15" t="s">
        <v>19</v>
      </c>
      <c r="C70" s="237" t="s">
        <v>18</v>
      </c>
      <c r="D70" s="15">
        <v>6</v>
      </c>
      <c r="E70" s="16">
        <v>48.8</v>
      </c>
      <c r="F70" s="13">
        <f t="shared" si="0"/>
        <v>292.79999999999995</v>
      </c>
      <c r="G70" s="13"/>
      <c r="H70" s="14"/>
      <c r="I70" s="8"/>
      <c r="J70" s="8"/>
      <c r="K70" s="8"/>
      <c r="L70" s="8"/>
      <c r="M70" s="8"/>
      <c r="N70" s="8"/>
      <c r="O70" s="8"/>
      <c r="P70" s="8"/>
      <c r="Q70" s="1"/>
    </row>
    <row r="71" spans="1:17" ht="15" customHeight="1" x14ac:dyDescent="0.25">
      <c r="A71" s="36">
        <v>65</v>
      </c>
      <c r="B71" s="15" t="s">
        <v>13</v>
      </c>
      <c r="C71" s="112" t="s">
        <v>113</v>
      </c>
      <c r="D71" s="11">
        <v>4</v>
      </c>
      <c r="E71" s="146">
        <v>47</v>
      </c>
      <c r="F71" s="13">
        <f t="shared" si="0"/>
        <v>188</v>
      </c>
      <c r="G71" s="13"/>
      <c r="H71" s="14"/>
      <c r="I71" s="8"/>
      <c r="J71" s="8"/>
      <c r="K71" s="8"/>
      <c r="L71" s="8"/>
      <c r="M71" s="8"/>
      <c r="N71" s="8"/>
      <c r="O71" s="8"/>
      <c r="P71" s="8"/>
      <c r="Q71" s="1"/>
    </row>
    <row r="72" spans="1:17" ht="15" customHeight="1" x14ac:dyDescent="0.25">
      <c r="A72" s="36">
        <v>66</v>
      </c>
      <c r="B72" s="15" t="s">
        <v>25</v>
      </c>
      <c r="C72" s="240" t="s">
        <v>32</v>
      </c>
      <c r="D72" s="243">
        <v>5</v>
      </c>
      <c r="E72" s="258">
        <v>46</v>
      </c>
      <c r="F72" s="13">
        <f t="shared" si="0"/>
        <v>230</v>
      </c>
      <c r="G72" s="13"/>
      <c r="H72" s="14"/>
      <c r="I72" s="8"/>
      <c r="J72" s="8"/>
      <c r="K72" s="8"/>
      <c r="L72" s="8"/>
      <c r="M72" s="8"/>
      <c r="N72" s="8"/>
      <c r="O72" s="8"/>
      <c r="P72" s="8"/>
    </row>
    <row r="73" spans="1:17" ht="15" customHeight="1" x14ac:dyDescent="0.25">
      <c r="A73" s="36">
        <v>67</v>
      </c>
      <c r="B73" s="248" t="s">
        <v>0</v>
      </c>
      <c r="C73" s="237" t="s">
        <v>35</v>
      </c>
      <c r="D73" s="11">
        <v>3</v>
      </c>
      <c r="E73" s="12">
        <v>46</v>
      </c>
      <c r="F73" s="13">
        <f t="shared" si="0"/>
        <v>138</v>
      </c>
      <c r="G73" s="13"/>
      <c r="H73" s="14"/>
      <c r="I73" s="8"/>
      <c r="J73" s="8"/>
      <c r="K73" s="8"/>
      <c r="L73" s="8"/>
      <c r="M73" s="8"/>
      <c r="N73" s="8"/>
      <c r="O73" s="8"/>
      <c r="P73" s="8"/>
    </row>
    <row r="74" spans="1:17" ht="15" customHeight="1" x14ac:dyDescent="0.25">
      <c r="A74" s="36">
        <v>68</v>
      </c>
      <c r="B74" s="15" t="s">
        <v>19</v>
      </c>
      <c r="C74" s="26" t="s">
        <v>39</v>
      </c>
      <c r="D74" s="17">
        <v>9</v>
      </c>
      <c r="E74" s="16">
        <v>45.4</v>
      </c>
      <c r="F74" s="13">
        <f t="shared" si="0"/>
        <v>408.59999999999997</v>
      </c>
      <c r="G74" s="13"/>
      <c r="H74" s="14"/>
      <c r="I74" s="8"/>
      <c r="J74" s="8"/>
      <c r="K74" s="8"/>
      <c r="L74" s="8"/>
      <c r="M74" s="8"/>
      <c r="N74" s="8"/>
      <c r="O74" s="8"/>
      <c r="P74" s="8"/>
    </row>
    <row r="75" spans="1:17" ht="15" customHeight="1" x14ac:dyDescent="0.25">
      <c r="A75" s="36">
        <v>69</v>
      </c>
      <c r="B75" s="364" t="s">
        <v>1</v>
      </c>
      <c r="C75" s="114" t="s">
        <v>130</v>
      </c>
      <c r="D75" s="138">
        <v>4</v>
      </c>
      <c r="E75" s="12">
        <v>45</v>
      </c>
      <c r="F75" s="13">
        <f t="shared" si="0"/>
        <v>180</v>
      </c>
      <c r="G75" s="13"/>
      <c r="H75" s="14"/>
      <c r="I75" s="8"/>
      <c r="J75" s="8"/>
      <c r="K75" s="8"/>
      <c r="L75" s="8"/>
      <c r="M75" s="8"/>
      <c r="N75" s="8"/>
      <c r="O75" s="8"/>
      <c r="P75" s="8"/>
    </row>
    <row r="76" spans="1:17" ht="15" customHeight="1" thickBot="1" x14ac:dyDescent="0.3">
      <c r="A76" s="37">
        <v>70</v>
      </c>
      <c r="B76" s="253" t="s">
        <v>31</v>
      </c>
      <c r="C76" s="240" t="s">
        <v>44</v>
      </c>
      <c r="D76" s="243">
        <v>8</v>
      </c>
      <c r="E76" s="244">
        <v>44.625</v>
      </c>
      <c r="F76" s="13">
        <f t="shared" si="0"/>
        <v>357</v>
      </c>
      <c r="G76" s="13"/>
      <c r="H76" s="14"/>
      <c r="I76" s="8"/>
      <c r="J76" s="8"/>
      <c r="K76" s="8"/>
      <c r="L76" s="8"/>
      <c r="M76" s="8"/>
      <c r="N76" s="8"/>
      <c r="O76" s="8"/>
      <c r="P76" s="8"/>
    </row>
    <row r="77" spans="1:17" ht="15" customHeight="1" x14ac:dyDescent="0.25">
      <c r="A77" s="35">
        <v>71</v>
      </c>
      <c r="B77" s="29" t="s">
        <v>1</v>
      </c>
      <c r="C77" s="30" t="s">
        <v>7</v>
      </c>
      <c r="D77" s="29">
        <v>3</v>
      </c>
      <c r="E77" s="32">
        <v>43</v>
      </c>
      <c r="F77" s="13"/>
      <c r="G77" s="13"/>
      <c r="H77" s="14"/>
      <c r="I77" s="8"/>
      <c r="J77" s="8"/>
      <c r="K77" s="8"/>
      <c r="L77" s="8"/>
      <c r="M77" s="8"/>
      <c r="N77" s="8"/>
      <c r="O77" s="8"/>
      <c r="P77" s="8"/>
    </row>
    <row r="78" spans="1:17" ht="15" customHeight="1" x14ac:dyDescent="0.25">
      <c r="A78" s="36">
        <v>72</v>
      </c>
      <c r="B78" s="15" t="s">
        <v>13</v>
      </c>
      <c r="C78" s="26" t="s">
        <v>111</v>
      </c>
      <c r="D78" s="11">
        <v>1</v>
      </c>
      <c r="E78" s="16">
        <v>42</v>
      </c>
      <c r="F78" s="13">
        <f t="shared" ref="F78:F87" si="1">E78*D78</f>
        <v>42</v>
      </c>
      <c r="G78" s="13"/>
      <c r="H78" s="14"/>
      <c r="I78" s="8"/>
      <c r="J78" s="8"/>
      <c r="K78" s="8"/>
      <c r="L78" s="8"/>
      <c r="M78" s="8"/>
      <c r="N78" s="8"/>
      <c r="O78" s="8"/>
      <c r="P78" s="8"/>
    </row>
    <row r="79" spans="1:17" ht="15" customHeight="1" x14ac:dyDescent="0.25">
      <c r="A79" s="36">
        <v>73</v>
      </c>
      <c r="B79" s="248" t="s">
        <v>19</v>
      </c>
      <c r="C79" s="296" t="s">
        <v>37</v>
      </c>
      <c r="D79" s="11">
        <v>2</v>
      </c>
      <c r="E79" s="146">
        <v>41.5</v>
      </c>
      <c r="F79" s="13">
        <f t="shared" si="1"/>
        <v>83</v>
      </c>
      <c r="G79" s="13"/>
      <c r="H79" s="14"/>
      <c r="I79" s="8"/>
      <c r="J79" s="8"/>
      <c r="K79" s="8"/>
      <c r="L79" s="8"/>
      <c r="M79" s="8"/>
      <c r="N79" s="8"/>
      <c r="O79" s="8"/>
      <c r="P79" s="9"/>
    </row>
    <row r="80" spans="1:17" ht="15" customHeight="1" x14ac:dyDescent="0.25">
      <c r="A80" s="36">
        <v>74</v>
      </c>
      <c r="B80" s="248" t="s">
        <v>1</v>
      </c>
      <c r="C80" s="26" t="s">
        <v>139</v>
      </c>
      <c r="D80" s="11">
        <v>3</v>
      </c>
      <c r="E80" s="18">
        <v>40.700000000000003</v>
      </c>
      <c r="F80" s="13">
        <f t="shared" si="1"/>
        <v>122.10000000000001</v>
      </c>
      <c r="G80" s="13"/>
      <c r="H80" s="14"/>
      <c r="I80" s="8"/>
      <c r="J80" s="8"/>
      <c r="K80" s="8"/>
      <c r="L80" s="8"/>
      <c r="M80" s="8"/>
      <c r="N80" s="8"/>
      <c r="O80" s="8"/>
      <c r="P80" s="9"/>
    </row>
    <row r="81" spans="1:16" ht="15" customHeight="1" x14ac:dyDescent="0.25">
      <c r="A81" s="36">
        <v>75</v>
      </c>
      <c r="B81" s="248" t="s">
        <v>31</v>
      </c>
      <c r="C81" s="26" t="s">
        <v>118</v>
      </c>
      <c r="D81" s="365">
        <v>3</v>
      </c>
      <c r="E81" s="132">
        <v>40</v>
      </c>
      <c r="F81" s="13">
        <f t="shared" si="1"/>
        <v>120</v>
      </c>
      <c r="G81" s="13"/>
      <c r="H81" s="14"/>
      <c r="I81" s="8"/>
      <c r="J81" s="8"/>
      <c r="K81" s="8"/>
      <c r="L81" s="8"/>
      <c r="M81" s="8"/>
      <c r="N81" s="8"/>
      <c r="O81" s="8"/>
      <c r="P81" s="8"/>
    </row>
    <row r="82" spans="1:16" ht="15" customHeight="1" x14ac:dyDescent="0.25">
      <c r="A82" s="36">
        <v>76</v>
      </c>
      <c r="B82" s="15" t="s">
        <v>11</v>
      </c>
      <c r="C82" s="26" t="s">
        <v>60</v>
      </c>
      <c r="D82" s="11">
        <v>3</v>
      </c>
      <c r="E82" s="16">
        <v>40</v>
      </c>
      <c r="F82" s="13">
        <f t="shared" si="1"/>
        <v>120</v>
      </c>
      <c r="G82" s="13"/>
      <c r="H82" s="14"/>
      <c r="I82" s="8"/>
      <c r="J82" s="8"/>
      <c r="K82" s="8"/>
      <c r="L82" s="8"/>
      <c r="M82" s="8"/>
      <c r="N82" s="8"/>
      <c r="O82" s="8"/>
      <c r="P82" s="8"/>
    </row>
    <row r="83" spans="1:16" ht="15" customHeight="1" x14ac:dyDescent="0.25">
      <c r="A83" s="36">
        <v>77</v>
      </c>
      <c r="B83" s="248" t="s">
        <v>0</v>
      </c>
      <c r="C83" s="237" t="s">
        <v>116</v>
      </c>
      <c r="D83" s="11">
        <v>5</v>
      </c>
      <c r="E83" s="12">
        <v>38.4</v>
      </c>
      <c r="F83" s="13">
        <f t="shared" si="1"/>
        <v>192</v>
      </c>
      <c r="G83" s="13"/>
      <c r="H83" s="14"/>
      <c r="I83" s="8"/>
      <c r="J83" s="8"/>
      <c r="K83" s="8"/>
      <c r="L83" s="8"/>
      <c r="M83" s="8"/>
      <c r="N83" s="8"/>
      <c r="O83" s="8"/>
      <c r="P83" s="9"/>
    </row>
    <row r="84" spans="1:16" ht="15" customHeight="1" x14ac:dyDescent="0.25">
      <c r="A84" s="36">
        <v>78</v>
      </c>
      <c r="B84" s="15" t="s">
        <v>13</v>
      </c>
      <c r="C84" s="26" t="s">
        <v>47</v>
      </c>
      <c r="D84" s="11">
        <v>3</v>
      </c>
      <c r="E84" s="16">
        <v>38.299999999999997</v>
      </c>
      <c r="F84" s="13">
        <f t="shared" si="1"/>
        <v>114.89999999999999</v>
      </c>
      <c r="G84" s="13"/>
      <c r="H84" s="14"/>
      <c r="I84" s="8"/>
      <c r="J84" s="8"/>
      <c r="K84" s="8"/>
      <c r="L84" s="8"/>
      <c r="M84" s="8"/>
      <c r="N84" s="8"/>
      <c r="O84" s="8"/>
      <c r="P84" s="8"/>
    </row>
    <row r="85" spans="1:16" ht="15" customHeight="1" x14ac:dyDescent="0.25">
      <c r="A85" s="36">
        <v>79</v>
      </c>
      <c r="B85" s="428" t="s">
        <v>1</v>
      </c>
      <c r="C85" s="144" t="s">
        <v>2</v>
      </c>
      <c r="D85" s="143">
        <v>7</v>
      </c>
      <c r="E85" s="16">
        <v>37.6</v>
      </c>
      <c r="F85" s="13">
        <f t="shared" si="1"/>
        <v>263.2</v>
      </c>
      <c r="G85" s="13"/>
      <c r="H85" s="14"/>
      <c r="I85" s="8"/>
      <c r="J85" s="8"/>
      <c r="K85" s="8"/>
      <c r="L85" s="8"/>
      <c r="M85" s="8"/>
      <c r="N85" s="8"/>
      <c r="O85" s="8"/>
      <c r="P85" s="8"/>
    </row>
    <row r="86" spans="1:16" ht="15" customHeight="1" thickBot="1" x14ac:dyDescent="0.3">
      <c r="A86" s="39">
        <v>80</v>
      </c>
      <c r="B86" s="19" t="s">
        <v>11</v>
      </c>
      <c r="C86" s="139" t="s">
        <v>10</v>
      </c>
      <c r="D86" s="19">
        <v>2</v>
      </c>
      <c r="E86" s="46">
        <v>37.5</v>
      </c>
      <c r="F86" s="13">
        <f t="shared" si="1"/>
        <v>75</v>
      </c>
      <c r="G86" s="13"/>
      <c r="H86" s="14"/>
      <c r="I86" s="8"/>
      <c r="J86" s="8"/>
      <c r="K86" s="8"/>
      <c r="L86" s="8"/>
      <c r="M86" s="8"/>
      <c r="N86" s="8"/>
      <c r="O86" s="8"/>
      <c r="P86" s="9"/>
    </row>
    <row r="87" spans="1:16" ht="15" customHeight="1" x14ac:dyDescent="0.25">
      <c r="A87" s="35">
        <v>81</v>
      </c>
      <c r="B87" s="247" t="s">
        <v>13</v>
      </c>
      <c r="C87" s="30" t="s">
        <v>103</v>
      </c>
      <c r="D87" s="485">
        <v>3</v>
      </c>
      <c r="E87" s="45">
        <v>36</v>
      </c>
      <c r="F87" s="13">
        <f t="shared" si="1"/>
        <v>108</v>
      </c>
      <c r="G87" s="13"/>
      <c r="H87" s="14"/>
      <c r="I87" s="8"/>
      <c r="J87" s="8"/>
      <c r="K87" s="8"/>
      <c r="L87" s="8"/>
      <c r="M87" s="8"/>
      <c r="N87" s="8"/>
      <c r="O87" s="8"/>
      <c r="P87" s="8"/>
    </row>
    <row r="88" spans="1:16" ht="15" customHeight="1" x14ac:dyDescent="0.25">
      <c r="A88" s="36">
        <v>82</v>
      </c>
      <c r="B88" s="15" t="s">
        <v>0</v>
      </c>
      <c r="C88" s="26" t="s">
        <v>54</v>
      </c>
      <c r="D88" s="15">
        <v>4</v>
      </c>
      <c r="E88" s="16">
        <v>32</v>
      </c>
      <c r="F88" s="13" t="e">
        <f>#REF!*#REF!</f>
        <v>#REF!</v>
      </c>
      <c r="G88" s="13"/>
      <c r="H88" s="14"/>
      <c r="I88" s="8"/>
      <c r="J88" s="8"/>
      <c r="K88" s="8"/>
      <c r="L88" s="8"/>
      <c r="M88" s="8"/>
      <c r="N88" s="8"/>
      <c r="O88" s="8"/>
      <c r="P88" s="8"/>
    </row>
    <row r="89" spans="1:16" ht="15" customHeight="1" x14ac:dyDescent="0.25">
      <c r="A89" s="36">
        <v>83</v>
      </c>
      <c r="B89" s="15" t="s">
        <v>13</v>
      </c>
      <c r="C89" s="26" t="s">
        <v>125</v>
      </c>
      <c r="D89" s="135">
        <v>3</v>
      </c>
      <c r="E89" s="16">
        <v>30.7</v>
      </c>
      <c r="F89" s="13" t="e">
        <f>#REF!*#REF!</f>
        <v>#REF!</v>
      </c>
      <c r="G89" s="13"/>
      <c r="H89" s="13"/>
      <c r="I89" s="8"/>
      <c r="J89" s="8"/>
      <c r="K89" s="8"/>
      <c r="L89" s="8"/>
      <c r="M89" s="8"/>
      <c r="N89" s="8"/>
      <c r="O89" s="8"/>
      <c r="P89" s="8"/>
    </row>
    <row r="90" spans="1:16" ht="15" customHeight="1" x14ac:dyDescent="0.25">
      <c r="A90" s="36">
        <v>84</v>
      </c>
      <c r="B90" s="248" t="s">
        <v>19</v>
      </c>
      <c r="C90" s="26" t="s">
        <v>121</v>
      </c>
      <c r="D90" s="17">
        <v>3</v>
      </c>
      <c r="E90" s="16">
        <v>29</v>
      </c>
      <c r="F90" s="13" t="e">
        <f>#REF!*#REF!</f>
        <v>#REF!</v>
      </c>
      <c r="G90" s="13"/>
      <c r="H90" s="13"/>
      <c r="I90" s="8"/>
      <c r="J90" s="8"/>
      <c r="K90" s="8"/>
      <c r="L90" s="8"/>
      <c r="M90" s="8"/>
      <c r="N90" s="8"/>
      <c r="O90" s="8"/>
      <c r="P90" s="8"/>
    </row>
    <row r="91" spans="1:16" ht="15" customHeight="1" x14ac:dyDescent="0.25">
      <c r="A91" s="36">
        <v>85</v>
      </c>
      <c r="B91" s="248" t="s">
        <v>19</v>
      </c>
      <c r="C91" s="237" t="s">
        <v>20</v>
      </c>
      <c r="D91" s="138">
        <v>6</v>
      </c>
      <c r="E91" s="16">
        <v>25.3</v>
      </c>
      <c r="F91" s="13" t="e">
        <f>#REF!*#REF!</f>
        <v>#REF!</v>
      </c>
      <c r="G91" s="13"/>
      <c r="H91" s="13"/>
      <c r="I91" s="8"/>
      <c r="J91" s="8"/>
      <c r="K91" s="8"/>
      <c r="L91" s="8"/>
      <c r="M91" s="8"/>
      <c r="N91" s="8"/>
      <c r="O91" s="8"/>
      <c r="P91" s="8"/>
    </row>
    <row r="92" spans="1:16" ht="15" customHeight="1" x14ac:dyDescent="0.25">
      <c r="A92" s="36">
        <v>86</v>
      </c>
      <c r="B92" s="15" t="s">
        <v>19</v>
      </c>
      <c r="C92" s="26" t="s">
        <v>22</v>
      </c>
      <c r="D92" s="15">
        <v>4</v>
      </c>
      <c r="E92" s="16">
        <v>24.5</v>
      </c>
      <c r="F92" s="13" t="e">
        <f>#REF!*#REF!</f>
        <v>#REF!</v>
      </c>
      <c r="G92" s="13"/>
      <c r="H92" s="13"/>
      <c r="I92" s="8"/>
      <c r="J92" s="8"/>
      <c r="K92" s="8"/>
      <c r="L92" s="8"/>
      <c r="M92" s="8"/>
      <c r="N92" s="8"/>
      <c r="O92" s="8"/>
      <c r="P92" s="8"/>
    </row>
    <row r="93" spans="1:16" ht="15" customHeight="1" x14ac:dyDescent="0.25">
      <c r="A93" s="36">
        <v>87</v>
      </c>
      <c r="B93" s="15" t="s">
        <v>1</v>
      </c>
      <c r="C93" s="26" t="s">
        <v>135</v>
      </c>
      <c r="D93" s="11">
        <v>9</v>
      </c>
      <c r="E93" s="18">
        <v>23.2</v>
      </c>
      <c r="F93" s="13" t="e">
        <f>#REF!*#REF!</f>
        <v>#REF!</v>
      </c>
      <c r="G93" s="13"/>
      <c r="H93" s="13"/>
      <c r="I93" s="8"/>
      <c r="J93" s="8"/>
      <c r="K93" s="8"/>
      <c r="L93" s="8"/>
      <c r="M93" s="8"/>
      <c r="N93" s="8"/>
      <c r="O93" s="8"/>
      <c r="P93" s="8"/>
    </row>
    <row r="94" spans="1:16" ht="15" customHeight="1" x14ac:dyDescent="0.25">
      <c r="A94" s="36">
        <v>88</v>
      </c>
      <c r="B94" s="15" t="s">
        <v>1</v>
      </c>
      <c r="C94" s="26" t="s">
        <v>133</v>
      </c>
      <c r="D94" s="11">
        <v>3</v>
      </c>
      <c r="E94" s="12">
        <v>21</v>
      </c>
      <c r="F94" s="13" t="e">
        <f>#REF!*#REF!</f>
        <v>#REF!</v>
      </c>
      <c r="G94" s="13"/>
      <c r="H94" s="13"/>
    </row>
    <row r="95" spans="1:16" ht="15" customHeight="1" x14ac:dyDescent="0.25">
      <c r="A95" s="82">
        <v>89</v>
      </c>
      <c r="B95" s="248" t="s">
        <v>11</v>
      </c>
      <c r="C95" s="26" t="s">
        <v>109</v>
      </c>
      <c r="D95" s="138">
        <v>1</v>
      </c>
      <c r="E95" s="12">
        <v>17</v>
      </c>
      <c r="F95" s="13" t="e">
        <f>#REF!*#REF!</f>
        <v>#REF!</v>
      </c>
      <c r="G95" s="13"/>
      <c r="H95" s="13"/>
    </row>
    <row r="96" spans="1:16" ht="15" customHeight="1" thickBot="1" x14ac:dyDescent="0.3">
      <c r="A96" s="39">
        <v>90</v>
      </c>
      <c r="B96" s="370" t="s">
        <v>25</v>
      </c>
      <c r="C96" s="27" t="s">
        <v>27</v>
      </c>
      <c r="D96" s="259">
        <v>1</v>
      </c>
      <c r="E96" s="251">
        <v>14</v>
      </c>
      <c r="F96" s="13" t="e">
        <f>#REF!*#REF!</f>
        <v>#REF!</v>
      </c>
      <c r="G96" s="13"/>
      <c r="H96" s="13"/>
    </row>
    <row r="97" spans="1:8" ht="15" customHeight="1" x14ac:dyDescent="0.25">
      <c r="A97" s="368">
        <v>91</v>
      </c>
      <c r="B97" s="363" t="s">
        <v>13</v>
      </c>
      <c r="C97" s="369" t="s">
        <v>46</v>
      </c>
      <c r="D97" s="482">
        <v>1</v>
      </c>
      <c r="E97" s="493">
        <v>14</v>
      </c>
      <c r="F97" s="13"/>
      <c r="G97" s="13"/>
      <c r="H97" s="13"/>
    </row>
    <row r="98" spans="1:8" s="234" customFormat="1" ht="15" customHeight="1" x14ac:dyDescent="0.25">
      <c r="A98" s="82">
        <v>92</v>
      </c>
      <c r="B98" s="248" t="s">
        <v>1</v>
      </c>
      <c r="C98" s="26" t="s">
        <v>134</v>
      </c>
      <c r="D98" s="17">
        <v>2</v>
      </c>
      <c r="E98" s="18">
        <v>9</v>
      </c>
      <c r="F98" s="13"/>
      <c r="G98" s="13"/>
      <c r="H98" s="13"/>
    </row>
    <row r="99" spans="1:8" s="234" customFormat="1" ht="15" customHeight="1" x14ac:dyDescent="0.25">
      <c r="A99" s="82">
        <v>93</v>
      </c>
      <c r="B99" s="15" t="s">
        <v>13</v>
      </c>
      <c r="C99" s="26" t="s">
        <v>124</v>
      </c>
      <c r="D99" s="135">
        <v>1</v>
      </c>
      <c r="E99" s="16">
        <v>4</v>
      </c>
      <c r="F99" s="13"/>
      <c r="G99" s="13"/>
      <c r="H99" s="13"/>
    </row>
    <row r="100" spans="1:8" s="234" customFormat="1" ht="15" customHeight="1" thickBot="1" x14ac:dyDescent="0.3">
      <c r="A100" s="134">
        <v>94</v>
      </c>
      <c r="B100" s="250" t="s">
        <v>13</v>
      </c>
      <c r="C100" s="27" t="s">
        <v>36</v>
      </c>
      <c r="D100" s="140">
        <v>1</v>
      </c>
      <c r="E100" s="20">
        <v>0</v>
      </c>
      <c r="F100" s="13"/>
      <c r="G100" s="13"/>
      <c r="H100" s="13"/>
    </row>
    <row r="101" spans="1:8" ht="15" customHeight="1" x14ac:dyDescent="0.25">
      <c r="A101" s="38"/>
      <c r="B101" s="22"/>
      <c r="C101" s="13"/>
      <c r="D101" s="142" t="s">
        <v>55</v>
      </c>
      <c r="E101" s="133">
        <f>AVERAGE(E7:E100)</f>
        <v>51.318704879114783</v>
      </c>
      <c r="F101" s="13"/>
      <c r="G101" s="13"/>
      <c r="H101" s="13"/>
    </row>
    <row r="102" spans="1:8" ht="15" customHeight="1" x14ac:dyDescent="0.25">
      <c r="A102" s="38"/>
      <c r="B102" s="22"/>
      <c r="C102" s="13"/>
      <c r="D102" s="107" t="s">
        <v>68</v>
      </c>
      <c r="E102" s="25">
        <v>58.89</v>
      </c>
      <c r="F102" s="13"/>
      <c r="G102" s="13"/>
      <c r="H102" s="13"/>
    </row>
    <row r="103" spans="1:8" ht="15" customHeight="1" x14ac:dyDescent="0.25">
      <c r="A103" s="38"/>
      <c r="B103" s="22"/>
      <c r="C103" s="13"/>
      <c r="D103" s="13"/>
      <c r="E103" s="23"/>
      <c r="F103" s="13"/>
      <c r="G103" s="13"/>
      <c r="H103" s="13"/>
    </row>
    <row r="104" spans="1:8" ht="15" customHeight="1" x14ac:dyDescent="0.25">
      <c r="A104" s="38"/>
      <c r="B104" s="13"/>
      <c r="C104" s="13"/>
      <c r="D104" s="13"/>
      <c r="E104" s="13"/>
      <c r="F104" s="13"/>
      <c r="G104" s="13"/>
      <c r="H104" s="13"/>
    </row>
    <row r="105" spans="1:8" x14ac:dyDescent="0.25">
      <c r="A105" s="38"/>
      <c r="B105" s="13"/>
      <c r="C105" s="13"/>
      <c r="D105" s="13"/>
      <c r="E105" s="13"/>
      <c r="F105" s="13"/>
      <c r="G105" s="13"/>
      <c r="H105" s="13"/>
    </row>
  </sheetData>
  <mergeCells count="1">
    <mergeCell ref="B2:C2"/>
  </mergeCells>
  <conditionalFormatting sqref="E6:E102">
    <cfRule type="cellIs" dxfId="15" priority="1878" stopIfTrue="1" operator="equal">
      <formula>$E$101</formula>
    </cfRule>
    <cfRule type="cellIs" dxfId="14" priority="1879" stopIfTrue="1" operator="lessThan">
      <formula>50</formula>
    </cfRule>
    <cfRule type="cellIs" dxfId="13" priority="1880" stopIfTrue="1" operator="between">
      <formula>$E$101</formula>
      <formula>50</formula>
    </cfRule>
    <cfRule type="cellIs" dxfId="12" priority="1881" stopIfTrue="1" operator="between">
      <formula>74.99</formula>
      <formula>$E$101</formula>
    </cfRule>
    <cfRule type="cellIs" dxfId="11" priority="1882" stopIfTrue="1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11"/>
  <sheetViews>
    <sheetView zoomScale="90" zoomScaleNormal="90" workbookViewId="0">
      <pane xSplit="4" ySplit="6" topLeftCell="E7" activePane="bottomRight" state="frozen"/>
      <selection pane="topRight" activeCell="E1" sqref="E1"/>
      <selection pane="bottomLeft" activeCell="A7" sqref="A7"/>
      <selection pane="bottomRight" activeCell="C4" sqref="C4:C5"/>
    </sheetView>
  </sheetViews>
  <sheetFormatPr defaultRowHeight="15" x14ac:dyDescent="0.25"/>
  <cols>
    <col min="1" max="1" width="5.5703125" customWidth="1"/>
    <col min="2" max="2" width="10.7109375" customWidth="1"/>
    <col min="3" max="3" width="31.7109375" customWidth="1"/>
    <col min="4" max="4" width="8.7109375" customWidth="1"/>
    <col min="5" max="9" width="7.7109375" customWidth="1"/>
    <col min="11" max="11" width="0" hidden="1" customWidth="1"/>
    <col min="12" max="12" width="7.7109375" customWidth="1"/>
    <col min="13" max="13" width="10.7109375" customWidth="1"/>
    <col min="14" max="21" width="7.7109375" customWidth="1"/>
  </cols>
  <sheetData>
    <row r="1" spans="1:21" x14ac:dyDescent="0.25">
      <c r="M1" s="128"/>
      <c r="N1" s="33" t="s">
        <v>69</v>
      </c>
    </row>
    <row r="2" spans="1:21" ht="15.75" x14ac:dyDescent="0.25">
      <c r="C2" s="517" t="s">
        <v>67</v>
      </c>
      <c r="D2" s="517"/>
      <c r="E2" s="108"/>
      <c r="F2" s="108"/>
      <c r="G2" s="108"/>
      <c r="J2" s="28">
        <v>2022</v>
      </c>
      <c r="M2" s="129"/>
      <c r="N2" s="33" t="s">
        <v>70</v>
      </c>
    </row>
    <row r="3" spans="1:21" ht="15.75" thickBot="1" x14ac:dyDescent="0.3">
      <c r="M3" s="130"/>
      <c r="N3" s="33" t="s">
        <v>71</v>
      </c>
    </row>
    <row r="4" spans="1:21" ht="16.5" customHeight="1" x14ac:dyDescent="0.25">
      <c r="A4" s="496" t="s">
        <v>34</v>
      </c>
      <c r="B4" s="518" t="s">
        <v>66</v>
      </c>
      <c r="C4" s="518" t="s">
        <v>63</v>
      </c>
      <c r="D4" s="523" t="s">
        <v>56</v>
      </c>
      <c r="E4" s="525" t="s">
        <v>107</v>
      </c>
      <c r="F4" s="526"/>
      <c r="G4" s="526"/>
      <c r="H4" s="526"/>
      <c r="I4" s="527"/>
      <c r="J4" s="521" t="s">
        <v>86</v>
      </c>
      <c r="K4" s="10"/>
      <c r="L4" s="10"/>
      <c r="M4" s="34"/>
      <c r="N4" s="33" t="s">
        <v>72</v>
      </c>
      <c r="U4" s="1"/>
    </row>
    <row r="5" spans="1:21" ht="30.6" customHeight="1" thickBot="1" x14ac:dyDescent="0.3">
      <c r="A5" s="497"/>
      <c r="B5" s="519" t="s">
        <v>65</v>
      </c>
      <c r="C5" s="519"/>
      <c r="D5" s="524"/>
      <c r="E5" s="235" t="s">
        <v>110</v>
      </c>
      <c r="F5" s="235" t="s">
        <v>114</v>
      </c>
      <c r="G5" s="235" t="s">
        <v>115</v>
      </c>
      <c r="H5" s="235" t="s">
        <v>57</v>
      </c>
      <c r="I5" s="235">
        <v>100</v>
      </c>
      <c r="J5" s="522"/>
      <c r="K5" s="10"/>
      <c r="L5" s="10"/>
      <c r="M5" s="10"/>
      <c r="U5" s="1"/>
    </row>
    <row r="6" spans="1:21" ht="15" customHeight="1" thickBot="1" x14ac:dyDescent="0.3">
      <c r="A6" s="106"/>
      <c r="B6" s="105"/>
      <c r="C6" s="127" t="s">
        <v>102</v>
      </c>
      <c r="D6" s="127">
        <f t="shared" ref="D6:I6" si="0">D7+D16+D25+D40+D57+D70+D99</f>
        <v>603</v>
      </c>
      <c r="E6" s="127">
        <f t="shared" si="0"/>
        <v>89</v>
      </c>
      <c r="F6" s="127">
        <f t="shared" si="0"/>
        <v>294</v>
      </c>
      <c r="G6" s="127">
        <f t="shared" si="0"/>
        <v>100</v>
      </c>
      <c r="H6" s="127">
        <f t="shared" si="0"/>
        <v>109</v>
      </c>
      <c r="I6" s="127">
        <f t="shared" si="0"/>
        <v>11</v>
      </c>
      <c r="J6" s="148">
        <v>58.89</v>
      </c>
      <c r="K6" s="10"/>
      <c r="L6" s="10"/>
      <c r="M6" s="10"/>
      <c r="U6" s="1"/>
    </row>
    <row r="7" spans="1:21" ht="15" customHeight="1" thickBot="1" x14ac:dyDescent="0.3">
      <c r="A7" s="115"/>
      <c r="B7" s="116"/>
      <c r="C7" s="123" t="s">
        <v>95</v>
      </c>
      <c r="D7" s="123">
        <f>SUM(D8:D15)</f>
        <v>57</v>
      </c>
      <c r="E7" s="123">
        <f t="shared" ref="E7:I7" si="1">SUM(E8:E15)</f>
        <v>6</v>
      </c>
      <c r="F7" s="123">
        <f t="shared" si="1"/>
        <v>29</v>
      </c>
      <c r="G7" s="123">
        <f t="shared" si="1"/>
        <v>11</v>
      </c>
      <c r="H7" s="123">
        <f t="shared" si="1"/>
        <v>10</v>
      </c>
      <c r="I7" s="123">
        <f t="shared" si="1"/>
        <v>1</v>
      </c>
      <c r="J7" s="124">
        <f>AVERAGE(J8:J15)</f>
        <v>56.493075980392156</v>
      </c>
      <c r="K7" s="10"/>
      <c r="L7" s="10"/>
      <c r="M7" s="10"/>
      <c r="U7" s="1"/>
    </row>
    <row r="8" spans="1:21" ht="15" customHeight="1" x14ac:dyDescent="0.25">
      <c r="A8" s="36">
        <v>1</v>
      </c>
      <c r="B8" s="111">
        <v>10002</v>
      </c>
      <c r="C8" s="360" t="s">
        <v>117</v>
      </c>
      <c r="D8" s="131">
        <v>5</v>
      </c>
      <c r="E8" s="131">
        <v>1</v>
      </c>
      <c r="F8" s="131">
        <v>2</v>
      </c>
      <c r="G8" s="131">
        <v>2</v>
      </c>
      <c r="H8" s="131"/>
      <c r="I8" s="131"/>
      <c r="J8" s="132">
        <v>52.8</v>
      </c>
      <c r="K8" s="13">
        <f>J8*D8</f>
        <v>264</v>
      </c>
      <c r="L8" s="13"/>
      <c r="M8" s="14"/>
      <c r="N8" s="8"/>
      <c r="O8" s="8"/>
      <c r="P8" s="8"/>
      <c r="Q8" s="8"/>
      <c r="R8" s="8"/>
      <c r="S8" s="8"/>
      <c r="T8" s="8"/>
      <c r="U8" s="8"/>
    </row>
    <row r="9" spans="1:21" ht="15" customHeight="1" x14ac:dyDescent="0.25">
      <c r="A9" s="36">
        <v>2</v>
      </c>
      <c r="B9" s="24">
        <v>10090</v>
      </c>
      <c r="C9" s="26" t="s">
        <v>43</v>
      </c>
      <c r="D9" s="11">
        <v>12</v>
      </c>
      <c r="E9" s="11"/>
      <c r="F9" s="11">
        <v>8</v>
      </c>
      <c r="G9" s="11">
        <v>2</v>
      </c>
      <c r="H9" s="11">
        <v>2</v>
      </c>
      <c r="I9" s="11"/>
      <c r="J9" s="12">
        <v>58.5</v>
      </c>
      <c r="K9" s="13">
        <f>J9*D9</f>
        <v>702</v>
      </c>
      <c r="L9" s="13"/>
      <c r="M9" s="14"/>
      <c r="N9" s="8"/>
      <c r="O9" s="8"/>
      <c r="P9" s="8"/>
      <c r="Q9" s="8"/>
      <c r="R9" s="8"/>
      <c r="S9" s="8"/>
      <c r="T9" s="8"/>
      <c r="U9" s="9"/>
    </row>
    <row r="10" spans="1:21" ht="15" customHeight="1" x14ac:dyDescent="0.25">
      <c r="A10" s="36">
        <v>3</v>
      </c>
      <c r="B10" s="242">
        <v>10004</v>
      </c>
      <c r="C10" s="240" t="s">
        <v>41</v>
      </c>
      <c r="D10" s="243">
        <v>17</v>
      </c>
      <c r="E10" s="243"/>
      <c r="F10" s="243">
        <v>7</v>
      </c>
      <c r="G10" s="243">
        <v>4</v>
      </c>
      <c r="H10" s="243">
        <v>5</v>
      </c>
      <c r="I10" s="243">
        <v>1</v>
      </c>
      <c r="J10" s="244">
        <v>70.352941176470594</v>
      </c>
      <c r="K10" s="13"/>
      <c r="L10" s="13"/>
      <c r="M10" s="14"/>
      <c r="N10" s="8"/>
      <c r="O10" s="8"/>
      <c r="P10" s="8"/>
      <c r="Q10" s="8"/>
      <c r="R10" s="8"/>
      <c r="S10" s="8"/>
      <c r="T10" s="8"/>
      <c r="U10" s="9"/>
    </row>
    <row r="11" spans="1:21" ht="15" customHeight="1" x14ac:dyDescent="0.25">
      <c r="A11" s="36">
        <v>4</v>
      </c>
      <c r="B11" s="24">
        <v>10001</v>
      </c>
      <c r="C11" s="26" t="s">
        <v>42</v>
      </c>
      <c r="D11" s="11">
        <v>6</v>
      </c>
      <c r="E11" s="11"/>
      <c r="F11" s="11">
        <v>1</v>
      </c>
      <c r="G11" s="11">
        <v>3</v>
      </c>
      <c r="H11" s="11">
        <v>2</v>
      </c>
      <c r="I11" s="11"/>
      <c r="J11" s="12">
        <v>76.166666666666671</v>
      </c>
      <c r="K11" s="13"/>
      <c r="L11" s="13"/>
      <c r="M11" s="14"/>
      <c r="N11" s="8"/>
      <c r="O11" s="8"/>
      <c r="P11" s="8"/>
      <c r="Q11" s="8"/>
      <c r="R11" s="8"/>
      <c r="S11" s="8"/>
      <c r="T11" s="8"/>
      <c r="U11" s="9"/>
    </row>
    <row r="12" spans="1:21" ht="15" customHeight="1" x14ac:dyDescent="0.25">
      <c r="A12" s="36">
        <v>5</v>
      </c>
      <c r="B12" s="24">
        <v>10120</v>
      </c>
      <c r="C12" s="358" t="s">
        <v>118</v>
      </c>
      <c r="D12" s="11">
        <v>3</v>
      </c>
      <c r="E12" s="11">
        <v>1</v>
      </c>
      <c r="F12" s="11">
        <v>2</v>
      </c>
      <c r="G12" s="11"/>
      <c r="H12" s="11"/>
      <c r="I12" s="11"/>
      <c r="J12" s="12">
        <v>40</v>
      </c>
      <c r="K12" s="13"/>
      <c r="L12" s="13"/>
      <c r="M12" s="14"/>
      <c r="N12" s="8"/>
      <c r="O12" s="8"/>
      <c r="P12" s="8"/>
      <c r="Q12" s="8"/>
      <c r="R12" s="8"/>
      <c r="S12" s="8"/>
      <c r="T12" s="8"/>
      <c r="U12" s="9"/>
    </row>
    <row r="13" spans="1:21" ht="15" customHeight="1" x14ac:dyDescent="0.25">
      <c r="A13" s="36">
        <v>6</v>
      </c>
      <c r="B13" s="24">
        <v>10190</v>
      </c>
      <c r="C13" s="358" t="s">
        <v>119</v>
      </c>
      <c r="D13" s="11">
        <v>2</v>
      </c>
      <c r="E13" s="11"/>
      <c r="F13" s="11">
        <v>2</v>
      </c>
      <c r="G13" s="11"/>
      <c r="H13" s="11"/>
      <c r="I13" s="11"/>
      <c r="J13" s="12">
        <v>53</v>
      </c>
      <c r="K13" s="13" t="e">
        <f>#REF!*#REF!</f>
        <v>#REF!</v>
      </c>
      <c r="L13" s="13"/>
      <c r="M13" s="14"/>
      <c r="N13" s="1"/>
      <c r="O13" s="1"/>
      <c r="P13" s="1"/>
      <c r="Q13" s="1"/>
      <c r="R13" s="1"/>
      <c r="S13" s="1"/>
      <c r="T13" s="1"/>
      <c r="U13" s="1"/>
    </row>
    <row r="14" spans="1:21" ht="15" customHeight="1" x14ac:dyDescent="0.25">
      <c r="A14" s="36">
        <v>7</v>
      </c>
      <c r="B14" s="24">
        <v>10320</v>
      </c>
      <c r="C14" s="26" t="s">
        <v>44</v>
      </c>
      <c r="D14" s="11">
        <v>8</v>
      </c>
      <c r="E14" s="11">
        <v>4</v>
      </c>
      <c r="F14" s="11">
        <v>3</v>
      </c>
      <c r="G14" s="11"/>
      <c r="H14" s="11">
        <v>1</v>
      </c>
      <c r="I14" s="11"/>
      <c r="J14" s="12">
        <v>44.625</v>
      </c>
      <c r="K14" s="13" t="e">
        <f>#REF!*#REF!</f>
        <v>#REF!</v>
      </c>
      <c r="L14" s="13"/>
      <c r="M14" s="14"/>
      <c r="N14" s="1"/>
      <c r="O14" s="1"/>
      <c r="P14" s="1"/>
      <c r="Q14" s="1"/>
      <c r="R14" s="1"/>
      <c r="S14" s="1"/>
      <c r="T14" s="1"/>
      <c r="U14" s="1"/>
    </row>
    <row r="15" spans="1:21" ht="15" customHeight="1" thickBot="1" x14ac:dyDescent="0.3">
      <c r="A15" s="36">
        <v>8</v>
      </c>
      <c r="B15" s="24">
        <v>10860</v>
      </c>
      <c r="C15" s="112" t="s">
        <v>94</v>
      </c>
      <c r="D15" s="11">
        <v>4</v>
      </c>
      <c r="E15" s="11"/>
      <c r="F15" s="11">
        <v>4</v>
      </c>
      <c r="G15" s="11"/>
      <c r="H15" s="11"/>
      <c r="I15" s="11"/>
      <c r="J15" s="12">
        <v>56.5</v>
      </c>
      <c r="K15" s="13" t="e">
        <f>#REF!*#REF!</f>
        <v>#REF!</v>
      </c>
      <c r="L15" s="13"/>
      <c r="M15" s="14"/>
      <c r="N15" s="1"/>
      <c r="O15" s="1"/>
      <c r="P15" s="1"/>
      <c r="Q15" s="1"/>
      <c r="R15" s="1"/>
      <c r="S15" s="1"/>
      <c r="T15" s="1"/>
      <c r="U15" s="1"/>
    </row>
    <row r="16" spans="1:21" ht="15" customHeight="1" thickBot="1" x14ac:dyDescent="0.3">
      <c r="A16" s="118"/>
      <c r="B16" s="119"/>
      <c r="C16" s="120" t="s">
        <v>96</v>
      </c>
      <c r="D16" s="120">
        <f t="shared" ref="D16:I16" si="2">SUM(D17:D24)</f>
        <v>47</v>
      </c>
      <c r="E16" s="120">
        <f t="shared" si="2"/>
        <v>7</v>
      </c>
      <c r="F16" s="120">
        <f t="shared" si="2"/>
        <v>28</v>
      </c>
      <c r="G16" s="120">
        <f t="shared" si="2"/>
        <v>8</v>
      </c>
      <c r="H16" s="120">
        <f t="shared" si="2"/>
        <v>3</v>
      </c>
      <c r="I16" s="120">
        <f t="shared" si="2"/>
        <v>1</v>
      </c>
      <c r="J16" s="121">
        <f>AVERAGE(J17:J24)</f>
        <v>52.875</v>
      </c>
      <c r="K16" s="13"/>
      <c r="L16" s="13"/>
      <c r="M16" s="14"/>
      <c r="N16" s="1"/>
      <c r="O16" s="1"/>
      <c r="P16" s="1"/>
      <c r="Q16" s="1"/>
      <c r="R16" s="1"/>
      <c r="S16" s="1"/>
      <c r="T16" s="1"/>
      <c r="U16" s="1"/>
    </row>
    <row r="17" spans="1:21" ht="15" customHeight="1" x14ac:dyDescent="0.25">
      <c r="A17" s="35">
        <v>1</v>
      </c>
      <c r="B17" s="109">
        <v>20040</v>
      </c>
      <c r="C17" s="30" t="s">
        <v>28</v>
      </c>
      <c r="D17" s="135">
        <v>16</v>
      </c>
      <c r="E17" s="245">
        <v>3</v>
      </c>
      <c r="F17" s="245">
        <v>8</v>
      </c>
      <c r="G17" s="245">
        <v>4</v>
      </c>
      <c r="H17" s="245"/>
      <c r="I17" s="31">
        <v>1</v>
      </c>
      <c r="J17" s="146">
        <v>54.8</v>
      </c>
      <c r="K17" s="13" t="e">
        <f>#REF!*#REF!</f>
        <v>#REF!</v>
      </c>
      <c r="L17" s="13"/>
      <c r="M17" s="14"/>
      <c r="N17" s="1"/>
      <c r="O17" s="1"/>
      <c r="P17" s="1"/>
      <c r="Q17" s="1"/>
      <c r="R17" s="1"/>
      <c r="S17" s="1"/>
      <c r="T17" s="1"/>
      <c r="U17" s="1"/>
    </row>
    <row r="18" spans="1:21" ht="15" customHeight="1" x14ac:dyDescent="0.25">
      <c r="A18" s="36">
        <v>2</v>
      </c>
      <c r="B18" s="24">
        <v>20061</v>
      </c>
      <c r="C18" s="26" t="s">
        <v>27</v>
      </c>
      <c r="D18" s="136">
        <v>1</v>
      </c>
      <c r="E18" s="137">
        <v>1</v>
      </c>
      <c r="F18" s="137"/>
      <c r="G18" s="137"/>
      <c r="H18" s="137"/>
      <c r="I18" s="11"/>
      <c r="J18" s="146">
        <v>14</v>
      </c>
      <c r="K18" s="13" t="e">
        <f>#REF!*#REF!</f>
        <v>#REF!</v>
      </c>
      <c r="L18" s="13"/>
      <c r="M18" s="14"/>
      <c r="N18" s="1"/>
      <c r="O18" s="1"/>
      <c r="P18" s="1"/>
      <c r="Q18" s="1"/>
      <c r="R18" s="1"/>
      <c r="S18" s="1"/>
      <c r="T18" s="1"/>
      <c r="U18" s="1"/>
    </row>
    <row r="19" spans="1:21" ht="15" customHeight="1" x14ac:dyDescent="0.25">
      <c r="A19" s="36">
        <v>3</v>
      </c>
      <c r="B19" s="24">
        <v>21020</v>
      </c>
      <c r="C19" s="26" t="s">
        <v>29</v>
      </c>
      <c r="D19" s="15">
        <v>7</v>
      </c>
      <c r="E19" s="15"/>
      <c r="F19" s="15">
        <v>6</v>
      </c>
      <c r="G19" s="15">
        <v>1</v>
      </c>
      <c r="H19" s="15"/>
      <c r="I19" s="15"/>
      <c r="J19" s="146">
        <v>57</v>
      </c>
      <c r="K19" s="13" t="e">
        <f>#REF!*#REF!</f>
        <v>#REF!</v>
      </c>
      <c r="L19" s="13"/>
      <c r="M19" s="14"/>
      <c r="N19" s="8"/>
      <c r="O19" s="8"/>
      <c r="P19" s="8"/>
      <c r="Q19" s="8"/>
      <c r="R19" s="8"/>
      <c r="S19" s="8"/>
      <c r="T19" s="8"/>
      <c r="U19" s="9"/>
    </row>
    <row r="20" spans="1:21" ht="15" customHeight="1" x14ac:dyDescent="0.25">
      <c r="A20" s="36">
        <v>4</v>
      </c>
      <c r="B20" s="24">
        <v>20400</v>
      </c>
      <c r="C20" s="26" t="s">
        <v>30</v>
      </c>
      <c r="D20" s="136">
        <v>12</v>
      </c>
      <c r="E20" s="137"/>
      <c r="F20" s="137">
        <v>9</v>
      </c>
      <c r="G20" s="137">
        <v>2</v>
      </c>
      <c r="H20" s="137">
        <v>1</v>
      </c>
      <c r="I20" s="11"/>
      <c r="J20" s="146">
        <v>62.7</v>
      </c>
      <c r="K20" s="13"/>
      <c r="L20" s="13"/>
      <c r="M20" s="14"/>
      <c r="N20" s="8"/>
      <c r="O20" s="8"/>
      <c r="P20" s="8"/>
      <c r="Q20" s="8"/>
      <c r="R20" s="8"/>
      <c r="S20" s="8"/>
      <c r="T20" s="8"/>
      <c r="U20" s="9"/>
    </row>
    <row r="21" spans="1:21" ht="15" customHeight="1" x14ac:dyDescent="0.25">
      <c r="A21" s="36">
        <v>5</v>
      </c>
      <c r="B21" s="24">
        <v>20460</v>
      </c>
      <c r="C21" s="26" t="s">
        <v>32</v>
      </c>
      <c r="D21" s="136">
        <v>5</v>
      </c>
      <c r="E21" s="137">
        <v>2</v>
      </c>
      <c r="F21" s="137">
        <v>2</v>
      </c>
      <c r="G21" s="137"/>
      <c r="H21" s="137">
        <v>1</v>
      </c>
      <c r="I21" s="11"/>
      <c r="J21" s="146">
        <v>46</v>
      </c>
      <c r="K21" s="13"/>
      <c r="L21" s="13"/>
      <c r="M21" s="14"/>
      <c r="N21" s="8"/>
      <c r="O21" s="8"/>
      <c r="P21" s="8"/>
      <c r="Q21" s="8"/>
      <c r="R21" s="8"/>
      <c r="S21" s="8"/>
      <c r="T21" s="8"/>
      <c r="U21" s="9"/>
    </row>
    <row r="22" spans="1:21" ht="15" customHeight="1" x14ac:dyDescent="0.25">
      <c r="A22" s="36">
        <v>6</v>
      </c>
      <c r="B22" s="24">
        <v>20810</v>
      </c>
      <c r="C22" s="478" t="s">
        <v>26</v>
      </c>
      <c r="D22" s="136">
        <v>1</v>
      </c>
      <c r="E22" s="137"/>
      <c r="F22" s="137">
        <v>1</v>
      </c>
      <c r="G22" s="137"/>
      <c r="H22" s="137"/>
      <c r="I22" s="11"/>
      <c r="J22" s="146">
        <v>60</v>
      </c>
      <c r="K22" s="13"/>
      <c r="L22" s="13"/>
      <c r="M22" s="14"/>
      <c r="N22" s="8"/>
      <c r="O22" s="8"/>
      <c r="P22" s="8"/>
      <c r="Q22" s="8"/>
      <c r="R22" s="8"/>
      <c r="S22" s="8"/>
      <c r="T22" s="8"/>
      <c r="U22" s="9"/>
    </row>
    <row r="23" spans="1:21" ht="15" customHeight="1" x14ac:dyDescent="0.25">
      <c r="A23" s="36">
        <v>7</v>
      </c>
      <c r="B23" s="24">
        <v>20900</v>
      </c>
      <c r="C23" s="26" t="s">
        <v>120</v>
      </c>
      <c r="D23" s="136">
        <v>4</v>
      </c>
      <c r="E23" s="137">
        <v>1</v>
      </c>
      <c r="F23" s="137">
        <v>2</v>
      </c>
      <c r="G23" s="137"/>
      <c r="H23" s="137">
        <v>1</v>
      </c>
      <c r="I23" s="11"/>
      <c r="J23" s="146">
        <v>54.5</v>
      </c>
      <c r="K23" s="13">
        <f>J23*D23</f>
        <v>218</v>
      </c>
      <c r="L23" s="13"/>
      <c r="M23" s="14"/>
      <c r="N23" s="1"/>
      <c r="O23" s="1"/>
      <c r="P23" s="1"/>
      <c r="Q23" s="1"/>
      <c r="R23" s="1"/>
      <c r="S23" s="1"/>
      <c r="T23" s="1"/>
    </row>
    <row r="24" spans="1:21" s="234" customFormat="1" ht="15" customHeight="1" thickBot="1" x14ac:dyDescent="0.3">
      <c r="A24" s="36">
        <v>8</v>
      </c>
      <c r="B24" s="24">
        <v>21349</v>
      </c>
      <c r="C24" s="26" t="s">
        <v>24</v>
      </c>
      <c r="D24" s="136">
        <v>1</v>
      </c>
      <c r="E24" s="137"/>
      <c r="F24" s="137"/>
      <c r="G24" s="137">
        <v>1</v>
      </c>
      <c r="H24" s="137"/>
      <c r="I24" s="11"/>
      <c r="J24" s="146">
        <v>74</v>
      </c>
      <c r="K24" s="13"/>
      <c r="L24" s="13"/>
      <c r="M24" s="14"/>
      <c r="N24" s="1"/>
      <c r="O24" s="1"/>
      <c r="P24" s="1"/>
      <c r="Q24" s="1"/>
      <c r="R24" s="1"/>
      <c r="S24" s="1"/>
      <c r="T24" s="1"/>
    </row>
    <row r="25" spans="1:21" ht="15" customHeight="1" thickBot="1" x14ac:dyDescent="0.3">
      <c r="A25" s="122"/>
      <c r="B25" s="123"/>
      <c r="C25" s="120" t="s">
        <v>97</v>
      </c>
      <c r="D25" s="123">
        <f t="shared" ref="D25:I25" si="3">SUM(D26:D39)</f>
        <v>75</v>
      </c>
      <c r="E25" s="123">
        <f t="shared" si="3"/>
        <v>12</v>
      </c>
      <c r="F25" s="123">
        <f t="shared" si="3"/>
        <v>44</v>
      </c>
      <c r="G25" s="123">
        <f t="shared" si="3"/>
        <v>16</v>
      </c>
      <c r="H25" s="123">
        <f t="shared" si="3"/>
        <v>3</v>
      </c>
      <c r="I25" s="123">
        <f t="shared" si="3"/>
        <v>0</v>
      </c>
      <c r="J25" s="124">
        <f>AVERAGE(J26:J39)</f>
        <v>48.921428571428564</v>
      </c>
      <c r="K25" s="13"/>
      <c r="L25" s="13"/>
      <c r="M25" s="14"/>
      <c r="N25" s="1"/>
      <c r="O25" s="1"/>
      <c r="P25" s="1"/>
      <c r="Q25" s="1"/>
      <c r="R25" s="1"/>
      <c r="S25" s="1"/>
      <c r="T25" s="1"/>
    </row>
    <row r="26" spans="1:21" ht="15" customHeight="1" x14ac:dyDescent="0.25">
      <c r="A26" s="36">
        <v>1</v>
      </c>
      <c r="B26" s="24">
        <v>30070</v>
      </c>
      <c r="C26" s="26" t="s">
        <v>45</v>
      </c>
      <c r="D26" s="15">
        <v>11</v>
      </c>
      <c r="E26" s="15"/>
      <c r="F26" s="15">
        <v>3</v>
      </c>
      <c r="G26" s="15">
        <v>5</v>
      </c>
      <c r="H26" s="15">
        <v>3</v>
      </c>
      <c r="I26" s="15"/>
      <c r="J26" s="16">
        <v>70.599999999999994</v>
      </c>
      <c r="K26" s="13" t="e">
        <f>#REF!*#REF!</f>
        <v>#REF!</v>
      </c>
      <c r="L26" s="13"/>
      <c r="M26" s="14"/>
      <c r="N26" s="1"/>
      <c r="O26" s="1"/>
      <c r="P26" s="1"/>
      <c r="Q26" s="1"/>
      <c r="R26" s="1"/>
      <c r="S26" s="1"/>
      <c r="T26" s="1"/>
    </row>
    <row r="27" spans="1:21" ht="15" customHeight="1" x14ac:dyDescent="0.25">
      <c r="A27" s="36">
        <v>2</v>
      </c>
      <c r="B27" s="24">
        <v>30480</v>
      </c>
      <c r="C27" s="112" t="s">
        <v>93</v>
      </c>
      <c r="D27" s="15">
        <v>6</v>
      </c>
      <c r="E27" s="15">
        <v>1</v>
      </c>
      <c r="F27" s="15">
        <v>4</v>
      </c>
      <c r="G27" s="15">
        <v>1</v>
      </c>
      <c r="H27" s="15"/>
      <c r="I27" s="15"/>
      <c r="J27" s="146">
        <v>54.3</v>
      </c>
      <c r="K27" s="13"/>
      <c r="L27" s="13"/>
      <c r="M27" s="14"/>
      <c r="N27" s="1"/>
      <c r="O27" s="1"/>
      <c r="P27" s="1"/>
      <c r="Q27" s="1"/>
      <c r="R27" s="1"/>
      <c r="S27" s="1"/>
      <c r="T27" s="1"/>
    </row>
    <row r="28" spans="1:21" ht="15" customHeight="1" x14ac:dyDescent="0.25">
      <c r="A28" s="36">
        <v>3</v>
      </c>
      <c r="B28" s="24">
        <v>30460</v>
      </c>
      <c r="C28" s="26" t="s">
        <v>40</v>
      </c>
      <c r="D28" s="15">
        <v>7</v>
      </c>
      <c r="E28" s="15">
        <v>1</v>
      </c>
      <c r="F28" s="15">
        <v>5</v>
      </c>
      <c r="G28" s="15">
        <v>1</v>
      </c>
      <c r="H28" s="15"/>
      <c r="I28" s="15"/>
      <c r="J28" s="16">
        <v>50</v>
      </c>
      <c r="K28" s="13"/>
      <c r="L28" s="13"/>
      <c r="M28" s="14"/>
      <c r="N28" s="1"/>
      <c r="O28" s="1"/>
      <c r="P28" s="1"/>
      <c r="Q28" s="1"/>
      <c r="R28" s="1"/>
      <c r="S28" s="1"/>
      <c r="T28" s="1"/>
    </row>
    <row r="29" spans="1:21" ht="15" customHeight="1" x14ac:dyDescent="0.25">
      <c r="A29" s="36">
        <v>4</v>
      </c>
      <c r="B29" s="111">
        <v>30030</v>
      </c>
      <c r="C29" s="360" t="s">
        <v>123</v>
      </c>
      <c r="D29" s="41">
        <v>12</v>
      </c>
      <c r="E29" s="41">
        <v>1</v>
      </c>
      <c r="F29" s="41">
        <v>6</v>
      </c>
      <c r="G29" s="41">
        <v>5</v>
      </c>
      <c r="H29" s="41"/>
      <c r="I29" s="41"/>
      <c r="J29" s="44">
        <v>60</v>
      </c>
      <c r="K29" s="13" t="e">
        <f>#REF!*#REF!</f>
        <v>#REF!</v>
      </c>
      <c r="L29" s="13"/>
      <c r="M29" s="14"/>
      <c r="N29" s="1"/>
      <c r="O29" s="1"/>
      <c r="P29" s="1"/>
      <c r="Q29" s="1"/>
      <c r="R29" s="1"/>
      <c r="S29" s="1"/>
      <c r="T29" s="1"/>
    </row>
    <row r="30" spans="1:21" ht="15" customHeight="1" x14ac:dyDescent="0.25">
      <c r="A30" s="36">
        <v>5</v>
      </c>
      <c r="B30" s="24">
        <v>31000</v>
      </c>
      <c r="C30" s="26" t="s">
        <v>39</v>
      </c>
      <c r="D30" s="138">
        <v>9</v>
      </c>
      <c r="E30" s="138"/>
      <c r="F30" s="138">
        <v>9</v>
      </c>
      <c r="G30" s="138"/>
      <c r="H30" s="138"/>
      <c r="I30" s="15"/>
      <c r="J30" s="16">
        <v>45.4</v>
      </c>
      <c r="K30" s="13" t="e">
        <f>#REF!*#REF!</f>
        <v>#REF!</v>
      </c>
      <c r="L30" s="13"/>
      <c r="M30" s="14"/>
      <c r="N30" s="1"/>
      <c r="O30" s="1"/>
      <c r="P30" s="1"/>
      <c r="Q30" s="1"/>
      <c r="R30" s="1"/>
      <c r="S30" s="1"/>
      <c r="T30" s="1"/>
    </row>
    <row r="31" spans="1:21" s="234" customFormat="1" ht="15" customHeight="1" x14ac:dyDescent="0.25">
      <c r="A31" s="36">
        <v>6</v>
      </c>
      <c r="B31" s="24">
        <v>30310</v>
      </c>
      <c r="C31" s="478" t="s">
        <v>20</v>
      </c>
      <c r="D31" s="138">
        <v>6</v>
      </c>
      <c r="E31" s="138">
        <v>4</v>
      </c>
      <c r="F31" s="138">
        <v>1</v>
      </c>
      <c r="G31" s="138">
        <v>1</v>
      </c>
      <c r="H31" s="138"/>
      <c r="I31" s="15"/>
      <c r="J31" s="16">
        <v>25.3</v>
      </c>
      <c r="K31" s="13"/>
      <c r="L31" s="13"/>
      <c r="M31" s="14"/>
      <c r="N31" s="1"/>
      <c r="O31" s="1"/>
      <c r="P31" s="1"/>
      <c r="Q31" s="1"/>
      <c r="R31" s="1"/>
      <c r="S31" s="1"/>
      <c r="T31" s="1"/>
    </row>
    <row r="32" spans="1:21" s="234" customFormat="1" ht="15" customHeight="1" x14ac:dyDescent="0.25">
      <c r="A32" s="36">
        <v>7</v>
      </c>
      <c r="B32" s="24">
        <v>30440</v>
      </c>
      <c r="C32" s="26" t="s">
        <v>21</v>
      </c>
      <c r="D32" s="138">
        <v>2</v>
      </c>
      <c r="E32" s="138"/>
      <c r="F32" s="138">
        <v>2</v>
      </c>
      <c r="G32" s="138"/>
      <c r="H32" s="138"/>
      <c r="I32" s="15"/>
      <c r="J32" s="16">
        <v>50.5</v>
      </c>
      <c r="K32" s="13"/>
      <c r="L32" s="13"/>
      <c r="M32" s="14"/>
      <c r="N32" s="1"/>
      <c r="O32" s="1"/>
      <c r="P32" s="1"/>
      <c r="Q32" s="1"/>
      <c r="R32" s="1"/>
      <c r="S32" s="1"/>
      <c r="T32" s="1"/>
    </row>
    <row r="33" spans="1:20" s="234" customFormat="1" ht="15" customHeight="1" x14ac:dyDescent="0.25">
      <c r="A33" s="36">
        <v>8</v>
      </c>
      <c r="B33" s="24">
        <v>30530</v>
      </c>
      <c r="C33" s="26" t="s">
        <v>122</v>
      </c>
      <c r="D33" s="138">
        <v>4</v>
      </c>
      <c r="E33" s="138"/>
      <c r="F33" s="138">
        <v>3</v>
      </c>
      <c r="G33" s="138">
        <v>1</v>
      </c>
      <c r="H33" s="138"/>
      <c r="I33" s="15"/>
      <c r="J33" s="16">
        <v>56</v>
      </c>
      <c r="K33" s="13"/>
      <c r="L33" s="13"/>
      <c r="M33" s="14"/>
      <c r="N33" s="1"/>
      <c r="O33" s="1"/>
      <c r="P33" s="1"/>
      <c r="Q33" s="1"/>
      <c r="R33" s="1"/>
      <c r="S33" s="1"/>
      <c r="T33" s="1"/>
    </row>
    <row r="34" spans="1:20" s="234" customFormat="1" ht="15" customHeight="1" x14ac:dyDescent="0.25">
      <c r="A34" s="36">
        <v>9</v>
      </c>
      <c r="B34" s="24">
        <v>30640</v>
      </c>
      <c r="C34" s="358" t="s">
        <v>23</v>
      </c>
      <c r="D34" s="15">
        <v>2</v>
      </c>
      <c r="E34" s="15"/>
      <c r="F34" s="15">
        <v>2</v>
      </c>
      <c r="G34" s="15"/>
      <c r="H34" s="15"/>
      <c r="I34" s="15"/>
      <c r="J34" s="146">
        <v>52</v>
      </c>
      <c r="K34" s="13"/>
      <c r="L34" s="13"/>
      <c r="M34" s="14"/>
      <c r="N34" s="1"/>
      <c r="O34" s="1"/>
      <c r="P34" s="1"/>
      <c r="Q34" s="1"/>
      <c r="R34" s="1"/>
      <c r="S34" s="1"/>
      <c r="T34" s="1"/>
    </row>
    <row r="35" spans="1:20" ht="15" customHeight="1" x14ac:dyDescent="0.25">
      <c r="A35" s="36">
        <v>10</v>
      </c>
      <c r="B35" s="24">
        <v>30650</v>
      </c>
      <c r="C35" s="26" t="s">
        <v>37</v>
      </c>
      <c r="D35" s="15">
        <v>2</v>
      </c>
      <c r="E35" s="15"/>
      <c r="F35" s="15">
        <v>2</v>
      </c>
      <c r="G35" s="15"/>
      <c r="H35" s="15"/>
      <c r="I35" s="15"/>
      <c r="J35" s="146">
        <v>41.5</v>
      </c>
      <c r="K35" s="13" t="e">
        <f>#REF!*#REF!</f>
        <v>#REF!</v>
      </c>
      <c r="L35" s="13"/>
      <c r="M35" s="14"/>
      <c r="N35" s="1"/>
      <c r="O35" s="1"/>
      <c r="P35" s="1"/>
      <c r="Q35" s="1"/>
      <c r="R35" s="1"/>
      <c r="S35" s="1"/>
      <c r="T35" s="1"/>
    </row>
    <row r="36" spans="1:20" s="234" customFormat="1" ht="15" customHeight="1" x14ac:dyDescent="0.25">
      <c r="A36" s="36">
        <v>11</v>
      </c>
      <c r="B36" s="24">
        <v>30790</v>
      </c>
      <c r="C36" s="358" t="s">
        <v>38</v>
      </c>
      <c r="D36" s="15">
        <v>1</v>
      </c>
      <c r="E36" s="15"/>
      <c r="F36" s="15"/>
      <c r="G36" s="15">
        <v>1</v>
      </c>
      <c r="H36" s="15"/>
      <c r="I36" s="15"/>
      <c r="J36" s="146">
        <v>77</v>
      </c>
      <c r="K36" s="13"/>
      <c r="L36" s="13"/>
      <c r="M36" s="14"/>
      <c r="N36" s="1"/>
      <c r="O36" s="1"/>
      <c r="P36" s="1"/>
      <c r="Q36" s="1"/>
      <c r="R36" s="1"/>
      <c r="S36" s="1"/>
      <c r="T36" s="1"/>
    </row>
    <row r="37" spans="1:20" s="234" customFormat="1" ht="15" customHeight="1" x14ac:dyDescent="0.25">
      <c r="A37" s="36">
        <v>12</v>
      </c>
      <c r="B37" s="24">
        <v>30890</v>
      </c>
      <c r="C37" s="358" t="s">
        <v>121</v>
      </c>
      <c r="D37" s="15">
        <v>3</v>
      </c>
      <c r="E37" s="15">
        <v>1</v>
      </c>
      <c r="F37" s="15">
        <v>2</v>
      </c>
      <c r="G37" s="15"/>
      <c r="H37" s="15"/>
      <c r="I37" s="15"/>
      <c r="J37" s="146">
        <v>29</v>
      </c>
      <c r="K37" s="13"/>
      <c r="L37" s="13"/>
      <c r="M37" s="14"/>
      <c r="N37" s="1"/>
      <c r="O37" s="1"/>
      <c r="P37" s="1"/>
      <c r="Q37" s="1"/>
      <c r="R37" s="1"/>
      <c r="S37" s="1"/>
      <c r="T37" s="1"/>
    </row>
    <row r="38" spans="1:20" ht="15" customHeight="1" x14ac:dyDescent="0.25">
      <c r="A38" s="36">
        <v>13</v>
      </c>
      <c r="B38" s="24">
        <v>30940</v>
      </c>
      <c r="C38" s="358" t="s">
        <v>18</v>
      </c>
      <c r="D38" s="138">
        <v>6</v>
      </c>
      <c r="E38" s="138">
        <v>1</v>
      </c>
      <c r="F38" s="138">
        <v>4</v>
      </c>
      <c r="G38" s="138">
        <v>1</v>
      </c>
      <c r="H38" s="138"/>
      <c r="I38" s="15"/>
      <c r="J38" s="16">
        <v>48.8</v>
      </c>
      <c r="K38" s="13" t="e">
        <f>#REF!*#REF!</f>
        <v>#REF!</v>
      </c>
      <c r="L38" s="13"/>
      <c r="M38" s="14"/>
      <c r="N38" s="1"/>
      <c r="O38" s="1"/>
      <c r="P38" s="1"/>
      <c r="Q38" s="1"/>
      <c r="R38" s="1"/>
      <c r="S38" s="1"/>
      <c r="T38" s="1"/>
    </row>
    <row r="39" spans="1:20" s="234" customFormat="1" ht="15" customHeight="1" thickBot="1" x14ac:dyDescent="0.3">
      <c r="A39" s="36">
        <v>14</v>
      </c>
      <c r="B39" s="24">
        <v>31480</v>
      </c>
      <c r="C39" s="26" t="s">
        <v>22</v>
      </c>
      <c r="D39" s="138">
        <v>4</v>
      </c>
      <c r="E39" s="138">
        <v>3</v>
      </c>
      <c r="F39" s="138">
        <v>1</v>
      </c>
      <c r="G39" s="138"/>
      <c r="H39" s="138"/>
      <c r="I39" s="15"/>
      <c r="J39" s="16">
        <v>24.5</v>
      </c>
      <c r="K39" s="13"/>
      <c r="L39" s="13"/>
      <c r="M39" s="14"/>
      <c r="N39" s="1"/>
      <c r="O39" s="1"/>
      <c r="P39" s="1"/>
      <c r="Q39" s="1"/>
      <c r="R39" s="1"/>
      <c r="S39" s="1"/>
      <c r="T39" s="1"/>
    </row>
    <row r="40" spans="1:20" ht="15" customHeight="1" thickBot="1" x14ac:dyDescent="0.3">
      <c r="A40" s="122"/>
      <c r="B40" s="123"/>
      <c r="C40" s="120" t="s">
        <v>98</v>
      </c>
      <c r="D40" s="123">
        <f t="shared" ref="D40:I40" si="4">SUM(D41:D56)</f>
        <v>77</v>
      </c>
      <c r="E40" s="123">
        <f t="shared" si="4"/>
        <v>14</v>
      </c>
      <c r="F40" s="123">
        <f t="shared" si="4"/>
        <v>46</v>
      </c>
      <c r="G40" s="123">
        <f t="shared" si="4"/>
        <v>8</v>
      </c>
      <c r="H40" s="123">
        <f t="shared" si="4"/>
        <v>9</v>
      </c>
      <c r="I40" s="123">
        <f t="shared" si="4"/>
        <v>0</v>
      </c>
      <c r="J40" s="124">
        <f>AVERAGE(J41:J56)</f>
        <v>42.301249999999996</v>
      </c>
      <c r="K40" s="13"/>
      <c r="L40" s="13"/>
      <c r="M40" s="14"/>
      <c r="N40" s="1"/>
      <c r="O40" s="1"/>
      <c r="P40" s="1"/>
      <c r="Q40" s="1"/>
      <c r="R40" s="1"/>
      <c r="S40" s="1"/>
      <c r="T40" s="1"/>
    </row>
    <row r="41" spans="1:20" ht="15" customHeight="1" x14ac:dyDescent="0.25">
      <c r="A41" s="36">
        <v>1</v>
      </c>
      <c r="B41" s="109">
        <v>40010</v>
      </c>
      <c r="C41" s="30" t="s">
        <v>48</v>
      </c>
      <c r="D41" s="138">
        <v>16</v>
      </c>
      <c r="E41" s="138"/>
      <c r="F41" s="138">
        <v>10</v>
      </c>
      <c r="G41" s="138">
        <v>2</v>
      </c>
      <c r="H41" s="138">
        <v>4</v>
      </c>
      <c r="I41" s="138"/>
      <c r="J41" s="45">
        <v>66.099999999999994</v>
      </c>
      <c r="K41" s="13" t="e">
        <f>#REF!*#REF!</f>
        <v>#REF!</v>
      </c>
      <c r="L41" s="13"/>
      <c r="M41" s="14"/>
      <c r="N41" s="1"/>
      <c r="O41" s="1"/>
      <c r="P41" s="1"/>
      <c r="Q41" s="1"/>
      <c r="R41" s="1"/>
      <c r="S41" s="1"/>
      <c r="T41" s="1"/>
    </row>
    <row r="42" spans="1:20" ht="15" customHeight="1" x14ac:dyDescent="0.25">
      <c r="A42" s="36">
        <v>2</v>
      </c>
      <c r="B42" s="24">
        <v>40030</v>
      </c>
      <c r="C42" s="296" t="s">
        <v>113</v>
      </c>
      <c r="D42" s="138">
        <v>4</v>
      </c>
      <c r="E42" s="138"/>
      <c r="F42" s="138">
        <v>4</v>
      </c>
      <c r="G42" s="138"/>
      <c r="H42" s="138"/>
      <c r="I42" s="138"/>
      <c r="J42" s="16">
        <v>47</v>
      </c>
      <c r="K42" s="13" t="e">
        <f>#REF!*#REF!</f>
        <v>#REF!</v>
      </c>
      <c r="L42" s="13"/>
      <c r="M42" s="14"/>
      <c r="N42" s="1"/>
      <c r="O42" s="1"/>
      <c r="P42" s="1"/>
      <c r="Q42" s="1"/>
      <c r="R42" s="1"/>
      <c r="S42" s="1"/>
      <c r="T42" s="1"/>
    </row>
    <row r="43" spans="1:20" ht="15" customHeight="1" x14ac:dyDescent="0.25">
      <c r="A43" s="36">
        <v>3</v>
      </c>
      <c r="B43" s="24">
        <v>40410</v>
      </c>
      <c r="C43" s="26" t="s">
        <v>49</v>
      </c>
      <c r="D43" s="138">
        <v>7</v>
      </c>
      <c r="E43" s="138">
        <v>2</v>
      </c>
      <c r="F43" s="138">
        <v>3</v>
      </c>
      <c r="G43" s="138">
        <v>1</v>
      </c>
      <c r="H43" s="138">
        <v>1</v>
      </c>
      <c r="I43" s="138"/>
      <c r="J43" s="16">
        <v>51.42</v>
      </c>
      <c r="K43" s="13" t="e">
        <f>#REF!*#REF!</f>
        <v>#REF!</v>
      </c>
      <c r="L43" s="13"/>
      <c r="M43" s="14"/>
      <c r="N43" s="1"/>
      <c r="O43" s="1"/>
      <c r="P43" s="1"/>
      <c r="Q43" s="1"/>
      <c r="R43" s="1"/>
      <c r="S43" s="1"/>
      <c r="T43" s="1"/>
    </row>
    <row r="44" spans="1:20" ht="15" customHeight="1" x14ac:dyDescent="0.25">
      <c r="A44" s="36">
        <v>4</v>
      </c>
      <c r="B44" s="24">
        <v>40011</v>
      </c>
      <c r="C44" s="26" t="s">
        <v>59</v>
      </c>
      <c r="D44" s="138">
        <v>20</v>
      </c>
      <c r="E44" s="138">
        <v>3</v>
      </c>
      <c r="F44" s="138">
        <v>14</v>
      </c>
      <c r="G44" s="138">
        <v>2</v>
      </c>
      <c r="H44" s="138">
        <v>1</v>
      </c>
      <c r="I44" s="138"/>
      <c r="J44" s="16">
        <v>54.8</v>
      </c>
      <c r="K44" s="13" t="e">
        <f>#REF!*#REF!</f>
        <v>#REF!</v>
      </c>
      <c r="L44" s="13"/>
      <c r="M44" s="14"/>
      <c r="N44" s="1"/>
      <c r="O44" s="1"/>
      <c r="P44" s="1"/>
      <c r="Q44" s="1"/>
      <c r="R44" s="1"/>
      <c r="S44" s="1"/>
      <c r="T44" s="1"/>
    </row>
    <row r="45" spans="1:20" ht="15" customHeight="1" x14ac:dyDescent="0.25">
      <c r="A45" s="36">
        <v>5</v>
      </c>
      <c r="B45" s="24">
        <v>40100</v>
      </c>
      <c r="C45" s="26" t="s">
        <v>15</v>
      </c>
      <c r="D45" s="138">
        <v>2</v>
      </c>
      <c r="E45" s="138"/>
      <c r="F45" s="138">
        <v>1</v>
      </c>
      <c r="G45" s="138">
        <v>1</v>
      </c>
      <c r="H45" s="138"/>
      <c r="I45" s="138"/>
      <c r="J45" s="16">
        <v>57.5</v>
      </c>
      <c r="K45" s="13" t="e">
        <f>#REF!*#REF!</f>
        <v>#REF!</v>
      </c>
      <c r="L45" s="13"/>
      <c r="M45" s="14"/>
      <c r="N45" s="1"/>
      <c r="O45" s="1"/>
      <c r="P45" s="1"/>
      <c r="Q45" s="1"/>
      <c r="R45" s="1"/>
      <c r="S45" s="1"/>
      <c r="T45" s="1"/>
    </row>
    <row r="46" spans="1:20" ht="15" customHeight="1" x14ac:dyDescent="0.25">
      <c r="A46" s="36">
        <v>6</v>
      </c>
      <c r="B46" s="24">
        <v>40020</v>
      </c>
      <c r="C46" s="26" t="s">
        <v>125</v>
      </c>
      <c r="D46" s="138">
        <v>3</v>
      </c>
      <c r="E46" s="138">
        <v>2</v>
      </c>
      <c r="F46" s="138">
        <v>1</v>
      </c>
      <c r="G46" s="138"/>
      <c r="H46" s="138"/>
      <c r="I46" s="138"/>
      <c r="J46" s="16">
        <v>30.7</v>
      </c>
      <c r="K46" s="13" t="e">
        <f>#REF!*#REF!</f>
        <v>#REF!</v>
      </c>
      <c r="L46" s="13"/>
      <c r="M46" s="14"/>
      <c r="N46" s="1"/>
      <c r="O46" s="1"/>
      <c r="P46" s="1"/>
      <c r="Q46" s="1"/>
      <c r="R46" s="1"/>
      <c r="S46" s="1"/>
      <c r="T46" s="1"/>
    </row>
    <row r="47" spans="1:20" ht="15" customHeight="1" x14ac:dyDescent="0.25">
      <c r="A47" s="36">
        <v>7</v>
      </c>
      <c r="B47" s="24">
        <v>40031</v>
      </c>
      <c r="C47" s="358" t="s">
        <v>17</v>
      </c>
      <c r="D47" s="138">
        <v>7</v>
      </c>
      <c r="E47" s="138">
        <v>1</v>
      </c>
      <c r="F47" s="138">
        <v>4</v>
      </c>
      <c r="G47" s="138"/>
      <c r="H47" s="138">
        <v>2</v>
      </c>
      <c r="I47" s="138"/>
      <c r="J47" s="16">
        <v>58.7</v>
      </c>
      <c r="K47" s="13"/>
      <c r="L47" s="13"/>
      <c r="M47" s="14"/>
      <c r="N47" s="1"/>
      <c r="O47" s="1"/>
      <c r="P47" s="1"/>
      <c r="Q47" s="1"/>
      <c r="R47" s="1"/>
      <c r="S47" s="1"/>
      <c r="T47" s="1"/>
    </row>
    <row r="48" spans="1:20" s="234" customFormat="1" ht="15" customHeight="1" x14ac:dyDescent="0.25">
      <c r="A48" s="36">
        <v>8</v>
      </c>
      <c r="B48" s="24">
        <v>40210</v>
      </c>
      <c r="C48" s="478" t="s">
        <v>46</v>
      </c>
      <c r="D48" s="138">
        <v>1</v>
      </c>
      <c r="E48" s="138">
        <v>1</v>
      </c>
      <c r="F48" s="138"/>
      <c r="G48" s="138"/>
      <c r="H48" s="138"/>
      <c r="I48" s="138"/>
      <c r="J48" s="16">
        <v>14</v>
      </c>
      <c r="K48" s="13"/>
      <c r="L48" s="13"/>
      <c r="M48" s="14"/>
      <c r="N48" s="1"/>
      <c r="O48" s="1"/>
      <c r="P48" s="1"/>
      <c r="Q48" s="1"/>
      <c r="R48" s="1"/>
      <c r="S48" s="1"/>
      <c r="T48" s="1"/>
    </row>
    <row r="49" spans="1:22" ht="15" customHeight="1" x14ac:dyDescent="0.25">
      <c r="A49" s="36">
        <v>9</v>
      </c>
      <c r="B49" s="24">
        <v>40360</v>
      </c>
      <c r="C49" s="478" t="s">
        <v>36</v>
      </c>
      <c r="D49" s="138">
        <v>1</v>
      </c>
      <c r="E49" s="138">
        <v>1</v>
      </c>
      <c r="F49" s="138"/>
      <c r="G49" s="138"/>
      <c r="H49" s="138"/>
      <c r="I49" s="138"/>
      <c r="J49" s="16">
        <v>0</v>
      </c>
      <c r="K49" s="13"/>
      <c r="L49" s="13"/>
      <c r="M49" s="14"/>
      <c r="N49" s="1"/>
      <c r="O49" s="1"/>
      <c r="P49" s="1"/>
      <c r="Q49" s="1"/>
      <c r="R49" s="1"/>
      <c r="S49" s="1"/>
      <c r="T49" s="1"/>
    </row>
    <row r="50" spans="1:22" ht="15" customHeight="1" x14ac:dyDescent="0.25">
      <c r="A50" s="36">
        <v>10</v>
      </c>
      <c r="B50" s="24">
        <v>40720</v>
      </c>
      <c r="C50" s="358" t="s">
        <v>85</v>
      </c>
      <c r="D50" s="138">
        <v>3</v>
      </c>
      <c r="E50" s="138"/>
      <c r="F50" s="138">
        <v>1</v>
      </c>
      <c r="G50" s="138">
        <v>1</v>
      </c>
      <c r="H50" s="138">
        <v>1</v>
      </c>
      <c r="I50" s="138"/>
      <c r="J50" s="16">
        <v>75.3</v>
      </c>
      <c r="K50" s="13" t="e">
        <f>#REF!*#REF!</f>
        <v>#REF!</v>
      </c>
      <c r="L50" s="13"/>
      <c r="M50" s="14"/>
      <c r="N50" s="1"/>
      <c r="O50" s="1"/>
      <c r="P50" s="1"/>
      <c r="Q50" s="1"/>
      <c r="R50" s="1"/>
      <c r="S50" s="1"/>
      <c r="T50" s="1"/>
    </row>
    <row r="51" spans="1:22" s="234" customFormat="1" ht="15" customHeight="1" x14ac:dyDescent="0.25">
      <c r="A51" s="36">
        <v>11</v>
      </c>
      <c r="B51" s="24">
        <v>40730</v>
      </c>
      <c r="C51" s="478" t="s">
        <v>111</v>
      </c>
      <c r="D51" s="138">
        <v>1</v>
      </c>
      <c r="E51" s="138"/>
      <c r="F51" s="138">
        <v>1</v>
      </c>
      <c r="G51" s="138"/>
      <c r="H51" s="138"/>
      <c r="I51" s="138"/>
      <c r="J51" s="16">
        <v>42</v>
      </c>
      <c r="K51" s="13"/>
      <c r="L51" s="13"/>
      <c r="M51" s="14"/>
      <c r="N51" s="1"/>
      <c r="O51" s="1"/>
      <c r="P51" s="1"/>
      <c r="Q51" s="1"/>
      <c r="R51" s="1"/>
      <c r="S51" s="1"/>
      <c r="T51" s="1"/>
    </row>
    <row r="52" spans="1:22" ht="15" customHeight="1" x14ac:dyDescent="0.25">
      <c r="A52" s="36">
        <v>12</v>
      </c>
      <c r="B52" s="24">
        <v>40820</v>
      </c>
      <c r="C52" s="114" t="s">
        <v>124</v>
      </c>
      <c r="D52" s="138">
        <v>1</v>
      </c>
      <c r="E52" s="138">
        <v>1</v>
      </c>
      <c r="F52" s="138"/>
      <c r="G52" s="138"/>
      <c r="H52" s="138"/>
      <c r="I52" s="138"/>
      <c r="J52" s="16">
        <v>4</v>
      </c>
      <c r="K52" s="13"/>
      <c r="L52" s="13"/>
      <c r="M52" s="14"/>
      <c r="N52" s="1"/>
      <c r="O52" s="1"/>
      <c r="P52" s="1"/>
      <c r="Q52" s="1"/>
      <c r="R52" s="1"/>
      <c r="S52" s="1"/>
      <c r="T52" s="1"/>
    </row>
    <row r="53" spans="1:22" ht="15" customHeight="1" x14ac:dyDescent="0.25">
      <c r="A53" s="36">
        <v>13</v>
      </c>
      <c r="B53" s="24">
        <v>40840</v>
      </c>
      <c r="C53" s="358" t="s">
        <v>14</v>
      </c>
      <c r="D53" s="138">
        <v>1</v>
      </c>
      <c r="E53" s="138"/>
      <c r="F53" s="138">
        <v>1</v>
      </c>
      <c r="G53" s="138"/>
      <c r="H53" s="138"/>
      <c r="I53" s="138"/>
      <c r="J53" s="16">
        <v>52</v>
      </c>
      <c r="K53" s="13" t="e">
        <f>#REF!*#REF!</f>
        <v>#REF!</v>
      </c>
      <c r="L53" s="13"/>
      <c r="M53" s="14"/>
      <c r="N53" s="1"/>
      <c r="O53" s="1"/>
      <c r="P53" s="1"/>
      <c r="Q53" s="1"/>
      <c r="R53" s="1"/>
      <c r="S53" s="1"/>
      <c r="T53" s="1"/>
    </row>
    <row r="54" spans="1:22" s="234" customFormat="1" ht="15" customHeight="1" x14ac:dyDescent="0.25">
      <c r="A54" s="36">
        <v>14</v>
      </c>
      <c r="B54" s="24">
        <v>40950</v>
      </c>
      <c r="C54" s="26" t="s">
        <v>47</v>
      </c>
      <c r="D54" s="138">
        <v>3</v>
      </c>
      <c r="E54" s="138">
        <v>1</v>
      </c>
      <c r="F54" s="138">
        <v>2</v>
      </c>
      <c r="G54" s="138"/>
      <c r="H54" s="138"/>
      <c r="I54" s="138"/>
      <c r="J54" s="16">
        <v>38.299999999999997</v>
      </c>
      <c r="K54" s="13"/>
      <c r="L54" s="13"/>
      <c r="M54" s="14"/>
      <c r="N54" s="1"/>
      <c r="O54" s="1"/>
      <c r="P54" s="1"/>
      <c r="Q54" s="1"/>
      <c r="R54" s="1"/>
      <c r="S54" s="1"/>
      <c r="T54" s="1"/>
    </row>
    <row r="55" spans="1:22" ht="15" customHeight="1" x14ac:dyDescent="0.25">
      <c r="A55" s="36">
        <v>15</v>
      </c>
      <c r="B55" s="24">
        <v>40990</v>
      </c>
      <c r="C55" s="26" t="s">
        <v>16</v>
      </c>
      <c r="D55" s="17">
        <v>4</v>
      </c>
      <c r="E55" s="17"/>
      <c r="F55" s="17">
        <v>4</v>
      </c>
      <c r="G55" s="17"/>
      <c r="H55" s="17"/>
      <c r="I55" s="17"/>
      <c r="J55" s="18">
        <v>49</v>
      </c>
      <c r="K55" s="13" t="e">
        <f>#REF!*#REF!</f>
        <v>#REF!</v>
      </c>
      <c r="L55" s="13"/>
      <c r="M55" s="14"/>
      <c r="N55" s="1"/>
      <c r="O55" s="1"/>
      <c r="P55" s="1"/>
      <c r="Q55" s="1"/>
      <c r="R55" s="1"/>
      <c r="S55" s="1"/>
      <c r="T55" s="1"/>
    </row>
    <row r="56" spans="1:22" s="234" customFormat="1" ht="15" customHeight="1" thickBot="1" x14ac:dyDescent="0.3">
      <c r="A56" s="82">
        <v>16</v>
      </c>
      <c r="B56" s="242">
        <v>40133</v>
      </c>
      <c r="C56" s="240" t="s">
        <v>103</v>
      </c>
      <c r="D56" s="17">
        <v>3</v>
      </c>
      <c r="E56" s="17">
        <v>2</v>
      </c>
      <c r="F56" s="17"/>
      <c r="G56" s="17">
        <v>1</v>
      </c>
      <c r="H56" s="17"/>
      <c r="I56" s="17"/>
      <c r="J56" s="18">
        <v>36</v>
      </c>
      <c r="K56" s="13"/>
      <c r="L56" s="13"/>
      <c r="M56" s="14"/>
      <c r="N56" s="1"/>
      <c r="O56" s="1"/>
      <c r="P56" s="1"/>
      <c r="Q56" s="1"/>
      <c r="R56" s="1"/>
      <c r="S56" s="1"/>
      <c r="T56" s="1"/>
    </row>
    <row r="57" spans="1:22" ht="15" customHeight="1" thickBot="1" x14ac:dyDescent="0.3">
      <c r="A57" s="122"/>
      <c r="B57" s="123"/>
      <c r="C57" s="120" t="s">
        <v>99</v>
      </c>
      <c r="D57" s="123">
        <f t="shared" ref="D57:I57" si="5">SUM(D58:D69)</f>
        <v>47</v>
      </c>
      <c r="E57" s="123">
        <f t="shared" si="5"/>
        <v>5</v>
      </c>
      <c r="F57" s="123">
        <f t="shared" si="5"/>
        <v>27</v>
      </c>
      <c r="G57" s="123">
        <f t="shared" si="5"/>
        <v>8</v>
      </c>
      <c r="H57" s="123">
        <f t="shared" si="5"/>
        <v>6</v>
      </c>
      <c r="I57" s="123">
        <f t="shared" si="5"/>
        <v>1</v>
      </c>
      <c r="J57" s="124">
        <f>AVERAGE(J58:J69)</f>
        <v>55.75</v>
      </c>
      <c r="K57" s="13"/>
      <c r="L57" s="13"/>
      <c r="M57" s="14"/>
      <c r="N57" s="8"/>
      <c r="O57" s="8"/>
      <c r="P57" s="8"/>
      <c r="Q57" s="8"/>
      <c r="R57" s="8"/>
      <c r="S57" s="8"/>
      <c r="T57" s="8"/>
      <c r="U57" s="8"/>
      <c r="V57" s="1"/>
    </row>
    <row r="58" spans="1:22" ht="15" customHeight="1" x14ac:dyDescent="0.25">
      <c r="A58" s="36">
        <v>1</v>
      </c>
      <c r="B58" s="24">
        <v>50040</v>
      </c>
      <c r="C58" s="26" t="s">
        <v>50</v>
      </c>
      <c r="D58" s="17">
        <v>3</v>
      </c>
      <c r="E58" s="17"/>
      <c r="F58" s="17">
        <v>2</v>
      </c>
      <c r="G58" s="17">
        <v>1</v>
      </c>
      <c r="H58" s="17"/>
      <c r="I58" s="17"/>
      <c r="J58" s="18">
        <v>70</v>
      </c>
      <c r="K58" s="13" t="e">
        <f>#REF!*#REF!</f>
        <v>#REF!</v>
      </c>
      <c r="L58" s="13"/>
      <c r="M58" s="14"/>
      <c r="N58" s="8"/>
      <c r="O58" s="8"/>
      <c r="P58" s="8"/>
      <c r="Q58" s="8"/>
      <c r="R58" s="8"/>
      <c r="S58" s="8"/>
      <c r="T58" s="8"/>
      <c r="U58" s="8"/>
      <c r="V58" s="1"/>
    </row>
    <row r="59" spans="1:22" ht="15" customHeight="1" x14ac:dyDescent="0.25">
      <c r="A59" s="36">
        <v>2</v>
      </c>
      <c r="B59" s="24">
        <v>50003</v>
      </c>
      <c r="C59" s="26" t="s">
        <v>64</v>
      </c>
      <c r="D59" s="17">
        <v>10</v>
      </c>
      <c r="E59" s="17"/>
      <c r="F59" s="17">
        <v>5</v>
      </c>
      <c r="G59" s="17">
        <v>2</v>
      </c>
      <c r="H59" s="17">
        <v>3</v>
      </c>
      <c r="I59" s="17"/>
      <c r="J59" s="18">
        <v>69</v>
      </c>
      <c r="K59" s="13" t="e">
        <f>#REF!*#REF!</f>
        <v>#REF!</v>
      </c>
      <c r="L59" s="13"/>
      <c r="M59" s="14"/>
      <c r="N59" s="8"/>
      <c r="O59" s="8"/>
      <c r="P59" s="8"/>
      <c r="Q59" s="8"/>
      <c r="R59" s="8"/>
      <c r="S59" s="8"/>
      <c r="T59" s="8"/>
      <c r="U59" s="8"/>
      <c r="V59" s="1"/>
    </row>
    <row r="60" spans="1:22" ht="15" customHeight="1" x14ac:dyDescent="0.25">
      <c r="A60" s="36">
        <v>3</v>
      </c>
      <c r="B60" s="24">
        <v>50060</v>
      </c>
      <c r="C60" s="26" t="s">
        <v>12</v>
      </c>
      <c r="D60" s="17">
        <v>1</v>
      </c>
      <c r="E60" s="17"/>
      <c r="F60" s="17"/>
      <c r="G60" s="17">
        <v>1</v>
      </c>
      <c r="H60" s="17"/>
      <c r="I60" s="17"/>
      <c r="J60" s="18">
        <v>78</v>
      </c>
      <c r="K60" s="13" t="e">
        <f>#REF!*#REF!</f>
        <v>#REF!</v>
      </c>
      <c r="L60" s="13"/>
      <c r="M60" s="14"/>
      <c r="N60" s="8"/>
      <c r="O60" s="8"/>
      <c r="P60" s="8"/>
      <c r="Q60" s="8"/>
      <c r="R60" s="8"/>
      <c r="S60" s="8"/>
      <c r="T60" s="8"/>
      <c r="U60" s="8"/>
      <c r="V60" s="1"/>
    </row>
    <row r="61" spans="1:22" ht="15" customHeight="1" x14ac:dyDescent="0.25">
      <c r="A61" s="36">
        <v>4</v>
      </c>
      <c r="B61" s="24">
        <v>50230</v>
      </c>
      <c r="C61" s="288" t="s">
        <v>60</v>
      </c>
      <c r="D61" s="17">
        <v>3</v>
      </c>
      <c r="E61" s="17"/>
      <c r="F61" s="17">
        <v>3</v>
      </c>
      <c r="G61" s="17"/>
      <c r="H61" s="17"/>
      <c r="I61" s="17"/>
      <c r="J61" s="18">
        <v>40</v>
      </c>
      <c r="K61" s="13" t="e">
        <f>#REF!*#REF!</f>
        <v>#REF!</v>
      </c>
      <c r="L61" s="13"/>
      <c r="M61" s="14"/>
      <c r="N61" s="8"/>
      <c r="O61" s="8"/>
      <c r="P61" s="8"/>
      <c r="Q61" s="8"/>
      <c r="R61" s="8"/>
      <c r="S61" s="8"/>
      <c r="T61" s="8"/>
      <c r="U61" s="9"/>
      <c r="V61" s="1"/>
    </row>
    <row r="62" spans="1:22" s="234" customFormat="1" ht="15" customHeight="1" x14ac:dyDescent="0.25">
      <c r="A62" s="36">
        <v>5</v>
      </c>
      <c r="B62" s="24">
        <v>50340</v>
      </c>
      <c r="C62" s="478" t="s">
        <v>140</v>
      </c>
      <c r="D62" s="17">
        <v>2</v>
      </c>
      <c r="E62" s="17"/>
      <c r="F62" s="17">
        <v>1</v>
      </c>
      <c r="G62" s="17">
        <v>1</v>
      </c>
      <c r="H62" s="17"/>
      <c r="I62" s="17"/>
      <c r="J62" s="18">
        <v>65.5</v>
      </c>
      <c r="K62" s="13"/>
      <c r="L62" s="13"/>
      <c r="M62" s="14"/>
      <c r="N62" s="8"/>
      <c r="O62" s="8"/>
      <c r="P62" s="8"/>
      <c r="Q62" s="8"/>
      <c r="R62" s="8"/>
      <c r="S62" s="8"/>
      <c r="T62" s="8"/>
      <c r="U62" s="9"/>
      <c r="V62" s="1"/>
    </row>
    <row r="63" spans="1:22" ht="15" customHeight="1" x14ac:dyDescent="0.25">
      <c r="A63" s="36">
        <v>6</v>
      </c>
      <c r="B63" s="24">
        <v>50450</v>
      </c>
      <c r="C63" s="358" t="s">
        <v>51</v>
      </c>
      <c r="D63" s="17">
        <v>4</v>
      </c>
      <c r="E63" s="17"/>
      <c r="F63" s="17">
        <v>3</v>
      </c>
      <c r="G63" s="17"/>
      <c r="H63" s="17"/>
      <c r="I63" s="17">
        <v>1</v>
      </c>
      <c r="J63" s="18">
        <v>68</v>
      </c>
      <c r="K63" s="13" t="e">
        <f>#REF!*#REF!</f>
        <v>#REF!</v>
      </c>
      <c r="L63" s="13"/>
      <c r="M63" s="14"/>
      <c r="N63" s="8"/>
      <c r="O63" s="8"/>
      <c r="P63" s="8"/>
      <c r="Q63" s="8"/>
      <c r="R63" s="8"/>
      <c r="S63" s="8"/>
      <c r="T63" s="8"/>
      <c r="U63" s="8"/>
      <c r="V63" s="1"/>
    </row>
    <row r="64" spans="1:22" ht="15" customHeight="1" x14ac:dyDescent="0.25">
      <c r="A64" s="36">
        <v>7</v>
      </c>
      <c r="B64" s="24">
        <v>50620</v>
      </c>
      <c r="C64" s="478" t="s">
        <v>10</v>
      </c>
      <c r="D64" s="17">
        <v>2</v>
      </c>
      <c r="E64" s="17">
        <v>1</v>
      </c>
      <c r="F64" s="17">
        <v>1</v>
      </c>
      <c r="G64" s="17"/>
      <c r="H64" s="17"/>
      <c r="I64" s="17"/>
      <c r="J64" s="18">
        <v>37.5</v>
      </c>
      <c r="K64" s="13" t="e">
        <f>#REF!*#REF!</f>
        <v>#REF!</v>
      </c>
      <c r="L64" s="13"/>
      <c r="M64" s="14"/>
      <c r="N64" s="8"/>
      <c r="O64" s="8"/>
      <c r="P64" s="8"/>
      <c r="Q64" s="8"/>
      <c r="R64" s="8"/>
      <c r="S64" s="8"/>
      <c r="T64" s="8"/>
      <c r="U64" s="8"/>
      <c r="V64" s="1"/>
    </row>
    <row r="65" spans="1:22" ht="15" customHeight="1" x14ac:dyDescent="0.25">
      <c r="A65" s="36">
        <v>8</v>
      </c>
      <c r="B65" s="24">
        <v>50760</v>
      </c>
      <c r="C65" s="358" t="s">
        <v>127</v>
      </c>
      <c r="D65" s="17">
        <v>8</v>
      </c>
      <c r="E65" s="17">
        <v>2</v>
      </c>
      <c r="F65" s="17">
        <v>4</v>
      </c>
      <c r="G65" s="17">
        <v>1</v>
      </c>
      <c r="H65" s="17">
        <v>1</v>
      </c>
      <c r="I65" s="17"/>
      <c r="J65" s="18">
        <v>53</v>
      </c>
      <c r="K65" s="13" t="e">
        <f>#REF!*#REF!</f>
        <v>#REF!</v>
      </c>
      <c r="L65" s="13"/>
      <c r="M65" s="14"/>
      <c r="N65" s="8"/>
      <c r="O65" s="8"/>
      <c r="P65" s="8"/>
      <c r="Q65" s="8"/>
      <c r="R65" s="8"/>
      <c r="S65" s="8"/>
      <c r="T65" s="8"/>
      <c r="U65" s="8"/>
      <c r="V65" s="1"/>
    </row>
    <row r="66" spans="1:22" s="234" customFormat="1" ht="15" customHeight="1" x14ac:dyDescent="0.25">
      <c r="A66" s="36">
        <v>9</v>
      </c>
      <c r="B66" s="24">
        <v>50780</v>
      </c>
      <c r="C66" s="478" t="s">
        <v>109</v>
      </c>
      <c r="D66" s="17">
        <v>1</v>
      </c>
      <c r="E66" s="17">
        <v>1</v>
      </c>
      <c r="F66" s="17"/>
      <c r="G66" s="17"/>
      <c r="H66" s="17"/>
      <c r="I66" s="17"/>
      <c r="J66" s="18">
        <v>17</v>
      </c>
      <c r="K66" s="13"/>
      <c r="L66" s="13"/>
      <c r="M66" s="14"/>
      <c r="N66" s="8"/>
      <c r="O66" s="8"/>
      <c r="P66" s="8"/>
      <c r="Q66" s="8"/>
      <c r="R66" s="8"/>
      <c r="S66" s="8"/>
      <c r="T66" s="8"/>
      <c r="U66" s="8"/>
      <c r="V66" s="1"/>
    </row>
    <row r="67" spans="1:22" ht="15" customHeight="1" x14ac:dyDescent="0.25">
      <c r="A67" s="36">
        <v>10</v>
      </c>
      <c r="B67" s="24">
        <v>50930</v>
      </c>
      <c r="C67" s="358" t="s">
        <v>126</v>
      </c>
      <c r="D67" s="11">
        <v>4</v>
      </c>
      <c r="E67" s="11">
        <v>1</v>
      </c>
      <c r="F67" s="11">
        <v>2</v>
      </c>
      <c r="G67" s="11"/>
      <c r="H67" s="11">
        <v>1</v>
      </c>
      <c r="I67" s="11"/>
      <c r="J67" s="12">
        <v>52</v>
      </c>
      <c r="K67" s="13" t="e">
        <f>#REF!*#REF!</f>
        <v>#REF!</v>
      </c>
      <c r="L67" s="13"/>
      <c r="M67" s="14"/>
      <c r="N67" s="8"/>
      <c r="O67" s="8"/>
      <c r="P67" s="8"/>
      <c r="Q67" s="8"/>
      <c r="R67" s="8"/>
      <c r="S67" s="8"/>
      <c r="T67" s="8"/>
      <c r="U67" s="8"/>
      <c r="V67" s="1"/>
    </row>
    <row r="68" spans="1:22" s="234" customFormat="1" ht="15" customHeight="1" x14ac:dyDescent="0.25">
      <c r="A68" s="36">
        <v>11</v>
      </c>
      <c r="B68" s="242">
        <v>51370</v>
      </c>
      <c r="C68" s="479" t="s">
        <v>61</v>
      </c>
      <c r="D68" s="243">
        <v>4</v>
      </c>
      <c r="E68" s="243"/>
      <c r="F68" s="243">
        <v>1</v>
      </c>
      <c r="G68" s="243">
        <v>2</v>
      </c>
      <c r="H68" s="243">
        <v>1</v>
      </c>
      <c r="I68" s="243"/>
      <c r="J68" s="244">
        <v>70</v>
      </c>
      <c r="K68" s="13"/>
      <c r="L68" s="13"/>
      <c r="M68" s="14"/>
      <c r="N68" s="8"/>
      <c r="O68" s="8"/>
      <c r="P68" s="8"/>
      <c r="Q68" s="8"/>
      <c r="R68" s="8"/>
      <c r="S68" s="8"/>
      <c r="T68" s="8"/>
      <c r="U68" s="8"/>
      <c r="V68" s="1"/>
    </row>
    <row r="69" spans="1:22" ht="15" customHeight="1" thickBot="1" x14ac:dyDescent="0.3">
      <c r="A69" s="36">
        <v>12</v>
      </c>
      <c r="B69" s="242">
        <v>52580</v>
      </c>
      <c r="C69" s="480" t="s">
        <v>141</v>
      </c>
      <c r="D69" s="243">
        <v>5</v>
      </c>
      <c r="E69" s="243"/>
      <c r="F69" s="243">
        <v>5</v>
      </c>
      <c r="G69" s="243"/>
      <c r="H69" s="243"/>
      <c r="I69" s="243"/>
      <c r="J69" s="244">
        <v>49</v>
      </c>
      <c r="K69" s="13"/>
      <c r="L69" s="13"/>
      <c r="M69" s="14"/>
      <c r="N69" s="8"/>
      <c r="O69" s="8"/>
      <c r="P69" s="8"/>
      <c r="Q69" s="8"/>
      <c r="R69" s="8"/>
      <c r="S69" s="8"/>
      <c r="T69" s="8"/>
      <c r="U69" s="8"/>
      <c r="V69" s="1"/>
    </row>
    <row r="70" spans="1:22" ht="15" customHeight="1" thickBot="1" x14ac:dyDescent="0.3">
      <c r="A70" s="122"/>
      <c r="B70" s="123"/>
      <c r="C70" s="120" t="s">
        <v>100</v>
      </c>
      <c r="D70" s="120">
        <f t="shared" ref="D70:I70" si="6">SUM(D71:D98)</f>
        <v>246</v>
      </c>
      <c r="E70" s="120">
        <f t="shared" si="6"/>
        <v>36</v>
      </c>
      <c r="F70" s="120">
        <f t="shared" si="6"/>
        <v>90</v>
      </c>
      <c r="G70" s="120">
        <f t="shared" si="6"/>
        <v>41</v>
      </c>
      <c r="H70" s="120">
        <f t="shared" si="6"/>
        <v>73</v>
      </c>
      <c r="I70" s="120">
        <f t="shared" si="6"/>
        <v>6</v>
      </c>
      <c r="J70" s="121">
        <f>AVERAGE(J71:J98)</f>
        <v>53.553571428571431</v>
      </c>
      <c r="K70" s="13"/>
      <c r="L70" s="13"/>
      <c r="M70" s="14"/>
      <c r="N70" s="8"/>
      <c r="O70" s="8"/>
      <c r="P70" s="8"/>
      <c r="Q70" s="8"/>
      <c r="R70" s="8"/>
      <c r="S70" s="8"/>
      <c r="T70" s="8"/>
      <c r="U70" s="8"/>
      <c r="V70" s="1"/>
    </row>
    <row r="71" spans="1:22" ht="15" customHeight="1" x14ac:dyDescent="0.25">
      <c r="A71" s="35">
        <v>1</v>
      </c>
      <c r="B71" s="24">
        <v>60010</v>
      </c>
      <c r="C71" s="358" t="s">
        <v>128</v>
      </c>
      <c r="D71" s="11">
        <v>9</v>
      </c>
      <c r="E71" s="11">
        <v>1</v>
      </c>
      <c r="F71" s="11">
        <v>1</v>
      </c>
      <c r="G71" s="11">
        <v>4</v>
      </c>
      <c r="H71" s="11">
        <v>2</v>
      </c>
      <c r="I71" s="11">
        <v>1</v>
      </c>
      <c r="J71" s="12">
        <v>72</v>
      </c>
      <c r="K71" s="13">
        <f t="shared" ref="K71:K80" si="7">J71*D71</f>
        <v>648</v>
      </c>
      <c r="L71" s="13"/>
      <c r="M71" s="14"/>
      <c r="N71" s="8"/>
      <c r="O71" s="8"/>
      <c r="P71" s="8"/>
      <c r="Q71" s="8"/>
      <c r="R71" s="8"/>
      <c r="S71" s="8"/>
      <c r="T71" s="8"/>
      <c r="U71" s="8"/>
      <c r="V71" s="1"/>
    </row>
    <row r="72" spans="1:22" ht="15" customHeight="1" x14ac:dyDescent="0.25">
      <c r="A72" s="36">
        <v>2</v>
      </c>
      <c r="B72" s="24">
        <v>60050</v>
      </c>
      <c r="C72" s="26" t="s">
        <v>5</v>
      </c>
      <c r="D72" s="11">
        <v>4</v>
      </c>
      <c r="E72" s="11">
        <v>2</v>
      </c>
      <c r="F72" s="11"/>
      <c r="G72" s="11">
        <v>1</v>
      </c>
      <c r="H72" s="11">
        <v>1</v>
      </c>
      <c r="I72" s="11"/>
      <c r="J72" s="12">
        <v>50</v>
      </c>
      <c r="K72" s="13">
        <f t="shared" si="7"/>
        <v>200</v>
      </c>
      <c r="L72" s="13"/>
      <c r="M72" s="14"/>
      <c r="N72" s="8"/>
      <c r="O72" s="8"/>
      <c r="P72" s="8"/>
      <c r="Q72" s="8"/>
      <c r="R72" s="8"/>
      <c r="S72" s="8"/>
      <c r="T72" s="8"/>
      <c r="U72" s="8"/>
      <c r="V72" s="1"/>
    </row>
    <row r="73" spans="1:22" ht="15" customHeight="1" x14ac:dyDescent="0.25">
      <c r="A73" s="36">
        <v>3</v>
      </c>
      <c r="B73" s="24">
        <v>60070</v>
      </c>
      <c r="C73" s="358" t="s">
        <v>129</v>
      </c>
      <c r="D73" s="11">
        <v>4</v>
      </c>
      <c r="E73" s="11"/>
      <c r="F73" s="11">
        <v>4</v>
      </c>
      <c r="G73" s="11"/>
      <c r="H73" s="11"/>
      <c r="I73" s="11"/>
      <c r="J73" s="12">
        <v>52.8</v>
      </c>
      <c r="K73" s="13">
        <f t="shared" si="7"/>
        <v>211.2</v>
      </c>
      <c r="L73" s="13"/>
      <c r="M73" s="14"/>
      <c r="N73" s="8"/>
      <c r="O73" s="8"/>
      <c r="P73" s="8"/>
      <c r="Q73" s="8"/>
      <c r="R73" s="8"/>
      <c r="S73" s="8"/>
      <c r="T73" s="8"/>
      <c r="U73" s="8"/>
      <c r="V73" s="1"/>
    </row>
    <row r="74" spans="1:22" ht="15" customHeight="1" x14ac:dyDescent="0.25">
      <c r="A74" s="36">
        <v>4</v>
      </c>
      <c r="B74" s="24">
        <v>60180</v>
      </c>
      <c r="C74" s="26" t="s">
        <v>6</v>
      </c>
      <c r="D74" s="11">
        <v>4</v>
      </c>
      <c r="E74" s="11">
        <v>1</v>
      </c>
      <c r="F74" s="11">
        <v>1</v>
      </c>
      <c r="G74" s="11"/>
      <c r="H74" s="11">
        <v>2</v>
      </c>
      <c r="I74" s="11"/>
      <c r="J74" s="12">
        <v>57.6</v>
      </c>
      <c r="K74" s="13">
        <f t="shared" si="7"/>
        <v>230.4</v>
      </c>
      <c r="L74" s="13"/>
      <c r="M74" s="14"/>
      <c r="N74" s="8"/>
      <c r="O74" s="8"/>
      <c r="P74" s="8"/>
      <c r="Q74" s="8"/>
      <c r="R74" s="8"/>
      <c r="S74" s="8"/>
      <c r="T74" s="8"/>
      <c r="U74" s="8"/>
      <c r="V74" s="1"/>
    </row>
    <row r="75" spans="1:22" ht="15" customHeight="1" x14ac:dyDescent="0.25">
      <c r="A75" s="36">
        <v>5</v>
      </c>
      <c r="B75" s="24">
        <v>60240</v>
      </c>
      <c r="C75" s="358" t="s">
        <v>130</v>
      </c>
      <c r="D75" s="11">
        <v>4</v>
      </c>
      <c r="E75" s="11">
        <v>1</v>
      </c>
      <c r="F75" s="11">
        <v>3</v>
      </c>
      <c r="G75" s="11"/>
      <c r="H75" s="11"/>
      <c r="I75" s="11"/>
      <c r="J75" s="12">
        <v>45</v>
      </c>
      <c r="K75" s="13">
        <f t="shared" si="7"/>
        <v>180</v>
      </c>
      <c r="L75" s="13"/>
      <c r="M75" s="14"/>
      <c r="N75" s="8"/>
      <c r="O75" s="8"/>
      <c r="P75" s="8"/>
      <c r="Q75" s="8"/>
      <c r="R75" s="8"/>
      <c r="S75" s="8"/>
      <c r="T75" s="8"/>
      <c r="U75" s="8"/>
    </row>
    <row r="76" spans="1:22" s="234" customFormat="1" ht="15" customHeight="1" x14ac:dyDescent="0.25">
      <c r="A76" s="36">
        <v>6</v>
      </c>
      <c r="B76" s="24">
        <v>60660</v>
      </c>
      <c r="C76" s="288" t="s">
        <v>2</v>
      </c>
      <c r="D76" s="11">
        <v>7</v>
      </c>
      <c r="E76" s="11">
        <v>2</v>
      </c>
      <c r="F76" s="11">
        <v>5</v>
      </c>
      <c r="G76" s="11"/>
      <c r="H76" s="11"/>
      <c r="I76" s="11"/>
      <c r="J76" s="12">
        <v>37.6</v>
      </c>
      <c r="K76" s="13">
        <f t="shared" si="7"/>
        <v>263.2</v>
      </c>
      <c r="L76" s="13"/>
      <c r="M76" s="14"/>
      <c r="N76" s="8"/>
      <c r="O76" s="8"/>
      <c r="P76" s="8"/>
      <c r="Q76" s="8"/>
      <c r="R76" s="8"/>
      <c r="S76" s="8"/>
      <c r="T76" s="8"/>
      <c r="U76" s="8"/>
    </row>
    <row r="77" spans="1:22" ht="15" customHeight="1" x14ac:dyDescent="0.25">
      <c r="A77" s="36">
        <v>7</v>
      </c>
      <c r="B77" s="24">
        <v>60690</v>
      </c>
      <c r="C77" s="26" t="s">
        <v>3</v>
      </c>
      <c r="D77" s="11">
        <v>4</v>
      </c>
      <c r="E77" s="11"/>
      <c r="F77" s="11">
        <v>4</v>
      </c>
      <c r="G77" s="11"/>
      <c r="H77" s="11"/>
      <c r="I77" s="11"/>
      <c r="J77" s="12">
        <v>54</v>
      </c>
      <c r="K77" s="13">
        <f t="shared" si="7"/>
        <v>216</v>
      </c>
      <c r="L77" s="13"/>
      <c r="M77" s="14"/>
      <c r="N77" s="8"/>
      <c r="O77" s="8"/>
      <c r="P77" s="8"/>
      <c r="Q77" s="8"/>
      <c r="R77" s="8"/>
      <c r="S77" s="8"/>
      <c r="T77" s="8"/>
      <c r="U77" s="8"/>
    </row>
    <row r="78" spans="1:22" ht="15" customHeight="1" x14ac:dyDescent="0.25">
      <c r="A78" s="36">
        <v>8</v>
      </c>
      <c r="B78" s="24">
        <v>60850</v>
      </c>
      <c r="C78" s="288" t="s">
        <v>131</v>
      </c>
      <c r="D78" s="11">
        <v>5</v>
      </c>
      <c r="E78" s="11">
        <v>1</v>
      </c>
      <c r="F78" s="11">
        <v>3</v>
      </c>
      <c r="G78" s="11">
        <v>1</v>
      </c>
      <c r="H78" s="11"/>
      <c r="I78" s="11"/>
      <c r="J78" s="12">
        <v>55.8</v>
      </c>
      <c r="K78" s="13">
        <f t="shared" si="7"/>
        <v>279</v>
      </c>
      <c r="L78" s="13"/>
      <c r="M78" s="14"/>
      <c r="N78" s="8"/>
      <c r="O78" s="8"/>
      <c r="P78" s="8"/>
      <c r="Q78" s="8"/>
      <c r="R78" s="8"/>
      <c r="S78" s="8"/>
      <c r="T78" s="8"/>
      <c r="U78" s="8"/>
    </row>
    <row r="79" spans="1:22" ht="15" customHeight="1" x14ac:dyDescent="0.25">
      <c r="A79" s="36">
        <v>9</v>
      </c>
      <c r="B79" s="24">
        <v>60910</v>
      </c>
      <c r="C79" s="358" t="s">
        <v>9</v>
      </c>
      <c r="D79" s="131">
        <v>5</v>
      </c>
      <c r="E79" s="131"/>
      <c r="F79" s="131">
        <v>3</v>
      </c>
      <c r="G79" s="131"/>
      <c r="H79" s="131">
        <v>2</v>
      </c>
      <c r="I79" s="131"/>
      <c r="J79" s="132">
        <v>65</v>
      </c>
      <c r="K79" s="13">
        <f t="shared" si="7"/>
        <v>325</v>
      </c>
      <c r="L79" s="13"/>
      <c r="M79" s="14"/>
      <c r="N79" s="8"/>
      <c r="O79" s="8"/>
      <c r="P79" s="8"/>
      <c r="Q79" s="8"/>
      <c r="R79" s="8"/>
      <c r="S79" s="8"/>
      <c r="T79" s="8"/>
      <c r="U79" s="8"/>
    </row>
    <row r="80" spans="1:22" ht="15" customHeight="1" x14ac:dyDescent="0.25">
      <c r="A80" s="36">
        <v>10</v>
      </c>
      <c r="B80" s="24">
        <v>60980</v>
      </c>
      <c r="C80" s="26" t="s">
        <v>4</v>
      </c>
      <c r="D80" s="11">
        <v>2</v>
      </c>
      <c r="E80" s="11"/>
      <c r="F80" s="11">
        <v>1</v>
      </c>
      <c r="G80" s="11">
        <v>1</v>
      </c>
      <c r="H80" s="11"/>
      <c r="I80" s="11"/>
      <c r="J80" s="12">
        <v>72.5</v>
      </c>
      <c r="K80" s="13">
        <f t="shared" si="7"/>
        <v>145</v>
      </c>
      <c r="L80" s="13"/>
      <c r="M80" s="14"/>
      <c r="N80" s="8"/>
      <c r="O80" s="8"/>
      <c r="P80" s="8"/>
      <c r="Q80" s="8"/>
      <c r="R80" s="8"/>
      <c r="S80" s="8"/>
      <c r="T80" s="8"/>
      <c r="U80" s="8"/>
    </row>
    <row r="81" spans="1:21" ht="15" customHeight="1" x14ac:dyDescent="0.25">
      <c r="A81" s="36">
        <v>11</v>
      </c>
      <c r="B81" s="24">
        <v>61080</v>
      </c>
      <c r="C81" s="26" t="s">
        <v>132</v>
      </c>
      <c r="D81" s="11">
        <v>3</v>
      </c>
      <c r="E81" s="11"/>
      <c r="F81" s="11">
        <v>2</v>
      </c>
      <c r="G81" s="11"/>
      <c r="H81" s="11">
        <v>1</v>
      </c>
      <c r="I81" s="11"/>
      <c r="J81" s="12">
        <v>68.7</v>
      </c>
      <c r="K81" s="13"/>
      <c r="L81" s="13"/>
      <c r="M81" s="14"/>
      <c r="N81" s="8"/>
      <c r="O81" s="8"/>
      <c r="P81" s="8"/>
      <c r="Q81" s="8"/>
      <c r="R81" s="8"/>
      <c r="S81" s="8"/>
      <c r="T81" s="8"/>
      <c r="U81" s="8"/>
    </row>
    <row r="82" spans="1:21" ht="15" customHeight="1" x14ac:dyDescent="0.25">
      <c r="A82" s="36">
        <v>12</v>
      </c>
      <c r="B82" s="24">
        <v>61150</v>
      </c>
      <c r="C82" s="358" t="s">
        <v>133</v>
      </c>
      <c r="D82" s="11">
        <v>3</v>
      </c>
      <c r="E82" s="11">
        <v>3</v>
      </c>
      <c r="F82" s="11"/>
      <c r="G82" s="11"/>
      <c r="H82" s="11"/>
      <c r="I82" s="11"/>
      <c r="J82" s="12">
        <v>21</v>
      </c>
      <c r="K82" s="13">
        <f t="shared" ref="K82:K91" si="8">J82*D82</f>
        <v>63</v>
      </c>
      <c r="L82" s="13"/>
      <c r="M82" s="14"/>
      <c r="N82" s="8"/>
      <c r="O82" s="8"/>
      <c r="P82" s="8"/>
      <c r="Q82" s="8"/>
      <c r="R82" s="8"/>
      <c r="S82" s="8"/>
      <c r="T82" s="8"/>
      <c r="U82" s="8"/>
    </row>
    <row r="83" spans="1:21" ht="15" customHeight="1" x14ac:dyDescent="0.25">
      <c r="A83" s="36">
        <v>13</v>
      </c>
      <c r="B83" s="24">
        <v>61210</v>
      </c>
      <c r="C83" s="358" t="s">
        <v>134</v>
      </c>
      <c r="D83" s="11">
        <v>2</v>
      </c>
      <c r="E83" s="11">
        <v>2</v>
      </c>
      <c r="F83" s="11"/>
      <c r="G83" s="11"/>
      <c r="H83" s="11"/>
      <c r="I83" s="11"/>
      <c r="J83" s="12">
        <v>9</v>
      </c>
      <c r="K83" s="13">
        <f t="shared" si="8"/>
        <v>18</v>
      </c>
      <c r="L83" s="13"/>
      <c r="M83" s="14"/>
      <c r="N83" s="8"/>
      <c r="O83" s="8"/>
      <c r="P83" s="8"/>
      <c r="Q83" s="8"/>
      <c r="R83" s="8"/>
      <c r="S83" s="8"/>
      <c r="T83" s="8"/>
      <c r="U83" s="9"/>
    </row>
    <row r="84" spans="1:21" ht="15" customHeight="1" x14ac:dyDescent="0.25">
      <c r="A84" s="36">
        <v>14</v>
      </c>
      <c r="B84" s="24">
        <v>61290</v>
      </c>
      <c r="C84" s="358" t="s">
        <v>7</v>
      </c>
      <c r="D84" s="11">
        <v>3</v>
      </c>
      <c r="E84" s="11">
        <v>1</v>
      </c>
      <c r="F84" s="11">
        <v>2</v>
      </c>
      <c r="G84" s="11"/>
      <c r="H84" s="11"/>
      <c r="I84" s="11"/>
      <c r="J84" s="12">
        <v>43</v>
      </c>
      <c r="K84" s="13">
        <f t="shared" si="8"/>
        <v>129</v>
      </c>
      <c r="L84" s="13"/>
      <c r="M84" s="14"/>
      <c r="N84" s="8"/>
      <c r="O84" s="8"/>
      <c r="P84" s="8"/>
      <c r="Q84" s="8"/>
      <c r="R84" s="8"/>
      <c r="S84" s="8"/>
      <c r="T84" s="8"/>
      <c r="U84" s="9"/>
    </row>
    <row r="85" spans="1:21" ht="15" customHeight="1" x14ac:dyDescent="0.25">
      <c r="A85" s="36">
        <v>15</v>
      </c>
      <c r="B85" s="24">
        <v>61340</v>
      </c>
      <c r="C85" s="26" t="s">
        <v>135</v>
      </c>
      <c r="D85" s="11">
        <v>9</v>
      </c>
      <c r="E85" s="11">
        <v>7</v>
      </c>
      <c r="F85" s="11">
        <v>2</v>
      </c>
      <c r="G85" s="11"/>
      <c r="H85" s="11"/>
      <c r="I85" s="11"/>
      <c r="J85" s="12">
        <v>23.2</v>
      </c>
      <c r="K85" s="13">
        <f t="shared" si="8"/>
        <v>208.79999999999998</v>
      </c>
      <c r="L85" s="13"/>
      <c r="M85" s="14"/>
      <c r="N85" s="8"/>
      <c r="O85" s="8"/>
      <c r="P85" s="8"/>
      <c r="Q85" s="8"/>
      <c r="R85" s="8"/>
      <c r="S85" s="8"/>
      <c r="T85" s="8"/>
      <c r="U85" s="8"/>
    </row>
    <row r="86" spans="1:21" ht="15" customHeight="1" x14ac:dyDescent="0.25">
      <c r="A86" s="36">
        <v>16</v>
      </c>
      <c r="B86" s="24">
        <v>61390</v>
      </c>
      <c r="C86" s="358" t="s">
        <v>136</v>
      </c>
      <c r="D86" s="11">
        <v>1</v>
      </c>
      <c r="E86" s="11"/>
      <c r="F86" s="11">
        <v>1</v>
      </c>
      <c r="G86" s="11"/>
      <c r="H86" s="11"/>
      <c r="I86" s="11"/>
      <c r="J86" s="12">
        <v>49</v>
      </c>
      <c r="K86" s="13">
        <f t="shared" si="8"/>
        <v>49</v>
      </c>
      <c r="L86" s="13"/>
      <c r="M86" s="14"/>
      <c r="N86" s="8"/>
      <c r="O86" s="8"/>
      <c r="P86" s="8"/>
      <c r="Q86" s="8"/>
      <c r="R86" s="8"/>
      <c r="S86" s="8"/>
      <c r="T86" s="8"/>
      <c r="U86" s="8"/>
    </row>
    <row r="87" spans="1:21" ht="15" customHeight="1" x14ac:dyDescent="0.25">
      <c r="A87" s="36">
        <v>17</v>
      </c>
      <c r="B87" s="24">
        <v>61410</v>
      </c>
      <c r="C87" s="358" t="s">
        <v>137</v>
      </c>
      <c r="D87" s="11">
        <v>4</v>
      </c>
      <c r="E87" s="11">
        <v>1</v>
      </c>
      <c r="F87" s="11">
        <v>3</v>
      </c>
      <c r="G87" s="11"/>
      <c r="H87" s="11"/>
      <c r="I87" s="11"/>
      <c r="J87" s="12">
        <v>49</v>
      </c>
      <c r="K87" s="13">
        <f t="shared" si="8"/>
        <v>196</v>
      </c>
      <c r="L87" s="13"/>
      <c r="M87" s="14"/>
      <c r="N87" s="8"/>
      <c r="O87" s="8"/>
      <c r="P87" s="8"/>
      <c r="Q87" s="8"/>
      <c r="R87" s="8"/>
      <c r="S87" s="8"/>
      <c r="T87" s="8"/>
      <c r="U87" s="9"/>
    </row>
    <row r="88" spans="1:21" ht="15" customHeight="1" x14ac:dyDescent="0.25">
      <c r="A88" s="36">
        <v>18</v>
      </c>
      <c r="B88" s="24">
        <v>61430</v>
      </c>
      <c r="C88" s="358" t="s">
        <v>92</v>
      </c>
      <c r="D88" s="11">
        <v>15</v>
      </c>
      <c r="E88" s="11">
        <v>3</v>
      </c>
      <c r="F88" s="11">
        <v>10</v>
      </c>
      <c r="G88" s="11"/>
      <c r="H88" s="11">
        <v>2</v>
      </c>
      <c r="I88" s="11"/>
      <c r="J88" s="12">
        <v>49.9</v>
      </c>
      <c r="K88" s="13">
        <f t="shared" si="8"/>
        <v>748.5</v>
      </c>
      <c r="L88" s="13"/>
      <c r="M88" s="14"/>
      <c r="N88" s="8"/>
      <c r="O88" s="8"/>
      <c r="P88" s="8"/>
      <c r="Q88" s="8"/>
      <c r="R88" s="8"/>
      <c r="S88" s="8"/>
      <c r="T88" s="8"/>
      <c r="U88" s="8"/>
    </row>
    <row r="89" spans="1:21" ht="15" customHeight="1" x14ac:dyDescent="0.25">
      <c r="A89" s="36">
        <v>19</v>
      </c>
      <c r="B89" s="24">
        <v>61440</v>
      </c>
      <c r="C89" s="112" t="s">
        <v>138</v>
      </c>
      <c r="D89" s="11">
        <v>78</v>
      </c>
      <c r="E89" s="11"/>
      <c r="F89" s="11">
        <v>8</v>
      </c>
      <c r="G89" s="11">
        <v>20</v>
      </c>
      <c r="H89" s="11">
        <v>45</v>
      </c>
      <c r="I89" s="11">
        <v>5</v>
      </c>
      <c r="J89" s="12">
        <v>84.3</v>
      </c>
      <c r="K89" s="13">
        <f t="shared" si="8"/>
        <v>6575.4</v>
      </c>
      <c r="L89" s="13"/>
      <c r="M89" s="14"/>
      <c r="N89" s="8"/>
      <c r="O89" s="8"/>
      <c r="P89" s="8"/>
      <c r="Q89" s="8"/>
      <c r="R89" s="8"/>
      <c r="S89" s="8"/>
      <c r="T89" s="8"/>
      <c r="U89" s="8"/>
    </row>
    <row r="90" spans="1:21" ht="15" customHeight="1" x14ac:dyDescent="0.25">
      <c r="A90" s="36">
        <v>20</v>
      </c>
      <c r="B90" s="24">
        <v>61450</v>
      </c>
      <c r="C90" s="358" t="s">
        <v>91</v>
      </c>
      <c r="D90" s="11">
        <v>6</v>
      </c>
      <c r="E90" s="11"/>
      <c r="F90" s="11">
        <v>2</v>
      </c>
      <c r="G90" s="11">
        <v>1</v>
      </c>
      <c r="H90" s="11">
        <v>3</v>
      </c>
      <c r="I90" s="11"/>
      <c r="J90" s="12">
        <v>78</v>
      </c>
      <c r="K90" s="13">
        <f t="shared" si="8"/>
        <v>468</v>
      </c>
      <c r="L90" s="13"/>
      <c r="M90" s="14"/>
      <c r="N90" s="8"/>
      <c r="O90" s="8"/>
      <c r="P90" s="8"/>
      <c r="Q90" s="8"/>
      <c r="R90" s="8"/>
      <c r="S90" s="8"/>
      <c r="T90" s="8"/>
      <c r="U90" s="9"/>
    </row>
    <row r="91" spans="1:21" ht="15" customHeight="1" x14ac:dyDescent="0.25">
      <c r="A91" s="36">
        <v>21</v>
      </c>
      <c r="B91" s="24">
        <v>61470</v>
      </c>
      <c r="C91" s="112" t="s">
        <v>90</v>
      </c>
      <c r="D91" s="15">
        <v>8</v>
      </c>
      <c r="E91" s="15">
        <v>1</v>
      </c>
      <c r="F91" s="15">
        <v>4</v>
      </c>
      <c r="G91" s="15">
        <v>2</v>
      </c>
      <c r="H91" s="15">
        <v>1</v>
      </c>
      <c r="I91" s="15"/>
      <c r="J91" s="16">
        <v>56.3</v>
      </c>
      <c r="K91" s="13">
        <f t="shared" si="8"/>
        <v>450.4</v>
      </c>
      <c r="L91" s="13"/>
      <c r="M91" s="14"/>
      <c r="N91" s="8"/>
      <c r="O91" s="8"/>
      <c r="P91" s="8"/>
      <c r="Q91" s="8"/>
      <c r="R91" s="8"/>
      <c r="S91" s="8"/>
      <c r="T91" s="8"/>
      <c r="U91" s="8"/>
    </row>
    <row r="92" spans="1:21" ht="15" customHeight="1" x14ac:dyDescent="0.25">
      <c r="A92" s="36">
        <v>22</v>
      </c>
      <c r="B92" s="24">
        <v>61490</v>
      </c>
      <c r="C92" s="358" t="s">
        <v>89</v>
      </c>
      <c r="D92" s="15">
        <v>11</v>
      </c>
      <c r="E92" s="15">
        <v>3</v>
      </c>
      <c r="F92" s="15">
        <v>2</v>
      </c>
      <c r="G92" s="15">
        <v>4</v>
      </c>
      <c r="H92" s="15">
        <v>2</v>
      </c>
      <c r="I92" s="15"/>
      <c r="J92" s="16">
        <v>63</v>
      </c>
      <c r="K92" s="13" t="e">
        <f>#REF!*#REF!</f>
        <v>#REF!</v>
      </c>
      <c r="L92" s="13"/>
      <c r="M92" s="14"/>
      <c r="N92" s="8"/>
      <c r="O92" s="8"/>
      <c r="P92" s="8"/>
      <c r="Q92" s="8"/>
      <c r="R92" s="8"/>
      <c r="S92" s="8"/>
      <c r="T92" s="8"/>
      <c r="U92" s="8"/>
    </row>
    <row r="93" spans="1:21" ht="15" customHeight="1" x14ac:dyDescent="0.25">
      <c r="A93" s="36">
        <v>23</v>
      </c>
      <c r="B93" s="24">
        <v>61500</v>
      </c>
      <c r="C93" s="112" t="s">
        <v>88</v>
      </c>
      <c r="D93" s="15">
        <v>12</v>
      </c>
      <c r="E93" s="15">
        <v>1</v>
      </c>
      <c r="F93" s="15">
        <v>6</v>
      </c>
      <c r="G93" s="15">
        <v>2</v>
      </c>
      <c r="H93" s="15">
        <v>3</v>
      </c>
      <c r="I93" s="15"/>
      <c r="J93" s="16">
        <v>62</v>
      </c>
      <c r="K93" s="13" t="e">
        <f>#REF!*#REF!</f>
        <v>#REF!</v>
      </c>
      <c r="L93" s="13"/>
      <c r="M93" s="13"/>
      <c r="N93" s="8"/>
      <c r="O93" s="8"/>
      <c r="P93" s="8"/>
      <c r="Q93" s="8"/>
      <c r="R93" s="8"/>
      <c r="S93" s="8"/>
      <c r="T93" s="8"/>
      <c r="U93" s="8"/>
    </row>
    <row r="94" spans="1:21" ht="15" customHeight="1" x14ac:dyDescent="0.25">
      <c r="A94" s="36">
        <v>24</v>
      </c>
      <c r="B94" s="24">
        <v>61510</v>
      </c>
      <c r="C94" s="112" t="s">
        <v>8</v>
      </c>
      <c r="D94" s="15">
        <v>22</v>
      </c>
      <c r="E94" s="15">
        <v>2</v>
      </c>
      <c r="F94" s="15">
        <v>12</v>
      </c>
      <c r="G94" s="15">
        <v>4</v>
      </c>
      <c r="H94" s="15">
        <v>4</v>
      </c>
      <c r="I94" s="15"/>
      <c r="J94" s="16">
        <v>63</v>
      </c>
      <c r="K94" s="13" t="e">
        <f>#REF!*#REF!</f>
        <v>#REF!</v>
      </c>
      <c r="L94" s="13"/>
      <c r="M94" s="13"/>
      <c r="N94" s="8"/>
      <c r="O94" s="8"/>
      <c r="P94" s="8"/>
      <c r="Q94" s="8"/>
      <c r="R94" s="8"/>
      <c r="S94" s="8"/>
      <c r="T94" s="8"/>
      <c r="U94" s="8"/>
    </row>
    <row r="95" spans="1:21" ht="15" customHeight="1" x14ac:dyDescent="0.25">
      <c r="A95" s="36">
        <v>25</v>
      </c>
      <c r="B95" s="24">
        <v>61520</v>
      </c>
      <c r="C95" s="26" t="s">
        <v>62</v>
      </c>
      <c r="D95" s="15">
        <v>8</v>
      </c>
      <c r="E95" s="15">
        <v>3</v>
      </c>
      <c r="F95" s="15">
        <v>2</v>
      </c>
      <c r="G95" s="15">
        <v>1</v>
      </c>
      <c r="H95" s="15">
        <v>2</v>
      </c>
      <c r="I95" s="15"/>
      <c r="J95" s="16">
        <v>53.1</v>
      </c>
      <c r="K95" s="13" t="e">
        <f>#REF!*#REF!</f>
        <v>#REF!</v>
      </c>
      <c r="L95" s="13"/>
      <c r="M95" s="13"/>
      <c r="N95" s="8"/>
      <c r="O95" s="8"/>
      <c r="P95" s="8"/>
      <c r="Q95" s="8"/>
      <c r="R95" s="8"/>
      <c r="S95" s="8"/>
      <c r="T95" s="8"/>
      <c r="U95" s="8"/>
    </row>
    <row r="96" spans="1:21" ht="15" customHeight="1" x14ac:dyDescent="0.25">
      <c r="A96" s="36">
        <v>26</v>
      </c>
      <c r="B96" s="24">
        <v>61540</v>
      </c>
      <c r="C96" s="26" t="s">
        <v>112</v>
      </c>
      <c r="D96" s="15">
        <v>6</v>
      </c>
      <c r="E96" s="15">
        <v>0</v>
      </c>
      <c r="F96" s="15">
        <v>3</v>
      </c>
      <c r="G96" s="15"/>
      <c r="H96" s="15">
        <v>3</v>
      </c>
      <c r="I96" s="15"/>
      <c r="J96" s="16">
        <v>72</v>
      </c>
      <c r="K96" s="13" t="e">
        <f>#REF!*#REF!</f>
        <v>#REF!</v>
      </c>
      <c r="L96" s="13"/>
      <c r="M96" s="13"/>
      <c r="N96" s="8"/>
      <c r="O96" s="8"/>
      <c r="P96" s="8"/>
      <c r="Q96" s="8"/>
      <c r="R96" s="8"/>
      <c r="S96" s="8"/>
      <c r="T96" s="8"/>
      <c r="U96" s="8"/>
    </row>
    <row r="97" spans="1:21" ht="15" customHeight="1" x14ac:dyDescent="0.25">
      <c r="A97" s="82">
        <v>27</v>
      </c>
      <c r="B97" s="24">
        <v>61560</v>
      </c>
      <c r="C97" s="362" t="s">
        <v>139</v>
      </c>
      <c r="D97" s="238">
        <v>3</v>
      </c>
      <c r="E97" s="238">
        <v>1</v>
      </c>
      <c r="F97" s="238">
        <v>2</v>
      </c>
      <c r="G97" s="238"/>
      <c r="H97" s="238"/>
      <c r="I97" s="238"/>
      <c r="J97" s="241">
        <v>40.700000000000003</v>
      </c>
      <c r="K97" s="13" t="e">
        <f>#REF!*#REF!</f>
        <v>#REF!</v>
      </c>
      <c r="L97" s="13"/>
      <c r="M97" s="13"/>
      <c r="N97" s="8"/>
      <c r="O97" s="8"/>
      <c r="P97" s="8"/>
      <c r="Q97" s="8"/>
      <c r="R97" s="8"/>
      <c r="S97" s="8"/>
      <c r="T97" s="8"/>
      <c r="U97" s="8"/>
    </row>
    <row r="98" spans="1:21" s="234" customFormat="1" ht="15" customHeight="1" thickBot="1" x14ac:dyDescent="0.3">
      <c r="A98" s="82">
        <v>28</v>
      </c>
      <c r="B98" s="361">
        <v>61570</v>
      </c>
      <c r="C98" s="481" t="s">
        <v>142</v>
      </c>
      <c r="D98" s="19">
        <v>4</v>
      </c>
      <c r="E98" s="19"/>
      <c r="F98" s="19">
        <v>4</v>
      </c>
      <c r="G98" s="19"/>
      <c r="H98" s="19"/>
      <c r="I98" s="19"/>
      <c r="J98" s="20">
        <v>52</v>
      </c>
      <c r="K98" s="13"/>
      <c r="L98" s="13"/>
      <c r="M98" s="13"/>
      <c r="N98" s="8"/>
      <c r="O98" s="8"/>
      <c r="P98" s="8"/>
      <c r="Q98" s="8"/>
      <c r="R98" s="8"/>
      <c r="S98" s="8"/>
      <c r="T98" s="8"/>
      <c r="U98" s="8"/>
    </row>
    <row r="99" spans="1:21" ht="15" customHeight="1" thickBot="1" x14ac:dyDescent="0.3">
      <c r="A99" s="125"/>
      <c r="B99" s="116"/>
      <c r="C99" s="120" t="s">
        <v>101</v>
      </c>
      <c r="D99" s="123">
        <f>SUM(D100:D107)</f>
        <v>54</v>
      </c>
      <c r="E99" s="123">
        <f t="shared" ref="E99:I99" si="9">SUM(E100:E107)</f>
        <v>9</v>
      </c>
      <c r="F99" s="123">
        <f t="shared" si="9"/>
        <v>30</v>
      </c>
      <c r="G99" s="123">
        <f t="shared" si="9"/>
        <v>8</v>
      </c>
      <c r="H99" s="123">
        <f t="shared" si="9"/>
        <v>5</v>
      </c>
      <c r="I99" s="123">
        <f t="shared" si="9"/>
        <v>2</v>
      </c>
      <c r="J99" s="124">
        <f>AVERAGE(J100:J107)</f>
        <v>52.349206349206348</v>
      </c>
      <c r="K99" s="13"/>
      <c r="L99" s="13"/>
      <c r="M99" s="13"/>
    </row>
    <row r="100" spans="1:21" ht="15" customHeight="1" x14ac:dyDescent="0.25">
      <c r="A100" s="35">
        <v>1</v>
      </c>
      <c r="B100" s="109">
        <v>70020</v>
      </c>
      <c r="C100" s="30" t="s">
        <v>53</v>
      </c>
      <c r="D100" s="29">
        <v>9</v>
      </c>
      <c r="E100" s="29">
        <v>1</v>
      </c>
      <c r="F100" s="29">
        <v>5</v>
      </c>
      <c r="G100" s="29"/>
      <c r="H100" s="29">
        <v>2</v>
      </c>
      <c r="I100" s="29">
        <v>1</v>
      </c>
      <c r="J100" s="45">
        <v>66</v>
      </c>
      <c r="K100" s="13" t="e">
        <f>#REF!*#REF!</f>
        <v>#REF!</v>
      </c>
      <c r="L100" s="13"/>
      <c r="M100" s="13"/>
    </row>
    <row r="101" spans="1:21" ht="15" customHeight="1" x14ac:dyDescent="0.25">
      <c r="A101" s="36">
        <v>2</v>
      </c>
      <c r="B101" s="24">
        <v>70110</v>
      </c>
      <c r="C101" s="26" t="s">
        <v>58</v>
      </c>
      <c r="D101" s="15">
        <v>9</v>
      </c>
      <c r="E101" s="15">
        <v>1</v>
      </c>
      <c r="F101" s="15">
        <v>6</v>
      </c>
      <c r="G101" s="15"/>
      <c r="H101" s="15">
        <v>1</v>
      </c>
      <c r="I101" s="15">
        <v>1</v>
      </c>
      <c r="J101" s="16">
        <v>56.222222222222221</v>
      </c>
      <c r="K101" s="13"/>
      <c r="L101" s="13"/>
      <c r="M101" s="13"/>
    </row>
    <row r="102" spans="1:21" ht="15" customHeight="1" x14ac:dyDescent="0.25">
      <c r="A102" s="36">
        <v>3</v>
      </c>
      <c r="B102" s="24">
        <v>70021</v>
      </c>
      <c r="C102" s="26" t="s">
        <v>52</v>
      </c>
      <c r="D102" s="15">
        <v>10</v>
      </c>
      <c r="E102" s="15">
        <v>1</v>
      </c>
      <c r="F102" s="15">
        <v>5</v>
      </c>
      <c r="G102" s="15">
        <v>3</v>
      </c>
      <c r="H102" s="15">
        <v>1</v>
      </c>
      <c r="I102" s="15"/>
      <c r="J102" s="16">
        <v>63.6</v>
      </c>
      <c r="K102" s="13" t="e">
        <f>#REF!*#REF!</f>
        <v>#REF!</v>
      </c>
      <c r="L102" s="13"/>
      <c r="M102" s="13"/>
    </row>
    <row r="103" spans="1:21" s="234" customFormat="1" ht="15" customHeight="1" x14ac:dyDescent="0.25">
      <c r="A103" s="36">
        <v>4</v>
      </c>
      <c r="B103" s="24">
        <v>70040</v>
      </c>
      <c r="C103" s="358" t="s">
        <v>35</v>
      </c>
      <c r="D103" s="15">
        <v>3</v>
      </c>
      <c r="E103" s="15"/>
      <c r="F103" s="15">
        <v>3</v>
      </c>
      <c r="G103" s="15"/>
      <c r="H103" s="15"/>
      <c r="I103" s="15"/>
      <c r="J103" s="16">
        <v>46</v>
      </c>
      <c r="K103" s="13"/>
      <c r="L103" s="13"/>
      <c r="M103" s="13"/>
    </row>
    <row r="104" spans="1:21" ht="15" customHeight="1" x14ac:dyDescent="0.25">
      <c r="A104" s="36">
        <v>5</v>
      </c>
      <c r="B104" s="24">
        <v>70100</v>
      </c>
      <c r="C104" s="112" t="s">
        <v>87</v>
      </c>
      <c r="D104" s="15">
        <v>7</v>
      </c>
      <c r="E104" s="15"/>
      <c r="F104" s="15">
        <v>5</v>
      </c>
      <c r="G104" s="15">
        <v>2</v>
      </c>
      <c r="H104" s="15"/>
      <c r="I104" s="15"/>
      <c r="J104" s="16">
        <v>56.285714285714285</v>
      </c>
      <c r="K104" s="13" t="e">
        <f>#REF!*#REF!</f>
        <v>#REF!</v>
      </c>
      <c r="L104" s="13"/>
      <c r="M104" s="13"/>
    </row>
    <row r="105" spans="1:21" ht="15" customHeight="1" x14ac:dyDescent="0.25">
      <c r="A105" s="36">
        <v>6</v>
      </c>
      <c r="B105" s="24">
        <v>70270</v>
      </c>
      <c r="C105" s="237" t="s">
        <v>54</v>
      </c>
      <c r="D105" s="15">
        <v>4</v>
      </c>
      <c r="E105" s="15">
        <v>2</v>
      </c>
      <c r="F105" s="15">
        <v>2</v>
      </c>
      <c r="G105" s="15"/>
      <c r="H105" s="15"/>
      <c r="I105" s="15"/>
      <c r="J105" s="16">
        <v>32</v>
      </c>
      <c r="K105" s="13" t="e">
        <f>#REF!*#REF!</f>
        <v>#REF!</v>
      </c>
      <c r="L105" s="13"/>
      <c r="M105" s="13"/>
    </row>
    <row r="106" spans="1:21" s="234" customFormat="1" ht="15" customHeight="1" x14ac:dyDescent="0.25">
      <c r="A106" s="37">
        <v>7</v>
      </c>
      <c r="B106" s="242">
        <v>10880</v>
      </c>
      <c r="C106" s="290" t="s">
        <v>108</v>
      </c>
      <c r="D106" s="238">
        <v>7</v>
      </c>
      <c r="E106" s="238">
        <v>1</v>
      </c>
      <c r="F106" s="238">
        <v>3</v>
      </c>
      <c r="G106" s="238">
        <v>3</v>
      </c>
      <c r="H106" s="238"/>
      <c r="I106" s="238"/>
      <c r="J106" s="241">
        <v>60.285714285714285</v>
      </c>
      <c r="K106" s="13"/>
      <c r="L106" s="13"/>
      <c r="M106" s="13"/>
    </row>
    <row r="107" spans="1:21" ht="15" customHeight="1" thickBot="1" x14ac:dyDescent="0.3">
      <c r="A107" s="134">
        <v>8</v>
      </c>
      <c r="B107" s="110">
        <v>10890</v>
      </c>
      <c r="C107" s="359" t="s">
        <v>116</v>
      </c>
      <c r="D107" s="19">
        <v>5</v>
      </c>
      <c r="E107" s="19">
        <v>3</v>
      </c>
      <c r="F107" s="19">
        <v>1</v>
      </c>
      <c r="G107" s="19"/>
      <c r="H107" s="19">
        <v>1</v>
      </c>
      <c r="I107" s="19"/>
      <c r="J107" s="20">
        <v>38.4</v>
      </c>
      <c r="K107" s="13"/>
      <c r="L107" s="13"/>
      <c r="M107" s="13"/>
    </row>
    <row r="108" spans="1:21" ht="15" customHeight="1" x14ac:dyDescent="0.25">
      <c r="A108" s="38"/>
      <c r="B108" s="22"/>
      <c r="C108" s="13"/>
      <c r="D108" s="520" t="s">
        <v>55</v>
      </c>
      <c r="E108" s="520"/>
      <c r="F108" s="520"/>
      <c r="G108" s="520"/>
      <c r="H108" s="520"/>
      <c r="I108" s="520"/>
      <c r="J108" s="133">
        <f>AVERAGE(J8:J15,J17:J24,J26:J39,J41:J56,J58:J69,J71:J98,J100:J107)</f>
        <v>51.318704879114783</v>
      </c>
      <c r="K108" s="13"/>
      <c r="L108" s="13"/>
      <c r="M108" s="13"/>
    </row>
    <row r="109" spans="1:21" ht="15" customHeight="1" x14ac:dyDescent="0.25">
      <c r="A109" s="38"/>
      <c r="B109" s="22"/>
      <c r="C109" s="13"/>
      <c r="D109" s="13"/>
      <c r="E109" s="13"/>
      <c r="F109" s="13"/>
      <c r="G109" s="13"/>
      <c r="H109" s="13"/>
      <c r="I109" s="13"/>
      <c r="J109" s="23"/>
      <c r="K109" s="13"/>
      <c r="L109" s="13"/>
      <c r="M109" s="13"/>
    </row>
    <row r="110" spans="1:21" ht="15" customHeight="1" x14ac:dyDescent="0.25">
      <c r="A110" s="38"/>
      <c r="B110" s="13"/>
      <c r="C110" s="13"/>
      <c r="D110" s="13"/>
      <c r="E110" s="13"/>
      <c r="F110" s="13"/>
      <c r="G110" s="13"/>
      <c r="H110" s="13"/>
      <c r="I110" s="13"/>
      <c r="J110" s="13"/>
      <c r="K110" s="13"/>
      <c r="L110" s="13"/>
      <c r="M110" s="13"/>
    </row>
    <row r="111" spans="1:21" x14ac:dyDescent="0.25">
      <c r="A111" s="38"/>
      <c r="B111" s="13"/>
      <c r="C111" s="13"/>
      <c r="D111" s="13"/>
      <c r="E111" s="13"/>
      <c r="F111" s="13"/>
      <c r="G111" s="13"/>
      <c r="H111" s="13"/>
      <c r="I111" s="13"/>
      <c r="J111" s="13"/>
      <c r="K111" s="13"/>
      <c r="L111" s="13"/>
      <c r="M111" s="13"/>
    </row>
  </sheetData>
  <sortState ref="A2:L119">
    <sortCondition ref="A3"/>
  </sortState>
  <mergeCells count="8">
    <mergeCell ref="C2:D2"/>
    <mergeCell ref="A4:A5"/>
    <mergeCell ref="B4:B5"/>
    <mergeCell ref="D108:I108"/>
    <mergeCell ref="J4:J5"/>
    <mergeCell ref="C4:C5"/>
    <mergeCell ref="D4:D5"/>
    <mergeCell ref="E4:I4"/>
  </mergeCells>
  <conditionalFormatting sqref="J6:J108">
    <cfRule type="cellIs" dxfId="10" priority="1863" stopIfTrue="1" operator="equal">
      <formula>$J$108</formula>
    </cfRule>
    <cfRule type="cellIs" dxfId="9" priority="1864" stopIfTrue="1" operator="lessThan">
      <formula>50</formula>
    </cfRule>
    <cfRule type="cellIs" dxfId="8" priority="1865" stopIfTrue="1" operator="between">
      <formula>$J$108</formula>
      <formula>50</formula>
    </cfRule>
    <cfRule type="cellIs" dxfId="7" priority="1866" stopIfTrue="1" operator="between">
      <formula>74.99</formula>
      <formula>$J$108</formula>
    </cfRule>
    <cfRule type="cellIs" dxfId="6" priority="1867" stopIfTrue="1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Химия-11 диаграмма по районам</vt:lpstr>
      <vt:lpstr>Химия-11 диаграмма</vt:lpstr>
      <vt:lpstr>Рейтинги 2022</vt:lpstr>
      <vt:lpstr>Рейтинг по сумме мест</vt:lpstr>
      <vt:lpstr>Химия-11 2022 Итоги</vt:lpstr>
      <vt:lpstr>Химия-11 2022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2022-10-11T08:28:16Z</dcterms:modified>
</cp:coreProperties>
</file>