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04"/>
  </bookViews>
  <sheets>
    <sheet name="Английск-9 диаграмма по районам" sheetId="7" r:id="rId1"/>
    <sheet name="Английск-9 диаграмма" sheetId="4" r:id="rId2"/>
    <sheet name="Рейтинги 2022" sheetId="3" r:id="rId3"/>
    <sheet name="Рейтинг по сумме мест" sheetId="2" r:id="rId4"/>
    <sheet name="Английский-9 2022 Итоги" sheetId="6" r:id="rId5"/>
    <sheet name="Английский-9 2022 расклад" sheetId="1" r:id="rId6"/>
  </sheets>
  <definedNames>
    <definedName name="_xlnm._FilterDatabase" localSheetId="0" hidden="1">'Английск-9 диаграмма по районам'!#REF!</definedName>
  </definedNames>
  <calcPr calcId="145621" calcOnSave="0"/>
</workbook>
</file>

<file path=xl/calcChain.xml><?xml version="1.0" encoding="utf-8"?>
<calcChain xmlns="http://schemas.openxmlformats.org/spreadsheetml/2006/main">
  <c r="G112" i="7" l="1"/>
  <c r="G111" i="7"/>
  <c r="G110" i="7"/>
  <c r="G109" i="7"/>
  <c r="G108" i="7"/>
  <c r="G107" i="7"/>
  <c r="G106" i="7"/>
  <c r="G105" i="7"/>
  <c r="G104" i="7"/>
  <c r="G102" i="7"/>
  <c r="G101" i="7"/>
  <c r="G100" i="7"/>
  <c r="G99" i="7"/>
  <c r="G98" i="7"/>
  <c r="G97" i="7"/>
  <c r="G96" i="7"/>
  <c r="G95" i="7"/>
  <c r="G94" i="7"/>
  <c r="G93" i="7"/>
  <c r="G92" i="7"/>
  <c r="G91" i="7"/>
  <c r="G90" i="7"/>
  <c r="G89" i="7"/>
  <c r="G88" i="7"/>
  <c r="G87" i="7"/>
  <c r="G86" i="7"/>
  <c r="G85" i="7"/>
  <c r="G84" i="7"/>
  <c r="G83" i="7"/>
  <c r="G82" i="7"/>
  <c r="G81" i="7"/>
  <c r="G80" i="7"/>
  <c r="G79" i="7"/>
  <c r="G78" i="7"/>
  <c r="G77" i="7"/>
  <c r="G75" i="7"/>
  <c r="G74" i="7"/>
  <c r="G73" i="7"/>
  <c r="G72" i="7"/>
  <c r="G71" i="7"/>
  <c r="G70" i="7"/>
  <c r="G69" i="7"/>
  <c r="G68" i="7"/>
  <c r="G67" i="7"/>
  <c r="G66" i="7"/>
  <c r="G65" i="7"/>
  <c r="G64" i="7"/>
  <c r="G63" i="7"/>
  <c r="G62" i="7"/>
  <c r="G60" i="7"/>
  <c r="G59" i="7"/>
  <c r="G58" i="7"/>
  <c r="G57" i="7"/>
  <c r="G56" i="7"/>
  <c r="G55" i="7"/>
  <c r="G54" i="7"/>
  <c r="G53" i="7"/>
  <c r="G52" i="7"/>
  <c r="G51" i="7"/>
  <c r="G50" i="7"/>
  <c r="G49" i="7"/>
  <c r="G48" i="7"/>
  <c r="G47" i="7"/>
  <c r="G46" i="7"/>
  <c r="G45" i="7"/>
  <c r="G44" i="7"/>
  <c r="G42" i="7"/>
  <c r="G41" i="7"/>
  <c r="G40" i="7"/>
  <c r="G39" i="7"/>
  <c r="G38" i="7"/>
  <c r="G37" i="7"/>
  <c r="G36" i="7"/>
  <c r="G35" i="7"/>
  <c r="G34" i="7"/>
  <c r="G33" i="7"/>
  <c r="G32" i="7"/>
  <c r="G31" i="7"/>
  <c r="G30" i="7"/>
  <c r="G29" i="7"/>
  <c r="G28" i="7"/>
  <c r="G26" i="7"/>
  <c r="G25" i="7"/>
  <c r="G24" i="7"/>
  <c r="G23" i="7"/>
  <c r="G22" i="7"/>
  <c r="G21" i="7"/>
  <c r="G20" i="7"/>
  <c r="G19" i="7"/>
  <c r="G18" i="7"/>
  <c r="G17" i="7"/>
  <c r="G16" i="7"/>
  <c r="G15" i="7"/>
  <c r="G13" i="7"/>
  <c r="G12" i="7"/>
  <c r="G11" i="7"/>
  <c r="G10" i="7"/>
  <c r="G9" i="7"/>
  <c r="G8" i="7"/>
  <c r="G6" i="7"/>
  <c r="G7" i="7"/>
  <c r="D4" i="7"/>
  <c r="D103" i="7"/>
  <c r="C103" i="7"/>
  <c r="D76" i="7"/>
  <c r="C76" i="7"/>
  <c r="D61" i="7"/>
  <c r="C61" i="7"/>
  <c r="D43" i="7"/>
  <c r="C43" i="7"/>
  <c r="D27" i="7"/>
  <c r="C27" i="7"/>
  <c r="D14" i="7"/>
  <c r="C14" i="7"/>
  <c r="D5" i="7"/>
  <c r="C5" i="7"/>
  <c r="C4" i="7" s="1"/>
  <c r="D113" i="7"/>
  <c r="D61" i="4" l="1"/>
  <c r="D43" i="4"/>
  <c r="D27" i="4"/>
  <c r="D14" i="4"/>
  <c r="D5" i="4"/>
  <c r="D76" i="4"/>
  <c r="D103" i="4"/>
  <c r="C103" i="4"/>
  <c r="C76" i="4"/>
  <c r="C61" i="4"/>
  <c r="C43" i="4"/>
  <c r="C27" i="4"/>
  <c r="C14" i="4"/>
  <c r="C5" i="4"/>
  <c r="G112" i="4"/>
  <c r="G111" i="4"/>
  <c r="G110" i="4"/>
  <c r="G109" i="4"/>
  <c r="G108" i="4"/>
  <c r="G107" i="4"/>
  <c r="G106" i="4"/>
  <c r="G105" i="4"/>
  <c r="G104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5" i="4"/>
  <c r="G74" i="4"/>
  <c r="G73" i="4"/>
  <c r="G72" i="4"/>
  <c r="G71" i="4"/>
  <c r="G70" i="4"/>
  <c r="G69" i="4"/>
  <c r="G68" i="4"/>
  <c r="G67" i="4"/>
  <c r="G66" i="4"/>
  <c r="G65" i="4"/>
  <c r="G64" i="4"/>
  <c r="G63" i="4"/>
  <c r="G62" i="4"/>
  <c r="G60" i="4"/>
  <c r="G59" i="4"/>
  <c r="G58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42" i="4"/>
  <c r="G41" i="4"/>
  <c r="G40" i="4"/>
  <c r="G39" i="4"/>
  <c r="G38" i="4"/>
  <c r="G37" i="4"/>
  <c r="G36" i="4"/>
  <c r="G35" i="4"/>
  <c r="G34" i="4"/>
  <c r="G33" i="4"/>
  <c r="G32" i="4"/>
  <c r="G31" i="4"/>
  <c r="G30" i="4"/>
  <c r="G29" i="4"/>
  <c r="G28" i="4"/>
  <c r="G26" i="4"/>
  <c r="G25" i="4"/>
  <c r="G24" i="4"/>
  <c r="G23" i="4"/>
  <c r="G22" i="4"/>
  <c r="G21" i="4"/>
  <c r="G20" i="4"/>
  <c r="G19" i="4"/>
  <c r="G18" i="4"/>
  <c r="G17" i="4"/>
  <c r="G16" i="4"/>
  <c r="G15" i="4"/>
  <c r="G13" i="4"/>
  <c r="G12" i="4"/>
  <c r="G11" i="4"/>
  <c r="G10" i="4"/>
  <c r="G9" i="4"/>
  <c r="G8" i="4"/>
  <c r="G7" i="4"/>
  <c r="G6" i="4"/>
  <c r="D113" i="4"/>
  <c r="D4" i="4"/>
  <c r="C4" i="4"/>
  <c r="D107" i="3"/>
  <c r="E107" i="2"/>
  <c r="I115" i="1"/>
  <c r="D63" i="1"/>
  <c r="D78" i="1"/>
  <c r="D105" i="1"/>
  <c r="D6" i="1"/>
  <c r="I72" i="1"/>
  <c r="I37" i="1"/>
  <c r="I36" i="1"/>
  <c r="I35" i="1"/>
  <c r="I106" i="1"/>
  <c r="I107" i="1"/>
  <c r="I108" i="1"/>
  <c r="I109" i="1"/>
  <c r="I110" i="1"/>
  <c r="I111" i="1"/>
  <c r="I112" i="1"/>
  <c r="I113" i="1"/>
  <c r="I114" i="1"/>
  <c r="I104" i="1" l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7" i="1"/>
  <c r="I76" i="1"/>
  <c r="I75" i="1"/>
  <c r="I74" i="1"/>
  <c r="I73" i="1"/>
  <c r="I71" i="1"/>
  <c r="I70" i="1"/>
  <c r="I69" i="1"/>
  <c r="I68" i="1"/>
  <c r="I67" i="1"/>
  <c r="I66" i="1"/>
  <c r="I65" i="1"/>
  <c r="I64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4" i="1"/>
  <c r="I43" i="1"/>
  <c r="I42" i="1"/>
  <c r="I41" i="1"/>
  <c r="I40" i="1"/>
  <c r="I39" i="1"/>
  <c r="I38" i="1"/>
  <c r="I34" i="1"/>
  <c r="I33" i="1"/>
  <c r="I32" i="1"/>
  <c r="I31" i="1"/>
  <c r="I30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 s="1"/>
  <c r="I15" i="1"/>
  <c r="I12" i="1"/>
  <c r="I11" i="1"/>
  <c r="I10" i="1"/>
  <c r="I9" i="1"/>
  <c r="I8" i="1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E108" i="6" l="1"/>
  <c r="E6" i="6" s="1"/>
  <c r="I14" i="1" l="1"/>
  <c r="I13" i="1"/>
  <c r="D6" i="6" l="1"/>
  <c r="I78" i="1"/>
  <c r="H78" i="1"/>
  <c r="G78" i="1"/>
  <c r="F78" i="1"/>
  <c r="E78" i="1"/>
  <c r="I45" i="1"/>
  <c r="H45" i="1"/>
  <c r="G45" i="1"/>
  <c r="F45" i="1"/>
  <c r="E45" i="1"/>
  <c r="D45" i="1"/>
  <c r="I63" i="1"/>
  <c r="H63" i="1"/>
  <c r="G63" i="1"/>
  <c r="F63" i="1"/>
  <c r="E63" i="1"/>
  <c r="I29" i="1"/>
  <c r="H29" i="1"/>
  <c r="G29" i="1"/>
  <c r="F29" i="1"/>
  <c r="E29" i="1"/>
  <c r="D29" i="1"/>
  <c r="H16" i="1"/>
  <c r="G16" i="1"/>
  <c r="F16" i="1"/>
  <c r="E16" i="1"/>
  <c r="D16" i="1"/>
  <c r="H105" i="1"/>
  <c r="G105" i="1"/>
  <c r="F105" i="1"/>
  <c r="E105" i="1"/>
  <c r="I105" i="1"/>
  <c r="I7" i="1"/>
  <c r="H7" i="1"/>
  <c r="G7" i="1"/>
  <c r="F7" i="1"/>
  <c r="E7" i="1"/>
  <c r="D7" i="1"/>
  <c r="E6" i="1" l="1"/>
  <c r="F6" i="1"/>
  <c r="G6" i="1"/>
  <c r="H6" i="1"/>
  <c r="I6" i="1"/>
</calcChain>
</file>

<file path=xl/sharedStrings.xml><?xml version="1.0" encoding="utf-8"?>
<sst xmlns="http://schemas.openxmlformats.org/spreadsheetml/2006/main" count="1011" uniqueCount="144">
  <si>
    <t>№</t>
  </si>
  <si>
    <t>Наименование ОУ (кратко)</t>
  </si>
  <si>
    <t>Код ОУ            (по КИАСУО)</t>
  </si>
  <si>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</si>
  <si>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</si>
  <si>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</si>
  <si>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</si>
  <si>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</si>
  <si>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</si>
  <si>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</si>
  <si>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</si>
  <si>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</si>
  <si>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</si>
  <si>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</si>
  <si>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</si>
  <si>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</si>
  <si>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16</t>
  </si>
  <si>
    <t>МБОУ СШ № 31</t>
  </si>
  <si>
    <t>МБОУ СШ № 44</t>
  </si>
  <si>
    <t>МБОУ СШ № 53</t>
  </si>
  <si>
    <t>МБОУ СШ № 64</t>
  </si>
  <si>
    <t>МБОУ СШ № 89</t>
  </si>
  <si>
    <t>МБОУ СШ № 94</t>
  </si>
  <si>
    <t>МАОУ СШ № 148</t>
  </si>
  <si>
    <t>МБОУ Лицей № 1</t>
  </si>
  <si>
    <t>МБОУ СШ № 3</t>
  </si>
  <si>
    <t>МБОУ Лицей № 8</t>
  </si>
  <si>
    <t>МБОУ Лицей № 10</t>
  </si>
  <si>
    <t>МБОУ СШ № 36</t>
  </si>
  <si>
    <t>МБОУ СШ № 82</t>
  </si>
  <si>
    <t>МБОУ СШ № 84</t>
  </si>
  <si>
    <t>МБОУ СШ № 99</t>
  </si>
  <si>
    <t>МБОУ СШ № 6</t>
  </si>
  <si>
    <t>МБОУ СШ № 17</t>
  </si>
  <si>
    <t>МБОУ СШ № 62</t>
  </si>
  <si>
    <t>МБОУ СШ № 69</t>
  </si>
  <si>
    <t>МБОУ СШ № 5</t>
  </si>
  <si>
    <t>МБОУ СШ № 7</t>
  </si>
  <si>
    <t>МБОУ СШ № 18</t>
  </si>
  <si>
    <t>МБОУ СШ № 24</t>
  </si>
  <si>
    <t>МБОУ СШ № 66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</si>
  <si>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</si>
  <si>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</si>
  <si>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</si>
  <si>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</si>
  <si>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</si>
  <si>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</si>
  <si>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</si>
  <si>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</si>
  <si>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</si>
  <si>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</si>
  <si>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</si>
  <si>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АНГЛИЙСКИЙ ЯЗЫК, 9 кл.</t>
  </si>
  <si>
    <t>Код ОУ по КИАСУО</t>
  </si>
  <si>
    <t>Район</t>
  </si>
  <si>
    <t>МБОУ СШ № 19</t>
  </si>
  <si>
    <t>МБОУ Лицей № 3</t>
  </si>
  <si>
    <t>МБОУ Гимназия № 7</t>
  </si>
  <si>
    <t>МБОУ СШ № 45</t>
  </si>
  <si>
    <t>МБОУ Лицей № 2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</si>
  <si>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</si>
  <si>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</si>
  <si>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</si>
  <si>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</si>
  <si>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</si>
  <si>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</si>
  <si>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</si>
  <si>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место</t>
  </si>
  <si>
    <t>сумма мест</t>
  </si>
  <si>
    <t>чел.</t>
  </si>
  <si>
    <t>ср.балл ОУ</t>
  </si>
  <si>
    <t>ср. балл по городу</t>
  </si>
  <si>
    <t>ср. балл ОУ</t>
  </si>
  <si>
    <t xml:space="preserve">МАОУ Лицей № 7 </t>
  </si>
  <si>
    <t>МАОУ Гимназия № 9</t>
  </si>
  <si>
    <t>МБОУ СШ № 12</t>
  </si>
  <si>
    <t>МАОУ СШ № 32</t>
  </si>
  <si>
    <t>МБОУ СШ № 8 "Созидание"</t>
  </si>
  <si>
    <t>МАОУ Гимназия № 15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</si>
  <si>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</si>
  <si>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</si>
  <si>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</si>
  <si>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</si>
  <si>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73</t>
  </si>
  <si>
    <t>МБОУ СШ № 95</t>
  </si>
  <si>
    <t>МАОУ Лицей № 9 "Лидер"</t>
  </si>
  <si>
    <t>МАОУ Гимназия № 14</t>
  </si>
  <si>
    <t>МАОУ СШ № 23</t>
  </si>
  <si>
    <t>МБОУ СШ № 34</t>
  </si>
  <si>
    <t>МБОУ СШ № 42</t>
  </si>
  <si>
    <t>МАОУ СШ № 137</t>
  </si>
  <si>
    <t>МБОУ СШ № 78</t>
  </si>
  <si>
    <t>МБОУ СШ № 93</t>
  </si>
  <si>
    <t>МБОУ СШ № 76</t>
  </si>
  <si>
    <t>МАОУ Гимназия № 2</t>
  </si>
  <si>
    <t>МБОУ СШ № 4</t>
  </si>
  <si>
    <t>МБОУ Гимназия  № 16</t>
  </si>
  <si>
    <t>МБОУ СШ № 27</t>
  </si>
  <si>
    <t>МБОУ СШ № 51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</si>
  <si>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</si>
  <si>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</si>
  <si>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</si>
  <si>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</si>
  <si>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</si>
  <si>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</si>
  <si>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</si>
  <si>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</si>
  <si>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</si>
  <si>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Расчётное среднее значение:</t>
  </si>
  <si>
    <t>Сумма мест</t>
  </si>
  <si>
    <t xml:space="preserve">МБОУ СШ № 72 </t>
  </si>
  <si>
    <t>средний балл принят</t>
  </si>
  <si>
    <t>Чел.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</si>
  <si>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</si>
  <si>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</si>
  <si>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</si>
  <si>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</si>
  <si>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</si>
  <si>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</si>
  <si>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</si>
  <si>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</si>
  <si>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>МБОУ СШ № 86</t>
  </si>
  <si>
    <t xml:space="preserve">МАОУ Гимназия № 11 </t>
  </si>
  <si>
    <t>МАОУ Гимназия № 3</t>
  </si>
  <si>
    <t xml:space="preserve">МБОУ СШ № 10 </t>
  </si>
  <si>
    <t>МАОУ СШ № 152</t>
  </si>
  <si>
    <t>МАОУ СШ № 150</t>
  </si>
  <si>
    <t>МАОУ СШ № 149</t>
  </si>
  <si>
    <t>МАОУ СШ № 145</t>
  </si>
  <si>
    <t>МАОУ СШ № 143</t>
  </si>
  <si>
    <t>МБОУ СШ № 65</t>
  </si>
  <si>
    <t>МБОУ СШ № 133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</si>
  <si>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</si>
  <si>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</si>
  <si>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</si>
  <si>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</si>
  <si>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79</t>
  </si>
  <si>
    <t>МБОУ СШ № 39</t>
  </si>
  <si>
    <t>МАОУ СШ № 154</t>
  </si>
  <si>
    <t>МАОУ СШ № 156</t>
  </si>
  <si>
    <t>МАОУ СШ № 155</t>
  </si>
  <si>
    <t>МАОУ СШ № 158</t>
  </si>
  <si>
    <t>МАОУ СШ № 1</t>
  </si>
  <si>
    <t>МАОУ СШ № 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</si>
</sst>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7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7">
    <xf numFmtId="0" fontId="0" fillId="0" borderId="0"/>
    <xf numFmtId="0" fontId="3" fillId="0" borderId="0"/>
    <xf numFmtId="0" fontId="4" fillId="0" borderId="0"/>
    <xf numFmtId="0" fontId="4" fillId="0" borderId="0"/>
    <xf numFmtId="164" fontId="3" fillId="0" borderId="0" applyBorder="0" applyProtection="0"/>
    <xf numFmtId="0" fontId="1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475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Border="1"/>
    <xf numFmtId="0" fontId="0" fillId="0" borderId="0" xfId="0" applyBorder="1" applyAlignment="1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vertical="top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1" xfId="0" applyFont="1" applyFill="1" applyBorder="1" applyAlignment="1" applyProtection="1">
      <alignment horizontal="left" vertical="top" wrapText="1"/>
      <protection locked="0"/>
    </xf>
    <xf numFmtId="0" fontId="0" fillId="0" borderId="4" xfId="0" applyFont="1" applyFill="1" applyBorder="1" applyAlignment="1" applyProtection="1">
      <alignment horizontal="center" vertical="top"/>
      <protection locked="0"/>
    </xf>
    <xf numFmtId="0" fontId="8" fillId="0" borderId="1" xfId="0" applyFont="1" applyFill="1" applyBorder="1" applyAlignment="1" applyProtection="1">
      <alignment horizontal="left" vertical="top" wrapText="1"/>
      <protection locked="0"/>
    </xf>
    <xf numFmtId="0" fontId="0" fillId="0" borderId="1" xfId="2" applyFont="1" applyFill="1" applyBorder="1" applyAlignment="1" applyProtection="1">
      <alignment horizontal="center" vertical="top"/>
      <protection locked="0"/>
    </xf>
    <xf numFmtId="2" fontId="8" fillId="2" borderId="1" xfId="0" applyNumberFormat="1" applyFont="1" applyFill="1" applyBorder="1" applyAlignment="1">
      <alignment horizontal="center"/>
    </xf>
    <xf numFmtId="0" fontId="0" fillId="0" borderId="7" xfId="0" applyFont="1" applyFill="1" applyBorder="1" applyAlignment="1" applyProtection="1">
      <alignment horizontal="center" vertical="top"/>
      <protection locked="0"/>
    </xf>
    <xf numFmtId="0" fontId="0" fillId="0" borderId="11" xfId="0" applyFont="1" applyFill="1" applyBorder="1" applyAlignment="1" applyProtection="1">
      <alignment horizontal="center" vertical="top"/>
      <protection locked="0"/>
    </xf>
    <xf numFmtId="0" fontId="8" fillId="0" borderId="7" xfId="0" applyFont="1" applyFill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/>
    <xf numFmtId="0" fontId="5" fillId="0" borderId="7" xfId="0" applyFont="1" applyBorder="1" applyAlignment="1">
      <alignment wrapText="1"/>
    </xf>
    <xf numFmtId="0" fontId="5" fillId="0" borderId="1" xfId="0" applyFont="1" applyBorder="1" applyAlignment="1"/>
    <xf numFmtId="0" fontId="5" fillId="0" borderId="1" xfId="0" applyFont="1" applyBorder="1" applyAlignment="1">
      <alignment wrapText="1"/>
    </xf>
    <xf numFmtId="0" fontId="5" fillId="0" borderId="11" xfId="0" applyFont="1" applyBorder="1" applyAlignment="1"/>
    <xf numFmtId="0" fontId="5" fillId="0" borderId="11" xfId="0" applyFont="1" applyBorder="1" applyAlignment="1">
      <alignment wrapText="1"/>
    </xf>
    <xf numFmtId="0" fontId="5" fillId="0" borderId="13" xfId="0" applyFont="1" applyBorder="1" applyAlignment="1"/>
    <xf numFmtId="0" fontId="0" fillId="0" borderId="1" xfId="0" applyFill="1" applyBorder="1"/>
    <xf numFmtId="2" fontId="13" fillId="0" borderId="1" xfId="0" applyNumberFormat="1" applyFont="1" applyBorder="1" applyAlignment="1">
      <alignment horizontal="right" vertical="center"/>
    </xf>
    <xf numFmtId="0" fontId="12" fillId="0" borderId="13" xfId="0" applyFont="1" applyBorder="1"/>
    <xf numFmtId="0" fontId="0" fillId="0" borderId="7" xfId="0" applyFont="1" applyBorder="1" applyAlignment="1"/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0" fontId="0" fillId="0" borderId="13" xfId="0" applyFont="1" applyBorder="1" applyAlignment="1"/>
    <xf numFmtId="0" fontId="0" fillId="0" borderId="4" xfId="0" applyFont="1" applyBorder="1" applyAlignment="1"/>
    <xf numFmtId="0" fontId="0" fillId="0" borderId="1" xfId="0" applyFont="1" applyFill="1" applyBorder="1" applyAlignment="1"/>
    <xf numFmtId="0" fontId="1" fillId="0" borderId="0" xfId="0" applyFont="1" applyAlignment="1">
      <alignment horizontal="center" vertical="top"/>
    </xf>
    <xf numFmtId="0" fontId="14" fillId="0" borderId="0" xfId="0" applyFont="1" applyAlignment="1">
      <alignment horizontal="right" vertical="center"/>
    </xf>
    <xf numFmtId="0" fontId="15" fillId="0" borderId="0" xfId="0" applyFont="1" applyAlignment="1">
      <alignment horizontal="right" vertical="center"/>
    </xf>
    <xf numFmtId="0" fontId="12" fillId="0" borderId="0" xfId="0" applyFont="1" applyBorder="1" applyAlignment="1">
      <alignment horizontal="right"/>
    </xf>
    <xf numFmtId="0" fontId="12" fillId="0" borderId="17" xfId="0" applyFont="1" applyBorder="1" applyAlignment="1">
      <alignment horizontal="right"/>
    </xf>
    <xf numFmtId="0" fontId="12" fillId="0" borderId="23" xfId="0" applyFont="1" applyBorder="1" applyAlignment="1">
      <alignment horizontal="right"/>
    </xf>
    <xf numFmtId="0" fontId="12" fillId="0" borderId="26" xfId="0" applyFont="1" applyBorder="1" applyAlignment="1">
      <alignment horizontal="right"/>
    </xf>
    <xf numFmtId="0" fontId="12" fillId="0" borderId="1" xfId="0" applyFont="1" applyBorder="1" applyAlignment="1"/>
    <xf numFmtId="0" fontId="12" fillId="0" borderId="19" xfId="0" applyFont="1" applyBorder="1" applyAlignment="1">
      <alignment horizontal="right"/>
    </xf>
    <xf numFmtId="0" fontId="8" fillId="0" borderId="1" xfId="0" applyFont="1" applyFill="1" applyBorder="1" applyAlignment="1"/>
    <xf numFmtId="0" fontId="8" fillId="0" borderId="1" xfId="0" applyFont="1" applyBorder="1" applyAlignment="1"/>
    <xf numFmtId="0" fontId="8" fillId="0" borderId="11" xfId="0" applyFont="1" applyBorder="1" applyAlignment="1"/>
    <xf numFmtId="0" fontId="8" fillId="0" borderId="7" xfId="0" applyFont="1" applyBorder="1" applyAlignment="1"/>
    <xf numFmtId="0" fontId="12" fillId="0" borderId="34" xfId="0" applyFont="1" applyBorder="1" applyAlignment="1">
      <alignment horizontal="right"/>
    </xf>
    <xf numFmtId="0" fontId="8" fillId="0" borderId="13" xfId="0" applyFont="1" applyBorder="1" applyAlignment="1"/>
    <xf numFmtId="0" fontId="8" fillId="0" borderId="4" xfId="0" applyFont="1" applyBorder="1" applyAlignment="1"/>
    <xf numFmtId="0" fontId="0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8" fillId="0" borderId="2" xfId="0" applyFont="1" applyFill="1" applyBorder="1" applyAlignment="1" applyProtection="1">
      <alignment horizontal="left" wrapText="1"/>
      <protection locked="0"/>
    </xf>
    <xf numFmtId="0" fontId="8" fillId="0" borderId="33" xfId="0" applyFont="1" applyBorder="1" applyAlignment="1">
      <alignment wrapText="1"/>
    </xf>
    <xf numFmtId="0" fontId="8" fillId="0" borderId="2" xfId="0" applyFont="1" applyBorder="1" applyAlignment="1">
      <alignment horizontal="left"/>
    </xf>
    <xf numFmtId="0" fontId="0" fillId="0" borderId="14" xfId="0" applyFont="1" applyBorder="1" applyAlignment="1">
      <alignment wrapText="1"/>
    </xf>
    <xf numFmtId="0" fontId="0" fillId="0" borderId="36" xfId="0" applyFont="1" applyBorder="1" applyAlignment="1">
      <alignment wrapText="1"/>
    </xf>
    <xf numFmtId="0" fontId="9" fillId="0" borderId="52" xfId="0" applyFont="1" applyBorder="1" applyAlignment="1">
      <alignment horizontal="center" vertical="center"/>
    </xf>
    <xf numFmtId="0" fontId="16" fillId="0" borderId="0" xfId="0" applyFont="1"/>
    <xf numFmtId="0" fontId="16" fillId="5" borderId="0" xfId="0" applyFont="1" applyFill="1"/>
    <xf numFmtId="0" fontId="7" fillId="0" borderId="0" xfId="0" applyFont="1" applyAlignment="1">
      <alignment horizontal="right" vertical="top"/>
    </xf>
    <xf numFmtId="0" fontId="17" fillId="0" borderId="0" xfId="5"/>
    <xf numFmtId="0" fontId="17" fillId="0" borderId="44" xfId="5" applyBorder="1"/>
    <xf numFmtId="0" fontId="5" fillId="2" borderId="57" xfId="5" applyFont="1" applyFill="1" applyBorder="1" applyAlignment="1">
      <alignment horizontal="right"/>
    </xf>
    <xf numFmtId="2" fontId="17" fillId="0" borderId="0" xfId="5" applyNumberFormat="1"/>
    <xf numFmtId="0" fontId="17" fillId="0" borderId="45" xfId="5" applyBorder="1"/>
    <xf numFmtId="0" fontId="5" fillId="2" borderId="58" xfId="5" applyFont="1" applyFill="1" applyBorder="1" applyAlignment="1">
      <alignment horizontal="right"/>
    </xf>
    <xf numFmtId="2" fontId="17" fillId="2" borderId="0" xfId="5" applyNumberFormat="1" applyFill="1"/>
    <xf numFmtId="0" fontId="5" fillId="2" borderId="59" xfId="5" applyFont="1" applyFill="1" applyBorder="1" applyAlignment="1">
      <alignment horizontal="right"/>
    </xf>
    <xf numFmtId="0" fontId="17" fillId="0" borderId="47" xfId="5" applyBorder="1"/>
    <xf numFmtId="0" fontId="13" fillId="0" borderId="0" xfId="5" applyFont="1" applyFill="1" applyBorder="1" applyAlignment="1">
      <alignment horizontal="right" vertical="center"/>
    </xf>
    <xf numFmtId="0" fontId="1" fillId="0" borderId="11" xfId="5" applyFont="1" applyBorder="1" applyAlignment="1">
      <alignment horizontal="center" vertical="center" wrapText="1"/>
    </xf>
    <xf numFmtId="0" fontId="17" fillId="0" borderId="48" xfId="5" applyBorder="1"/>
    <xf numFmtId="0" fontId="6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1" xfId="0" applyBorder="1"/>
    <xf numFmtId="0" fontId="16" fillId="6" borderId="0" xfId="0" applyFont="1" applyFill="1"/>
    <xf numFmtId="0" fontId="16" fillId="7" borderId="0" xfId="0" applyFont="1" applyFill="1"/>
    <xf numFmtId="0" fontId="16" fillId="8" borderId="0" xfId="0" applyFont="1" applyFill="1"/>
    <xf numFmtId="0" fontId="0" fillId="2" borderId="7" xfId="0" applyFont="1" applyFill="1" applyBorder="1" applyAlignment="1">
      <alignment horizontal="right" vertical="center" wrapText="1"/>
    </xf>
    <xf numFmtId="0" fontId="0" fillId="2" borderId="7" xfId="0" applyFont="1" applyFill="1" applyBorder="1" applyAlignment="1">
      <alignment horizontal="right"/>
    </xf>
    <xf numFmtId="0" fontId="0" fillId="2" borderId="1" xfId="0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/>
    </xf>
    <xf numFmtId="2" fontId="0" fillId="2" borderId="20" xfId="0" applyNumberFormat="1" applyFont="1" applyFill="1" applyBorder="1" applyAlignment="1">
      <alignment horizontal="right"/>
    </xf>
    <xf numFmtId="0" fontId="11" fillId="2" borderId="1" xfId="0" applyFont="1" applyFill="1" applyBorder="1" applyAlignment="1">
      <alignment horizontal="right"/>
    </xf>
    <xf numFmtId="2" fontId="0" fillId="2" borderId="18" xfId="0" applyNumberFormat="1" applyFont="1" applyFill="1" applyBorder="1" applyAlignment="1">
      <alignment horizontal="right" vertical="center"/>
    </xf>
    <xf numFmtId="2" fontId="0" fillId="2" borderId="20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right"/>
    </xf>
    <xf numFmtId="2" fontId="8" fillId="2" borderId="20" xfId="0" applyNumberFormat="1" applyFont="1" applyFill="1" applyBorder="1" applyAlignment="1">
      <alignment horizontal="right" vertical="center"/>
    </xf>
    <xf numFmtId="0" fontId="8" fillId="2" borderId="11" xfId="0" applyFont="1" applyFill="1" applyBorder="1" applyAlignment="1">
      <alignment horizontal="right" vertical="center" wrapText="1"/>
    </xf>
    <xf numFmtId="2" fontId="8" fillId="2" borderId="22" xfId="0" applyNumberFormat="1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right" vertical="center" wrapText="1"/>
    </xf>
    <xf numFmtId="0" fontId="8" fillId="2" borderId="7" xfId="0" applyFont="1" applyFill="1" applyBorder="1" applyAlignment="1">
      <alignment horizontal="right" vertical="center"/>
    </xf>
    <xf numFmtId="2" fontId="8" fillId="2" borderId="18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right" vertical="center"/>
    </xf>
    <xf numFmtId="0" fontId="8" fillId="2" borderId="11" xfId="0" applyFont="1" applyFill="1" applyBorder="1" applyAlignment="1">
      <alignment horizontal="right" vertical="center"/>
    </xf>
    <xf numFmtId="2" fontId="8" fillId="3" borderId="21" xfId="2" applyNumberFormat="1" applyFont="1" applyFill="1" applyBorder="1" applyAlignment="1">
      <alignment horizontal="right" vertical="center"/>
    </xf>
    <xf numFmtId="2" fontId="8" fillId="4" borderId="20" xfId="0" applyNumberFormat="1" applyFont="1" applyFill="1" applyBorder="1" applyAlignment="1">
      <alignment horizontal="right" vertical="center"/>
    </xf>
    <xf numFmtId="0" fontId="8" fillId="2" borderId="7" xfId="1" applyFont="1" applyFill="1" applyBorder="1" applyAlignment="1">
      <alignment horizontal="right"/>
    </xf>
    <xf numFmtId="2" fontId="8" fillId="2" borderId="18" xfId="0" applyNumberFormat="1" applyFont="1" applyFill="1" applyBorder="1" applyAlignment="1">
      <alignment horizontal="right"/>
    </xf>
    <xf numFmtId="0" fontId="0" fillId="0" borderId="61" xfId="0" applyFont="1" applyFill="1" applyBorder="1" applyAlignment="1" applyProtection="1">
      <alignment horizontal="center" vertical="top"/>
      <protection locked="0"/>
    </xf>
    <xf numFmtId="0" fontId="8" fillId="2" borderId="61" xfId="0" applyFont="1" applyFill="1" applyBorder="1" applyAlignment="1">
      <alignment horizontal="right" vertical="center" wrapText="1"/>
    </xf>
    <xf numFmtId="2" fontId="8" fillId="2" borderId="62" xfId="0" applyNumberFormat="1" applyFont="1" applyFill="1" applyBorder="1" applyAlignment="1">
      <alignment horizontal="right" vertical="center"/>
    </xf>
    <xf numFmtId="0" fontId="9" fillId="0" borderId="34" xfId="0" applyFont="1" applyBorder="1" applyAlignment="1">
      <alignment horizontal="left" vertical="center"/>
    </xf>
    <xf numFmtId="0" fontId="1" fillId="0" borderId="61" xfId="0" applyFont="1" applyFill="1" applyBorder="1" applyAlignment="1" applyProtection="1">
      <alignment horizontal="left" vertical="center"/>
      <protection locked="0"/>
    </xf>
    <xf numFmtId="0" fontId="10" fillId="2" borderId="61" xfId="0" applyFont="1" applyFill="1" applyBorder="1" applyAlignment="1">
      <alignment horizontal="left" vertical="center" wrapText="1"/>
    </xf>
    <xf numFmtId="0" fontId="10" fillId="2" borderId="61" xfId="0" applyFont="1" applyFill="1" applyBorder="1" applyAlignment="1">
      <alignment horizontal="left" vertical="center"/>
    </xf>
    <xf numFmtId="2" fontId="10" fillId="2" borderId="62" xfId="0" applyNumberFormat="1" applyFont="1" applyFill="1" applyBorder="1" applyAlignment="1">
      <alignment horizontal="left" vertical="center"/>
    </xf>
    <xf numFmtId="0" fontId="0" fillId="0" borderId="54" xfId="0" applyFont="1" applyBorder="1" applyAlignment="1">
      <alignment vertical="top" wrapText="1"/>
    </xf>
    <xf numFmtId="0" fontId="7" fillId="0" borderId="54" xfId="0" applyFont="1" applyBorder="1" applyAlignment="1">
      <alignment horizontal="right" vertical="top"/>
    </xf>
    <xf numFmtId="0" fontId="1" fillId="0" borderId="61" xfId="0" applyFont="1" applyBorder="1" applyAlignment="1">
      <alignment horizontal="left" vertical="center" wrapText="1"/>
    </xf>
    <xf numFmtId="0" fontId="8" fillId="2" borderId="61" xfId="0" applyFont="1" applyFill="1" applyBorder="1" applyAlignment="1">
      <alignment horizontal="right"/>
    </xf>
    <xf numFmtId="0" fontId="1" fillId="0" borderId="37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19" fillId="0" borderId="37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5" fillId="0" borderId="4" xfId="0" applyFont="1" applyBorder="1" applyAlignment="1"/>
    <xf numFmtId="0" fontId="5" fillId="0" borderId="4" xfId="0" applyFont="1" applyBorder="1" applyAlignment="1">
      <alignment wrapText="1"/>
    </xf>
    <xf numFmtId="0" fontId="8" fillId="2" borderId="4" xfId="0" applyFont="1" applyFill="1" applyBorder="1" applyAlignment="1">
      <alignment horizontal="right" vertical="center" wrapText="1"/>
    </xf>
    <xf numFmtId="0" fontId="8" fillId="2" borderId="4" xfId="0" applyFont="1" applyFill="1" applyBorder="1" applyAlignment="1">
      <alignment horizontal="right" vertical="center"/>
    </xf>
    <xf numFmtId="2" fontId="8" fillId="2" borderId="25" xfId="0" applyNumberFormat="1" applyFont="1" applyFill="1" applyBorder="1" applyAlignment="1">
      <alignment horizontal="right" vertical="center"/>
    </xf>
    <xf numFmtId="0" fontId="12" fillId="0" borderId="45" xfId="0" applyFont="1" applyBorder="1" applyAlignment="1">
      <alignment horizontal="right"/>
    </xf>
    <xf numFmtId="0" fontId="0" fillId="0" borderId="4" xfId="0" applyFont="1" applyBorder="1" applyAlignment="1">
      <alignment wrapText="1"/>
    </xf>
    <xf numFmtId="0" fontId="0" fillId="2" borderId="4" xfId="0" applyFont="1" applyFill="1" applyBorder="1" applyAlignment="1">
      <alignment horizontal="right" vertical="center" wrapText="1"/>
    </xf>
    <xf numFmtId="0" fontId="0" fillId="2" borderId="4" xfId="0" applyFont="1" applyFill="1" applyBorder="1" applyAlignment="1">
      <alignment horizontal="right"/>
    </xf>
    <xf numFmtId="2" fontId="0" fillId="2" borderId="25" xfId="0" applyNumberFormat="1" applyFont="1" applyFill="1" applyBorder="1" applyAlignment="1">
      <alignment horizontal="right"/>
    </xf>
    <xf numFmtId="0" fontId="9" fillId="0" borderId="37" xfId="0" applyFont="1" applyBorder="1" applyAlignment="1">
      <alignment horizontal="left" vertical="center"/>
    </xf>
    <xf numFmtId="0" fontId="1" fillId="0" borderId="28" xfId="0" applyFont="1" applyFill="1" applyBorder="1" applyAlignment="1" applyProtection="1">
      <alignment horizontal="left" vertical="center"/>
      <protection locked="0"/>
    </xf>
    <xf numFmtId="0" fontId="1" fillId="2" borderId="28" xfId="0" applyFont="1" applyFill="1" applyBorder="1" applyAlignment="1">
      <alignment horizontal="left" vertical="center" wrapText="1"/>
    </xf>
    <xf numFmtId="0" fontId="1" fillId="2" borderId="28" xfId="0" applyFont="1" applyFill="1" applyBorder="1" applyAlignment="1">
      <alignment horizontal="left" vertical="center"/>
    </xf>
    <xf numFmtId="2" fontId="1" fillId="2" borderId="29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 applyProtection="1">
      <alignment horizontal="left" vertical="center"/>
      <protection locked="0"/>
    </xf>
    <xf numFmtId="2" fontId="1" fillId="0" borderId="29" xfId="0" applyNumberFormat="1" applyFont="1" applyBorder="1" applyAlignment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top"/>
      <protection locked="0"/>
    </xf>
    <xf numFmtId="0" fontId="5" fillId="0" borderId="13" xfId="0" applyFont="1" applyBorder="1" applyAlignment="1">
      <alignment wrapText="1"/>
    </xf>
    <xf numFmtId="0" fontId="8" fillId="2" borderId="13" xfId="0" applyFont="1" applyFill="1" applyBorder="1" applyAlignment="1">
      <alignment horizontal="right" vertical="center" wrapText="1"/>
    </xf>
    <xf numFmtId="0" fontId="10" fillId="2" borderId="28" xfId="0" applyFont="1" applyFill="1" applyBorder="1" applyAlignment="1">
      <alignment horizontal="left" vertical="center" wrapText="1"/>
    </xf>
    <xf numFmtId="0" fontId="10" fillId="2" borderId="28" xfId="0" applyFont="1" applyFill="1" applyBorder="1" applyAlignment="1">
      <alignment horizontal="left" vertical="center"/>
    </xf>
    <xf numFmtId="2" fontId="10" fillId="2" borderId="29" xfId="0" applyNumberFormat="1" applyFont="1" applyFill="1" applyBorder="1" applyAlignment="1">
      <alignment horizontal="left" vertical="center"/>
    </xf>
    <xf numFmtId="0" fontId="0" fillId="0" borderId="61" xfId="0" applyFont="1" applyBorder="1" applyAlignment="1">
      <alignment wrapText="1"/>
    </xf>
    <xf numFmtId="0" fontId="12" fillId="0" borderId="63" xfId="0" applyFont="1" applyBorder="1" applyAlignment="1">
      <alignment horizontal="right"/>
    </xf>
    <xf numFmtId="0" fontId="0" fillId="0" borderId="11" xfId="0" applyFont="1" applyBorder="1" applyAlignment="1">
      <alignment wrapText="1"/>
    </xf>
    <xf numFmtId="0" fontId="5" fillId="0" borderId="1" xfId="0" applyFont="1" applyBorder="1" applyAlignment="1">
      <alignment horizontal="left"/>
    </xf>
    <xf numFmtId="0" fontId="8" fillId="0" borderId="4" xfId="0" applyFont="1" applyFill="1" applyBorder="1" applyAlignment="1" applyProtection="1">
      <alignment horizontal="left" vertical="top" wrapText="1"/>
      <protection locked="0"/>
    </xf>
    <xf numFmtId="0" fontId="8" fillId="2" borderId="13" xfId="0" applyFont="1" applyFill="1" applyBorder="1" applyAlignment="1">
      <alignment horizontal="right" vertical="center"/>
    </xf>
    <xf numFmtId="2" fontId="8" fillId="2" borderId="24" xfId="0" applyNumberFormat="1" applyFont="1" applyFill="1" applyBorder="1" applyAlignment="1">
      <alignment horizontal="right" vertical="center"/>
    </xf>
    <xf numFmtId="0" fontId="5" fillId="0" borderId="10" xfId="0" applyFont="1" applyBorder="1" applyAlignment="1"/>
    <xf numFmtId="0" fontId="5" fillId="0" borderId="10" xfId="0" applyFont="1" applyBorder="1" applyAlignment="1">
      <alignment wrapText="1"/>
    </xf>
    <xf numFmtId="2" fontId="8" fillId="2" borderId="12" xfId="0" applyNumberFormat="1" applyFont="1" applyFill="1" applyBorder="1" applyAlignment="1">
      <alignment horizontal="right" vertical="center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1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6" fillId="0" borderId="0" xfId="0" applyFont="1" applyAlignment="1"/>
    <xf numFmtId="0" fontId="12" fillId="0" borderId="1" xfId="0" applyFont="1" applyBorder="1"/>
    <xf numFmtId="0" fontId="8" fillId="0" borderId="13" xfId="0" applyFont="1" applyFill="1" applyBorder="1" applyAlignment="1" applyProtection="1">
      <alignment horizontal="left" vertical="top" wrapText="1"/>
      <protection locked="0"/>
    </xf>
    <xf numFmtId="2" fontId="19" fillId="0" borderId="29" xfId="0" applyNumberFormat="1" applyFont="1" applyBorder="1" applyAlignment="1">
      <alignment horizontal="center" vertical="center" wrapText="1"/>
    </xf>
    <xf numFmtId="0" fontId="0" fillId="0" borderId="13" xfId="0" applyFill="1" applyBorder="1"/>
    <xf numFmtId="2" fontId="8" fillId="2" borderId="21" xfId="0" applyNumberFormat="1" applyFont="1" applyFill="1" applyBorder="1" applyAlignment="1">
      <alignment horizontal="right" vertical="center"/>
    </xf>
    <xf numFmtId="0" fontId="0" fillId="0" borderId="23" xfId="0" applyFont="1" applyBorder="1" applyAlignment="1">
      <alignment horizontal="right" vertical="center"/>
    </xf>
    <xf numFmtId="0" fontId="12" fillId="0" borderId="44" xfId="0" applyFont="1" applyBorder="1" applyAlignment="1">
      <alignment horizontal="right"/>
    </xf>
    <xf numFmtId="0" fontId="8" fillId="0" borderId="6" xfId="0" applyFont="1" applyFill="1" applyBorder="1" applyAlignment="1" applyProtection="1">
      <alignment horizontal="left" vertical="top" wrapText="1"/>
      <protection locked="0"/>
    </xf>
    <xf numFmtId="0" fontId="8" fillId="2" borderId="6" xfId="0" applyFont="1" applyFill="1" applyBorder="1" applyAlignment="1">
      <alignment horizontal="right" vertical="center" wrapText="1"/>
    </xf>
    <xf numFmtId="2" fontId="8" fillId="2" borderId="8" xfId="0" applyNumberFormat="1" applyFont="1" applyFill="1" applyBorder="1" applyAlignment="1">
      <alignment horizontal="right" vertical="center"/>
    </xf>
    <xf numFmtId="2" fontId="8" fillId="2" borderId="60" xfId="0" applyNumberFormat="1" applyFont="1" applyFill="1" applyBorder="1" applyAlignment="1">
      <alignment horizontal="right" vertical="center"/>
    </xf>
    <xf numFmtId="0" fontId="18" fillId="0" borderId="28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wrapText="1"/>
    </xf>
    <xf numFmtId="0" fontId="8" fillId="0" borderId="58" xfId="0" applyFont="1" applyBorder="1" applyAlignment="1">
      <alignment horizontal="center" wrapText="1"/>
    </xf>
    <xf numFmtId="0" fontId="8" fillId="0" borderId="58" xfId="0" applyFont="1" applyFill="1" applyBorder="1" applyAlignment="1" applyProtection="1">
      <alignment horizontal="center" wrapText="1"/>
      <protection locked="0"/>
    </xf>
    <xf numFmtId="0" fontId="8" fillId="0" borderId="60" xfId="0" applyFont="1" applyBorder="1" applyAlignment="1">
      <alignment horizontal="center" wrapText="1"/>
    </xf>
    <xf numFmtId="0" fontId="8" fillId="0" borderId="58" xfId="0" applyFont="1" applyBorder="1" applyAlignment="1">
      <alignment horizontal="center"/>
    </xf>
    <xf numFmtId="0" fontId="12" fillId="0" borderId="47" xfId="0" applyFont="1" applyBorder="1" applyAlignment="1">
      <alignment horizontal="right"/>
    </xf>
    <xf numFmtId="0" fontId="12" fillId="0" borderId="9" xfId="0" applyFont="1" applyBorder="1" applyAlignment="1">
      <alignment horizontal="right"/>
    </xf>
    <xf numFmtId="0" fontId="12" fillId="0" borderId="15" xfId="0" applyFont="1" applyBorder="1" applyAlignment="1">
      <alignment horizontal="right"/>
    </xf>
    <xf numFmtId="0" fontId="16" fillId="9" borderId="0" xfId="0" applyFont="1" applyFill="1"/>
    <xf numFmtId="2" fontId="8" fillId="2" borderId="1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2" fontId="8" fillId="2" borderId="7" xfId="0" applyNumberFormat="1" applyFont="1" applyFill="1" applyBorder="1" applyAlignment="1">
      <alignment horizontal="center" vertical="center"/>
    </xf>
    <xf numFmtId="2" fontId="13" fillId="0" borderId="0" xfId="0" applyNumberFormat="1" applyFont="1"/>
    <xf numFmtId="0" fontId="0" fillId="0" borderId="60" xfId="0" applyFont="1" applyBorder="1" applyAlignment="1">
      <alignment horizontal="center" wrapText="1"/>
    </xf>
    <xf numFmtId="2" fontId="0" fillId="2" borderId="1" xfId="0" applyNumberFormat="1" applyFont="1" applyFill="1" applyBorder="1" applyAlignment="1">
      <alignment horizontal="center"/>
    </xf>
    <xf numFmtId="2" fontId="0" fillId="2" borderId="13" xfId="0" applyNumberFormat="1" applyFont="1" applyFill="1" applyBorder="1" applyAlignment="1">
      <alignment horizontal="center" vertical="center"/>
    </xf>
    <xf numFmtId="2" fontId="0" fillId="2" borderId="1" xfId="0" applyNumberFormat="1" applyFont="1" applyFill="1" applyBorder="1" applyAlignment="1">
      <alignment horizontal="center" vertical="center"/>
    </xf>
    <xf numFmtId="0" fontId="0" fillId="0" borderId="10" xfId="0" applyFont="1" applyBorder="1" applyAlignment="1"/>
    <xf numFmtId="0" fontId="5" fillId="0" borderId="2" xfId="0" applyFont="1" applyBorder="1" applyAlignment="1">
      <alignment wrapText="1"/>
    </xf>
    <xf numFmtId="0" fontId="8" fillId="0" borderId="36" xfId="0" applyFont="1" applyFill="1" applyBorder="1" applyAlignment="1" applyProtection="1">
      <alignment horizontal="left" vertical="top" wrapText="1"/>
      <protection locked="0"/>
    </xf>
    <xf numFmtId="0" fontId="8" fillId="2" borderId="45" xfId="0" applyFont="1" applyFill="1" applyBorder="1" applyAlignment="1">
      <alignment horizontal="center" vertical="center" wrapText="1"/>
    </xf>
    <xf numFmtId="0" fontId="8" fillId="2" borderId="48" xfId="0" applyFont="1" applyFill="1" applyBorder="1" applyAlignment="1">
      <alignment horizontal="center" vertical="center" wrapText="1"/>
    </xf>
    <xf numFmtId="2" fontId="8" fillId="2" borderId="13" xfId="0" applyNumberFormat="1" applyFont="1" applyFill="1" applyBorder="1" applyAlignment="1">
      <alignment horizontal="center" vertical="center"/>
    </xf>
    <xf numFmtId="2" fontId="8" fillId="2" borderId="11" xfId="0" applyNumberFormat="1" applyFont="1" applyFill="1" applyBorder="1" applyAlignment="1">
      <alignment horizontal="center" vertical="center"/>
    </xf>
    <xf numFmtId="0" fontId="0" fillId="0" borderId="10" xfId="0" applyFont="1" applyBorder="1" applyAlignment="1">
      <alignment wrapText="1"/>
    </xf>
    <xf numFmtId="0" fontId="5" fillId="0" borderId="36" xfId="0" applyFont="1" applyBorder="1" applyAlignment="1">
      <alignment wrapText="1"/>
    </xf>
    <xf numFmtId="0" fontId="8" fillId="0" borderId="10" xfId="0" applyFont="1" applyFill="1" applyBorder="1" applyAlignment="1" applyProtection="1">
      <alignment horizontal="left" vertical="top" wrapText="1"/>
      <protection locked="0"/>
    </xf>
    <xf numFmtId="0" fontId="0" fillId="2" borderId="45" xfId="0" applyFont="1" applyFill="1" applyBorder="1" applyAlignment="1">
      <alignment horizontal="center" vertical="center" wrapText="1"/>
    </xf>
    <xf numFmtId="2" fontId="0" fillId="2" borderId="11" xfId="0" applyNumberFormat="1" applyFont="1" applyFill="1" applyBorder="1" applyAlignment="1">
      <alignment horizontal="center"/>
    </xf>
    <xf numFmtId="0" fontId="0" fillId="2" borderId="48" xfId="0" applyFont="1" applyFill="1" applyBorder="1" applyAlignment="1">
      <alignment horizontal="center" vertical="center" wrapText="1"/>
    </xf>
    <xf numFmtId="0" fontId="5" fillId="0" borderId="35" xfId="0" applyFont="1" applyBorder="1" applyAlignment="1">
      <alignment wrapText="1"/>
    </xf>
    <xf numFmtId="0" fontId="8" fillId="0" borderId="2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Fill="1" applyBorder="1" applyAlignment="1" applyProtection="1">
      <alignment horizontal="left" vertical="top" wrapText="1"/>
      <protection locked="0"/>
    </xf>
    <xf numFmtId="0" fontId="5" fillId="0" borderId="14" xfId="0" applyFont="1" applyBorder="1" applyAlignment="1">
      <alignment wrapText="1"/>
    </xf>
    <xf numFmtId="0" fontId="5" fillId="0" borderId="2" xfId="0" applyFont="1" applyBorder="1" applyAlignment="1">
      <alignment horizontal="left"/>
    </xf>
    <xf numFmtId="0" fontId="8" fillId="0" borderId="35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Fill="1" applyBorder="1" applyAlignment="1" applyProtection="1">
      <alignment horizontal="left" vertical="center"/>
      <protection locked="0"/>
    </xf>
    <xf numFmtId="0" fontId="0" fillId="0" borderId="2" xfId="0" applyFont="1" applyFill="1" applyBorder="1" applyAlignment="1" applyProtection="1">
      <alignment horizontal="left" vertical="center" wrapText="1"/>
      <protection locked="0"/>
    </xf>
    <xf numFmtId="0" fontId="5" fillId="0" borderId="33" xfId="0" applyFont="1" applyBorder="1" applyAlignment="1">
      <alignment wrapText="1"/>
    </xf>
    <xf numFmtId="0" fontId="8" fillId="0" borderId="14" xfId="0" applyFont="1" applyFill="1" applyBorder="1" applyAlignment="1" applyProtection="1">
      <alignment horizontal="left" vertical="top" wrapText="1"/>
      <protection locked="0"/>
    </xf>
    <xf numFmtId="0" fontId="0" fillId="0" borderId="2" xfId="0" applyBorder="1"/>
    <xf numFmtId="0" fontId="8" fillId="2" borderId="44" xfId="0" applyFont="1" applyFill="1" applyBorder="1" applyAlignment="1">
      <alignment horizontal="center" vertical="center" wrapText="1"/>
    </xf>
    <xf numFmtId="0" fontId="8" fillId="2" borderId="47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46" xfId="0" applyFont="1" applyFill="1" applyBorder="1" applyAlignment="1">
      <alignment horizontal="center" vertical="center" wrapText="1"/>
    </xf>
    <xf numFmtId="0" fontId="0" fillId="2" borderId="46" xfId="0" applyFont="1" applyFill="1" applyBorder="1" applyAlignment="1">
      <alignment horizontal="center" vertical="center" wrapText="1"/>
    </xf>
    <xf numFmtId="0" fontId="0" fillId="2" borderId="44" xfId="0" applyFont="1" applyFill="1" applyBorder="1" applyAlignment="1">
      <alignment horizontal="center" vertical="center" wrapText="1"/>
    </xf>
    <xf numFmtId="0" fontId="8" fillId="0" borderId="45" xfId="0" applyFont="1" applyBorder="1" applyAlignment="1">
      <alignment horizontal="center" wrapText="1"/>
    </xf>
    <xf numFmtId="0" fontId="8" fillId="0" borderId="45" xfId="0" applyFont="1" applyFill="1" applyBorder="1" applyAlignment="1" applyProtection="1">
      <alignment horizontal="center" wrapText="1"/>
      <protection locked="0"/>
    </xf>
    <xf numFmtId="0" fontId="0" fillId="0" borderId="57" xfId="0" applyNumberFormat="1" applyFont="1" applyBorder="1" applyAlignment="1">
      <alignment horizontal="right"/>
    </xf>
    <xf numFmtId="0" fontId="0" fillId="0" borderId="58" xfId="0" applyNumberFormat="1" applyFont="1" applyBorder="1" applyAlignment="1">
      <alignment horizontal="right"/>
    </xf>
    <xf numFmtId="0" fontId="8" fillId="2" borderId="58" xfId="0" applyNumberFormat="1" applyFont="1" applyFill="1" applyBorder="1" applyAlignment="1">
      <alignment horizontal="right"/>
    </xf>
    <xf numFmtId="0" fontId="8" fillId="0" borderId="58" xfId="0" applyNumberFormat="1" applyFont="1" applyBorder="1" applyAlignment="1">
      <alignment horizontal="right"/>
    </xf>
    <xf numFmtId="0" fontId="8" fillId="0" borderId="60" xfId="0" applyNumberFormat="1" applyFont="1" applyBorder="1" applyAlignment="1">
      <alignment horizontal="right"/>
    </xf>
    <xf numFmtId="0" fontId="8" fillId="0" borderId="59" xfId="0" applyNumberFormat="1" applyFont="1" applyBorder="1" applyAlignment="1">
      <alignment horizontal="right"/>
    </xf>
    <xf numFmtId="0" fontId="8" fillId="0" borderId="64" xfId="0" applyNumberFormat="1" applyFont="1" applyBorder="1" applyAlignment="1">
      <alignment horizontal="right"/>
    </xf>
    <xf numFmtId="0" fontId="8" fillId="0" borderId="57" xfId="0" applyNumberFormat="1" applyFont="1" applyBorder="1" applyAlignment="1">
      <alignment horizontal="right"/>
    </xf>
    <xf numFmtId="0" fontId="5" fillId="2" borderId="51" xfId="5" applyFont="1" applyFill="1" applyBorder="1" applyAlignment="1">
      <alignment horizontal="right"/>
    </xf>
    <xf numFmtId="0" fontId="5" fillId="2" borderId="64" xfId="5" applyFont="1" applyFill="1" applyBorder="1" applyAlignment="1">
      <alignment horizontal="right"/>
    </xf>
    <xf numFmtId="0" fontId="1" fillId="0" borderId="27" xfId="5" applyFont="1" applyBorder="1" applyAlignment="1">
      <alignment horizontal="left" vertical="center"/>
    </xf>
    <xf numFmtId="0" fontId="9" fillId="0" borderId="49" xfId="5" applyFont="1" applyBorder="1" applyAlignment="1">
      <alignment horizontal="left" vertical="center" wrapText="1"/>
    </xf>
    <xf numFmtId="0" fontId="1" fillId="0" borderId="32" xfId="5" applyFont="1" applyBorder="1" applyAlignment="1">
      <alignment horizontal="left" vertical="center" wrapText="1"/>
    </xf>
    <xf numFmtId="0" fontId="19" fillId="0" borderId="27" xfId="5" applyFont="1" applyBorder="1" applyAlignment="1">
      <alignment horizontal="center" vertical="center"/>
    </xf>
    <xf numFmtId="0" fontId="20" fillId="0" borderId="49" xfId="5" applyFont="1" applyBorder="1" applyAlignment="1">
      <alignment horizontal="center" vertical="center" wrapText="1"/>
    </xf>
    <xf numFmtId="0" fontId="19" fillId="0" borderId="32" xfId="5" applyFont="1" applyBorder="1" applyAlignment="1">
      <alignment horizontal="center" vertical="center" wrapText="1"/>
    </xf>
    <xf numFmtId="0" fontId="10" fillId="0" borderId="49" xfId="0" applyFont="1" applyBorder="1" applyAlignment="1" applyProtection="1">
      <alignment horizontal="left" vertical="center" wrapText="1"/>
      <protection locked="0"/>
    </xf>
    <xf numFmtId="0" fontId="10" fillId="0" borderId="32" xfId="0" applyFont="1" applyBorder="1" applyAlignment="1" applyProtection="1">
      <alignment horizontal="left" vertical="center" wrapText="1"/>
      <protection locked="0"/>
    </xf>
    <xf numFmtId="0" fontId="1" fillId="2" borderId="32" xfId="5" applyFont="1" applyFill="1" applyBorder="1" applyAlignment="1">
      <alignment horizontal="left" vertical="center"/>
    </xf>
    <xf numFmtId="0" fontId="10" fillId="0" borderId="49" xfId="0" applyFont="1" applyBorder="1" applyAlignment="1">
      <alignment horizontal="left" vertical="center" wrapText="1"/>
    </xf>
    <xf numFmtId="0" fontId="10" fillId="0" borderId="49" xfId="0" applyFont="1" applyFill="1" applyBorder="1" applyAlignment="1" applyProtection="1">
      <alignment horizontal="left" vertical="center" wrapText="1"/>
      <protection locked="0"/>
    </xf>
    <xf numFmtId="0" fontId="10" fillId="0" borderId="28" xfId="0" applyFont="1" applyFill="1" applyBorder="1" applyAlignment="1" applyProtection="1">
      <alignment horizontal="left" vertical="center" wrapText="1"/>
      <protection locked="0"/>
    </xf>
    <xf numFmtId="0" fontId="10" fillId="0" borderId="32" xfId="0" applyFont="1" applyBorder="1" applyAlignment="1">
      <alignment horizontal="left" vertical="center" wrapText="1"/>
    </xf>
    <xf numFmtId="0" fontId="1" fillId="0" borderId="0" xfId="5" applyFont="1"/>
    <xf numFmtId="2" fontId="10" fillId="0" borderId="28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32" xfId="0" applyFont="1" applyFill="1" applyBorder="1" applyAlignment="1" applyProtection="1">
      <alignment horizontal="left" vertical="center" wrapText="1"/>
      <protection locked="0"/>
    </xf>
    <xf numFmtId="2" fontId="10" fillId="0" borderId="28" xfId="0" applyNumberFormat="1" applyFont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2" fontId="13" fillId="0" borderId="0" xfId="5" applyNumberFormat="1" applyFont="1" applyFill="1" applyBorder="1" applyAlignment="1">
      <alignment horizontal="right" vertical="center"/>
    </xf>
    <xf numFmtId="0" fontId="17" fillId="0" borderId="58" xfId="5" applyBorder="1"/>
    <xf numFmtId="0" fontId="5" fillId="0" borderId="39" xfId="0" applyFont="1" applyBorder="1" applyAlignment="1">
      <alignment wrapText="1"/>
    </xf>
    <xf numFmtId="2" fontId="8" fillId="3" borderId="51" xfId="2" applyNumberFormat="1" applyFont="1" applyFill="1" applyBorder="1" applyAlignment="1">
      <alignment horizontal="right" vertical="center"/>
    </xf>
    <xf numFmtId="0" fontId="8" fillId="2" borderId="67" xfId="2" applyFont="1" applyFill="1" applyBorder="1" applyAlignment="1">
      <alignment horizontal="right" vertical="center"/>
    </xf>
    <xf numFmtId="0" fontId="8" fillId="2" borderId="1" xfId="2" applyFont="1" applyFill="1" applyBorder="1" applyAlignment="1">
      <alignment horizontal="right" vertical="center"/>
    </xf>
    <xf numFmtId="2" fontId="8" fillId="2" borderId="58" xfId="0" applyNumberFormat="1" applyFont="1" applyFill="1" applyBorder="1" applyAlignment="1">
      <alignment horizontal="right" vertical="center"/>
    </xf>
    <xf numFmtId="2" fontId="10" fillId="2" borderId="32" xfId="0" applyNumberFormat="1" applyFont="1" applyFill="1" applyBorder="1" applyAlignment="1">
      <alignment horizontal="left" vertical="center"/>
    </xf>
    <xf numFmtId="2" fontId="8" fillId="2" borderId="59" xfId="0" applyNumberFormat="1" applyFont="1" applyFill="1" applyBorder="1" applyAlignment="1">
      <alignment horizontal="right" vertical="center"/>
    </xf>
    <xf numFmtId="2" fontId="0" fillId="0" borderId="60" xfId="0" applyNumberFormat="1" applyBorder="1" applyAlignment="1">
      <alignment horizontal="right" vertical="center"/>
    </xf>
    <xf numFmtId="0" fontId="16" fillId="10" borderId="0" xfId="0" applyFont="1" applyFill="1"/>
    <xf numFmtId="0" fontId="0" fillId="0" borderId="11" xfId="0" applyFont="1" applyBorder="1" applyAlignment="1"/>
    <xf numFmtId="0" fontId="0" fillId="2" borderId="10" xfId="0" applyFont="1" applyFill="1" applyBorder="1" applyAlignment="1">
      <alignment horizontal="right" vertical="center" wrapText="1"/>
    </xf>
    <xf numFmtId="2" fontId="0" fillId="2" borderId="12" xfId="0" applyNumberFormat="1" applyFont="1" applyFill="1" applyBorder="1" applyAlignment="1">
      <alignment horizontal="right" vertical="center"/>
    </xf>
    <xf numFmtId="0" fontId="12" fillId="0" borderId="46" xfId="0" applyFont="1" applyBorder="1" applyAlignment="1">
      <alignment horizontal="right"/>
    </xf>
    <xf numFmtId="0" fontId="0" fillId="0" borderId="16" xfId="0" applyFill="1" applyBorder="1"/>
    <xf numFmtId="0" fontId="12" fillId="0" borderId="48" xfId="0" applyFont="1" applyBorder="1" applyAlignment="1">
      <alignment horizontal="right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top" wrapText="1"/>
    </xf>
    <xf numFmtId="0" fontId="21" fillId="0" borderId="37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wrapText="1"/>
    </xf>
    <xf numFmtId="0" fontId="0" fillId="0" borderId="59" xfId="0" applyFont="1" applyBorder="1" applyAlignment="1">
      <alignment horizontal="center" wrapText="1"/>
    </xf>
    <xf numFmtId="0" fontId="5" fillId="0" borderId="64" xfId="0" applyFont="1" applyBorder="1" applyAlignment="1">
      <alignment horizontal="center" wrapText="1"/>
    </xf>
    <xf numFmtId="0" fontId="5" fillId="0" borderId="58" xfId="0" applyFont="1" applyBorder="1" applyAlignment="1">
      <alignment horizontal="center" wrapText="1"/>
    </xf>
    <xf numFmtId="0" fontId="8" fillId="0" borderId="58" xfId="0" applyFont="1" applyFill="1" applyBorder="1" applyAlignment="1" applyProtection="1">
      <alignment horizontal="center" vertical="top" wrapText="1"/>
      <protection locked="0"/>
    </xf>
    <xf numFmtId="0" fontId="0" fillId="0" borderId="58" xfId="0" applyFont="1" applyFill="1" applyBorder="1" applyAlignment="1" applyProtection="1">
      <alignment horizontal="center" vertical="top" wrapText="1"/>
      <protection locked="0"/>
    </xf>
    <xf numFmtId="0" fontId="5" fillId="0" borderId="59" xfId="0" applyFont="1" applyBorder="1" applyAlignment="1">
      <alignment horizontal="center" wrapText="1"/>
    </xf>
    <xf numFmtId="0" fontId="5" fillId="0" borderId="58" xfId="0" applyFont="1" applyBorder="1" applyAlignment="1">
      <alignment horizontal="center"/>
    </xf>
    <xf numFmtId="0" fontId="8" fillId="0" borderId="60" xfId="0" applyFont="1" applyFill="1" applyBorder="1" applyAlignment="1" applyProtection="1">
      <alignment horizontal="center" vertical="top" wrapText="1"/>
      <protection locked="0"/>
    </xf>
    <xf numFmtId="0" fontId="8" fillId="0" borderId="64" xfId="0" applyFont="1" applyFill="1" applyBorder="1" applyAlignment="1" applyProtection="1">
      <alignment horizontal="center" vertical="top" wrapText="1"/>
      <protection locked="0"/>
    </xf>
    <xf numFmtId="0" fontId="8" fillId="0" borderId="57" xfId="0" applyFont="1" applyFill="1" applyBorder="1" applyAlignment="1" applyProtection="1">
      <alignment horizontal="center" vertical="top" wrapText="1"/>
      <protection locked="0"/>
    </xf>
    <xf numFmtId="0" fontId="0" fillId="0" borderId="58" xfId="0" applyFont="1" applyFill="1" applyBorder="1" applyAlignment="1" applyProtection="1">
      <alignment horizontal="center" vertical="center"/>
      <protection locked="0"/>
    </xf>
    <xf numFmtId="0" fontId="0" fillId="0" borderId="58" xfId="0" applyFont="1" applyFill="1" applyBorder="1" applyAlignment="1" applyProtection="1">
      <alignment horizontal="center" vertical="center" wrapText="1"/>
      <protection locked="0"/>
    </xf>
    <xf numFmtId="0" fontId="5" fillId="0" borderId="60" xfId="0" applyFont="1" applyBorder="1" applyAlignment="1">
      <alignment horizontal="center" wrapText="1"/>
    </xf>
    <xf numFmtId="0" fontId="0" fillId="0" borderId="35" xfId="0" applyFont="1" applyBorder="1" applyAlignment="1">
      <alignment wrapText="1"/>
    </xf>
    <xf numFmtId="0" fontId="0" fillId="0" borderId="33" xfId="0" applyFont="1" applyBorder="1" applyAlignment="1">
      <alignment wrapText="1"/>
    </xf>
    <xf numFmtId="0" fontId="5" fillId="0" borderId="56" xfId="0" applyFont="1" applyBorder="1" applyAlignment="1">
      <alignment horizontal="center" wrapText="1"/>
    </xf>
    <xf numFmtId="2" fontId="8" fillId="2" borderId="10" xfId="0" applyNumberFormat="1" applyFont="1" applyFill="1" applyBorder="1" applyAlignment="1">
      <alignment horizontal="center" vertical="center"/>
    </xf>
    <xf numFmtId="2" fontId="8" fillId="2" borderId="3" xfId="0" applyNumberFormat="1" applyFont="1" applyFill="1" applyBorder="1" applyAlignment="1">
      <alignment horizontal="center" vertical="center"/>
    </xf>
    <xf numFmtId="2" fontId="8" fillId="4" borderId="1" xfId="0" applyNumberFormat="1" applyFont="1" applyFill="1" applyBorder="1" applyAlignment="1">
      <alignment horizontal="center" vertical="center"/>
    </xf>
    <xf numFmtId="2" fontId="8" fillId="2" borderId="61" xfId="0" applyNumberFormat="1" applyFont="1" applyFill="1" applyBorder="1" applyAlignment="1">
      <alignment horizontal="center" vertical="center"/>
    </xf>
    <xf numFmtId="2" fontId="8" fillId="3" borderId="1" xfId="2" applyNumberFormat="1" applyFont="1" applyFill="1" applyBorder="1" applyAlignment="1">
      <alignment horizontal="center" vertical="center"/>
    </xf>
    <xf numFmtId="2" fontId="8" fillId="2" borderId="70" xfId="0" applyNumberFormat="1" applyFont="1" applyFill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wrapText="1"/>
    </xf>
    <xf numFmtId="0" fontId="0" fillId="0" borderId="47" xfId="0" applyBorder="1" applyAlignment="1">
      <alignment horizontal="center" vertical="center"/>
    </xf>
    <xf numFmtId="0" fontId="8" fillId="0" borderId="10" xfId="0" applyFont="1" applyBorder="1" applyAlignment="1"/>
    <xf numFmtId="0" fontId="8" fillId="2" borderId="23" xfId="0" applyFont="1" applyFill="1" applyBorder="1" applyAlignment="1">
      <alignment horizontal="center" vertical="center" wrapText="1"/>
    </xf>
    <xf numFmtId="0" fontId="8" fillId="2" borderId="63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2" fontId="0" fillId="2" borderId="7" xfId="0" applyNumberFormat="1" applyFont="1" applyFill="1" applyBorder="1" applyAlignment="1">
      <alignment horizontal="center" vertical="center"/>
    </xf>
    <xf numFmtId="0" fontId="0" fillId="2" borderId="63" xfId="0" applyFont="1" applyFill="1" applyBorder="1" applyAlignment="1">
      <alignment horizontal="center" vertical="center" wrapText="1"/>
    </xf>
    <xf numFmtId="0" fontId="20" fillId="0" borderId="37" xfId="5" applyFont="1" applyBorder="1" applyAlignment="1">
      <alignment horizontal="center" vertical="center" wrapText="1"/>
    </xf>
    <xf numFmtId="0" fontId="20" fillId="0" borderId="32" xfId="5" applyFont="1" applyBorder="1" applyAlignment="1">
      <alignment horizontal="center" vertical="center" wrapText="1"/>
    </xf>
    <xf numFmtId="0" fontId="9" fillId="0" borderId="37" xfId="5" applyFont="1" applyBorder="1" applyAlignment="1">
      <alignment horizontal="left" vertical="center" wrapText="1"/>
    </xf>
    <xf numFmtId="0" fontId="9" fillId="0" borderId="32" xfId="5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0" fillId="0" borderId="37" xfId="0" applyFont="1" applyFill="1" applyBorder="1" applyAlignment="1" applyProtection="1">
      <alignment horizontal="left" vertical="center" wrapText="1"/>
      <protection locked="0"/>
    </xf>
    <xf numFmtId="0" fontId="10" fillId="0" borderId="37" xfId="0" applyFont="1" applyBorder="1" applyAlignment="1" applyProtection="1">
      <alignment horizontal="left" vertical="center" wrapText="1"/>
      <protection locked="0"/>
    </xf>
    <xf numFmtId="0" fontId="1" fillId="0" borderId="63" xfId="5" applyFont="1" applyFill="1" applyBorder="1" applyAlignment="1">
      <alignment horizontal="center" vertical="center"/>
    </xf>
    <xf numFmtId="0" fontId="1" fillId="0" borderId="60" xfId="5" applyFont="1" applyBorder="1" applyAlignment="1">
      <alignment horizontal="center" vertical="center" wrapText="1"/>
    </xf>
    <xf numFmtId="2" fontId="9" fillId="0" borderId="28" xfId="5" applyNumberFormat="1" applyFont="1" applyBorder="1" applyAlignment="1">
      <alignment horizontal="left" vertical="center" wrapText="1"/>
    </xf>
    <xf numFmtId="2" fontId="20" fillId="0" borderId="28" xfId="5" applyNumberFormat="1" applyFont="1" applyBorder="1" applyAlignment="1">
      <alignment horizontal="center" vertical="center" wrapText="1"/>
    </xf>
    <xf numFmtId="2" fontId="10" fillId="0" borderId="28" xfId="0" applyNumberFormat="1" applyFont="1" applyBorder="1" applyAlignment="1" applyProtection="1">
      <alignment horizontal="left" vertical="center" wrapText="1"/>
      <protection locked="0"/>
    </xf>
    <xf numFmtId="0" fontId="17" fillId="0" borderId="34" xfId="5" applyBorder="1"/>
    <xf numFmtId="0" fontId="6" fillId="0" borderId="0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/>
    </xf>
    <xf numFmtId="0" fontId="20" fillId="0" borderId="28" xfId="5" applyFont="1" applyBorder="1" applyAlignment="1">
      <alignment horizontal="center" vertical="center" wrapText="1"/>
    </xf>
    <xf numFmtId="0" fontId="9" fillId="0" borderId="28" xfId="5" applyFont="1" applyBorder="1" applyAlignment="1">
      <alignment horizontal="left" vertical="center" wrapText="1"/>
    </xf>
    <xf numFmtId="0" fontId="0" fillId="0" borderId="39" xfId="0" applyFont="1" applyBorder="1" applyAlignment="1">
      <alignment wrapText="1"/>
    </xf>
    <xf numFmtId="0" fontId="12" fillId="0" borderId="4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12" fillId="0" borderId="43" xfId="0" applyFont="1" applyBorder="1" applyAlignment="1">
      <alignment horizontal="left"/>
    </xf>
    <xf numFmtId="0" fontId="12" fillId="0" borderId="41" xfId="0" applyFont="1" applyBorder="1" applyAlignment="1">
      <alignment horizontal="left"/>
    </xf>
    <xf numFmtId="0" fontId="12" fillId="0" borderId="42" xfId="0" applyFont="1" applyBorder="1" applyAlignment="1">
      <alignment horizontal="left"/>
    </xf>
    <xf numFmtId="0" fontId="0" fillId="0" borderId="10" xfId="0" applyFont="1" applyFill="1" applyBorder="1" applyAlignment="1" applyProtection="1">
      <alignment horizontal="center" vertical="top"/>
      <protection locked="0"/>
    </xf>
    <xf numFmtId="0" fontId="0" fillId="2" borderId="10" xfId="0" applyFont="1" applyFill="1" applyBorder="1" applyAlignment="1">
      <alignment horizontal="right" vertical="center"/>
    </xf>
    <xf numFmtId="0" fontId="8" fillId="2" borderId="10" xfId="0" applyFont="1" applyFill="1" applyBorder="1" applyAlignment="1">
      <alignment horizontal="right" vertical="center" wrapText="1"/>
    </xf>
    <xf numFmtId="0" fontId="12" fillId="0" borderId="15" xfId="0" applyFont="1" applyFill="1" applyBorder="1" applyAlignment="1">
      <alignment horizontal="right"/>
    </xf>
    <xf numFmtId="0" fontId="0" fillId="0" borderId="61" xfId="0" applyFont="1" applyBorder="1" applyAlignment="1"/>
    <xf numFmtId="0" fontId="12" fillId="0" borderId="10" xfId="0" applyFont="1" applyBorder="1"/>
    <xf numFmtId="0" fontId="5" fillId="0" borderId="6" xfId="0" applyFont="1" applyBorder="1" applyAlignment="1"/>
    <xf numFmtId="0" fontId="5" fillId="0" borderId="6" xfId="0" applyFont="1" applyBorder="1" applyAlignment="1">
      <alignment wrapText="1"/>
    </xf>
    <xf numFmtId="0" fontId="0" fillId="0" borderId="1" xfId="0" applyBorder="1" applyAlignment="1">
      <alignment horizontal="right" vertical="center"/>
    </xf>
    <xf numFmtId="0" fontId="0" fillId="2" borderId="13" xfId="0" applyFont="1" applyFill="1" applyBorder="1" applyAlignment="1">
      <alignment horizontal="right" vertical="center" wrapText="1"/>
    </xf>
    <xf numFmtId="2" fontId="0" fillId="2" borderId="24" xfId="0" applyNumberFormat="1" applyFont="1" applyFill="1" applyBorder="1" applyAlignment="1">
      <alignment horizontal="right"/>
    </xf>
    <xf numFmtId="2" fontId="8" fillId="2" borderId="20" xfId="0" applyNumberFormat="1" applyFont="1" applyFill="1" applyBorder="1" applyAlignment="1">
      <alignment horizontal="right"/>
    </xf>
    <xf numFmtId="2" fontId="8" fillId="3" borderId="20" xfId="2" applyNumberFormat="1" applyFont="1" applyFill="1" applyBorder="1" applyAlignment="1">
      <alignment horizontal="right" vertical="center"/>
    </xf>
    <xf numFmtId="2" fontId="0" fillId="2" borderId="25" xfId="0" applyNumberFormat="1" applyFont="1" applyFill="1" applyBorder="1" applyAlignment="1">
      <alignment horizontal="right" vertical="center"/>
    </xf>
    <xf numFmtId="0" fontId="0" fillId="0" borderId="4" xfId="0" applyBorder="1" applyAlignment="1"/>
    <xf numFmtId="0" fontId="5" fillId="0" borderId="7" xfId="0" applyFont="1" applyBorder="1" applyAlignment="1">
      <alignment horizontal="left"/>
    </xf>
    <xf numFmtId="0" fontId="0" fillId="0" borderId="4" xfId="0" applyFont="1" applyFill="1" applyBorder="1" applyAlignment="1" applyProtection="1">
      <alignment horizontal="left" vertical="center" wrapText="1"/>
      <protection locked="0"/>
    </xf>
    <xf numFmtId="2" fontId="0" fillId="0" borderId="25" xfId="0" applyNumberFormat="1" applyBorder="1" applyAlignment="1">
      <alignment horizontal="right" vertical="center"/>
    </xf>
    <xf numFmtId="0" fontId="21" fillId="0" borderId="71" xfId="0" applyFont="1" applyBorder="1" applyAlignment="1">
      <alignment horizontal="center" vertical="center" wrapText="1"/>
    </xf>
    <xf numFmtId="0" fontId="0" fillId="0" borderId="65" xfId="0" applyFont="1" applyBorder="1" applyAlignment="1">
      <alignment horizontal="center"/>
    </xf>
    <xf numFmtId="0" fontId="0" fillId="0" borderId="72" xfId="0" applyFont="1" applyBorder="1" applyAlignment="1">
      <alignment horizontal="center"/>
    </xf>
    <xf numFmtId="0" fontId="8" fillId="0" borderId="66" xfId="0" applyFont="1" applyBorder="1" applyAlignment="1">
      <alignment horizontal="center"/>
    </xf>
    <xf numFmtId="0" fontId="0" fillId="0" borderId="66" xfId="0" applyFont="1" applyBorder="1" applyAlignment="1">
      <alignment horizontal="center"/>
    </xf>
    <xf numFmtId="0" fontId="8" fillId="0" borderId="69" xfId="0" applyFont="1" applyBorder="1" applyAlignment="1">
      <alignment horizontal="center"/>
    </xf>
    <xf numFmtId="0" fontId="8" fillId="0" borderId="72" xfId="0" applyFont="1" applyBorder="1" applyAlignment="1">
      <alignment horizontal="center"/>
    </xf>
    <xf numFmtId="0" fontId="8" fillId="0" borderId="68" xfId="0" applyFont="1" applyBorder="1" applyAlignment="1">
      <alignment horizontal="center"/>
    </xf>
    <xf numFmtId="0" fontId="8" fillId="0" borderId="65" xfId="0" applyFont="1" applyBorder="1" applyAlignment="1">
      <alignment horizontal="center"/>
    </xf>
    <xf numFmtId="0" fontId="1" fillId="0" borderId="71" xfId="0" applyFont="1" applyBorder="1" applyAlignment="1">
      <alignment horizontal="center" vertical="center"/>
    </xf>
    <xf numFmtId="2" fontId="14" fillId="0" borderId="0" xfId="0" applyNumberFormat="1" applyFont="1" applyAlignment="1">
      <alignment horizontal="right" vertical="center"/>
    </xf>
    <xf numFmtId="2" fontId="0" fillId="0" borderId="6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13" xfId="0" applyNumberFormat="1" applyFont="1" applyBorder="1" applyAlignment="1">
      <alignment horizontal="center" wrapText="1"/>
    </xf>
    <xf numFmtId="2" fontId="5" fillId="0" borderId="1" xfId="0" applyNumberFormat="1" applyFont="1" applyBorder="1" applyAlignment="1">
      <alignment horizontal="center" wrapText="1"/>
    </xf>
    <xf numFmtId="2" fontId="5" fillId="0" borderId="11" xfId="0" applyNumberFormat="1" applyFont="1" applyBorder="1" applyAlignment="1">
      <alignment horizontal="center" wrapText="1"/>
    </xf>
    <xf numFmtId="2" fontId="8" fillId="0" borderId="13" xfId="0" applyNumberFormat="1" applyFont="1" applyFill="1" applyBorder="1" applyAlignment="1" applyProtection="1">
      <alignment horizontal="center" vertical="top" wrapText="1"/>
      <protection locked="0"/>
    </xf>
    <xf numFmtId="2" fontId="8" fillId="0" borderId="1" xfId="0" applyNumberFormat="1" applyFont="1" applyFill="1" applyBorder="1" applyAlignment="1" applyProtection="1">
      <alignment horizontal="center" wrapText="1"/>
      <protection locked="0"/>
    </xf>
    <xf numFmtId="2" fontId="8" fillId="0" borderId="1" xfId="0" applyNumberFormat="1" applyFont="1" applyFill="1" applyBorder="1" applyAlignment="1" applyProtection="1">
      <alignment horizontal="center" vertical="top" wrapText="1"/>
      <protection locked="0"/>
    </xf>
    <xf numFmtId="0" fontId="0" fillId="0" borderId="15" xfId="0" applyFont="1" applyFill="1" applyBorder="1" applyAlignment="1" applyProtection="1">
      <alignment horizontal="center" vertical="center" wrapText="1"/>
      <protection locked="0"/>
    </xf>
    <xf numFmtId="0" fontId="0" fillId="0" borderId="47" xfId="0" applyFont="1" applyBorder="1" applyAlignment="1">
      <alignment horizontal="center" wrapText="1"/>
    </xf>
    <xf numFmtId="0" fontId="5" fillId="0" borderId="45" xfId="0" applyFont="1" applyBorder="1" applyAlignment="1">
      <alignment horizontal="center" wrapText="1"/>
    </xf>
    <xf numFmtId="0" fontId="5" fillId="0" borderId="46" xfId="0" applyFont="1" applyBorder="1" applyAlignment="1">
      <alignment horizontal="center" wrapText="1"/>
    </xf>
    <xf numFmtId="0" fontId="8" fillId="0" borderId="47" xfId="0" applyFont="1" applyFill="1" applyBorder="1" applyAlignment="1" applyProtection="1">
      <alignment horizontal="center" vertical="top" wrapText="1"/>
      <protection locked="0"/>
    </xf>
    <xf numFmtId="0" fontId="8" fillId="0" borderId="45" xfId="0" applyFont="1" applyFill="1" applyBorder="1" applyAlignment="1" applyProtection="1">
      <alignment horizontal="center" vertical="top" wrapText="1"/>
      <protection locked="0"/>
    </xf>
    <xf numFmtId="0" fontId="0" fillId="0" borderId="56" xfId="0" applyFont="1" applyBorder="1" applyAlignment="1">
      <alignment horizontal="center" wrapText="1"/>
    </xf>
    <xf numFmtId="0" fontId="8" fillId="0" borderId="73" xfId="0" applyFont="1" applyBorder="1" applyAlignment="1">
      <alignment horizontal="center"/>
    </xf>
    <xf numFmtId="0" fontId="8" fillId="0" borderId="56" xfId="0" applyNumberFormat="1" applyFont="1" applyBorder="1" applyAlignment="1">
      <alignment horizontal="right"/>
    </xf>
    <xf numFmtId="2" fontId="8" fillId="0" borderId="1" xfId="0" applyNumberFormat="1" applyFont="1" applyBorder="1" applyAlignment="1">
      <alignment horizontal="center" wrapText="1"/>
    </xf>
    <xf numFmtId="2" fontId="12" fillId="0" borderId="40" xfId="0" applyNumberFormat="1" applyFont="1" applyBorder="1" applyAlignment="1">
      <alignment horizontal="right"/>
    </xf>
    <xf numFmtId="2" fontId="12" fillId="0" borderId="57" xfId="0" applyNumberFormat="1" applyFont="1" applyBorder="1" applyAlignment="1">
      <alignment horizontal="right"/>
    </xf>
    <xf numFmtId="2" fontId="12" fillId="0" borderId="3" xfId="0" applyNumberFormat="1" applyFont="1" applyBorder="1" applyAlignment="1">
      <alignment horizontal="right"/>
    </xf>
    <xf numFmtId="2" fontId="12" fillId="0" borderId="58" xfId="0" applyNumberFormat="1" applyFont="1" applyBorder="1" applyAlignment="1">
      <alignment horizontal="right"/>
    </xf>
    <xf numFmtId="2" fontId="12" fillId="0" borderId="43" xfId="0" applyNumberFormat="1" applyFont="1" applyBorder="1" applyAlignment="1">
      <alignment horizontal="right"/>
    </xf>
    <xf numFmtId="2" fontId="12" fillId="0" borderId="64" xfId="0" applyNumberFormat="1" applyFont="1" applyBorder="1" applyAlignment="1">
      <alignment horizontal="right"/>
    </xf>
    <xf numFmtId="2" fontId="12" fillId="0" borderId="41" xfId="0" applyNumberFormat="1" applyFont="1" applyBorder="1" applyAlignment="1">
      <alignment horizontal="right"/>
    </xf>
    <xf numFmtId="2" fontId="12" fillId="0" borderId="60" xfId="0" applyNumberFormat="1" applyFont="1" applyBorder="1" applyAlignment="1">
      <alignment horizontal="right"/>
    </xf>
    <xf numFmtId="2" fontId="12" fillId="0" borderId="42" xfId="0" applyNumberFormat="1" applyFont="1" applyBorder="1" applyAlignment="1">
      <alignment horizontal="right"/>
    </xf>
    <xf numFmtId="2" fontId="12" fillId="0" borderId="59" xfId="0" applyNumberFormat="1" applyFont="1" applyBorder="1" applyAlignment="1">
      <alignment horizontal="right"/>
    </xf>
    <xf numFmtId="0" fontId="12" fillId="0" borderId="52" xfId="0" applyFont="1" applyBorder="1" applyAlignment="1">
      <alignment horizontal="left"/>
    </xf>
    <xf numFmtId="2" fontId="12" fillId="0" borderId="52" xfId="0" applyNumberFormat="1" applyFont="1" applyBorder="1" applyAlignment="1">
      <alignment horizontal="right"/>
    </xf>
    <xf numFmtId="2" fontId="12" fillId="0" borderId="56" xfId="0" applyNumberFormat="1" applyFont="1" applyBorder="1" applyAlignment="1">
      <alignment horizontal="right"/>
    </xf>
    <xf numFmtId="0" fontId="0" fillId="0" borderId="17" xfId="0" applyFont="1" applyBorder="1" applyAlignment="1">
      <alignment horizontal="right" wrapText="1"/>
    </xf>
    <xf numFmtId="0" fontId="0" fillId="0" borderId="57" xfId="0" applyFont="1" applyBorder="1" applyAlignment="1">
      <alignment horizontal="right" wrapText="1"/>
    </xf>
    <xf numFmtId="0" fontId="5" fillId="0" borderId="19" xfId="0" applyFont="1" applyBorder="1" applyAlignment="1">
      <alignment horizontal="right" wrapText="1"/>
    </xf>
    <xf numFmtId="0" fontId="5" fillId="0" borderId="58" xfId="0" applyFont="1" applyBorder="1" applyAlignment="1">
      <alignment horizontal="right" wrapText="1"/>
    </xf>
    <xf numFmtId="0" fontId="0" fillId="0" borderId="19" xfId="0" applyFont="1" applyBorder="1" applyAlignment="1">
      <alignment horizontal="right" wrapText="1"/>
    </xf>
    <xf numFmtId="0" fontId="0" fillId="0" borderId="58" xfId="0" applyFont="1" applyBorder="1" applyAlignment="1">
      <alignment horizontal="right" wrapText="1"/>
    </xf>
    <xf numFmtId="0" fontId="8" fillId="0" borderId="19" xfId="0" applyFont="1" applyBorder="1" applyAlignment="1">
      <alignment horizontal="right" wrapText="1"/>
    </xf>
    <xf numFmtId="0" fontId="8" fillId="0" borderId="58" xfId="0" applyFont="1" applyBorder="1" applyAlignment="1">
      <alignment horizontal="right" wrapText="1"/>
    </xf>
    <xf numFmtId="0" fontId="8" fillId="0" borderId="19" xfId="0" applyFont="1" applyBorder="1" applyAlignment="1">
      <alignment horizontal="right"/>
    </xf>
    <xf numFmtId="0" fontId="8" fillId="0" borderId="58" xfId="0" applyFont="1" applyBorder="1" applyAlignment="1">
      <alignment horizontal="right"/>
    </xf>
    <xf numFmtId="0" fontId="8" fillId="0" borderId="19" xfId="0" applyFont="1" applyFill="1" applyBorder="1" applyAlignment="1" applyProtection="1">
      <alignment horizontal="right" vertical="top" wrapText="1"/>
      <protection locked="0"/>
    </xf>
    <xf numFmtId="0" fontId="8" fillId="0" borderId="58" xfId="0" applyFont="1" applyFill="1" applyBorder="1" applyAlignment="1" applyProtection="1">
      <alignment horizontal="right" vertical="top" wrapText="1"/>
      <protection locked="0"/>
    </xf>
    <xf numFmtId="0" fontId="8" fillId="0" borderId="19" xfId="0" applyFont="1" applyFill="1" applyBorder="1" applyAlignment="1" applyProtection="1">
      <alignment horizontal="right" wrapText="1"/>
      <protection locked="0"/>
    </xf>
    <xf numFmtId="0" fontId="8" fillId="0" borderId="58" xfId="0" applyFont="1" applyFill="1" applyBorder="1" applyAlignment="1" applyProtection="1">
      <alignment horizontal="right" wrapText="1"/>
      <protection locked="0"/>
    </xf>
    <xf numFmtId="0" fontId="17" fillId="0" borderId="51" xfId="5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58" xfId="0" applyBorder="1" applyAlignment="1">
      <alignment horizontal="right"/>
    </xf>
    <xf numFmtId="0" fontId="5" fillId="0" borderId="19" xfId="0" applyFont="1" applyBorder="1" applyAlignment="1">
      <alignment horizontal="right"/>
    </xf>
    <xf numFmtId="0" fontId="5" fillId="0" borderId="58" xfId="0" applyFont="1" applyBorder="1" applyAlignment="1">
      <alignment horizontal="right"/>
    </xf>
    <xf numFmtId="0" fontId="0" fillId="0" borderId="19" xfId="0" applyFont="1" applyFill="1" applyBorder="1" applyAlignment="1" applyProtection="1">
      <alignment horizontal="right" vertical="center" wrapText="1"/>
      <protection locked="0"/>
    </xf>
    <xf numFmtId="0" fontId="0" fillId="0" borderId="58" xfId="0" applyFont="1" applyFill="1" applyBorder="1" applyAlignment="1" applyProtection="1">
      <alignment horizontal="right" vertical="center" wrapText="1"/>
      <protection locked="0"/>
    </xf>
    <xf numFmtId="0" fontId="0" fillId="0" borderId="19" xfId="0" applyFont="1" applyFill="1" applyBorder="1" applyAlignment="1" applyProtection="1">
      <alignment horizontal="right" vertical="top" wrapText="1"/>
      <protection locked="0"/>
    </xf>
    <xf numFmtId="0" fontId="0" fillId="0" borderId="58" xfId="0" applyFont="1" applyFill="1" applyBorder="1" applyAlignment="1" applyProtection="1">
      <alignment horizontal="right" vertical="top" wrapText="1"/>
      <protection locked="0"/>
    </xf>
    <xf numFmtId="0" fontId="0" fillId="0" borderId="19" xfId="0" applyFont="1" applyFill="1" applyBorder="1" applyAlignment="1" applyProtection="1">
      <alignment horizontal="right" vertical="center"/>
      <protection locked="0"/>
    </xf>
    <xf numFmtId="0" fontId="0" fillId="0" borderId="58" xfId="0" applyFont="1" applyFill="1" applyBorder="1" applyAlignment="1" applyProtection="1">
      <alignment horizontal="right" vertical="center"/>
      <protection locked="0"/>
    </xf>
    <xf numFmtId="0" fontId="1" fillId="0" borderId="55" xfId="5" applyFont="1" applyBorder="1" applyAlignment="1">
      <alignment horizontal="center" vertical="center" wrapText="1"/>
    </xf>
    <xf numFmtId="0" fontId="1" fillId="0" borderId="56" xfId="5" applyFont="1" applyBorder="1" applyAlignment="1">
      <alignment horizontal="center" vertical="center" wrapText="1"/>
    </xf>
    <xf numFmtId="0" fontId="1" fillId="0" borderId="5" xfId="5" applyFont="1" applyBorder="1" applyAlignment="1">
      <alignment horizontal="center" vertical="center"/>
    </xf>
    <xf numFmtId="0" fontId="1" fillId="0" borderId="9" xfId="5" applyFont="1" applyBorder="1" applyAlignment="1">
      <alignment horizontal="center" vertical="center"/>
    </xf>
    <xf numFmtId="0" fontId="9" fillId="0" borderId="38" xfId="5" applyFont="1" applyBorder="1" applyAlignment="1">
      <alignment horizontal="center" vertical="center" wrapText="1"/>
    </xf>
    <xf numFmtId="0" fontId="9" fillId="0" borderId="39" xfId="5" applyFont="1" applyBorder="1" applyAlignment="1">
      <alignment horizontal="center" vertical="center" wrapText="1"/>
    </xf>
    <xf numFmtId="0" fontId="1" fillId="0" borderId="53" xfId="5" applyFont="1" applyBorder="1" applyAlignment="1">
      <alignment horizontal="center" vertical="center" wrapText="1"/>
    </xf>
    <xf numFmtId="0" fontId="1" fillId="0" borderId="54" xfId="5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Border="1" applyAlignment="1"/>
    <xf numFmtId="0" fontId="9" fillId="0" borderId="35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right" wrapText="1"/>
    </xf>
    <xf numFmtId="0" fontId="5" fillId="0" borderId="57" xfId="0" applyFont="1" applyBorder="1" applyAlignment="1">
      <alignment horizontal="right" wrapText="1"/>
    </xf>
    <xf numFmtId="2" fontId="0" fillId="0" borderId="1" xfId="0" applyNumberFormat="1" applyFont="1" applyBorder="1" applyAlignment="1">
      <alignment horizontal="right" wrapText="1"/>
    </xf>
    <xf numFmtId="2" fontId="0" fillId="0" borderId="1" xfId="0" applyNumberFormat="1" applyFont="1" applyFill="1" applyBorder="1" applyAlignment="1" applyProtection="1">
      <alignment horizontal="right" vertical="center"/>
      <protection locked="0"/>
    </xf>
    <xf numFmtId="2" fontId="5" fillId="0" borderId="1" xfId="0" applyNumberFormat="1" applyFont="1" applyBorder="1" applyAlignment="1">
      <alignment horizontal="right" wrapText="1"/>
    </xf>
    <xf numFmtId="2" fontId="8" fillId="0" borderId="1" xfId="0" applyNumberFormat="1" applyFont="1" applyFill="1" applyBorder="1" applyAlignment="1" applyProtection="1">
      <alignment horizontal="right" vertical="top" wrapText="1"/>
      <protection locked="0"/>
    </xf>
    <xf numFmtId="2" fontId="8" fillId="0" borderId="1" xfId="0" applyNumberFormat="1" applyFont="1" applyBorder="1" applyAlignment="1">
      <alignment horizontal="right" wrapText="1"/>
    </xf>
    <xf numFmtId="2" fontId="0" fillId="0" borderId="1" xfId="0" applyNumberFormat="1" applyFont="1" applyFill="1" applyBorder="1" applyAlignment="1" applyProtection="1">
      <alignment horizontal="right" vertical="top" wrapText="1"/>
      <protection locked="0"/>
    </xf>
    <xf numFmtId="2" fontId="8" fillId="0" borderId="1" xfId="0" applyNumberFormat="1" applyFont="1" applyFill="1" applyBorder="1" applyAlignment="1" applyProtection="1">
      <alignment horizontal="right" wrapText="1"/>
      <protection locked="0"/>
    </xf>
    <xf numFmtId="2" fontId="5" fillId="0" borderId="1" xfId="0" applyNumberFormat="1" applyFont="1" applyBorder="1" applyAlignment="1">
      <alignment horizontal="right"/>
    </xf>
    <xf numFmtId="2" fontId="0" fillId="0" borderId="1" xfId="0" applyNumberFormat="1" applyFont="1" applyFill="1" applyBorder="1" applyAlignment="1" applyProtection="1">
      <alignment horizontal="right" vertical="center" wrapText="1"/>
      <protection locked="0"/>
    </xf>
    <xf numFmtId="2" fontId="0" fillId="0" borderId="1" xfId="0" applyNumberFormat="1" applyBorder="1" applyAlignment="1">
      <alignment horizontal="right"/>
    </xf>
    <xf numFmtId="2" fontId="0" fillId="0" borderId="7" xfId="0" applyNumberFormat="1" applyFont="1" applyBorder="1" applyAlignment="1">
      <alignment horizontal="right" wrapText="1"/>
    </xf>
    <xf numFmtId="2" fontId="8" fillId="0" borderId="1" xfId="0" applyNumberFormat="1" applyFont="1" applyBorder="1" applyAlignment="1">
      <alignment horizontal="right"/>
    </xf>
    <xf numFmtId="0" fontId="17" fillId="0" borderId="46" xfId="5" applyBorder="1"/>
    <xf numFmtId="0" fontId="8" fillId="0" borderId="33" xfId="0" applyFont="1" applyBorder="1" applyAlignment="1">
      <alignment horizontal="left"/>
    </xf>
    <xf numFmtId="0" fontId="8" fillId="0" borderId="63" xfId="0" applyFont="1" applyBorder="1" applyAlignment="1">
      <alignment horizontal="right"/>
    </xf>
    <xf numFmtId="2" fontId="8" fillId="0" borderId="11" xfId="0" applyNumberFormat="1" applyFont="1" applyBorder="1" applyAlignment="1">
      <alignment horizontal="right"/>
    </xf>
    <xf numFmtId="0" fontId="8" fillId="0" borderId="60" xfId="0" applyFont="1" applyBorder="1" applyAlignment="1">
      <alignment horizontal="right"/>
    </xf>
    <xf numFmtId="0" fontId="5" fillId="2" borderId="60" xfId="5" applyFont="1" applyFill="1" applyBorder="1" applyAlignment="1">
      <alignment horizontal="right"/>
    </xf>
    <xf numFmtId="2" fontId="5" fillId="0" borderId="7" xfId="0" applyNumberFormat="1" applyFont="1" applyBorder="1" applyAlignment="1">
      <alignment horizontal="right" wrapText="1"/>
    </xf>
    <xf numFmtId="2" fontId="1" fillId="0" borderId="0" xfId="5" applyNumberFormat="1" applyFont="1"/>
    <xf numFmtId="0" fontId="8" fillId="0" borderId="63" xfId="0" applyFont="1" applyBorder="1" applyAlignment="1">
      <alignment horizontal="right" wrapText="1"/>
    </xf>
    <xf numFmtId="2" fontId="8" fillId="0" borderId="11" xfId="0" applyNumberFormat="1" applyFont="1" applyBorder="1" applyAlignment="1">
      <alignment horizontal="right" wrapText="1"/>
    </xf>
    <xf numFmtId="0" fontId="8" fillId="0" borderId="60" xfId="0" applyFont="1" applyBorder="1" applyAlignment="1">
      <alignment horizontal="right" wrapText="1"/>
    </xf>
  </cellXfs>
  <cellStyles count="17">
    <cellStyle name="Excel Built-in Normal" xfId="2"/>
    <cellStyle name="Excel Built-in Normal 1" xfId="4"/>
    <cellStyle name="Excel Built-in Normal 2" xfId="3"/>
    <cellStyle name="TableStyleLight1" xfId="1"/>
    <cellStyle name="Обычный" xfId="0" builtinId="0"/>
    <cellStyle name="Обычный 2" xfId="5"/>
    <cellStyle name="Обычный 2 2" xfId="9"/>
    <cellStyle name="Обычный 2 3" xfId="6"/>
    <cellStyle name="Обычный 3" xfId="7"/>
    <cellStyle name="Обычный 4" xfId="10"/>
    <cellStyle name="Обычный 4 2" xfId="11"/>
    <cellStyle name="Обычный 4 3" xfId="12"/>
    <cellStyle name="Обычный 4 4" xfId="13"/>
    <cellStyle name="Обычный 4 5" xfId="8"/>
    <cellStyle name="Обычный 5" xfId="14"/>
    <cellStyle name="Обычный 6" xfId="15"/>
    <cellStyle name="Обычный 7" xfId="16"/>
  </cellStyles>
  <dxfs count="31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9" defaultPivotStyle="PivotStyleLight16"/>
  <colors>
    <mruColors>
      <color rgb="FFCCFF99"/>
      <color rgb="FFFFCCCC"/>
      <color rgb="FFFFFF66"/>
      <color rgb="FFFF0066"/>
      <color rgb="FFFF66CC"/>
      <color rgb="FF660066"/>
      <color rgb="FFA60206"/>
      <color rgb="FF3333CC"/>
      <color rgb="FF000000"/>
      <color rgb="FFFFE90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aseline="0"/>
              <a:t> Английский язык  ОГЭ 2022</a:t>
            </a:r>
            <a:endParaRPr lang="ru-RU"/>
          </a:p>
        </c:rich>
      </c:tx>
      <c:layout>
        <c:manualLayout>
          <c:xMode val="edge"/>
          <c:yMode val="edge"/>
          <c:x val="3.3906433542203004E-2"/>
          <c:y val="1.192316475572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839996519772045E-2"/>
          <c:y val="7.3716174878394561E-2"/>
          <c:w val="0.97301158625889994"/>
          <c:h val="0.58560849492262157"/>
        </c:manualLayout>
      </c:layout>
      <c:lineChart>
        <c:grouping val="standard"/>
        <c:varyColors val="0"/>
        <c:ser>
          <c:idx val="0"/>
          <c:order val="0"/>
          <c:tx>
            <c:v>2022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районам'!$B$5:$B$112</c:f>
              <c:strCache>
                <c:ptCount val="108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МБОУ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53</c:v>
                </c:pt>
                <c:pt idx="32">
                  <c:v>МБОУ СШ № 64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МБОУ СШ № 89</c:v>
                </c:pt>
                <c:pt idx="36">
                  <c:v>МБОУ СШ № 94</c:v>
                </c:pt>
                <c:pt idx="37">
                  <c:v>МАОУ СШ № 148</c:v>
                </c:pt>
                <c:pt idx="38">
                  <c:v>ОКТЯБРЬСКИЙ РАЙОН</c:v>
                </c:pt>
                <c:pt idx="39">
                  <c:v>МАОУ "КУГ № 1 - Универс"</c:v>
                </c:pt>
                <c:pt idx="40">
                  <c:v>МАОУ Гимназия № 3</c:v>
                </c:pt>
                <c:pt idx="41">
                  <c:v>МАОУ Гимназия № 13 "Академ"</c:v>
                </c:pt>
                <c:pt idx="42">
                  <c:v>МБОУ Лицей № 1</c:v>
                </c:pt>
                <c:pt idx="43">
                  <c:v>МБОУ Лицей № 8</c:v>
                </c:pt>
                <c:pt idx="44">
                  <c:v>МБОУ Лицей № 10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36</c:v>
                </c:pt>
                <c:pt idx="48">
                  <c:v>МБОУ СШ № 39</c:v>
                </c:pt>
                <c:pt idx="49">
                  <c:v>МБОУ СШ № 72 </c:v>
                </c:pt>
                <c:pt idx="50">
                  <c:v>МБОУ СШ № 73</c:v>
                </c:pt>
                <c:pt idx="51">
                  <c:v>МБОУ СШ № 82</c:v>
                </c:pt>
                <c:pt idx="52">
                  <c:v>МБОУ СШ № 84</c:v>
                </c:pt>
                <c:pt idx="53">
                  <c:v>МБОУ СШ № 95</c:v>
                </c:pt>
                <c:pt idx="54">
                  <c:v>МБОУ СШ № 99</c:v>
                </c:pt>
                <c:pt idx="55">
                  <c:v>МБОУ СШ № 133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МБОУ СШ № 6</c:v>
                </c:pt>
                <c:pt idx="60">
                  <c:v>МБОУ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42</c:v>
                </c:pt>
                <c:pt idx="64">
                  <c:v>МБОУ СШ № 45</c:v>
                </c:pt>
                <c:pt idx="65">
                  <c:v>МБОУ СШ № 62</c:v>
                </c:pt>
                <c:pt idx="66">
                  <c:v>МБОУ СШ № 76</c:v>
                </c:pt>
                <c:pt idx="67">
                  <c:v>МБОУ СШ № 78</c:v>
                </c:pt>
                <c:pt idx="68">
                  <c:v>МБОУ СШ № 93</c:v>
                </c:pt>
                <c:pt idx="69">
                  <c:v>МАОУ СШ № 137</c:v>
                </c:pt>
                <c:pt idx="70">
                  <c:v>МАОУ СШ № 158</c:v>
                </c:pt>
                <c:pt idx="71">
                  <c:v>СОВЕТСКИЙ РАЙОН</c:v>
                </c:pt>
                <c:pt idx="72">
                  <c:v>МАОУ СШ № 1</c:v>
                </c:pt>
                <c:pt idx="73">
                  <c:v>МБОУ СШ № 5</c:v>
                </c:pt>
                <c:pt idx="74">
                  <c:v>МБОУ СШ № 7</c:v>
                </c:pt>
                <c:pt idx="75">
                  <c:v>МБОУ СШ № 18</c:v>
                </c:pt>
                <c:pt idx="76">
                  <c:v>МБОУ СШ № 24</c:v>
                </c:pt>
                <c:pt idx="77">
                  <c:v>МБОУ СШ № 66</c:v>
                </c:pt>
                <c:pt idx="78">
                  <c:v>МБОУ СШ № 69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МБОУ СШ № 108</c:v>
                </c:pt>
                <c:pt idx="82">
                  <c:v>МБОУ СШ № 115</c:v>
                </c:pt>
                <c:pt idx="83">
                  <c:v>МБОУ СШ № 121</c:v>
                </c:pt>
                <c:pt idx="84">
                  <c:v>МБОУ СШ № 134</c:v>
                </c:pt>
                <c:pt idx="85">
                  <c:v>МБОУ СШ № 139</c:v>
                </c:pt>
                <c:pt idx="86">
                  <c:v>МБОУ СШ № 141</c:v>
                </c:pt>
                <c:pt idx="87">
                  <c:v>МАОУ СШ № 143</c:v>
                </c:pt>
                <c:pt idx="88">
                  <c:v>МБОУ СШ № 144</c:v>
                </c:pt>
                <c:pt idx="89">
                  <c:v>МАОУ СШ № 145</c:v>
                </c:pt>
                <c:pt idx="90">
                  <c:v>МБОУ СШ № 147</c:v>
                </c:pt>
                <c:pt idx="91">
                  <c:v>МАОУ СШ № 149</c:v>
                </c:pt>
                <c:pt idx="92">
                  <c:v>МАОУ СШ № 150</c:v>
                </c:pt>
                <c:pt idx="93">
                  <c:v>МАОУ СШ № 151</c:v>
                </c:pt>
                <c:pt idx="94">
                  <c:v>МАОУ СШ № 152</c:v>
                </c:pt>
                <c:pt idx="95">
                  <c:v>МАОУ СШ № 154</c:v>
                </c:pt>
                <c:pt idx="96">
                  <c:v>МАОУ СШ № 156</c:v>
                </c:pt>
                <c:pt idx="97">
                  <c:v>МАОУ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Гимназия  № 16</c:v>
                </c:pt>
                <c:pt idx="101">
                  <c:v>МБОУ Лицей № 2</c:v>
                </c:pt>
                <c:pt idx="102">
                  <c:v>МБОУ СШ № 4</c:v>
                </c:pt>
                <c:pt idx="103">
                  <c:v>МБОУ СШ № 10 </c:v>
                </c:pt>
                <c:pt idx="104">
                  <c:v>МБОУ СШ № 27</c:v>
                </c:pt>
                <c:pt idx="105">
                  <c:v>МБОУ СШ № 51</c:v>
                </c:pt>
                <c:pt idx="106">
                  <c:v>МАОУ СШ "Комплекс Покровский"</c:v>
                </c:pt>
                <c:pt idx="107">
                  <c:v>МАОУ СШ № 155</c:v>
                </c:pt>
              </c:strCache>
            </c:strRef>
          </c:cat>
          <c:val>
            <c:numRef>
              <c:f>'Английск-9 диаграмма по районам'!$E$5:$E$112</c:f>
              <c:numCache>
                <c:formatCode>0,00</c:formatCode>
                <c:ptCount val="108"/>
                <c:pt idx="0">
                  <c:v>4.25</c:v>
                </c:pt>
                <c:pt idx="1">
                  <c:v>4.25</c:v>
                </c:pt>
                <c:pt idx="2">
                  <c:v>4.25</c:v>
                </c:pt>
                <c:pt idx="3">
                  <c:v>4.25</c:v>
                </c:pt>
                <c:pt idx="4">
                  <c:v>4.25</c:v>
                </c:pt>
                <c:pt idx="5">
                  <c:v>4.25</c:v>
                </c:pt>
                <c:pt idx="6">
                  <c:v>4.25</c:v>
                </c:pt>
                <c:pt idx="7">
                  <c:v>4.25</c:v>
                </c:pt>
                <c:pt idx="8">
                  <c:v>4.25</c:v>
                </c:pt>
                <c:pt idx="9">
                  <c:v>4.25</c:v>
                </c:pt>
                <c:pt idx="10">
                  <c:v>4.25</c:v>
                </c:pt>
                <c:pt idx="11">
                  <c:v>4.25</c:v>
                </c:pt>
                <c:pt idx="12">
                  <c:v>4.25</c:v>
                </c:pt>
                <c:pt idx="13">
                  <c:v>4.25</c:v>
                </c:pt>
                <c:pt idx="14">
                  <c:v>4.25</c:v>
                </c:pt>
                <c:pt idx="15">
                  <c:v>4.25</c:v>
                </c:pt>
                <c:pt idx="16">
                  <c:v>4.25</c:v>
                </c:pt>
                <c:pt idx="17">
                  <c:v>4.25</c:v>
                </c:pt>
                <c:pt idx="18">
                  <c:v>4.25</c:v>
                </c:pt>
                <c:pt idx="19">
                  <c:v>4.25</c:v>
                </c:pt>
                <c:pt idx="20">
                  <c:v>4.25</c:v>
                </c:pt>
                <c:pt idx="21">
                  <c:v>4.25</c:v>
                </c:pt>
                <c:pt idx="22">
                  <c:v>4.25</c:v>
                </c:pt>
                <c:pt idx="23">
                  <c:v>4.25</c:v>
                </c:pt>
                <c:pt idx="24">
                  <c:v>4.25</c:v>
                </c:pt>
                <c:pt idx="25">
                  <c:v>4.25</c:v>
                </c:pt>
                <c:pt idx="26">
                  <c:v>4.25</c:v>
                </c:pt>
                <c:pt idx="27">
                  <c:v>4.25</c:v>
                </c:pt>
                <c:pt idx="28">
                  <c:v>4.25</c:v>
                </c:pt>
                <c:pt idx="29">
                  <c:v>4.25</c:v>
                </c:pt>
                <c:pt idx="30">
                  <c:v>4.25</c:v>
                </c:pt>
                <c:pt idx="31">
                  <c:v>4.25</c:v>
                </c:pt>
                <c:pt idx="32">
                  <c:v>4.25</c:v>
                </c:pt>
                <c:pt idx="33">
                  <c:v>4.25</c:v>
                </c:pt>
                <c:pt idx="34">
                  <c:v>4.25</c:v>
                </c:pt>
                <c:pt idx="35">
                  <c:v>4.25</c:v>
                </c:pt>
                <c:pt idx="36">
                  <c:v>4.25</c:v>
                </c:pt>
                <c:pt idx="37">
                  <c:v>4.25</c:v>
                </c:pt>
                <c:pt idx="38">
                  <c:v>4.25</c:v>
                </c:pt>
                <c:pt idx="39">
                  <c:v>4.25</c:v>
                </c:pt>
                <c:pt idx="40">
                  <c:v>4.25</c:v>
                </c:pt>
                <c:pt idx="41">
                  <c:v>4.25</c:v>
                </c:pt>
                <c:pt idx="42">
                  <c:v>4.25</c:v>
                </c:pt>
                <c:pt idx="43">
                  <c:v>4.25</c:v>
                </c:pt>
                <c:pt idx="44">
                  <c:v>4.25</c:v>
                </c:pt>
                <c:pt idx="45">
                  <c:v>4.25</c:v>
                </c:pt>
                <c:pt idx="46">
                  <c:v>4.25</c:v>
                </c:pt>
                <c:pt idx="47">
                  <c:v>4.25</c:v>
                </c:pt>
                <c:pt idx="48">
                  <c:v>4.25</c:v>
                </c:pt>
                <c:pt idx="49">
                  <c:v>4.25</c:v>
                </c:pt>
                <c:pt idx="50">
                  <c:v>4.25</c:v>
                </c:pt>
                <c:pt idx="51">
                  <c:v>4.25</c:v>
                </c:pt>
                <c:pt idx="52">
                  <c:v>4.25</c:v>
                </c:pt>
                <c:pt idx="53">
                  <c:v>4.25</c:v>
                </c:pt>
                <c:pt idx="54">
                  <c:v>4.25</c:v>
                </c:pt>
                <c:pt idx="55">
                  <c:v>4.25</c:v>
                </c:pt>
                <c:pt idx="56">
                  <c:v>4.25</c:v>
                </c:pt>
                <c:pt idx="57">
                  <c:v>4.25</c:v>
                </c:pt>
                <c:pt idx="58">
                  <c:v>4.25</c:v>
                </c:pt>
                <c:pt idx="59">
                  <c:v>4.25</c:v>
                </c:pt>
                <c:pt idx="60">
                  <c:v>4.25</c:v>
                </c:pt>
                <c:pt idx="61">
                  <c:v>4.25</c:v>
                </c:pt>
                <c:pt idx="62">
                  <c:v>4.25</c:v>
                </c:pt>
                <c:pt idx="63">
                  <c:v>4.25</c:v>
                </c:pt>
                <c:pt idx="64">
                  <c:v>4.25</c:v>
                </c:pt>
                <c:pt idx="65">
                  <c:v>4.25</c:v>
                </c:pt>
                <c:pt idx="66">
                  <c:v>4.25</c:v>
                </c:pt>
                <c:pt idx="67">
                  <c:v>4.25</c:v>
                </c:pt>
                <c:pt idx="68">
                  <c:v>4.25</c:v>
                </c:pt>
                <c:pt idx="69">
                  <c:v>4.25</c:v>
                </c:pt>
                <c:pt idx="70">
                  <c:v>4.25</c:v>
                </c:pt>
                <c:pt idx="71">
                  <c:v>4.25</c:v>
                </c:pt>
                <c:pt idx="72">
                  <c:v>4.25</c:v>
                </c:pt>
                <c:pt idx="73">
                  <c:v>4.25</c:v>
                </c:pt>
                <c:pt idx="74">
                  <c:v>4.25</c:v>
                </c:pt>
                <c:pt idx="75">
                  <c:v>4.25</c:v>
                </c:pt>
                <c:pt idx="76">
                  <c:v>4.25</c:v>
                </c:pt>
                <c:pt idx="77">
                  <c:v>4.25</c:v>
                </c:pt>
                <c:pt idx="78">
                  <c:v>4.25</c:v>
                </c:pt>
                <c:pt idx="79">
                  <c:v>4.25</c:v>
                </c:pt>
                <c:pt idx="80">
                  <c:v>4.25</c:v>
                </c:pt>
                <c:pt idx="81">
                  <c:v>4.25</c:v>
                </c:pt>
                <c:pt idx="82">
                  <c:v>4.25</c:v>
                </c:pt>
                <c:pt idx="83">
                  <c:v>4.25</c:v>
                </c:pt>
                <c:pt idx="84">
                  <c:v>4.25</c:v>
                </c:pt>
                <c:pt idx="85">
                  <c:v>4.25</c:v>
                </c:pt>
                <c:pt idx="86">
                  <c:v>4.25</c:v>
                </c:pt>
                <c:pt idx="87">
                  <c:v>4.25</c:v>
                </c:pt>
                <c:pt idx="88">
                  <c:v>4.25</c:v>
                </c:pt>
                <c:pt idx="89">
                  <c:v>4.25</c:v>
                </c:pt>
                <c:pt idx="90">
                  <c:v>4.25</c:v>
                </c:pt>
                <c:pt idx="91">
                  <c:v>4.25</c:v>
                </c:pt>
                <c:pt idx="92">
                  <c:v>4.25</c:v>
                </c:pt>
                <c:pt idx="93">
                  <c:v>4.25</c:v>
                </c:pt>
                <c:pt idx="94">
                  <c:v>4.25</c:v>
                </c:pt>
                <c:pt idx="95">
                  <c:v>4.25</c:v>
                </c:pt>
                <c:pt idx="96">
                  <c:v>4.25</c:v>
                </c:pt>
                <c:pt idx="97">
                  <c:v>4.25</c:v>
                </c:pt>
                <c:pt idx="98">
                  <c:v>4.25</c:v>
                </c:pt>
                <c:pt idx="99">
                  <c:v>4.25</c:v>
                </c:pt>
                <c:pt idx="100">
                  <c:v>4.25</c:v>
                </c:pt>
                <c:pt idx="101">
                  <c:v>4.25</c:v>
                </c:pt>
                <c:pt idx="102">
                  <c:v>4.25</c:v>
                </c:pt>
                <c:pt idx="103">
                  <c:v>4.25</c:v>
                </c:pt>
                <c:pt idx="104">
                  <c:v>4.25</c:v>
                </c:pt>
                <c:pt idx="105">
                  <c:v>4.25</c:v>
                </c:pt>
                <c:pt idx="106">
                  <c:v>4.25</c:v>
                </c:pt>
                <c:pt idx="107">
                  <c:v>4.25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2022 ср. балл ОУ</c:v>
          </c:tx>
          <c:spPr>
            <a:ln w="2540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районам'!$B$5:$B$112</c:f>
              <c:strCache>
                <c:ptCount val="108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МБОУ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МБОУ СШ № 81</c:v>
                </c:pt>
                <c:pt idx="20">
                  <c:v>МБОУ СШ № 90</c:v>
                </c:pt>
                <c:pt idx="21">
                  <c:v>МБОУ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МБОУ Лицей № 3</c:v>
                </c:pt>
                <c:pt idx="27">
                  <c:v>МАОУ Лицей № 12</c:v>
                </c:pt>
                <c:pt idx="28">
                  <c:v>МБОУ СШ № 16</c:v>
                </c:pt>
                <c:pt idx="29">
                  <c:v>МБОУ СШ № 31</c:v>
                </c:pt>
                <c:pt idx="30">
                  <c:v>МБОУ СШ № 44</c:v>
                </c:pt>
                <c:pt idx="31">
                  <c:v>МБОУ СШ № 53</c:v>
                </c:pt>
                <c:pt idx="32">
                  <c:v>МБОУ СШ № 64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МБОУ СШ № 89</c:v>
                </c:pt>
                <c:pt idx="36">
                  <c:v>МБОУ СШ № 94</c:v>
                </c:pt>
                <c:pt idx="37">
                  <c:v>МАОУ СШ № 148</c:v>
                </c:pt>
                <c:pt idx="38">
                  <c:v>ОКТЯБРЬСКИЙ РАЙОН</c:v>
                </c:pt>
                <c:pt idx="39">
                  <c:v>МАОУ "КУГ № 1 - Универс"</c:v>
                </c:pt>
                <c:pt idx="40">
                  <c:v>МАОУ Гимназия № 3</c:v>
                </c:pt>
                <c:pt idx="41">
                  <c:v>МАОУ Гимназия № 13 "Академ"</c:v>
                </c:pt>
                <c:pt idx="42">
                  <c:v>МБОУ Лицей № 1</c:v>
                </c:pt>
                <c:pt idx="43">
                  <c:v>МБОУ Лицей № 8</c:v>
                </c:pt>
                <c:pt idx="44">
                  <c:v>МБОУ Лицей № 10</c:v>
                </c:pt>
                <c:pt idx="45">
                  <c:v>МБОУ СШ № 3</c:v>
                </c:pt>
                <c:pt idx="46">
                  <c:v>МБОУ СШ № 21</c:v>
                </c:pt>
                <c:pt idx="47">
                  <c:v>МБОУ СШ № 36</c:v>
                </c:pt>
                <c:pt idx="48">
                  <c:v>МБОУ СШ № 39</c:v>
                </c:pt>
                <c:pt idx="49">
                  <c:v>МБОУ СШ № 72 </c:v>
                </c:pt>
                <c:pt idx="50">
                  <c:v>МБОУ СШ № 73</c:v>
                </c:pt>
                <c:pt idx="51">
                  <c:v>МБОУ СШ № 82</c:v>
                </c:pt>
                <c:pt idx="52">
                  <c:v>МБОУ СШ № 84</c:v>
                </c:pt>
                <c:pt idx="53">
                  <c:v>МБОУ СШ № 95</c:v>
                </c:pt>
                <c:pt idx="54">
                  <c:v>МБОУ СШ № 99</c:v>
                </c:pt>
                <c:pt idx="55">
                  <c:v>МБОУ СШ № 133</c:v>
                </c:pt>
                <c:pt idx="56">
                  <c:v>СВЕРДЛОВСКИЙ РАЙОН</c:v>
                </c:pt>
                <c:pt idx="57">
                  <c:v>МАОУ Гимназия № 14</c:v>
                </c:pt>
                <c:pt idx="58">
                  <c:v>МАОУ Лицей № 9 "Лидер"</c:v>
                </c:pt>
                <c:pt idx="59">
                  <c:v>МБОУ СШ № 6</c:v>
                </c:pt>
                <c:pt idx="60">
                  <c:v>МБОУ СШ № 17</c:v>
                </c:pt>
                <c:pt idx="61">
                  <c:v>МАОУ СШ № 23</c:v>
                </c:pt>
                <c:pt idx="62">
                  <c:v>МБОУ СШ № 34</c:v>
                </c:pt>
                <c:pt idx="63">
                  <c:v>МБОУ СШ № 42</c:v>
                </c:pt>
                <c:pt idx="64">
                  <c:v>МБОУ СШ № 45</c:v>
                </c:pt>
                <c:pt idx="65">
                  <c:v>МБОУ СШ № 62</c:v>
                </c:pt>
                <c:pt idx="66">
                  <c:v>МБОУ СШ № 76</c:v>
                </c:pt>
                <c:pt idx="67">
                  <c:v>МБОУ СШ № 78</c:v>
                </c:pt>
                <c:pt idx="68">
                  <c:v>МБОУ СШ № 93</c:v>
                </c:pt>
                <c:pt idx="69">
                  <c:v>МАОУ СШ № 137</c:v>
                </c:pt>
                <c:pt idx="70">
                  <c:v>МАОУ СШ № 158</c:v>
                </c:pt>
                <c:pt idx="71">
                  <c:v>СОВЕТСКИЙ РАЙОН</c:v>
                </c:pt>
                <c:pt idx="72">
                  <c:v>МАОУ СШ № 1</c:v>
                </c:pt>
                <c:pt idx="73">
                  <c:v>МБОУ СШ № 5</c:v>
                </c:pt>
                <c:pt idx="74">
                  <c:v>МБОУ СШ № 7</c:v>
                </c:pt>
                <c:pt idx="75">
                  <c:v>МБОУ СШ № 18</c:v>
                </c:pt>
                <c:pt idx="76">
                  <c:v>МБОУ СШ № 24</c:v>
                </c:pt>
                <c:pt idx="77">
                  <c:v>МБОУ СШ № 66</c:v>
                </c:pt>
                <c:pt idx="78">
                  <c:v>МБОУ СШ № 69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МБОУ СШ № 108</c:v>
                </c:pt>
                <c:pt idx="82">
                  <c:v>МБОУ СШ № 115</c:v>
                </c:pt>
                <c:pt idx="83">
                  <c:v>МБОУ СШ № 121</c:v>
                </c:pt>
                <c:pt idx="84">
                  <c:v>МБОУ СШ № 134</c:v>
                </c:pt>
                <c:pt idx="85">
                  <c:v>МБОУ СШ № 139</c:v>
                </c:pt>
                <c:pt idx="86">
                  <c:v>МБОУ СШ № 141</c:v>
                </c:pt>
                <c:pt idx="87">
                  <c:v>МАОУ СШ № 143</c:v>
                </c:pt>
                <c:pt idx="88">
                  <c:v>МБОУ СШ № 144</c:v>
                </c:pt>
                <c:pt idx="89">
                  <c:v>МАОУ СШ № 145</c:v>
                </c:pt>
                <c:pt idx="90">
                  <c:v>МБОУ СШ № 147</c:v>
                </c:pt>
                <c:pt idx="91">
                  <c:v>МАОУ СШ № 149</c:v>
                </c:pt>
                <c:pt idx="92">
                  <c:v>МАОУ СШ № 150</c:v>
                </c:pt>
                <c:pt idx="93">
                  <c:v>МАОУ СШ № 151</c:v>
                </c:pt>
                <c:pt idx="94">
                  <c:v>МАОУ СШ № 152</c:v>
                </c:pt>
                <c:pt idx="95">
                  <c:v>МАОУ СШ № 154</c:v>
                </c:pt>
                <c:pt idx="96">
                  <c:v>МАОУ СШ № 156</c:v>
                </c:pt>
                <c:pt idx="97">
                  <c:v>МАОУ СШ № 157</c:v>
                </c:pt>
                <c:pt idx="98">
                  <c:v>ЦЕНТРАЛЬНЫЙ РАЙОН</c:v>
                </c:pt>
                <c:pt idx="99">
                  <c:v>МАОУ Гимназия № 2</c:v>
                </c:pt>
                <c:pt idx="100">
                  <c:v>МБОУ Гимназия  № 16</c:v>
                </c:pt>
                <c:pt idx="101">
                  <c:v>МБОУ Лицей № 2</c:v>
                </c:pt>
                <c:pt idx="102">
                  <c:v>МБОУ СШ № 4</c:v>
                </c:pt>
                <c:pt idx="103">
                  <c:v>МБОУ СШ № 10 </c:v>
                </c:pt>
                <c:pt idx="104">
                  <c:v>МБОУ СШ № 27</c:v>
                </c:pt>
                <c:pt idx="105">
                  <c:v>МБОУ СШ № 51</c:v>
                </c:pt>
                <c:pt idx="106">
                  <c:v>МАОУ СШ "Комплекс Покровский"</c:v>
                </c:pt>
                <c:pt idx="107">
                  <c:v>МАОУ СШ № 155</c:v>
                </c:pt>
              </c:strCache>
            </c:strRef>
          </c:cat>
          <c:val>
            <c:numRef>
              <c:f>'Английск-9 диаграмма по районам'!$D$5:$D$112</c:f>
              <c:numCache>
                <c:formatCode>0,00</c:formatCode>
                <c:ptCount val="108"/>
                <c:pt idx="0">
                  <c:v>4.1769055791653047</c:v>
                </c:pt>
                <c:pt idx="1">
                  <c:v>4.1428571428571432</c:v>
                </c:pt>
                <c:pt idx="2">
                  <c:v>4.1578947368421053</c:v>
                </c:pt>
                <c:pt idx="3">
                  <c:v>4.0999999999999996</c:v>
                </c:pt>
                <c:pt idx="4">
                  <c:v>4.3478260869565215</c:v>
                </c:pt>
                <c:pt idx="5">
                  <c:v>3.75</c:v>
                </c:pt>
                <c:pt idx="6">
                  <c:v>4</c:v>
                </c:pt>
                <c:pt idx="7">
                  <c:v>4.666666666666667</c:v>
                </c:pt>
                <c:pt idx="8">
                  <c:v>4.25</c:v>
                </c:pt>
                <c:pt idx="9">
                  <c:v>4.0081029921547167</c:v>
                </c:pt>
                <c:pt idx="10">
                  <c:v>4.1111111111111107</c:v>
                </c:pt>
                <c:pt idx="11">
                  <c:v>4.5999999999999996</c:v>
                </c:pt>
                <c:pt idx="12">
                  <c:v>4.4000000000000004</c:v>
                </c:pt>
                <c:pt idx="13">
                  <c:v>4.6551724137931032</c:v>
                </c:pt>
                <c:pt idx="14">
                  <c:v>4.2142857142857144</c:v>
                </c:pt>
                <c:pt idx="15">
                  <c:v>3.5</c:v>
                </c:pt>
                <c:pt idx="16">
                  <c:v>4.2</c:v>
                </c:pt>
                <c:pt idx="17">
                  <c:v>3.75</c:v>
                </c:pt>
                <c:pt idx="18">
                  <c:v>3</c:v>
                </c:pt>
                <c:pt idx="19">
                  <c:v>3.3333333333333335</c:v>
                </c:pt>
                <c:pt idx="20">
                  <c:v>4.333333333333333</c:v>
                </c:pt>
                <c:pt idx="21">
                  <c:v>4</c:v>
                </c:pt>
                <c:pt idx="22">
                  <c:v>4.1541161616161615</c:v>
                </c:pt>
                <c:pt idx="23">
                  <c:v>4.583333333333333</c:v>
                </c:pt>
                <c:pt idx="24">
                  <c:v>4.0909090909090908</c:v>
                </c:pt>
                <c:pt idx="25">
                  <c:v>4.4000000000000004</c:v>
                </c:pt>
                <c:pt idx="26">
                  <c:v>5</c:v>
                </c:pt>
                <c:pt idx="27">
                  <c:v>4.375</c:v>
                </c:pt>
                <c:pt idx="28">
                  <c:v>2.5</c:v>
                </c:pt>
                <c:pt idx="29">
                  <c:v>4</c:v>
                </c:pt>
                <c:pt idx="30">
                  <c:v>4.5</c:v>
                </c:pt>
                <c:pt idx="31">
                  <c:v>4</c:v>
                </c:pt>
                <c:pt idx="32">
                  <c:v>4.75</c:v>
                </c:pt>
                <c:pt idx="33">
                  <c:v>4</c:v>
                </c:pt>
                <c:pt idx="34">
                  <c:v>3.5</c:v>
                </c:pt>
                <c:pt idx="35">
                  <c:v>3.8</c:v>
                </c:pt>
                <c:pt idx="36">
                  <c:v>4.3125</c:v>
                </c:pt>
                <c:pt idx="37">
                  <c:v>4.5</c:v>
                </c:pt>
                <c:pt idx="38">
                  <c:v>4.1606748355450769</c:v>
                </c:pt>
                <c:pt idx="39">
                  <c:v>4.3125</c:v>
                </c:pt>
                <c:pt idx="40">
                  <c:v>4.5</c:v>
                </c:pt>
                <c:pt idx="41">
                  <c:v>4.2333333333333334</c:v>
                </c:pt>
                <c:pt idx="42">
                  <c:v>4.4761904761904763</c:v>
                </c:pt>
                <c:pt idx="43">
                  <c:v>3.75</c:v>
                </c:pt>
                <c:pt idx="44">
                  <c:v>4.666666666666667</c:v>
                </c:pt>
                <c:pt idx="45">
                  <c:v>4.1428571428571432</c:v>
                </c:pt>
                <c:pt idx="46">
                  <c:v>3</c:v>
                </c:pt>
                <c:pt idx="47">
                  <c:v>4.5</c:v>
                </c:pt>
                <c:pt idx="48">
                  <c:v>3.6666666666666665</c:v>
                </c:pt>
                <c:pt idx="49">
                  <c:v>4.1538461538461542</c:v>
                </c:pt>
                <c:pt idx="50">
                  <c:v>5</c:v>
                </c:pt>
                <c:pt idx="51">
                  <c:v>3.5</c:v>
                </c:pt>
                <c:pt idx="52">
                  <c:v>4.5</c:v>
                </c:pt>
                <c:pt idx="53">
                  <c:v>4</c:v>
                </c:pt>
                <c:pt idx="54">
                  <c:v>4.5294117647058822</c:v>
                </c:pt>
                <c:pt idx="55">
                  <c:v>3.8</c:v>
                </c:pt>
                <c:pt idx="56">
                  <c:v>4.1602622867328751</c:v>
                </c:pt>
                <c:pt idx="57">
                  <c:v>4.4000000000000004</c:v>
                </c:pt>
                <c:pt idx="58">
                  <c:v>4.666666666666667</c:v>
                </c:pt>
                <c:pt idx="59">
                  <c:v>4.0909090909090908</c:v>
                </c:pt>
                <c:pt idx="60">
                  <c:v>4</c:v>
                </c:pt>
                <c:pt idx="61">
                  <c:v>3.8333333333333335</c:v>
                </c:pt>
                <c:pt idx="62">
                  <c:v>4</c:v>
                </c:pt>
                <c:pt idx="63">
                  <c:v>4.8</c:v>
                </c:pt>
                <c:pt idx="64">
                  <c:v>4.25</c:v>
                </c:pt>
                <c:pt idx="65">
                  <c:v>4.333333333333333</c:v>
                </c:pt>
                <c:pt idx="66">
                  <c:v>3.7272727272727271</c:v>
                </c:pt>
                <c:pt idx="67">
                  <c:v>3.5</c:v>
                </c:pt>
                <c:pt idx="68">
                  <c:v>4.25</c:v>
                </c:pt>
                <c:pt idx="69">
                  <c:v>4.0588235294117645</c:v>
                </c:pt>
                <c:pt idx="70">
                  <c:v>4.333333333333333</c:v>
                </c:pt>
                <c:pt idx="71">
                  <c:v>4.135028351840301</c:v>
                </c:pt>
                <c:pt idx="72">
                  <c:v>4.5714285714285712</c:v>
                </c:pt>
                <c:pt idx="73">
                  <c:v>4</c:v>
                </c:pt>
                <c:pt idx="74">
                  <c:v>4.1111111111111107</c:v>
                </c:pt>
                <c:pt idx="75">
                  <c:v>4.1538461538461542</c:v>
                </c:pt>
                <c:pt idx="76">
                  <c:v>4.3636363636363633</c:v>
                </c:pt>
                <c:pt idx="77">
                  <c:v>3.5</c:v>
                </c:pt>
                <c:pt idx="78">
                  <c:v>5</c:v>
                </c:pt>
                <c:pt idx="79">
                  <c:v>4</c:v>
                </c:pt>
                <c:pt idx="80">
                  <c:v>3.6666666666666665</c:v>
                </c:pt>
                <c:pt idx="81">
                  <c:v>4.0952380952380949</c:v>
                </c:pt>
                <c:pt idx="82">
                  <c:v>4</c:v>
                </c:pt>
                <c:pt idx="83">
                  <c:v>3.5</c:v>
                </c:pt>
                <c:pt idx="84">
                  <c:v>4.25</c:v>
                </c:pt>
                <c:pt idx="85">
                  <c:v>4.666666666666667</c:v>
                </c:pt>
                <c:pt idx="86">
                  <c:v>3.8</c:v>
                </c:pt>
                <c:pt idx="87">
                  <c:v>4.3</c:v>
                </c:pt>
                <c:pt idx="88">
                  <c:v>4.5</c:v>
                </c:pt>
                <c:pt idx="89">
                  <c:v>4.2142857142857144</c:v>
                </c:pt>
                <c:pt idx="90">
                  <c:v>3.875</c:v>
                </c:pt>
                <c:pt idx="91">
                  <c:v>4.2413793103448274</c:v>
                </c:pt>
                <c:pt idx="92">
                  <c:v>4.1500000000000004</c:v>
                </c:pt>
                <c:pt idx="93">
                  <c:v>4.416666666666667</c:v>
                </c:pt>
                <c:pt idx="94">
                  <c:v>4.580645161290323</c:v>
                </c:pt>
                <c:pt idx="95">
                  <c:v>4.666666666666667</c:v>
                </c:pt>
                <c:pt idx="96">
                  <c:v>3.2</c:v>
                </c:pt>
                <c:pt idx="97">
                  <c:v>3.6875</c:v>
                </c:pt>
                <c:pt idx="98">
                  <c:v>4.2249100040088772</c:v>
                </c:pt>
                <c:pt idx="99">
                  <c:v>4.4361702127659575</c:v>
                </c:pt>
                <c:pt idx="100">
                  <c:v>4.7619047619047619</c:v>
                </c:pt>
                <c:pt idx="101">
                  <c:v>4.5294117647058822</c:v>
                </c:pt>
                <c:pt idx="102">
                  <c:v>4</c:v>
                </c:pt>
                <c:pt idx="103">
                  <c:v>4.6538461538461542</c:v>
                </c:pt>
                <c:pt idx="104">
                  <c:v>4.333333333333333</c:v>
                </c:pt>
                <c:pt idx="105">
                  <c:v>3.6666666666666665</c:v>
                </c:pt>
                <c:pt idx="106">
                  <c:v>3.7428571428571429</c:v>
                </c:pt>
                <c:pt idx="107">
                  <c:v>3.9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882880"/>
        <c:axId val="57901056"/>
      </c:lineChart>
      <c:catAx>
        <c:axId val="5788288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7901056"/>
        <c:crosses val="autoZero"/>
        <c:auto val="1"/>
        <c:lblAlgn val="ctr"/>
        <c:lblOffset val="100"/>
        <c:noMultiLvlLbl val="0"/>
      </c:catAx>
      <c:valAx>
        <c:axId val="57901056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7882880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754923329902174"/>
          <c:y val="1.3267980194214405E-2"/>
          <c:w val="0.59915269355798673"/>
          <c:h val="4.28347774885669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aseline="0"/>
              <a:t> Английский язык  ОГЭ  2022</a:t>
            </a:r>
            <a:endParaRPr lang="ru-RU"/>
          </a:p>
        </c:rich>
      </c:tx>
      <c:layout>
        <c:manualLayout>
          <c:xMode val="edge"/>
          <c:yMode val="edge"/>
          <c:x val="3.3906433542203004E-2"/>
          <c:y val="1.192316475572530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374833222557724E-2"/>
          <c:y val="8.361026558119336E-2"/>
          <c:w val="0.97594463488808114"/>
          <c:h val="0.57796111385645299"/>
        </c:manualLayout>
      </c:layout>
      <c:lineChart>
        <c:grouping val="standard"/>
        <c:varyColors val="0"/>
        <c:ser>
          <c:idx val="0"/>
          <c:order val="0"/>
          <c:tx>
            <c:v>2022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диаграмма'!$B$5:$B$112</c:f>
              <c:strCache>
                <c:ptCount val="108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МБОУ Лицей № 28</c:v>
                </c:pt>
                <c:pt idx="3">
                  <c:v>МБОУ СШ № 86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МБОУ СШ № 90</c:v>
                </c:pt>
                <c:pt idx="14">
                  <c:v>МАОУ Лицей № 11</c:v>
                </c:pt>
                <c:pt idx="15">
                  <c:v>МБОУ СШ № 46</c:v>
                </c:pt>
                <c:pt idx="16">
                  <c:v>МАОУ Гимназия № 4</c:v>
                </c:pt>
                <c:pt idx="17">
                  <c:v>МБОУ СШ № 135</c:v>
                </c:pt>
                <c:pt idx="18">
                  <c:v>МАОУ СШ № 55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МБОУ СШ № 64</c:v>
                </c:pt>
                <c:pt idx="25">
                  <c:v>МБОУ Гимназия № 7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МАОУ Гимназия № 15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 </c:v>
                </c:pt>
                <c:pt idx="32">
                  <c:v>МБОУ СШ № 31</c:v>
                </c:pt>
                <c:pt idx="33">
                  <c:v>МБОУ СШ № 53</c:v>
                </c:pt>
                <c:pt idx="34">
                  <c:v>МБОУ СШ № 65</c:v>
                </c:pt>
                <c:pt idx="35">
                  <c:v>МБОУ СШ № 89</c:v>
                </c:pt>
                <c:pt idx="36">
                  <c:v>МБОУ СШ № 79</c:v>
                </c:pt>
                <c:pt idx="37">
                  <c:v>МБОУ СШ № 16</c:v>
                </c:pt>
                <c:pt idx="38">
                  <c:v>ОКТЯБРЬСКИЙ РАЙОН</c:v>
                </c:pt>
                <c:pt idx="39">
                  <c:v>МБОУ СШ № 73</c:v>
                </c:pt>
                <c:pt idx="40">
                  <c:v>МБОУ Лицей № 10</c:v>
                </c:pt>
                <c:pt idx="41">
                  <c:v>МБОУ СШ № 99</c:v>
                </c:pt>
                <c:pt idx="42">
                  <c:v>МАОУ Гимназия № 3</c:v>
                </c:pt>
                <c:pt idx="43">
                  <c:v>МБОУ СШ № 36</c:v>
                </c:pt>
                <c:pt idx="44">
                  <c:v>МБОУ СШ № 84</c:v>
                </c:pt>
                <c:pt idx="45">
                  <c:v>МБОУ Лицей № 1</c:v>
                </c:pt>
                <c:pt idx="46">
                  <c:v>МАОУ "КУГ № 1 - Универс"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МБОУ СШ № 95</c:v>
                </c:pt>
                <c:pt idx="51">
                  <c:v>МБОУ СШ № 133</c:v>
                </c:pt>
                <c:pt idx="52">
                  <c:v>МБОУ Лицей № 8</c:v>
                </c:pt>
                <c:pt idx="53">
                  <c:v>МБОУ СШ № 39</c:v>
                </c:pt>
                <c:pt idx="54">
                  <c:v>МБОУ СШ № 82</c:v>
                </c:pt>
                <c:pt idx="55">
                  <c:v>МБОУ СШ № 21</c:v>
                </c:pt>
                <c:pt idx="56">
                  <c:v>СВЕРДЛОВСКИЙ РАЙОН</c:v>
                </c:pt>
                <c:pt idx="57">
                  <c:v>МБОУ СШ № 42</c:v>
                </c:pt>
                <c:pt idx="58">
                  <c:v>МАОУ Лицей № 9 "Лидер"</c:v>
                </c:pt>
                <c:pt idx="59">
                  <c:v>МАОУ Гимназия № 14</c:v>
                </c:pt>
                <c:pt idx="60">
                  <c:v>МАОУ СШ № 158</c:v>
                </c:pt>
                <c:pt idx="61">
                  <c:v>МБОУ СШ № 62</c:v>
                </c:pt>
                <c:pt idx="62">
                  <c:v>МБОУ СШ № 45</c:v>
                </c:pt>
                <c:pt idx="63">
                  <c:v>МБОУ СШ № 93</c:v>
                </c:pt>
                <c:pt idx="64">
                  <c:v>МБОУ СШ № 6</c:v>
                </c:pt>
                <c:pt idx="65">
                  <c:v>МАОУ СШ № 137</c:v>
                </c:pt>
                <c:pt idx="66">
                  <c:v>МБОУ СШ № 17</c:v>
                </c:pt>
                <c:pt idx="67">
                  <c:v>МБОУ СШ № 34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СОВЕТСКИЙ РАЙОН</c:v>
                </c:pt>
                <c:pt idx="72">
                  <c:v>МБОУ СШ № 69</c:v>
                </c:pt>
                <c:pt idx="73">
                  <c:v>МАОУ СШ № 154</c:v>
                </c:pt>
                <c:pt idx="74">
                  <c:v>МБОУ СШ № 139</c:v>
                </c:pt>
                <c:pt idx="75">
                  <c:v>МАОУ СШ № 152</c:v>
                </c:pt>
                <c:pt idx="76">
                  <c:v>МАОУ СШ № 1</c:v>
                </c:pt>
                <c:pt idx="77">
                  <c:v>МБОУ СШ № 144</c:v>
                </c:pt>
                <c:pt idx="78">
                  <c:v>МАОУ СШ № 151</c:v>
                </c:pt>
                <c:pt idx="79">
                  <c:v>МБОУ СШ № 24</c:v>
                </c:pt>
                <c:pt idx="80">
                  <c:v>МАОУ СШ № 143</c:v>
                </c:pt>
                <c:pt idx="81">
                  <c:v>МБОУ СШ № 134</c:v>
                </c:pt>
                <c:pt idx="82">
                  <c:v>МАОУ СШ № 149</c:v>
                </c:pt>
                <c:pt idx="83">
                  <c:v>МАОУ СШ № 145</c:v>
                </c:pt>
                <c:pt idx="84">
                  <c:v>МБОУ СШ № 18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5</c:v>
                </c:pt>
                <c:pt idx="90">
                  <c:v>МБОУ СШ № 91</c:v>
                </c:pt>
                <c:pt idx="91">
                  <c:v>МБОУ СШ № 147</c:v>
                </c:pt>
                <c:pt idx="92">
                  <c:v>МБОУ СШ № 141</c:v>
                </c:pt>
                <c:pt idx="93">
                  <c:v>МАОУ СШ № 157</c:v>
                </c:pt>
                <c:pt idx="94">
                  <c:v>МБОУ СШ № 98</c:v>
                </c:pt>
                <c:pt idx="95">
                  <c:v>МБОУ СШ № 121</c:v>
                </c:pt>
                <c:pt idx="96">
                  <c:v>МБОУ СШ № 66</c:v>
                </c:pt>
                <c:pt idx="97">
                  <c:v>МАОУ СШ № 156</c:v>
                </c:pt>
                <c:pt idx="98">
                  <c:v>ЦЕНТРАЛЬНЫЙ РАЙОН</c:v>
                </c:pt>
                <c:pt idx="99">
                  <c:v>МБОУ Гимназия  № 16</c:v>
                </c:pt>
                <c:pt idx="100">
                  <c:v>МБОУ СШ № 10 </c:v>
                </c:pt>
                <c:pt idx="101">
                  <c:v>МБОУ Лицей № 2</c:v>
                </c:pt>
                <c:pt idx="102">
                  <c:v>МАОУ Гимназия № 2</c:v>
                </c:pt>
                <c:pt idx="103">
                  <c:v>МБОУ СШ № 27</c:v>
                </c:pt>
                <c:pt idx="104">
                  <c:v>МБОУ СШ № 4</c:v>
                </c:pt>
                <c:pt idx="105">
                  <c:v>МАОУ СШ № 155</c:v>
                </c:pt>
                <c:pt idx="106">
                  <c:v>МАОУ СШ "Комплекс Покровский"</c:v>
                </c:pt>
                <c:pt idx="107">
                  <c:v>МБОУ СШ № 51</c:v>
                </c:pt>
              </c:strCache>
            </c:strRef>
          </c:cat>
          <c:val>
            <c:numRef>
              <c:f>'Английск-9 диаграмма'!$E$5:$E$112</c:f>
              <c:numCache>
                <c:formatCode>0,00</c:formatCode>
                <c:ptCount val="108"/>
                <c:pt idx="0" formatCode="Основной">
                  <c:v>4.25</c:v>
                </c:pt>
                <c:pt idx="1">
                  <c:v>4.25</c:v>
                </c:pt>
                <c:pt idx="2">
                  <c:v>4.25</c:v>
                </c:pt>
                <c:pt idx="3">
                  <c:v>4.25</c:v>
                </c:pt>
                <c:pt idx="4">
                  <c:v>4.25</c:v>
                </c:pt>
                <c:pt idx="5">
                  <c:v>4.25</c:v>
                </c:pt>
                <c:pt idx="6">
                  <c:v>4.25</c:v>
                </c:pt>
                <c:pt idx="7">
                  <c:v>4.25</c:v>
                </c:pt>
                <c:pt idx="8">
                  <c:v>4.25</c:v>
                </c:pt>
                <c:pt idx="9">
                  <c:v>4.25</c:v>
                </c:pt>
                <c:pt idx="10">
                  <c:v>4.25</c:v>
                </c:pt>
                <c:pt idx="11">
                  <c:v>4.25</c:v>
                </c:pt>
                <c:pt idx="12">
                  <c:v>4.25</c:v>
                </c:pt>
                <c:pt idx="13">
                  <c:v>4.25</c:v>
                </c:pt>
                <c:pt idx="14">
                  <c:v>4.25</c:v>
                </c:pt>
                <c:pt idx="15">
                  <c:v>4.25</c:v>
                </c:pt>
                <c:pt idx="16">
                  <c:v>4.25</c:v>
                </c:pt>
                <c:pt idx="17">
                  <c:v>4.25</c:v>
                </c:pt>
                <c:pt idx="18">
                  <c:v>4.25</c:v>
                </c:pt>
                <c:pt idx="19">
                  <c:v>4.25</c:v>
                </c:pt>
                <c:pt idx="20">
                  <c:v>4.25</c:v>
                </c:pt>
                <c:pt idx="21">
                  <c:v>4.25</c:v>
                </c:pt>
                <c:pt idx="22">
                  <c:v>4.25</c:v>
                </c:pt>
                <c:pt idx="23">
                  <c:v>4.25</c:v>
                </c:pt>
                <c:pt idx="24">
                  <c:v>4.25</c:v>
                </c:pt>
                <c:pt idx="25">
                  <c:v>4.25</c:v>
                </c:pt>
                <c:pt idx="26">
                  <c:v>4.25</c:v>
                </c:pt>
                <c:pt idx="27">
                  <c:v>4.25</c:v>
                </c:pt>
                <c:pt idx="28">
                  <c:v>4.25</c:v>
                </c:pt>
                <c:pt idx="29">
                  <c:v>4.25</c:v>
                </c:pt>
                <c:pt idx="30">
                  <c:v>4.25</c:v>
                </c:pt>
                <c:pt idx="31">
                  <c:v>4.25</c:v>
                </c:pt>
                <c:pt idx="32">
                  <c:v>4.25</c:v>
                </c:pt>
                <c:pt idx="33">
                  <c:v>4.25</c:v>
                </c:pt>
                <c:pt idx="34">
                  <c:v>4.25</c:v>
                </c:pt>
                <c:pt idx="35">
                  <c:v>4.25</c:v>
                </c:pt>
                <c:pt idx="36">
                  <c:v>4.25</c:v>
                </c:pt>
                <c:pt idx="37">
                  <c:v>4.25</c:v>
                </c:pt>
                <c:pt idx="38">
                  <c:v>4.25</c:v>
                </c:pt>
                <c:pt idx="39">
                  <c:v>4.25</c:v>
                </c:pt>
                <c:pt idx="40">
                  <c:v>4.25</c:v>
                </c:pt>
                <c:pt idx="41">
                  <c:v>4.25</c:v>
                </c:pt>
                <c:pt idx="42">
                  <c:v>4.25</c:v>
                </c:pt>
                <c:pt idx="43">
                  <c:v>4.25</c:v>
                </c:pt>
                <c:pt idx="44">
                  <c:v>4.25</c:v>
                </c:pt>
                <c:pt idx="45">
                  <c:v>4.25</c:v>
                </c:pt>
                <c:pt idx="46">
                  <c:v>4.25</c:v>
                </c:pt>
                <c:pt idx="47">
                  <c:v>4.25</c:v>
                </c:pt>
                <c:pt idx="48">
                  <c:v>4.25</c:v>
                </c:pt>
                <c:pt idx="49">
                  <c:v>4.25</c:v>
                </c:pt>
                <c:pt idx="50">
                  <c:v>4.25</c:v>
                </c:pt>
                <c:pt idx="51">
                  <c:v>4.25</c:v>
                </c:pt>
                <c:pt idx="52">
                  <c:v>4.25</c:v>
                </c:pt>
                <c:pt idx="53">
                  <c:v>4.25</c:v>
                </c:pt>
                <c:pt idx="54">
                  <c:v>4.25</c:v>
                </c:pt>
                <c:pt idx="55">
                  <c:v>4.25</c:v>
                </c:pt>
                <c:pt idx="56">
                  <c:v>4.25</c:v>
                </c:pt>
                <c:pt idx="57">
                  <c:v>4.25</c:v>
                </c:pt>
                <c:pt idx="58">
                  <c:v>4.25</c:v>
                </c:pt>
                <c:pt idx="59">
                  <c:v>4.25</c:v>
                </c:pt>
                <c:pt idx="60">
                  <c:v>4.25</c:v>
                </c:pt>
                <c:pt idx="61">
                  <c:v>4.25</c:v>
                </c:pt>
                <c:pt idx="62">
                  <c:v>4.25</c:v>
                </c:pt>
                <c:pt idx="63">
                  <c:v>4.25</c:v>
                </c:pt>
                <c:pt idx="64">
                  <c:v>4.25</c:v>
                </c:pt>
                <c:pt idx="65">
                  <c:v>4.25</c:v>
                </c:pt>
                <c:pt idx="66">
                  <c:v>4.25</c:v>
                </c:pt>
                <c:pt idx="67">
                  <c:v>4.25</c:v>
                </c:pt>
                <c:pt idx="68">
                  <c:v>4.25</c:v>
                </c:pt>
                <c:pt idx="69">
                  <c:v>4.25</c:v>
                </c:pt>
                <c:pt idx="70">
                  <c:v>4.25</c:v>
                </c:pt>
                <c:pt idx="71">
                  <c:v>4.25</c:v>
                </c:pt>
                <c:pt idx="72">
                  <c:v>4.25</c:v>
                </c:pt>
                <c:pt idx="73">
                  <c:v>4.25</c:v>
                </c:pt>
                <c:pt idx="74">
                  <c:v>4.25</c:v>
                </c:pt>
                <c:pt idx="75">
                  <c:v>4.25</c:v>
                </c:pt>
                <c:pt idx="76">
                  <c:v>4.25</c:v>
                </c:pt>
                <c:pt idx="77">
                  <c:v>4.25</c:v>
                </c:pt>
                <c:pt idx="78">
                  <c:v>4.25</c:v>
                </c:pt>
                <c:pt idx="79">
                  <c:v>4.25</c:v>
                </c:pt>
                <c:pt idx="80">
                  <c:v>4.25</c:v>
                </c:pt>
                <c:pt idx="81">
                  <c:v>4.25</c:v>
                </c:pt>
                <c:pt idx="82">
                  <c:v>4.25</c:v>
                </c:pt>
                <c:pt idx="83">
                  <c:v>4.25</c:v>
                </c:pt>
                <c:pt idx="84">
                  <c:v>4.25</c:v>
                </c:pt>
                <c:pt idx="85">
                  <c:v>4.25</c:v>
                </c:pt>
                <c:pt idx="86">
                  <c:v>4.25</c:v>
                </c:pt>
                <c:pt idx="87">
                  <c:v>4.25</c:v>
                </c:pt>
                <c:pt idx="88">
                  <c:v>4.25</c:v>
                </c:pt>
                <c:pt idx="89">
                  <c:v>4.25</c:v>
                </c:pt>
                <c:pt idx="90">
                  <c:v>4.25</c:v>
                </c:pt>
                <c:pt idx="91">
                  <c:v>4.25</c:v>
                </c:pt>
                <c:pt idx="92">
                  <c:v>4.25</c:v>
                </c:pt>
                <c:pt idx="93">
                  <c:v>4.25</c:v>
                </c:pt>
                <c:pt idx="94">
                  <c:v>4.25</c:v>
                </c:pt>
                <c:pt idx="95">
                  <c:v>4.25</c:v>
                </c:pt>
                <c:pt idx="96">
                  <c:v>4.25</c:v>
                </c:pt>
                <c:pt idx="97">
                  <c:v>4.25</c:v>
                </c:pt>
                <c:pt idx="98">
                  <c:v>4.25</c:v>
                </c:pt>
                <c:pt idx="99">
                  <c:v>4.25</c:v>
                </c:pt>
                <c:pt idx="100">
                  <c:v>4.25</c:v>
                </c:pt>
                <c:pt idx="101">
                  <c:v>4.25</c:v>
                </c:pt>
                <c:pt idx="102">
                  <c:v>4.25</c:v>
                </c:pt>
                <c:pt idx="103">
                  <c:v>4.25</c:v>
                </c:pt>
                <c:pt idx="104">
                  <c:v>4.25</c:v>
                </c:pt>
                <c:pt idx="105">
                  <c:v>4.25</c:v>
                </c:pt>
                <c:pt idx="106">
                  <c:v>4.25</c:v>
                </c:pt>
                <c:pt idx="107">
                  <c:v>4.25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2022 ср. балл ОУ</c:v>
          </c:tx>
          <c:spPr>
            <a:ln w="2540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диаграмма'!$B$5:$B$112</c:f>
              <c:strCache>
                <c:ptCount val="108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МБОУ Лицей № 28</c:v>
                </c:pt>
                <c:pt idx="3">
                  <c:v>МБОУ СШ № 86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19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МБОУ СШ № 90</c:v>
                </c:pt>
                <c:pt idx="14">
                  <c:v>МАОУ Лицей № 11</c:v>
                </c:pt>
                <c:pt idx="15">
                  <c:v>МБОУ СШ № 46</c:v>
                </c:pt>
                <c:pt idx="16">
                  <c:v>МАОУ Гимназия № 4</c:v>
                </c:pt>
                <c:pt idx="17">
                  <c:v>МБОУ СШ № 135</c:v>
                </c:pt>
                <c:pt idx="18">
                  <c:v>МАОУ СШ № 55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МБОУ СШ № 64</c:v>
                </c:pt>
                <c:pt idx="25">
                  <c:v>МБОУ Гимназия № 7</c:v>
                </c:pt>
                <c:pt idx="26">
                  <c:v>МАОУ СШ № 148</c:v>
                </c:pt>
                <c:pt idx="27">
                  <c:v>МБОУ СШ № 44</c:v>
                </c:pt>
                <c:pt idx="28">
                  <c:v>МАОУ Гимназия № 15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 </c:v>
                </c:pt>
                <c:pt idx="32">
                  <c:v>МБОУ СШ № 31</c:v>
                </c:pt>
                <c:pt idx="33">
                  <c:v>МБОУ СШ № 53</c:v>
                </c:pt>
                <c:pt idx="34">
                  <c:v>МБОУ СШ № 65</c:v>
                </c:pt>
                <c:pt idx="35">
                  <c:v>МБОУ СШ № 89</c:v>
                </c:pt>
                <c:pt idx="36">
                  <c:v>МБОУ СШ № 79</c:v>
                </c:pt>
                <c:pt idx="37">
                  <c:v>МБОУ СШ № 16</c:v>
                </c:pt>
                <c:pt idx="38">
                  <c:v>ОКТЯБРЬСКИЙ РАЙОН</c:v>
                </c:pt>
                <c:pt idx="39">
                  <c:v>МБОУ СШ № 73</c:v>
                </c:pt>
                <c:pt idx="40">
                  <c:v>МБОУ Лицей № 10</c:v>
                </c:pt>
                <c:pt idx="41">
                  <c:v>МБОУ СШ № 99</c:v>
                </c:pt>
                <c:pt idx="42">
                  <c:v>МАОУ Гимназия № 3</c:v>
                </c:pt>
                <c:pt idx="43">
                  <c:v>МБОУ СШ № 36</c:v>
                </c:pt>
                <c:pt idx="44">
                  <c:v>МБОУ СШ № 84</c:v>
                </c:pt>
                <c:pt idx="45">
                  <c:v>МБОУ Лицей № 1</c:v>
                </c:pt>
                <c:pt idx="46">
                  <c:v>МАОУ "КУГ № 1 - Универс"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МБОУ СШ № 95</c:v>
                </c:pt>
                <c:pt idx="51">
                  <c:v>МБОУ СШ № 133</c:v>
                </c:pt>
                <c:pt idx="52">
                  <c:v>МБОУ Лицей № 8</c:v>
                </c:pt>
                <c:pt idx="53">
                  <c:v>МБОУ СШ № 39</c:v>
                </c:pt>
                <c:pt idx="54">
                  <c:v>МБОУ СШ № 82</c:v>
                </c:pt>
                <c:pt idx="55">
                  <c:v>МБОУ СШ № 21</c:v>
                </c:pt>
                <c:pt idx="56">
                  <c:v>СВЕРДЛОВСКИЙ РАЙОН</c:v>
                </c:pt>
                <c:pt idx="57">
                  <c:v>МБОУ СШ № 42</c:v>
                </c:pt>
                <c:pt idx="58">
                  <c:v>МАОУ Лицей № 9 "Лидер"</c:v>
                </c:pt>
                <c:pt idx="59">
                  <c:v>МАОУ Гимназия № 14</c:v>
                </c:pt>
                <c:pt idx="60">
                  <c:v>МАОУ СШ № 158</c:v>
                </c:pt>
                <c:pt idx="61">
                  <c:v>МБОУ СШ № 62</c:v>
                </c:pt>
                <c:pt idx="62">
                  <c:v>МБОУ СШ № 45</c:v>
                </c:pt>
                <c:pt idx="63">
                  <c:v>МБОУ СШ № 93</c:v>
                </c:pt>
                <c:pt idx="64">
                  <c:v>МБОУ СШ № 6</c:v>
                </c:pt>
                <c:pt idx="65">
                  <c:v>МАОУ СШ № 137</c:v>
                </c:pt>
                <c:pt idx="66">
                  <c:v>МБОУ СШ № 17</c:v>
                </c:pt>
                <c:pt idx="67">
                  <c:v>МБОУ СШ № 34</c:v>
                </c:pt>
                <c:pt idx="68">
                  <c:v>МАОУ СШ № 23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СОВЕТСКИЙ РАЙОН</c:v>
                </c:pt>
                <c:pt idx="72">
                  <c:v>МБОУ СШ № 69</c:v>
                </c:pt>
                <c:pt idx="73">
                  <c:v>МАОУ СШ № 154</c:v>
                </c:pt>
                <c:pt idx="74">
                  <c:v>МБОУ СШ № 139</c:v>
                </c:pt>
                <c:pt idx="75">
                  <c:v>МАОУ СШ № 152</c:v>
                </c:pt>
                <c:pt idx="76">
                  <c:v>МАОУ СШ № 1</c:v>
                </c:pt>
                <c:pt idx="77">
                  <c:v>МБОУ СШ № 144</c:v>
                </c:pt>
                <c:pt idx="78">
                  <c:v>МАОУ СШ № 151</c:v>
                </c:pt>
                <c:pt idx="79">
                  <c:v>МБОУ СШ № 24</c:v>
                </c:pt>
                <c:pt idx="80">
                  <c:v>МАОУ СШ № 143</c:v>
                </c:pt>
                <c:pt idx="81">
                  <c:v>МБОУ СШ № 134</c:v>
                </c:pt>
                <c:pt idx="82">
                  <c:v>МАОУ СШ № 149</c:v>
                </c:pt>
                <c:pt idx="83">
                  <c:v>МАОУ СШ № 145</c:v>
                </c:pt>
                <c:pt idx="84">
                  <c:v>МБОУ СШ № 18</c:v>
                </c:pt>
                <c:pt idx="85">
                  <c:v>МАОУ СШ № 150</c:v>
                </c:pt>
                <c:pt idx="86">
                  <c:v>МБОУ СШ № 7</c:v>
                </c:pt>
                <c:pt idx="87">
                  <c:v>МБОУ СШ № 108</c:v>
                </c:pt>
                <c:pt idx="88">
                  <c:v>МБОУ СШ № 115</c:v>
                </c:pt>
                <c:pt idx="89">
                  <c:v>МБОУ СШ № 5</c:v>
                </c:pt>
                <c:pt idx="90">
                  <c:v>МБОУ СШ № 91</c:v>
                </c:pt>
                <c:pt idx="91">
                  <c:v>МБОУ СШ № 147</c:v>
                </c:pt>
                <c:pt idx="92">
                  <c:v>МБОУ СШ № 141</c:v>
                </c:pt>
                <c:pt idx="93">
                  <c:v>МАОУ СШ № 157</c:v>
                </c:pt>
                <c:pt idx="94">
                  <c:v>МБОУ СШ № 98</c:v>
                </c:pt>
                <c:pt idx="95">
                  <c:v>МБОУ СШ № 121</c:v>
                </c:pt>
                <c:pt idx="96">
                  <c:v>МБОУ СШ № 66</c:v>
                </c:pt>
                <c:pt idx="97">
                  <c:v>МАОУ СШ № 156</c:v>
                </c:pt>
                <c:pt idx="98">
                  <c:v>ЦЕНТРАЛЬНЫЙ РАЙОН</c:v>
                </c:pt>
                <c:pt idx="99">
                  <c:v>МБОУ Гимназия  № 16</c:v>
                </c:pt>
                <c:pt idx="100">
                  <c:v>МБОУ СШ № 10 </c:v>
                </c:pt>
                <c:pt idx="101">
                  <c:v>МБОУ Лицей № 2</c:v>
                </c:pt>
                <c:pt idx="102">
                  <c:v>МАОУ Гимназия № 2</c:v>
                </c:pt>
                <c:pt idx="103">
                  <c:v>МБОУ СШ № 27</c:v>
                </c:pt>
                <c:pt idx="104">
                  <c:v>МБОУ СШ № 4</c:v>
                </c:pt>
                <c:pt idx="105">
                  <c:v>МАОУ СШ № 155</c:v>
                </c:pt>
                <c:pt idx="106">
                  <c:v>МАОУ СШ "Комплекс Покровский"</c:v>
                </c:pt>
                <c:pt idx="107">
                  <c:v>МБОУ СШ № 51</c:v>
                </c:pt>
              </c:strCache>
            </c:strRef>
          </c:cat>
          <c:val>
            <c:numRef>
              <c:f>'Английск-9 диаграмма'!$D$5:$D$112</c:f>
              <c:numCache>
                <c:formatCode>0,00</c:formatCode>
                <c:ptCount val="108"/>
                <c:pt idx="0">
                  <c:v>4.1769055791653047</c:v>
                </c:pt>
                <c:pt idx="1">
                  <c:v>4.666666666666667</c:v>
                </c:pt>
                <c:pt idx="2">
                  <c:v>4.3478260869565215</c:v>
                </c:pt>
                <c:pt idx="3">
                  <c:v>4.25</c:v>
                </c:pt>
                <c:pt idx="4">
                  <c:v>4.1578947368421053</c:v>
                </c:pt>
                <c:pt idx="5">
                  <c:v>4.1428571428571432</c:v>
                </c:pt>
                <c:pt idx="6">
                  <c:v>4.0999999999999996</c:v>
                </c:pt>
                <c:pt idx="7">
                  <c:v>4</c:v>
                </c:pt>
                <c:pt idx="8">
                  <c:v>3.75</c:v>
                </c:pt>
                <c:pt idx="9">
                  <c:v>4.0081029921547167</c:v>
                </c:pt>
                <c:pt idx="10">
                  <c:v>4.6551724137931032</c:v>
                </c:pt>
                <c:pt idx="11">
                  <c:v>4.5999999999999996</c:v>
                </c:pt>
                <c:pt idx="12">
                  <c:v>4.4000000000000004</c:v>
                </c:pt>
                <c:pt idx="13">
                  <c:v>4.333333333333333</c:v>
                </c:pt>
                <c:pt idx="14">
                  <c:v>4.2142857142857144</c:v>
                </c:pt>
                <c:pt idx="15">
                  <c:v>4.2</c:v>
                </c:pt>
                <c:pt idx="16">
                  <c:v>4.1111111111111107</c:v>
                </c:pt>
                <c:pt idx="17">
                  <c:v>4</c:v>
                </c:pt>
                <c:pt idx="18">
                  <c:v>3.75</c:v>
                </c:pt>
                <c:pt idx="19">
                  <c:v>3.5</c:v>
                </c:pt>
                <c:pt idx="20">
                  <c:v>3.3333333333333335</c:v>
                </c:pt>
                <c:pt idx="21">
                  <c:v>3</c:v>
                </c:pt>
                <c:pt idx="22">
                  <c:v>4.1541161616161615</c:v>
                </c:pt>
                <c:pt idx="23">
                  <c:v>5</c:v>
                </c:pt>
                <c:pt idx="24">
                  <c:v>4.75</c:v>
                </c:pt>
                <c:pt idx="25">
                  <c:v>4.583333333333333</c:v>
                </c:pt>
                <c:pt idx="26">
                  <c:v>4.5</c:v>
                </c:pt>
                <c:pt idx="27">
                  <c:v>4.5</c:v>
                </c:pt>
                <c:pt idx="28">
                  <c:v>4.4000000000000004</c:v>
                </c:pt>
                <c:pt idx="29">
                  <c:v>4.375</c:v>
                </c:pt>
                <c:pt idx="30">
                  <c:v>4.3125</c:v>
                </c:pt>
                <c:pt idx="31">
                  <c:v>4.0909090909090908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3.8</c:v>
                </c:pt>
                <c:pt idx="36">
                  <c:v>3.5</c:v>
                </c:pt>
                <c:pt idx="37">
                  <c:v>2.5</c:v>
                </c:pt>
                <c:pt idx="38">
                  <c:v>4.1606748355450778</c:v>
                </c:pt>
                <c:pt idx="39">
                  <c:v>5</c:v>
                </c:pt>
                <c:pt idx="40">
                  <c:v>4.666666666666667</c:v>
                </c:pt>
                <c:pt idx="41">
                  <c:v>4.5294117647058822</c:v>
                </c:pt>
                <c:pt idx="42">
                  <c:v>4.5</c:v>
                </c:pt>
                <c:pt idx="43">
                  <c:v>4.5</c:v>
                </c:pt>
                <c:pt idx="44">
                  <c:v>4.5</c:v>
                </c:pt>
                <c:pt idx="45">
                  <c:v>4.4761904761904763</c:v>
                </c:pt>
                <c:pt idx="46">
                  <c:v>4.3125</c:v>
                </c:pt>
                <c:pt idx="47">
                  <c:v>4.2333333333333334</c:v>
                </c:pt>
                <c:pt idx="48">
                  <c:v>4.1538461538461542</c:v>
                </c:pt>
                <c:pt idx="49">
                  <c:v>4.1428571428571432</c:v>
                </c:pt>
                <c:pt idx="50">
                  <c:v>4</c:v>
                </c:pt>
                <c:pt idx="51">
                  <c:v>3.8</c:v>
                </c:pt>
                <c:pt idx="52">
                  <c:v>3.75</c:v>
                </c:pt>
                <c:pt idx="53">
                  <c:v>3.6666666666666665</c:v>
                </c:pt>
                <c:pt idx="54">
                  <c:v>3.5</c:v>
                </c:pt>
                <c:pt idx="55">
                  <c:v>3</c:v>
                </c:pt>
                <c:pt idx="56">
                  <c:v>4.1602622867328751</c:v>
                </c:pt>
                <c:pt idx="57">
                  <c:v>4.8</c:v>
                </c:pt>
                <c:pt idx="58">
                  <c:v>4.666666666666667</c:v>
                </c:pt>
                <c:pt idx="59">
                  <c:v>4.4000000000000004</c:v>
                </c:pt>
                <c:pt idx="60">
                  <c:v>4.333333333333333</c:v>
                </c:pt>
                <c:pt idx="61">
                  <c:v>4.333333333333333</c:v>
                </c:pt>
                <c:pt idx="62">
                  <c:v>4.25</c:v>
                </c:pt>
                <c:pt idx="63">
                  <c:v>4.25</c:v>
                </c:pt>
                <c:pt idx="64">
                  <c:v>4.0909090909090908</c:v>
                </c:pt>
                <c:pt idx="65">
                  <c:v>4.0588235294117645</c:v>
                </c:pt>
                <c:pt idx="66">
                  <c:v>4</c:v>
                </c:pt>
                <c:pt idx="67">
                  <c:v>4</c:v>
                </c:pt>
                <c:pt idx="68">
                  <c:v>3.8333333333333335</c:v>
                </c:pt>
                <c:pt idx="69">
                  <c:v>3.7272727272727271</c:v>
                </c:pt>
                <c:pt idx="70">
                  <c:v>3.5</c:v>
                </c:pt>
                <c:pt idx="71">
                  <c:v>4.135028351840301</c:v>
                </c:pt>
                <c:pt idx="72">
                  <c:v>5</c:v>
                </c:pt>
                <c:pt idx="73">
                  <c:v>4.666666666666667</c:v>
                </c:pt>
                <c:pt idx="74">
                  <c:v>4.666666666666667</c:v>
                </c:pt>
                <c:pt idx="75">
                  <c:v>4.580645161290323</c:v>
                </c:pt>
                <c:pt idx="76">
                  <c:v>4.5714285714285712</c:v>
                </c:pt>
                <c:pt idx="77">
                  <c:v>4.5</c:v>
                </c:pt>
                <c:pt idx="78">
                  <c:v>4.416666666666667</c:v>
                </c:pt>
                <c:pt idx="79">
                  <c:v>4.3636363636363633</c:v>
                </c:pt>
                <c:pt idx="80">
                  <c:v>4.3</c:v>
                </c:pt>
                <c:pt idx="81">
                  <c:v>4.25</c:v>
                </c:pt>
                <c:pt idx="82">
                  <c:v>4.2413793103448274</c:v>
                </c:pt>
                <c:pt idx="83">
                  <c:v>4.2142857142857144</c:v>
                </c:pt>
                <c:pt idx="84">
                  <c:v>4.1538461538461542</c:v>
                </c:pt>
                <c:pt idx="85">
                  <c:v>4.1500000000000004</c:v>
                </c:pt>
                <c:pt idx="86">
                  <c:v>4.1111111111111107</c:v>
                </c:pt>
                <c:pt idx="87">
                  <c:v>4.0952380952380949</c:v>
                </c:pt>
                <c:pt idx="88">
                  <c:v>4</c:v>
                </c:pt>
                <c:pt idx="89">
                  <c:v>4</c:v>
                </c:pt>
                <c:pt idx="90">
                  <c:v>4</c:v>
                </c:pt>
                <c:pt idx="91">
                  <c:v>3.875</c:v>
                </c:pt>
                <c:pt idx="92">
                  <c:v>3.8</c:v>
                </c:pt>
                <c:pt idx="93">
                  <c:v>3.6875</c:v>
                </c:pt>
                <c:pt idx="94">
                  <c:v>3.6666666666666665</c:v>
                </c:pt>
                <c:pt idx="95">
                  <c:v>3.5</c:v>
                </c:pt>
                <c:pt idx="96">
                  <c:v>3.5</c:v>
                </c:pt>
                <c:pt idx="97">
                  <c:v>3.2</c:v>
                </c:pt>
                <c:pt idx="98">
                  <c:v>4.2249100040088772</c:v>
                </c:pt>
                <c:pt idx="99">
                  <c:v>4.7619047619047619</c:v>
                </c:pt>
                <c:pt idx="100">
                  <c:v>4.6538461538461542</c:v>
                </c:pt>
                <c:pt idx="101">
                  <c:v>4.5294117647058822</c:v>
                </c:pt>
                <c:pt idx="102">
                  <c:v>4.4361702127659575</c:v>
                </c:pt>
                <c:pt idx="103">
                  <c:v>4.333333333333333</c:v>
                </c:pt>
                <c:pt idx="104">
                  <c:v>4</c:v>
                </c:pt>
                <c:pt idx="105">
                  <c:v>3.9</c:v>
                </c:pt>
                <c:pt idx="106">
                  <c:v>3.7428571428571429</c:v>
                </c:pt>
                <c:pt idx="107">
                  <c:v>3.6666666666666665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319808"/>
        <c:axId val="79321344"/>
      </c:lineChart>
      <c:catAx>
        <c:axId val="7931980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9321344"/>
        <c:crosses val="autoZero"/>
        <c:auto val="1"/>
        <c:lblAlgn val="ctr"/>
        <c:lblOffset val="100"/>
        <c:noMultiLvlLbl val="0"/>
      </c:catAx>
      <c:valAx>
        <c:axId val="79321344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9319808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56840332044975"/>
          <c:y val="1.3267980194214405E-2"/>
          <c:w val="0.59822538848943585"/>
          <c:h val="4.2755645800494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92604</xdr:rowOff>
    </xdr:from>
    <xdr:to>
      <xdr:col>25</xdr:col>
      <xdr:colOff>404813</xdr:colOff>
      <xdr:row>0</xdr:row>
      <xdr:rowOff>5060156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0.02607</cdr:x>
      <cdr:y>0.07619</cdr:y>
    </cdr:from>
    <cdr:to>
      <cdr:x>0.02681</cdr:x>
      <cdr:y>0.68042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39515" y="378480"/>
          <a:ext cx="12474" cy="30015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0.10784</cdr:x>
      <cdr:y>0.07071</cdr:y>
    </cdr:from>
    <cdr:to>
      <cdr:x>0.10857</cdr:x>
      <cdr:y>0.67409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1817803" y="351256"/>
          <a:ext cx="12306" cy="29973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0.36866</cdr:x>
      <cdr:y>0.07363</cdr:y>
    </cdr:from>
    <cdr:to>
      <cdr:x>0.36977</cdr:x>
      <cdr:y>0.68038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214408" y="365763"/>
          <a:ext cx="18710" cy="30140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</cdr:x>
      <cdr:y>0.07146</cdr:y>
    </cdr:from>
    <cdr:to>
      <cdr:x>0.53032</cdr:x>
      <cdr:y>0.67822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917084" y="354981"/>
          <a:ext cx="22251" cy="30141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0.66495</cdr:x>
      <cdr:y>0.06651</cdr:y>
    </cdr:from>
    <cdr:to>
      <cdr:x>0.66697</cdr:x>
      <cdr:y>0.66979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904821" y="332768"/>
          <a:ext cx="39203" cy="30183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0.90861</cdr:x>
      <cdr:y>0.0752</cdr:y>
    </cdr:from>
    <cdr:to>
      <cdr:x>0.90871</cdr:x>
      <cdr:y>0.68047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316056" y="373562"/>
          <a:ext cx="1686" cy="30067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0.22342</cdr:x>
      <cdr:y>0.07036</cdr:y>
    </cdr:from>
    <cdr:to>
      <cdr:x>0.22398</cdr:x>
      <cdr:y>0.67198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4335889" y="352009"/>
          <a:ext cx="10868" cy="30100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83343</xdr:colOff>
      <xdr:row>0</xdr:row>
      <xdr:rowOff>95251</xdr:rowOff>
    </xdr:from>
    <xdr:to>
      <xdr:col>25</xdr:col>
      <xdr:colOff>357187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0.02405</cdr:x>
      <cdr:y>0.07615</cdr:y>
    </cdr:from>
    <cdr:to>
      <cdr:x>0.02479</cdr:x>
      <cdr:y>0.68038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1144" y="381704"/>
          <a:ext cx="12344" cy="30287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0.10623</cdr:x>
      <cdr:y>0.07281</cdr:y>
    </cdr:from>
    <cdr:to>
      <cdr:x>0.10696</cdr:x>
      <cdr:y>0.67619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1781904" y="364948"/>
          <a:ext cx="12244" cy="30244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0.36743</cdr:x>
      <cdr:y>0.07782</cdr:y>
    </cdr:from>
    <cdr:to>
      <cdr:x>0.36854</cdr:x>
      <cdr:y>0.68457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162995" y="390083"/>
          <a:ext cx="18618" cy="30413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0.53086</cdr:x>
      <cdr:y>0.082</cdr:y>
    </cdr:from>
    <cdr:to>
      <cdr:x>0.53218</cdr:x>
      <cdr:y>0.68876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336304" y="411033"/>
          <a:ext cx="25701" cy="30414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0.66495</cdr:x>
      <cdr:y>0.07496</cdr:y>
    </cdr:from>
    <cdr:to>
      <cdr:x>0.66697</cdr:x>
      <cdr:y>0.67824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946977" y="375716"/>
          <a:ext cx="39330" cy="30239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0.91031</cdr:x>
      <cdr:y>0.08572</cdr:y>
    </cdr:from>
    <cdr:to>
      <cdr:x>0.91041</cdr:x>
      <cdr:y>0.69099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268819" y="429651"/>
          <a:ext cx="1677" cy="30339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0.22235</cdr:x>
      <cdr:y>0.07668</cdr:y>
    </cdr:from>
    <cdr:to>
      <cdr:x>0.22291</cdr:x>
      <cdr:y>0.6783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4329256" y="384352"/>
          <a:ext cx="10903" cy="30156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64" customWidth="1"/>
    <col min="2" max="2" width="33.7109375" style="64" customWidth="1"/>
    <col min="3" max="7" width="8.7109375" style="64" customWidth="1"/>
    <col min="8" max="8" width="8" style="64" customWidth="1"/>
    <col min="9" max="16384" width="9.140625" style="64"/>
  </cols>
  <sheetData>
    <row r="1" spans="1:12" ht="409.5" customHeight="1" thickBot="1" x14ac:dyDescent="0.3"/>
    <row r="2" spans="1:12" ht="15" customHeight="1" x14ac:dyDescent="0.25">
      <c r="A2" s="415" t="s">
        <v>0</v>
      </c>
      <c r="B2" s="417" t="s">
        <v>101</v>
      </c>
      <c r="C2" s="419">
        <v>2022</v>
      </c>
      <c r="D2" s="420"/>
      <c r="E2" s="420"/>
      <c r="F2" s="413"/>
      <c r="G2" s="413" t="s">
        <v>109</v>
      </c>
    </row>
    <row r="3" spans="1:12" ht="48" customHeight="1" thickBot="1" x14ac:dyDescent="0.3">
      <c r="A3" s="416"/>
      <c r="B3" s="418"/>
      <c r="C3" s="313" t="s">
        <v>69</v>
      </c>
      <c r="D3" s="74" t="s">
        <v>72</v>
      </c>
      <c r="E3" s="74" t="s">
        <v>71</v>
      </c>
      <c r="F3" s="314" t="s">
        <v>67</v>
      </c>
      <c r="G3" s="414"/>
    </row>
    <row r="4" spans="1:12" ht="15" customHeight="1" thickBot="1" x14ac:dyDescent="0.3">
      <c r="A4" s="237"/>
      <c r="B4" s="238" t="s">
        <v>120</v>
      </c>
      <c r="C4" s="306">
        <f>C5+C14+C27+C43+C61+C76+C103</f>
        <v>1273</v>
      </c>
      <c r="D4" s="316">
        <f>AVERAGE(D6:D13,D15:D26,D28:D42,D44:D60,D62:D75,D77:D102,D104:D112)</f>
        <v>4.141923706592828</v>
      </c>
      <c r="E4" s="316">
        <v>4.25</v>
      </c>
      <c r="F4" s="307"/>
      <c r="G4" s="239"/>
      <c r="I4" s="183"/>
      <c r="J4" s="61" t="s">
        <v>104</v>
      </c>
    </row>
    <row r="5" spans="1:12" ht="15" customHeight="1" thickBot="1" x14ac:dyDescent="0.3">
      <c r="A5" s="234"/>
      <c r="B5" s="235" t="s">
        <v>119</v>
      </c>
      <c r="C5" s="308">
        <f>SUM(C6:C13)</f>
        <v>101</v>
      </c>
      <c r="D5" s="315">
        <f>AVERAGE(D6:D13)</f>
        <v>4.1769055791653047</v>
      </c>
      <c r="E5" s="315">
        <v>4.25</v>
      </c>
      <c r="F5" s="309"/>
      <c r="G5" s="236"/>
      <c r="I5" s="80"/>
      <c r="J5" s="61" t="s">
        <v>105</v>
      </c>
    </row>
    <row r="6" spans="1:12" ht="15" customHeight="1" x14ac:dyDescent="0.25">
      <c r="A6" s="72">
        <v>1</v>
      </c>
      <c r="B6" s="193" t="s">
        <v>4</v>
      </c>
      <c r="C6" s="390">
        <v>14</v>
      </c>
      <c r="D6" s="454">
        <v>4.1428571428571432</v>
      </c>
      <c r="E6" s="454">
        <v>4.25</v>
      </c>
      <c r="F6" s="391">
        <v>55</v>
      </c>
      <c r="G6" s="66">
        <f>F6</f>
        <v>55</v>
      </c>
      <c r="I6" s="263"/>
      <c r="J6" s="61" t="s">
        <v>106</v>
      </c>
    </row>
    <row r="7" spans="1:12" x14ac:dyDescent="0.25">
      <c r="A7" s="68">
        <v>2</v>
      </c>
      <c r="B7" s="211" t="s">
        <v>74</v>
      </c>
      <c r="C7" s="411">
        <v>19</v>
      </c>
      <c r="D7" s="453">
        <v>4.1578947368421053</v>
      </c>
      <c r="E7" s="453">
        <v>4.25</v>
      </c>
      <c r="F7" s="412">
        <v>51</v>
      </c>
      <c r="G7" s="71">
        <f>F7</f>
        <v>51</v>
      </c>
      <c r="I7" s="62"/>
      <c r="J7" s="61" t="s">
        <v>107</v>
      </c>
      <c r="L7" s="67"/>
    </row>
    <row r="8" spans="1:12" x14ac:dyDescent="0.25">
      <c r="A8" s="68">
        <v>3</v>
      </c>
      <c r="B8" s="193" t="s">
        <v>73</v>
      </c>
      <c r="C8" s="390">
        <v>21</v>
      </c>
      <c r="D8" s="454">
        <v>4.0999999999999996</v>
      </c>
      <c r="E8" s="454">
        <v>4.25</v>
      </c>
      <c r="F8" s="391">
        <v>59</v>
      </c>
      <c r="G8" s="69">
        <f t="shared" ref="G8:G64" si="0">F8</f>
        <v>59</v>
      </c>
      <c r="L8" s="67"/>
    </row>
    <row r="9" spans="1:12" ht="15" customHeight="1" x14ac:dyDescent="0.25">
      <c r="A9" s="68">
        <v>4</v>
      </c>
      <c r="B9" s="193" t="s">
        <v>3</v>
      </c>
      <c r="C9" s="390">
        <v>23</v>
      </c>
      <c r="D9" s="454">
        <v>4.3478260869565215</v>
      </c>
      <c r="E9" s="454">
        <v>4.25</v>
      </c>
      <c r="F9" s="391">
        <v>34</v>
      </c>
      <c r="G9" s="69">
        <f t="shared" si="0"/>
        <v>34</v>
      </c>
      <c r="I9" s="70"/>
      <c r="J9" s="67"/>
      <c r="L9" s="67"/>
    </row>
    <row r="10" spans="1:12" x14ac:dyDescent="0.25">
      <c r="A10" s="68">
        <v>5</v>
      </c>
      <c r="B10" s="193" t="s">
        <v>75</v>
      </c>
      <c r="C10" s="390">
        <v>4</v>
      </c>
      <c r="D10" s="454">
        <v>3.75</v>
      </c>
      <c r="E10" s="454">
        <v>4.25</v>
      </c>
      <c r="F10" s="391">
        <v>82</v>
      </c>
      <c r="G10" s="69">
        <f t="shared" si="0"/>
        <v>82</v>
      </c>
      <c r="I10" s="70"/>
      <c r="J10" s="67"/>
      <c r="L10" s="67"/>
    </row>
    <row r="11" spans="1:12" x14ac:dyDescent="0.25">
      <c r="A11" s="68">
        <v>6</v>
      </c>
      <c r="B11" s="53" t="s">
        <v>55</v>
      </c>
      <c r="C11" s="392">
        <v>7</v>
      </c>
      <c r="D11" s="452">
        <v>4</v>
      </c>
      <c r="E11" s="452">
        <v>4.25</v>
      </c>
      <c r="F11" s="393">
        <v>64</v>
      </c>
      <c r="G11" s="71">
        <f t="shared" si="0"/>
        <v>64</v>
      </c>
      <c r="I11" s="70"/>
      <c r="J11" s="67"/>
      <c r="L11" s="67"/>
    </row>
    <row r="12" spans="1:12" x14ac:dyDescent="0.25">
      <c r="A12" s="68">
        <v>7</v>
      </c>
      <c r="B12" s="193" t="s">
        <v>76</v>
      </c>
      <c r="C12" s="390">
        <v>9</v>
      </c>
      <c r="D12" s="454">
        <v>4.666666666666667</v>
      </c>
      <c r="E12" s="454">
        <v>4.25</v>
      </c>
      <c r="F12" s="391">
        <v>7</v>
      </c>
      <c r="G12" s="69">
        <f t="shared" si="0"/>
        <v>7</v>
      </c>
      <c r="I12" s="70"/>
      <c r="J12" s="67"/>
      <c r="L12" s="67"/>
    </row>
    <row r="13" spans="1:12" ht="15.75" thickBot="1" x14ac:dyDescent="0.3">
      <c r="A13" s="68">
        <v>8</v>
      </c>
      <c r="B13" s="53" t="s">
        <v>121</v>
      </c>
      <c r="C13" s="392">
        <v>4</v>
      </c>
      <c r="D13" s="452">
        <v>4.25</v>
      </c>
      <c r="E13" s="452">
        <v>4.25</v>
      </c>
      <c r="F13" s="393">
        <v>42</v>
      </c>
      <c r="G13" s="69">
        <f t="shared" si="0"/>
        <v>42</v>
      </c>
      <c r="I13" s="70"/>
      <c r="J13" s="67"/>
      <c r="L13" s="67"/>
    </row>
    <row r="14" spans="1:12" ht="15.75" thickBot="1" x14ac:dyDescent="0.3">
      <c r="A14" s="234"/>
      <c r="B14" s="243" t="s">
        <v>118</v>
      </c>
      <c r="C14" s="310">
        <f>SUM(C15:C26)</f>
        <v>101</v>
      </c>
      <c r="D14" s="250">
        <f>AVERAGE(D15:D26)</f>
        <v>4.0081029921547167</v>
      </c>
      <c r="E14" s="250">
        <v>4.25</v>
      </c>
      <c r="F14" s="246"/>
      <c r="G14" s="242"/>
      <c r="I14" s="70"/>
      <c r="J14" s="67"/>
      <c r="L14" s="67"/>
    </row>
    <row r="15" spans="1:12" x14ac:dyDescent="0.25">
      <c r="A15" s="68">
        <v>1</v>
      </c>
      <c r="B15" s="193" t="s">
        <v>5</v>
      </c>
      <c r="C15" s="390">
        <v>18</v>
      </c>
      <c r="D15" s="454">
        <v>4.1111111111111107</v>
      </c>
      <c r="E15" s="454">
        <v>4.25</v>
      </c>
      <c r="F15" s="391">
        <v>57</v>
      </c>
      <c r="G15" s="69">
        <f t="shared" si="0"/>
        <v>57</v>
      </c>
      <c r="I15" s="67"/>
      <c r="J15" s="67"/>
      <c r="L15" s="67"/>
    </row>
    <row r="16" spans="1:12" x14ac:dyDescent="0.25">
      <c r="A16" s="68">
        <v>2</v>
      </c>
      <c r="B16" s="193" t="s">
        <v>7</v>
      </c>
      <c r="C16" s="390">
        <v>5</v>
      </c>
      <c r="D16" s="454">
        <v>4.5999999999999996</v>
      </c>
      <c r="E16" s="454">
        <v>4.25</v>
      </c>
      <c r="F16" s="391">
        <v>14</v>
      </c>
      <c r="G16" s="69">
        <f t="shared" si="0"/>
        <v>14</v>
      </c>
      <c r="I16" s="67"/>
      <c r="J16" s="67"/>
      <c r="L16" s="67"/>
    </row>
    <row r="17" spans="1:12" x14ac:dyDescent="0.25">
      <c r="A17" s="68">
        <v>3</v>
      </c>
      <c r="B17" s="193" t="s">
        <v>14</v>
      </c>
      <c r="C17" s="390">
        <v>15</v>
      </c>
      <c r="D17" s="454">
        <v>4.4000000000000004</v>
      </c>
      <c r="E17" s="454">
        <v>4.25</v>
      </c>
      <c r="F17" s="391">
        <v>29</v>
      </c>
      <c r="G17" s="71">
        <f t="shared" si="0"/>
        <v>29</v>
      </c>
      <c r="I17" s="67"/>
      <c r="J17" s="67"/>
      <c r="L17" s="67"/>
    </row>
    <row r="18" spans="1:12" x14ac:dyDescent="0.25">
      <c r="A18" s="68">
        <v>4</v>
      </c>
      <c r="B18" s="193" t="s">
        <v>6</v>
      </c>
      <c r="C18" s="390">
        <v>29</v>
      </c>
      <c r="D18" s="454">
        <v>4.6551724137931032</v>
      </c>
      <c r="E18" s="454">
        <v>4.25</v>
      </c>
      <c r="F18" s="391">
        <v>12</v>
      </c>
      <c r="G18" s="69">
        <f t="shared" si="0"/>
        <v>12</v>
      </c>
      <c r="I18" s="67"/>
      <c r="J18" s="67"/>
      <c r="L18" s="67"/>
    </row>
    <row r="19" spans="1:12" x14ac:dyDescent="0.25">
      <c r="A19" s="68">
        <v>5</v>
      </c>
      <c r="B19" s="193" t="s">
        <v>8</v>
      </c>
      <c r="C19" s="390">
        <v>14</v>
      </c>
      <c r="D19" s="454">
        <v>4.2142857142857144</v>
      </c>
      <c r="E19" s="454">
        <v>4.25</v>
      </c>
      <c r="F19" s="391">
        <v>48</v>
      </c>
      <c r="G19" s="69">
        <f t="shared" si="0"/>
        <v>48</v>
      </c>
      <c r="I19" s="67"/>
      <c r="J19" s="67"/>
      <c r="L19" s="67"/>
    </row>
    <row r="20" spans="1:12" x14ac:dyDescent="0.25">
      <c r="A20" s="68">
        <v>6</v>
      </c>
      <c r="B20" s="193" t="s">
        <v>77</v>
      </c>
      <c r="C20" s="390">
        <v>2</v>
      </c>
      <c r="D20" s="454">
        <v>3.5</v>
      </c>
      <c r="E20" s="454">
        <v>4.25</v>
      </c>
      <c r="F20" s="391">
        <v>91</v>
      </c>
      <c r="G20" s="69">
        <f t="shared" si="0"/>
        <v>91</v>
      </c>
      <c r="I20" s="67"/>
      <c r="J20" s="67"/>
      <c r="L20" s="67"/>
    </row>
    <row r="21" spans="1:12" x14ac:dyDescent="0.25">
      <c r="A21" s="68">
        <v>7</v>
      </c>
      <c r="B21" s="193" t="s">
        <v>9</v>
      </c>
      <c r="C21" s="390">
        <v>5</v>
      </c>
      <c r="D21" s="454">
        <v>4.2</v>
      </c>
      <c r="E21" s="454">
        <v>4.25</v>
      </c>
      <c r="F21" s="391">
        <v>50</v>
      </c>
      <c r="G21" s="69">
        <f t="shared" si="0"/>
        <v>50</v>
      </c>
      <c r="I21" s="67"/>
      <c r="J21" s="67"/>
      <c r="L21" s="67"/>
    </row>
    <row r="22" spans="1:12" x14ac:dyDescent="0.25">
      <c r="A22" s="68">
        <v>8</v>
      </c>
      <c r="B22" s="207" t="s">
        <v>10</v>
      </c>
      <c r="C22" s="409">
        <v>4</v>
      </c>
      <c r="D22" s="457">
        <v>3.75</v>
      </c>
      <c r="E22" s="457">
        <v>4.25</v>
      </c>
      <c r="F22" s="410">
        <v>83</v>
      </c>
      <c r="G22" s="69">
        <f t="shared" si="0"/>
        <v>83</v>
      </c>
      <c r="I22" s="67"/>
      <c r="J22" s="67"/>
      <c r="L22" s="67"/>
    </row>
    <row r="23" spans="1:12" x14ac:dyDescent="0.25">
      <c r="A23" s="68">
        <v>9</v>
      </c>
      <c r="B23" s="54" t="s">
        <v>11</v>
      </c>
      <c r="C23" s="394">
        <v>2</v>
      </c>
      <c r="D23" s="456">
        <v>3</v>
      </c>
      <c r="E23" s="456">
        <v>4.25</v>
      </c>
      <c r="F23" s="395">
        <v>99</v>
      </c>
      <c r="G23" s="69">
        <f t="shared" si="0"/>
        <v>99</v>
      </c>
      <c r="I23" s="67"/>
      <c r="J23" s="67"/>
      <c r="L23" s="67"/>
    </row>
    <row r="24" spans="1:12" x14ac:dyDescent="0.25">
      <c r="A24" s="68">
        <v>10</v>
      </c>
      <c r="B24" s="193" t="s">
        <v>12</v>
      </c>
      <c r="C24" s="390">
        <v>3</v>
      </c>
      <c r="D24" s="454">
        <v>3.3333333333333335</v>
      </c>
      <c r="E24" s="454">
        <v>4.25</v>
      </c>
      <c r="F24" s="391">
        <v>97</v>
      </c>
      <c r="G24" s="69">
        <f t="shared" si="0"/>
        <v>97</v>
      </c>
      <c r="I24" s="67"/>
      <c r="J24" s="67"/>
      <c r="L24" s="67"/>
    </row>
    <row r="25" spans="1:12" x14ac:dyDescent="0.25">
      <c r="A25" s="68">
        <v>11</v>
      </c>
      <c r="B25" s="55" t="s">
        <v>13</v>
      </c>
      <c r="C25" s="400">
        <v>3</v>
      </c>
      <c r="D25" s="458">
        <v>4.333333333333333</v>
      </c>
      <c r="E25" s="458">
        <v>4.25</v>
      </c>
      <c r="F25" s="401">
        <v>35</v>
      </c>
      <c r="G25" s="69">
        <f t="shared" si="0"/>
        <v>35</v>
      </c>
      <c r="I25" s="67"/>
      <c r="J25" s="67"/>
      <c r="L25" s="67"/>
    </row>
    <row r="26" spans="1:12" ht="15.75" thickBot="1" x14ac:dyDescent="0.3">
      <c r="A26" s="68">
        <v>12</v>
      </c>
      <c r="B26" s="206" t="s">
        <v>15</v>
      </c>
      <c r="C26" s="398">
        <v>1</v>
      </c>
      <c r="D26" s="455">
        <v>4</v>
      </c>
      <c r="E26" s="455">
        <v>4.25</v>
      </c>
      <c r="F26" s="399">
        <v>65</v>
      </c>
      <c r="G26" s="69">
        <f t="shared" si="0"/>
        <v>65</v>
      </c>
      <c r="I26" s="67"/>
      <c r="J26" s="67"/>
      <c r="L26" s="67"/>
    </row>
    <row r="27" spans="1:12" ht="15.75" thickBot="1" x14ac:dyDescent="0.3">
      <c r="A27" s="234"/>
      <c r="B27" s="243" t="s">
        <v>117</v>
      </c>
      <c r="C27" s="310">
        <f>SUM(C28:C42)</f>
        <v>84</v>
      </c>
      <c r="D27" s="250">
        <f>AVERAGE(D28:D42)</f>
        <v>4.1541161616161615</v>
      </c>
      <c r="E27" s="250">
        <v>4.25</v>
      </c>
      <c r="F27" s="246"/>
      <c r="G27" s="242"/>
      <c r="I27" s="67"/>
      <c r="J27" s="67"/>
      <c r="L27" s="67"/>
    </row>
    <row r="28" spans="1:12" x14ac:dyDescent="0.25">
      <c r="A28" s="72">
        <v>1</v>
      </c>
      <c r="B28" s="193" t="s">
        <v>57</v>
      </c>
      <c r="C28" s="390">
        <v>12</v>
      </c>
      <c r="D28" s="454">
        <v>4.583333333333333</v>
      </c>
      <c r="E28" s="454">
        <v>4.25</v>
      </c>
      <c r="F28" s="391">
        <v>15</v>
      </c>
      <c r="G28" s="66">
        <f t="shared" si="0"/>
        <v>15</v>
      </c>
      <c r="I28" s="67"/>
      <c r="J28" s="67"/>
      <c r="L28" s="67"/>
    </row>
    <row r="29" spans="1:12" x14ac:dyDescent="0.25">
      <c r="A29" s="68">
        <v>2</v>
      </c>
      <c r="B29" s="53" t="s">
        <v>122</v>
      </c>
      <c r="C29" s="392">
        <v>11</v>
      </c>
      <c r="D29" s="452">
        <v>4.0909090909090908</v>
      </c>
      <c r="E29" s="452">
        <v>4.25</v>
      </c>
      <c r="F29" s="393">
        <v>61</v>
      </c>
      <c r="G29" s="71">
        <f t="shared" si="0"/>
        <v>61</v>
      </c>
      <c r="I29" s="67"/>
      <c r="J29" s="67"/>
      <c r="L29" s="67"/>
    </row>
    <row r="30" spans="1:12" x14ac:dyDescent="0.25">
      <c r="A30" s="68">
        <v>3</v>
      </c>
      <c r="B30" s="193" t="s">
        <v>78</v>
      </c>
      <c r="C30" s="390">
        <v>5</v>
      </c>
      <c r="D30" s="454">
        <v>4.4000000000000004</v>
      </c>
      <c r="E30" s="454">
        <v>4.25</v>
      </c>
      <c r="F30" s="391">
        <v>30</v>
      </c>
      <c r="G30" s="69">
        <f t="shared" si="0"/>
        <v>30</v>
      </c>
      <c r="I30" s="67"/>
      <c r="J30" s="67"/>
      <c r="L30" s="67"/>
    </row>
    <row r="31" spans="1:12" x14ac:dyDescent="0.25">
      <c r="A31" s="68">
        <v>4</v>
      </c>
      <c r="B31" s="209" t="s">
        <v>56</v>
      </c>
      <c r="C31" s="405">
        <v>2</v>
      </c>
      <c r="D31" s="459">
        <v>5</v>
      </c>
      <c r="E31" s="459">
        <v>4.25</v>
      </c>
      <c r="F31" s="406">
        <v>1</v>
      </c>
      <c r="G31" s="69">
        <f t="shared" si="0"/>
        <v>1</v>
      </c>
      <c r="I31" s="67"/>
      <c r="J31" s="67"/>
      <c r="L31" s="67"/>
    </row>
    <row r="32" spans="1:12" x14ac:dyDescent="0.25">
      <c r="A32" s="318">
        <v>5</v>
      </c>
      <c r="B32" s="193" t="s">
        <v>79</v>
      </c>
      <c r="C32" s="390">
        <v>8</v>
      </c>
      <c r="D32" s="454">
        <v>4.375</v>
      </c>
      <c r="E32" s="454">
        <v>4.25</v>
      </c>
      <c r="F32" s="391">
        <v>32</v>
      </c>
      <c r="G32" s="69">
        <f t="shared" si="0"/>
        <v>32</v>
      </c>
      <c r="I32" s="67"/>
      <c r="J32" s="67"/>
      <c r="L32" s="67"/>
    </row>
    <row r="33" spans="1:12" x14ac:dyDescent="0.25">
      <c r="A33" s="68">
        <v>6</v>
      </c>
      <c r="B33" s="212" t="s">
        <v>16</v>
      </c>
      <c r="C33" s="407">
        <v>2</v>
      </c>
      <c r="D33" s="460">
        <v>2.5</v>
      </c>
      <c r="E33" s="460">
        <v>4.25</v>
      </c>
      <c r="F33" s="408">
        <v>101</v>
      </c>
      <c r="G33" s="69">
        <f t="shared" si="0"/>
        <v>101</v>
      </c>
      <c r="I33" s="67"/>
      <c r="J33" s="67"/>
      <c r="L33" s="67"/>
    </row>
    <row r="34" spans="1:12" x14ac:dyDescent="0.25">
      <c r="A34" s="68">
        <v>7</v>
      </c>
      <c r="B34" s="54" t="s">
        <v>17</v>
      </c>
      <c r="C34" s="394">
        <v>1</v>
      </c>
      <c r="D34" s="456">
        <v>4</v>
      </c>
      <c r="E34" s="456">
        <v>4.25</v>
      </c>
      <c r="F34" s="395">
        <v>66</v>
      </c>
      <c r="G34" s="69">
        <f t="shared" si="0"/>
        <v>66</v>
      </c>
      <c r="I34" s="67"/>
      <c r="J34" s="67"/>
      <c r="L34" s="67"/>
    </row>
    <row r="35" spans="1:12" x14ac:dyDescent="0.25">
      <c r="A35" s="68">
        <v>8</v>
      </c>
      <c r="B35" s="206" t="s">
        <v>18</v>
      </c>
      <c r="C35" s="398">
        <v>8</v>
      </c>
      <c r="D35" s="455">
        <v>4.5</v>
      </c>
      <c r="E35" s="455">
        <v>4.25</v>
      </c>
      <c r="F35" s="399">
        <v>20</v>
      </c>
      <c r="G35" s="69">
        <f t="shared" si="0"/>
        <v>20</v>
      </c>
      <c r="I35" s="67"/>
      <c r="J35" s="67"/>
      <c r="L35" s="67"/>
    </row>
    <row r="36" spans="1:12" x14ac:dyDescent="0.25">
      <c r="A36" s="68">
        <v>9</v>
      </c>
      <c r="B36" s="54" t="s">
        <v>19</v>
      </c>
      <c r="C36" s="394">
        <v>3</v>
      </c>
      <c r="D36" s="456">
        <v>4</v>
      </c>
      <c r="E36" s="456">
        <v>4.25</v>
      </c>
      <c r="F36" s="395">
        <v>67</v>
      </c>
      <c r="G36" s="69">
        <f t="shared" si="0"/>
        <v>67</v>
      </c>
      <c r="I36" s="67"/>
      <c r="J36" s="67"/>
      <c r="L36" s="67"/>
    </row>
    <row r="37" spans="1:12" x14ac:dyDescent="0.25">
      <c r="A37" s="68">
        <v>10</v>
      </c>
      <c r="B37" s="55" t="s">
        <v>20</v>
      </c>
      <c r="C37" s="400">
        <v>4</v>
      </c>
      <c r="D37" s="458">
        <v>4.75</v>
      </c>
      <c r="E37" s="458">
        <v>4.25</v>
      </c>
      <c r="F37" s="401">
        <v>6</v>
      </c>
      <c r="G37" s="69">
        <f t="shared" si="0"/>
        <v>6</v>
      </c>
      <c r="I37" s="67"/>
      <c r="J37" s="67"/>
      <c r="L37" s="67"/>
    </row>
    <row r="38" spans="1:12" x14ac:dyDescent="0.25">
      <c r="A38" s="68">
        <v>11</v>
      </c>
      <c r="B38" s="206" t="s">
        <v>130</v>
      </c>
      <c r="C38" s="398">
        <v>1</v>
      </c>
      <c r="D38" s="455">
        <v>4</v>
      </c>
      <c r="E38" s="455">
        <v>4.25</v>
      </c>
      <c r="F38" s="399">
        <v>68</v>
      </c>
      <c r="G38" s="69">
        <f t="shared" si="0"/>
        <v>68</v>
      </c>
      <c r="I38" s="67"/>
      <c r="J38" s="67"/>
      <c r="L38" s="67"/>
    </row>
    <row r="39" spans="1:12" x14ac:dyDescent="0.25">
      <c r="A39" s="68">
        <v>12</v>
      </c>
      <c r="B39" s="206" t="s">
        <v>136</v>
      </c>
      <c r="C39" s="398">
        <v>2</v>
      </c>
      <c r="D39" s="455">
        <v>3.5</v>
      </c>
      <c r="E39" s="455">
        <v>4.25</v>
      </c>
      <c r="F39" s="399">
        <v>92</v>
      </c>
      <c r="G39" s="69">
        <f t="shared" si="0"/>
        <v>92</v>
      </c>
      <c r="I39" s="67"/>
      <c r="J39" s="67"/>
      <c r="L39" s="67"/>
    </row>
    <row r="40" spans="1:12" x14ac:dyDescent="0.25">
      <c r="A40" s="68">
        <v>13</v>
      </c>
      <c r="B40" s="206" t="s">
        <v>21</v>
      </c>
      <c r="C40" s="398">
        <v>5</v>
      </c>
      <c r="D40" s="455">
        <v>3.8</v>
      </c>
      <c r="E40" s="455">
        <v>4.25</v>
      </c>
      <c r="F40" s="399">
        <v>79</v>
      </c>
      <c r="G40" s="69">
        <f t="shared" si="0"/>
        <v>79</v>
      </c>
      <c r="I40" s="67"/>
      <c r="J40" s="67"/>
      <c r="L40" s="67"/>
    </row>
    <row r="41" spans="1:12" x14ac:dyDescent="0.25">
      <c r="A41" s="68">
        <v>14</v>
      </c>
      <c r="B41" s="206" t="s">
        <v>22</v>
      </c>
      <c r="C41" s="398">
        <v>16</v>
      </c>
      <c r="D41" s="455">
        <v>4.3125</v>
      </c>
      <c r="E41" s="455">
        <v>4.25</v>
      </c>
      <c r="F41" s="399">
        <v>39</v>
      </c>
      <c r="G41" s="69">
        <f t="shared" si="0"/>
        <v>39</v>
      </c>
      <c r="I41" s="67"/>
      <c r="J41" s="67"/>
      <c r="L41" s="67"/>
    </row>
    <row r="42" spans="1:12" ht="15.75" thickBot="1" x14ac:dyDescent="0.3">
      <c r="A42" s="68">
        <v>15</v>
      </c>
      <c r="B42" s="206" t="s">
        <v>23</v>
      </c>
      <c r="C42" s="398">
        <v>4</v>
      </c>
      <c r="D42" s="455">
        <v>4.5</v>
      </c>
      <c r="E42" s="455">
        <v>4.25</v>
      </c>
      <c r="F42" s="399">
        <v>21</v>
      </c>
      <c r="G42" s="69">
        <f t="shared" si="0"/>
        <v>21</v>
      </c>
      <c r="I42" s="67"/>
      <c r="J42" s="67"/>
      <c r="L42" s="67"/>
    </row>
    <row r="43" spans="1:12" ht="15.75" thickBot="1" x14ac:dyDescent="0.3">
      <c r="A43" s="234"/>
      <c r="B43" s="244" t="s">
        <v>116</v>
      </c>
      <c r="C43" s="311">
        <f>SUM(C44:C60)</f>
        <v>225</v>
      </c>
      <c r="D43" s="248">
        <f>AVERAGE(D44:D60)</f>
        <v>4.1606748355450769</v>
      </c>
      <c r="E43" s="248">
        <v>4.25</v>
      </c>
      <c r="F43" s="249"/>
      <c r="G43" s="242"/>
      <c r="I43" s="67"/>
      <c r="J43" s="67"/>
      <c r="L43" s="67"/>
    </row>
    <row r="44" spans="1:12" x14ac:dyDescent="0.25">
      <c r="A44" s="65">
        <v>1</v>
      </c>
      <c r="B44" s="193" t="s">
        <v>80</v>
      </c>
      <c r="C44" s="390">
        <v>48</v>
      </c>
      <c r="D44" s="454">
        <v>4.3125</v>
      </c>
      <c r="E44" s="454">
        <v>4.25</v>
      </c>
      <c r="F44" s="391">
        <v>40</v>
      </c>
      <c r="G44" s="66">
        <f t="shared" si="0"/>
        <v>40</v>
      </c>
      <c r="I44" s="67"/>
      <c r="J44" s="67"/>
      <c r="L44" s="67"/>
    </row>
    <row r="45" spans="1:12" x14ac:dyDescent="0.25">
      <c r="A45" s="72">
        <v>2</v>
      </c>
      <c r="B45" s="53" t="s">
        <v>123</v>
      </c>
      <c r="C45" s="392">
        <v>24</v>
      </c>
      <c r="D45" s="452">
        <v>4.5</v>
      </c>
      <c r="E45" s="452">
        <v>4.25</v>
      </c>
      <c r="F45" s="393">
        <v>22</v>
      </c>
      <c r="G45" s="69">
        <f t="shared" si="0"/>
        <v>22</v>
      </c>
      <c r="I45" s="67"/>
      <c r="J45" s="67"/>
      <c r="L45" s="67"/>
    </row>
    <row r="46" spans="1:12" x14ac:dyDescent="0.25">
      <c r="A46" s="68">
        <v>3</v>
      </c>
      <c r="B46" s="193" t="s">
        <v>82</v>
      </c>
      <c r="C46" s="390">
        <v>60</v>
      </c>
      <c r="D46" s="454">
        <v>4.2333333333333334</v>
      </c>
      <c r="E46" s="454">
        <v>4.25</v>
      </c>
      <c r="F46" s="391">
        <v>47</v>
      </c>
      <c r="G46" s="69">
        <f t="shared" si="0"/>
        <v>47</v>
      </c>
      <c r="I46" s="67"/>
      <c r="J46" s="67"/>
      <c r="L46" s="67"/>
    </row>
    <row r="47" spans="1:12" x14ac:dyDescent="0.25">
      <c r="A47" s="68">
        <v>4</v>
      </c>
      <c r="B47" s="193" t="s">
        <v>24</v>
      </c>
      <c r="C47" s="390">
        <v>21</v>
      </c>
      <c r="D47" s="454">
        <v>4.4761904761904763</v>
      </c>
      <c r="E47" s="454">
        <v>4.25</v>
      </c>
      <c r="F47" s="391">
        <v>26</v>
      </c>
      <c r="G47" s="69">
        <f t="shared" si="0"/>
        <v>26</v>
      </c>
      <c r="I47" s="67"/>
      <c r="J47" s="67"/>
      <c r="L47" s="67"/>
    </row>
    <row r="48" spans="1:12" x14ac:dyDescent="0.25">
      <c r="A48" s="68">
        <v>5</v>
      </c>
      <c r="B48" s="193" t="s">
        <v>26</v>
      </c>
      <c r="C48" s="390">
        <v>8</v>
      </c>
      <c r="D48" s="454">
        <v>3.75</v>
      </c>
      <c r="E48" s="454">
        <v>4.25</v>
      </c>
      <c r="F48" s="391">
        <v>84</v>
      </c>
      <c r="G48" s="69">
        <f t="shared" si="0"/>
        <v>84</v>
      </c>
      <c r="I48" s="67"/>
      <c r="J48" s="67"/>
      <c r="L48" s="67"/>
    </row>
    <row r="49" spans="1:12" ht="15" customHeight="1" x14ac:dyDescent="0.25">
      <c r="A49" s="68">
        <v>6</v>
      </c>
      <c r="B49" s="193" t="s">
        <v>27</v>
      </c>
      <c r="C49" s="390">
        <v>6</v>
      </c>
      <c r="D49" s="454">
        <v>4.666666666666667</v>
      </c>
      <c r="E49" s="454">
        <v>4.25</v>
      </c>
      <c r="F49" s="391">
        <v>8</v>
      </c>
      <c r="G49" s="69">
        <f t="shared" si="0"/>
        <v>8</v>
      </c>
      <c r="I49" s="67"/>
      <c r="J49" s="67"/>
      <c r="L49" s="67"/>
    </row>
    <row r="50" spans="1:12" ht="15" customHeight="1" x14ac:dyDescent="0.25">
      <c r="A50" s="68">
        <v>7</v>
      </c>
      <c r="B50" s="54" t="s">
        <v>25</v>
      </c>
      <c r="C50" s="394">
        <v>7</v>
      </c>
      <c r="D50" s="456">
        <v>4.1428571428571432</v>
      </c>
      <c r="E50" s="456">
        <v>4.25</v>
      </c>
      <c r="F50" s="395">
        <v>56</v>
      </c>
      <c r="G50" s="233">
        <f t="shared" si="0"/>
        <v>56</v>
      </c>
      <c r="I50" s="67"/>
      <c r="J50" s="67"/>
      <c r="L50" s="67"/>
    </row>
    <row r="51" spans="1:12" x14ac:dyDescent="0.25">
      <c r="A51" s="68">
        <v>8</v>
      </c>
      <c r="B51" s="54" t="s">
        <v>81</v>
      </c>
      <c r="C51" s="394">
        <v>1</v>
      </c>
      <c r="D51" s="456">
        <v>3</v>
      </c>
      <c r="E51" s="456">
        <v>4.25</v>
      </c>
      <c r="F51" s="395">
        <v>100</v>
      </c>
      <c r="G51" s="69">
        <f t="shared" si="0"/>
        <v>100</v>
      </c>
      <c r="I51" s="67"/>
      <c r="J51" s="67"/>
      <c r="L51" s="67"/>
    </row>
    <row r="52" spans="1:12" x14ac:dyDescent="0.25">
      <c r="A52" s="318">
        <v>9</v>
      </c>
      <c r="B52" s="193" t="s">
        <v>28</v>
      </c>
      <c r="C52" s="390">
        <v>2</v>
      </c>
      <c r="D52" s="454">
        <v>4.5</v>
      </c>
      <c r="E52" s="454">
        <v>4.25</v>
      </c>
      <c r="F52" s="391">
        <v>23</v>
      </c>
      <c r="G52" s="69">
        <f t="shared" si="0"/>
        <v>23</v>
      </c>
      <c r="I52" s="67"/>
      <c r="J52" s="67"/>
      <c r="L52" s="67"/>
    </row>
    <row r="53" spans="1:12" x14ac:dyDescent="0.25">
      <c r="A53" s="68">
        <v>10</v>
      </c>
      <c r="B53" s="193" t="s">
        <v>137</v>
      </c>
      <c r="C53" s="390">
        <v>3</v>
      </c>
      <c r="D53" s="454">
        <v>3.6666666666666665</v>
      </c>
      <c r="E53" s="454">
        <v>4.25</v>
      </c>
      <c r="F53" s="391">
        <v>88</v>
      </c>
      <c r="G53" s="69">
        <f t="shared" si="0"/>
        <v>88</v>
      </c>
      <c r="I53" s="67"/>
      <c r="J53" s="67"/>
      <c r="L53" s="67"/>
    </row>
    <row r="54" spans="1:12" x14ac:dyDescent="0.25">
      <c r="A54" s="68">
        <v>11</v>
      </c>
      <c r="B54" s="193" t="s">
        <v>110</v>
      </c>
      <c r="C54" s="390">
        <v>13</v>
      </c>
      <c r="D54" s="454">
        <v>4.1538461538461542</v>
      </c>
      <c r="E54" s="454">
        <v>4.25</v>
      </c>
      <c r="F54" s="391">
        <v>52</v>
      </c>
      <c r="G54" s="69">
        <f t="shared" si="0"/>
        <v>52</v>
      </c>
      <c r="I54" s="67"/>
      <c r="J54" s="67"/>
      <c r="L54" s="67"/>
    </row>
    <row r="55" spans="1:12" x14ac:dyDescent="0.25">
      <c r="A55" s="68">
        <v>12</v>
      </c>
      <c r="B55" s="53" t="s">
        <v>83</v>
      </c>
      <c r="C55" s="392">
        <v>1</v>
      </c>
      <c r="D55" s="452">
        <v>5</v>
      </c>
      <c r="E55" s="452">
        <v>4.25</v>
      </c>
      <c r="F55" s="393">
        <v>2</v>
      </c>
      <c r="G55" s="69">
        <f t="shared" si="0"/>
        <v>2</v>
      </c>
      <c r="I55" s="67"/>
      <c r="J55" s="67"/>
      <c r="L55" s="67"/>
    </row>
    <row r="56" spans="1:12" x14ac:dyDescent="0.25">
      <c r="A56" s="68">
        <v>13</v>
      </c>
      <c r="B56" s="54" t="s">
        <v>29</v>
      </c>
      <c r="C56" s="394">
        <v>6</v>
      </c>
      <c r="D56" s="456">
        <v>3.5</v>
      </c>
      <c r="E56" s="456">
        <v>4.25</v>
      </c>
      <c r="F56" s="395">
        <v>93</v>
      </c>
      <c r="G56" s="69">
        <f t="shared" si="0"/>
        <v>93</v>
      </c>
      <c r="I56" s="67"/>
      <c r="J56" s="67"/>
      <c r="L56" s="67"/>
    </row>
    <row r="57" spans="1:12" x14ac:dyDescent="0.25">
      <c r="A57" s="68">
        <v>14</v>
      </c>
      <c r="B57" s="193" t="s">
        <v>30</v>
      </c>
      <c r="C57" s="390">
        <v>2</v>
      </c>
      <c r="D57" s="454">
        <v>4.5</v>
      </c>
      <c r="E57" s="454">
        <v>4.25</v>
      </c>
      <c r="F57" s="391">
        <v>24</v>
      </c>
      <c r="G57" s="69">
        <f t="shared" si="0"/>
        <v>24</v>
      </c>
      <c r="I57" s="67"/>
      <c r="J57" s="67"/>
      <c r="L57" s="67"/>
    </row>
    <row r="58" spans="1:12" x14ac:dyDescent="0.25">
      <c r="A58" s="68">
        <v>15</v>
      </c>
      <c r="B58" s="193" t="s">
        <v>84</v>
      </c>
      <c r="C58" s="390">
        <v>1</v>
      </c>
      <c r="D58" s="454">
        <v>4</v>
      </c>
      <c r="E58" s="454">
        <v>4.25</v>
      </c>
      <c r="F58" s="391">
        <v>69</v>
      </c>
      <c r="G58" s="69">
        <f t="shared" si="0"/>
        <v>69</v>
      </c>
      <c r="I58" s="67"/>
      <c r="J58" s="67"/>
      <c r="L58" s="67"/>
    </row>
    <row r="59" spans="1:12" x14ac:dyDescent="0.25">
      <c r="A59" s="68">
        <v>16</v>
      </c>
      <c r="B59" s="193" t="s">
        <v>31</v>
      </c>
      <c r="C59" s="390">
        <v>17</v>
      </c>
      <c r="D59" s="454">
        <v>4.5294117647058822</v>
      </c>
      <c r="E59" s="454">
        <v>4.25</v>
      </c>
      <c r="F59" s="391">
        <v>18</v>
      </c>
      <c r="G59" s="69">
        <f t="shared" si="0"/>
        <v>18</v>
      </c>
      <c r="I59" s="67"/>
      <c r="J59" s="67"/>
      <c r="L59" s="67"/>
    </row>
    <row r="60" spans="1:12" ht="15.75" thickBot="1" x14ac:dyDescent="0.3">
      <c r="A60" s="75">
        <v>17</v>
      </c>
      <c r="B60" s="193" t="s">
        <v>131</v>
      </c>
      <c r="C60" s="390">
        <v>5</v>
      </c>
      <c r="D60" s="454">
        <v>3.8</v>
      </c>
      <c r="E60" s="454">
        <v>4.25</v>
      </c>
      <c r="F60" s="391">
        <v>80</v>
      </c>
      <c r="G60" s="69">
        <f t="shared" si="0"/>
        <v>80</v>
      </c>
      <c r="I60" s="67"/>
      <c r="J60" s="67"/>
      <c r="L60" s="67"/>
    </row>
    <row r="61" spans="1:12" ht="15.75" thickBot="1" x14ac:dyDescent="0.3">
      <c r="A61" s="234"/>
      <c r="B61" s="243" t="s">
        <v>115</v>
      </c>
      <c r="C61" s="310">
        <f>SUM(C62:C75)</f>
        <v>143</v>
      </c>
      <c r="D61" s="250">
        <f>AVERAGE(D62:D75)</f>
        <v>4.1602622867328751</v>
      </c>
      <c r="E61" s="250">
        <v>4.25</v>
      </c>
      <c r="F61" s="246"/>
      <c r="G61" s="242"/>
      <c r="I61" s="67"/>
      <c r="J61" s="67"/>
      <c r="L61" s="67"/>
    </row>
    <row r="62" spans="1:12" x14ac:dyDescent="0.25">
      <c r="A62" s="72">
        <v>1</v>
      </c>
      <c r="B62" s="193" t="s">
        <v>86</v>
      </c>
      <c r="C62" s="390">
        <v>15</v>
      </c>
      <c r="D62" s="454">
        <v>4.4000000000000004</v>
      </c>
      <c r="E62" s="454">
        <v>4.25</v>
      </c>
      <c r="F62" s="391">
        <v>31</v>
      </c>
      <c r="G62" s="232">
        <f t="shared" si="0"/>
        <v>31</v>
      </c>
      <c r="I62" s="67"/>
      <c r="J62" s="67"/>
      <c r="L62" s="67"/>
    </row>
    <row r="63" spans="1:12" x14ac:dyDescent="0.25">
      <c r="A63" s="68">
        <v>2</v>
      </c>
      <c r="B63" s="193" t="s">
        <v>85</v>
      </c>
      <c r="C63" s="390">
        <v>12</v>
      </c>
      <c r="D63" s="454">
        <v>4.666666666666667</v>
      </c>
      <c r="E63" s="454">
        <v>4.25</v>
      </c>
      <c r="F63" s="391">
        <v>9</v>
      </c>
      <c r="G63" s="69">
        <f t="shared" si="0"/>
        <v>9</v>
      </c>
      <c r="I63" s="67"/>
      <c r="J63" s="67"/>
      <c r="L63" s="67"/>
    </row>
    <row r="64" spans="1:12" x14ac:dyDescent="0.25">
      <c r="A64" s="68">
        <v>3</v>
      </c>
      <c r="B64" s="193" t="s">
        <v>32</v>
      </c>
      <c r="C64" s="390">
        <v>11</v>
      </c>
      <c r="D64" s="454">
        <v>4.0909090909090908</v>
      </c>
      <c r="E64" s="454">
        <v>4.25</v>
      </c>
      <c r="F64" s="391">
        <v>62</v>
      </c>
      <c r="G64" s="69">
        <f t="shared" si="0"/>
        <v>62</v>
      </c>
      <c r="I64" s="67"/>
      <c r="J64" s="67"/>
      <c r="L64" s="67"/>
    </row>
    <row r="65" spans="1:12" x14ac:dyDescent="0.25">
      <c r="A65" s="68">
        <v>4</v>
      </c>
      <c r="B65" s="193" t="s">
        <v>33</v>
      </c>
      <c r="C65" s="390">
        <v>5</v>
      </c>
      <c r="D65" s="454">
        <v>4</v>
      </c>
      <c r="E65" s="454">
        <v>4.25</v>
      </c>
      <c r="F65" s="391">
        <v>70</v>
      </c>
      <c r="G65" s="69">
        <f t="shared" ref="G65:G112" si="1">F65</f>
        <v>70</v>
      </c>
      <c r="I65" s="67"/>
      <c r="J65" s="67"/>
      <c r="L65" s="67"/>
    </row>
    <row r="66" spans="1:12" x14ac:dyDescent="0.25">
      <c r="A66" s="68">
        <v>5</v>
      </c>
      <c r="B66" s="193" t="s">
        <v>87</v>
      </c>
      <c r="C66" s="390">
        <v>6</v>
      </c>
      <c r="D66" s="454">
        <v>3.8333333333333335</v>
      </c>
      <c r="E66" s="454">
        <v>4.25</v>
      </c>
      <c r="F66" s="391">
        <v>78</v>
      </c>
      <c r="G66" s="254">
        <f t="shared" si="1"/>
        <v>78</v>
      </c>
      <c r="I66" s="67"/>
      <c r="J66" s="67"/>
      <c r="L66" s="67"/>
    </row>
    <row r="67" spans="1:12" x14ac:dyDescent="0.25">
      <c r="A67" s="68">
        <v>6</v>
      </c>
      <c r="B67" s="55" t="s">
        <v>88</v>
      </c>
      <c r="C67" s="400">
        <v>2</v>
      </c>
      <c r="D67" s="458">
        <v>4</v>
      </c>
      <c r="E67" s="458">
        <v>4.25</v>
      </c>
      <c r="F67" s="401">
        <v>71</v>
      </c>
      <c r="G67" s="69">
        <f t="shared" si="1"/>
        <v>71</v>
      </c>
      <c r="I67" s="67"/>
      <c r="J67" s="67"/>
      <c r="L67" s="67"/>
    </row>
    <row r="68" spans="1:12" x14ac:dyDescent="0.25">
      <c r="A68" s="68">
        <v>7</v>
      </c>
      <c r="B68" s="193" t="s">
        <v>89</v>
      </c>
      <c r="C68" s="390">
        <v>5</v>
      </c>
      <c r="D68" s="454">
        <v>4.8</v>
      </c>
      <c r="E68" s="454">
        <v>4.25</v>
      </c>
      <c r="F68" s="391">
        <v>4</v>
      </c>
      <c r="G68" s="69">
        <f t="shared" si="1"/>
        <v>4</v>
      </c>
      <c r="I68" s="67"/>
      <c r="J68" s="67"/>
      <c r="L68" s="67"/>
    </row>
    <row r="69" spans="1:12" x14ac:dyDescent="0.25">
      <c r="A69" s="68">
        <v>8</v>
      </c>
      <c r="B69" s="193" t="s">
        <v>58</v>
      </c>
      <c r="C69" s="390">
        <v>12</v>
      </c>
      <c r="D69" s="454">
        <v>4.25</v>
      </c>
      <c r="E69" s="454">
        <v>4.25</v>
      </c>
      <c r="F69" s="391">
        <v>43</v>
      </c>
      <c r="G69" s="69">
        <f t="shared" si="1"/>
        <v>43</v>
      </c>
      <c r="I69" s="67"/>
      <c r="J69" s="67"/>
      <c r="L69" s="67"/>
    </row>
    <row r="70" spans="1:12" x14ac:dyDescent="0.25">
      <c r="A70" s="68">
        <v>9</v>
      </c>
      <c r="B70" s="193" t="s">
        <v>34</v>
      </c>
      <c r="C70" s="390">
        <v>3</v>
      </c>
      <c r="D70" s="454">
        <v>4.333333333333333</v>
      </c>
      <c r="E70" s="454">
        <v>4.25</v>
      </c>
      <c r="F70" s="391">
        <v>36</v>
      </c>
      <c r="G70" s="69">
        <f t="shared" si="1"/>
        <v>36</v>
      </c>
      <c r="I70" s="67"/>
      <c r="J70" s="67"/>
      <c r="L70" s="67"/>
    </row>
    <row r="71" spans="1:12" x14ac:dyDescent="0.25">
      <c r="A71" s="68">
        <v>10</v>
      </c>
      <c r="B71" s="193" t="s">
        <v>93</v>
      </c>
      <c r="C71" s="390">
        <v>22</v>
      </c>
      <c r="D71" s="454">
        <v>3.7272727272727271</v>
      </c>
      <c r="E71" s="454">
        <v>4.25</v>
      </c>
      <c r="F71" s="391">
        <v>86</v>
      </c>
      <c r="G71" s="69">
        <f t="shared" si="1"/>
        <v>86</v>
      </c>
      <c r="I71" s="67"/>
      <c r="J71" s="67"/>
      <c r="L71" s="67"/>
    </row>
    <row r="72" spans="1:12" x14ac:dyDescent="0.25">
      <c r="A72" s="68">
        <v>11</v>
      </c>
      <c r="B72" s="206" t="s">
        <v>91</v>
      </c>
      <c r="C72" s="398">
        <v>2</v>
      </c>
      <c r="D72" s="455">
        <v>3.5</v>
      </c>
      <c r="E72" s="455">
        <v>4.25</v>
      </c>
      <c r="F72" s="399">
        <v>94</v>
      </c>
      <c r="G72" s="69">
        <f t="shared" si="1"/>
        <v>94</v>
      </c>
      <c r="I72" s="67"/>
      <c r="J72" s="67"/>
      <c r="L72" s="67"/>
    </row>
    <row r="73" spans="1:12" x14ac:dyDescent="0.25">
      <c r="A73" s="68">
        <v>12</v>
      </c>
      <c r="B73" s="206" t="s">
        <v>92</v>
      </c>
      <c r="C73" s="398">
        <v>4</v>
      </c>
      <c r="D73" s="455">
        <v>4.25</v>
      </c>
      <c r="E73" s="455">
        <v>4.25</v>
      </c>
      <c r="F73" s="399">
        <v>44</v>
      </c>
      <c r="G73" s="69">
        <f t="shared" si="1"/>
        <v>44</v>
      </c>
      <c r="I73" s="67"/>
      <c r="J73" s="67"/>
      <c r="L73" s="67"/>
    </row>
    <row r="74" spans="1:12" x14ac:dyDescent="0.25">
      <c r="A74" s="68">
        <v>13</v>
      </c>
      <c r="B74" s="193" t="s">
        <v>90</v>
      </c>
      <c r="C74" s="390">
        <v>17</v>
      </c>
      <c r="D74" s="454">
        <v>4.0588235294117645</v>
      </c>
      <c r="E74" s="454">
        <v>4.25</v>
      </c>
      <c r="F74" s="391">
        <v>63</v>
      </c>
      <c r="G74" s="69">
        <f t="shared" si="1"/>
        <v>63</v>
      </c>
      <c r="I74" s="67"/>
      <c r="J74" s="67"/>
      <c r="L74" s="67"/>
    </row>
    <row r="75" spans="1:12" ht="15.75" thickBot="1" x14ac:dyDescent="0.3">
      <c r="A75" s="68">
        <v>14</v>
      </c>
      <c r="B75" s="206" t="s">
        <v>141</v>
      </c>
      <c r="C75" s="398">
        <v>27</v>
      </c>
      <c r="D75" s="455">
        <v>4.333333333333333</v>
      </c>
      <c r="E75" s="455">
        <v>4.25</v>
      </c>
      <c r="F75" s="399">
        <v>37</v>
      </c>
      <c r="G75" s="69">
        <f t="shared" si="1"/>
        <v>37</v>
      </c>
      <c r="I75" s="67"/>
      <c r="J75" s="67"/>
      <c r="L75" s="67"/>
    </row>
    <row r="76" spans="1:12" ht="15.75" thickBot="1" x14ac:dyDescent="0.3">
      <c r="A76" s="234"/>
      <c r="B76" s="244" t="s">
        <v>114</v>
      </c>
      <c r="C76" s="311">
        <f>SUM(C77:C102)</f>
        <v>408</v>
      </c>
      <c r="D76" s="248">
        <f>AVERAGE(D77:D102)</f>
        <v>4.135028351840301</v>
      </c>
      <c r="E76" s="248">
        <v>4.25</v>
      </c>
      <c r="F76" s="249"/>
      <c r="G76" s="242"/>
      <c r="I76" s="67"/>
      <c r="J76" s="67"/>
      <c r="L76" s="67"/>
    </row>
    <row r="77" spans="1:12" x14ac:dyDescent="0.25">
      <c r="A77" s="65">
        <v>1</v>
      </c>
      <c r="B77" s="206" t="s">
        <v>142</v>
      </c>
      <c r="C77" s="398">
        <v>7</v>
      </c>
      <c r="D77" s="455">
        <v>4.5714285714285712</v>
      </c>
      <c r="E77" s="455">
        <v>4.25</v>
      </c>
      <c r="F77" s="399">
        <v>17</v>
      </c>
      <c r="G77" s="69">
        <f t="shared" si="1"/>
        <v>17</v>
      </c>
      <c r="I77" s="67"/>
      <c r="J77" s="67"/>
      <c r="L77" s="67"/>
    </row>
    <row r="78" spans="1:12" x14ac:dyDescent="0.25">
      <c r="A78" s="68">
        <v>2</v>
      </c>
      <c r="B78" s="55" t="s">
        <v>36</v>
      </c>
      <c r="C78" s="400">
        <v>8</v>
      </c>
      <c r="D78" s="458">
        <v>4</v>
      </c>
      <c r="E78" s="458">
        <v>4.25</v>
      </c>
      <c r="F78" s="401">
        <v>72</v>
      </c>
      <c r="G78" s="69">
        <f t="shared" si="1"/>
        <v>72</v>
      </c>
      <c r="I78" s="67"/>
      <c r="J78" s="67"/>
      <c r="L78" s="67"/>
    </row>
    <row r="79" spans="1:12" x14ac:dyDescent="0.25">
      <c r="A79" s="68">
        <v>3</v>
      </c>
      <c r="B79" s="206" t="s">
        <v>37</v>
      </c>
      <c r="C79" s="398">
        <v>18</v>
      </c>
      <c r="D79" s="455">
        <v>4.1111111111111107</v>
      </c>
      <c r="E79" s="455">
        <v>4.25</v>
      </c>
      <c r="F79" s="399">
        <v>58</v>
      </c>
      <c r="G79" s="69">
        <f t="shared" si="1"/>
        <v>58</v>
      </c>
      <c r="I79" s="67"/>
      <c r="J79" s="67"/>
      <c r="L79" s="67"/>
    </row>
    <row r="80" spans="1:12" x14ac:dyDescent="0.25">
      <c r="A80" s="68">
        <v>4</v>
      </c>
      <c r="B80" s="206" t="s">
        <v>38</v>
      </c>
      <c r="C80" s="398">
        <v>13</v>
      </c>
      <c r="D80" s="455">
        <v>4.1538461538461542</v>
      </c>
      <c r="E80" s="455">
        <v>4.25</v>
      </c>
      <c r="F80" s="399">
        <v>53</v>
      </c>
      <c r="G80" s="69">
        <f t="shared" si="1"/>
        <v>53</v>
      </c>
      <c r="I80" s="67"/>
      <c r="J80" s="67"/>
      <c r="L80" s="67"/>
    </row>
    <row r="81" spans="1:12" x14ac:dyDescent="0.25">
      <c r="A81" s="68">
        <v>5</v>
      </c>
      <c r="B81" s="206" t="s">
        <v>39</v>
      </c>
      <c r="C81" s="398">
        <v>11</v>
      </c>
      <c r="D81" s="455">
        <v>4.3636363636363633</v>
      </c>
      <c r="E81" s="455">
        <v>4.25</v>
      </c>
      <c r="F81" s="399">
        <v>33</v>
      </c>
      <c r="G81" s="69">
        <f t="shared" si="1"/>
        <v>33</v>
      </c>
      <c r="I81" s="67"/>
      <c r="J81" s="67"/>
      <c r="L81" s="67"/>
    </row>
    <row r="82" spans="1:12" x14ac:dyDescent="0.25">
      <c r="A82" s="68">
        <v>6</v>
      </c>
      <c r="B82" s="206" t="s">
        <v>40</v>
      </c>
      <c r="C82" s="398">
        <v>12</v>
      </c>
      <c r="D82" s="455">
        <v>3.5</v>
      </c>
      <c r="E82" s="455">
        <v>4.25</v>
      </c>
      <c r="F82" s="399">
        <v>95</v>
      </c>
      <c r="G82" s="69">
        <f t="shared" si="1"/>
        <v>95</v>
      </c>
      <c r="I82" s="67"/>
      <c r="J82" s="67"/>
      <c r="L82" s="67"/>
    </row>
    <row r="83" spans="1:12" x14ac:dyDescent="0.25">
      <c r="A83" s="68">
        <v>7</v>
      </c>
      <c r="B83" s="206" t="s">
        <v>35</v>
      </c>
      <c r="C83" s="398">
        <v>4</v>
      </c>
      <c r="D83" s="455">
        <v>5</v>
      </c>
      <c r="E83" s="455">
        <v>4.25</v>
      </c>
      <c r="F83" s="399">
        <v>3</v>
      </c>
      <c r="G83" s="69">
        <f t="shared" si="1"/>
        <v>3</v>
      </c>
      <c r="I83" s="67"/>
      <c r="J83" s="67"/>
      <c r="L83" s="67"/>
    </row>
    <row r="84" spans="1:12" x14ac:dyDescent="0.25">
      <c r="A84" s="68">
        <v>8</v>
      </c>
      <c r="B84" s="206" t="s">
        <v>41</v>
      </c>
      <c r="C84" s="398">
        <v>7</v>
      </c>
      <c r="D84" s="455">
        <v>4</v>
      </c>
      <c r="E84" s="455">
        <v>4.25</v>
      </c>
      <c r="F84" s="399">
        <v>73</v>
      </c>
      <c r="G84" s="69">
        <f t="shared" si="1"/>
        <v>73</v>
      </c>
      <c r="I84" s="67"/>
      <c r="J84" s="67"/>
      <c r="L84" s="67"/>
    </row>
    <row r="85" spans="1:12" x14ac:dyDescent="0.25">
      <c r="A85" s="68">
        <v>9</v>
      </c>
      <c r="B85" s="206" t="s">
        <v>42</v>
      </c>
      <c r="C85" s="398">
        <v>6</v>
      </c>
      <c r="D85" s="455">
        <v>3.6666666666666665</v>
      </c>
      <c r="E85" s="455">
        <v>4.25</v>
      </c>
      <c r="F85" s="399">
        <v>89</v>
      </c>
      <c r="G85" s="69">
        <f t="shared" si="1"/>
        <v>89</v>
      </c>
      <c r="I85" s="67"/>
      <c r="J85" s="67"/>
      <c r="L85" s="67"/>
    </row>
    <row r="86" spans="1:12" x14ac:dyDescent="0.25">
      <c r="A86" s="68">
        <v>10</v>
      </c>
      <c r="B86" s="206" t="s">
        <v>43</v>
      </c>
      <c r="C86" s="398">
        <v>10</v>
      </c>
      <c r="D86" s="455">
        <v>4.0952380952380949</v>
      </c>
      <c r="E86" s="455">
        <v>4.25</v>
      </c>
      <c r="F86" s="399">
        <v>60</v>
      </c>
      <c r="G86" s="69">
        <f t="shared" si="1"/>
        <v>60</v>
      </c>
      <c r="I86" s="67"/>
      <c r="J86" s="67"/>
      <c r="L86" s="67"/>
    </row>
    <row r="87" spans="1:12" x14ac:dyDescent="0.25">
      <c r="A87" s="68">
        <v>11</v>
      </c>
      <c r="B87" s="206" t="s">
        <v>44</v>
      </c>
      <c r="C87" s="398">
        <v>2</v>
      </c>
      <c r="D87" s="455">
        <v>4</v>
      </c>
      <c r="E87" s="455">
        <v>4.25</v>
      </c>
      <c r="F87" s="399">
        <v>74</v>
      </c>
      <c r="G87" s="69">
        <f t="shared" si="1"/>
        <v>74</v>
      </c>
      <c r="I87" s="67"/>
      <c r="J87" s="67"/>
      <c r="L87" s="67"/>
    </row>
    <row r="88" spans="1:12" x14ac:dyDescent="0.25">
      <c r="A88" s="68">
        <v>12</v>
      </c>
      <c r="B88" s="206" t="s">
        <v>45</v>
      </c>
      <c r="C88" s="398">
        <v>2</v>
      </c>
      <c r="D88" s="455">
        <v>3.5</v>
      </c>
      <c r="E88" s="455">
        <v>4.25</v>
      </c>
      <c r="F88" s="399">
        <v>96</v>
      </c>
      <c r="G88" s="69">
        <f t="shared" si="1"/>
        <v>96</v>
      </c>
      <c r="I88" s="67"/>
      <c r="J88" s="67"/>
      <c r="L88" s="67"/>
    </row>
    <row r="89" spans="1:12" x14ac:dyDescent="0.25">
      <c r="A89" s="68">
        <v>13</v>
      </c>
      <c r="B89" s="206" t="s">
        <v>46</v>
      </c>
      <c r="C89" s="398">
        <v>4</v>
      </c>
      <c r="D89" s="455">
        <v>4.25</v>
      </c>
      <c r="E89" s="455">
        <v>4.25</v>
      </c>
      <c r="F89" s="399">
        <v>45</v>
      </c>
      <c r="G89" s="71">
        <f t="shared" si="1"/>
        <v>45</v>
      </c>
      <c r="I89" s="67"/>
      <c r="J89" s="67"/>
      <c r="L89" s="67"/>
    </row>
    <row r="90" spans="1:12" x14ac:dyDescent="0.25">
      <c r="A90" s="68">
        <v>14</v>
      </c>
      <c r="B90" s="206" t="s">
        <v>47</v>
      </c>
      <c r="C90" s="398">
        <v>3</v>
      </c>
      <c r="D90" s="455">
        <v>4.666666666666667</v>
      </c>
      <c r="E90" s="455">
        <v>4.25</v>
      </c>
      <c r="F90" s="399">
        <v>10</v>
      </c>
      <c r="G90" s="232">
        <f t="shared" si="1"/>
        <v>10</v>
      </c>
      <c r="I90" s="67"/>
      <c r="J90" s="67"/>
      <c r="L90" s="67"/>
    </row>
    <row r="91" spans="1:12" x14ac:dyDescent="0.25">
      <c r="A91" s="318">
        <v>15</v>
      </c>
      <c r="B91" s="206" t="s">
        <v>48</v>
      </c>
      <c r="C91" s="398">
        <v>5</v>
      </c>
      <c r="D91" s="455">
        <v>3.8</v>
      </c>
      <c r="E91" s="455">
        <v>4.25</v>
      </c>
      <c r="F91" s="399">
        <v>81</v>
      </c>
      <c r="G91" s="69">
        <f t="shared" si="1"/>
        <v>81</v>
      </c>
      <c r="I91" s="67"/>
      <c r="J91" s="67"/>
      <c r="L91" s="67"/>
    </row>
    <row r="92" spans="1:12" x14ac:dyDescent="0.25">
      <c r="A92" s="68">
        <v>16</v>
      </c>
      <c r="B92" s="206" t="s">
        <v>129</v>
      </c>
      <c r="C92" s="398">
        <v>40</v>
      </c>
      <c r="D92" s="455">
        <v>4.3</v>
      </c>
      <c r="E92" s="455">
        <v>4.25</v>
      </c>
      <c r="F92" s="399">
        <v>41</v>
      </c>
      <c r="G92" s="69">
        <f t="shared" si="1"/>
        <v>41</v>
      </c>
      <c r="I92" s="67"/>
      <c r="J92" s="67"/>
      <c r="L92" s="67"/>
    </row>
    <row r="93" spans="1:12" x14ac:dyDescent="0.25">
      <c r="A93" s="68">
        <v>17</v>
      </c>
      <c r="B93" s="206" t="s">
        <v>49</v>
      </c>
      <c r="C93" s="398">
        <v>2</v>
      </c>
      <c r="D93" s="455">
        <v>4.5</v>
      </c>
      <c r="E93" s="455">
        <v>4.25</v>
      </c>
      <c r="F93" s="399">
        <v>25</v>
      </c>
      <c r="G93" s="69">
        <f t="shared" si="1"/>
        <v>25</v>
      </c>
      <c r="I93" s="67"/>
      <c r="J93" s="67"/>
      <c r="L93" s="67"/>
    </row>
    <row r="94" spans="1:12" x14ac:dyDescent="0.25">
      <c r="A94" s="68">
        <v>18</v>
      </c>
      <c r="B94" s="206" t="s">
        <v>128</v>
      </c>
      <c r="C94" s="398">
        <v>42</v>
      </c>
      <c r="D94" s="455">
        <v>4.2142857142857144</v>
      </c>
      <c r="E94" s="455">
        <v>4.25</v>
      </c>
      <c r="F94" s="399">
        <v>49</v>
      </c>
      <c r="G94" s="69">
        <f t="shared" si="1"/>
        <v>49</v>
      </c>
      <c r="I94" s="67"/>
      <c r="J94" s="67"/>
      <c r="L94" s="67"/>
    </row>
    <row r="95" spans="1:12" x14ac:dyDescent="0.25">
      <c r="A95" s="68">
        <v>19</v>
      </c>
      <c r="B95" s="206" t="s">
        <v>50</v>
      </c>
      <c r="C95" s="398">
        <v>8</v>
      </c>
      <c r="D95" s="455">
        <v>3.875</v>
      </c>
      <c r="E95" s="455">
        <v>4.25</v>
      </c>
      <c r="F95" s="399">
        <v>77</v>
      </c>
      <c r="G95" s="69">
        <f t="shared" si="1"/>
        <v>77</v>
      </c>
      <c r="I95" s="67"/>
      <c r="J95" s="67"/>
      <c r="L95" s="67"/>
    </row>
    <row r="96" spans="1:12" x14ac:dyDescent="0.25">
      <c r="A96" s="68">
        <v>20</v>
      </c>
      <c r="B96" s="206" t="s">
        <v>127</v>
      </c>
      <c r="C96" s="398">
        <v>58</v>
      </c>
      <c r="D96" s="455">
        <v>4.2413793103448274</v>
      </c>
      <c r="E96" s="455">
        <v>4.25</v>
      </c>
      <c r="F96" s="399">
        <v>46</v>
      </c>
      <c r="G96" s="69">
        <f t="shared" si="1"/>
        <v>46</v>
      </c>
      <c r="I96" s="67"/>
      <c r="J96" s="67"/>
      <c r="L96" s="67"/>
    </row>
    <row r="97" spans="1:12" x14ac:dyDescent="0.25">
      <c r="A97" s="68">
        <v>21</v>
      </c>
      <c r="B97" s="206" t="s">
        <v>126</v>
      </c>
      <c r="C97" s="398">
        <v>40</v>
      </c>
      <c r="D97" s="455">
        <v>4.1500000000000004</v>
      </c>
      <c r="E97" s="455">
        <v>4.25</v>
      </c>
      <c r="F97" s="399">
        <v>54</v>
      </c>
      <c r="G97" s="69">
        <f t="shared" si="1"/>
        <v>54</v>
      </c>
      <c r="I97" s="67"/>
      <c r="J97" s="67"/>
      <c r="L97" s="67"/>
    </row>
    <row r="98" spans="1:12" x14ac:dyDescent="0.25">
      <c r="A98" s="68">
        <v>22</v>
      </c>
      <c r="B98" s="206" t="s">
        <v>51</v>
      </c>
      <c r="C98" s="398">
        <v>36</v>
      </c>
      <c r="D98" s="455">
        <v>4.416666666666667</v>
      </c>
      <c r="E98" s="455">
        <v>4.25</v>
      </c>
      <c r="F98" s="399">
        <v>28</v>
      </c>
      <c r="G98" s="71">
        <f t="shared" si="1"/>
        <v>28</v>
      </c>
      <c r="I98" s="67"/>
      <c r="J98" s="67"/>
      <c r="L98" s="67"/>
    </row>
    <row r="99" spans="1:12" x14ac:dyDescent="0.25">
      <c r="A99" s="68">
        <v>23</v>
      </c>
      <c r="B99" s="206" t="s">
        <v>125</v>
      </c>
      <c r="C99" s="398">
        <v>31</v>
      </c>
      <c r="D99" s="455">
        <v>4.580645161290323</v>
      </c>
      <c r="E99" s="455">
        <v>4.25</v>
      </c>
      <c r="F99" s="399">
        <v>16</v>
      </c>
      <c r="G99" s="69">
        <f t="shared" si="1"/>
        <v>16</v>
      </c>
      <c r="I99" s="67"/>
      <c r="J99" s="67"/>
      <c r="L99" s="67"/>
    </row>
    <row r="100" spans="1:12" x14ac:dyDescent="0.25">
      <c r="A100" s="68">
        <v>24</v>
      </c>
      <c r="B100" s="206" t="s">
        <v>138</v>
      </c>
      <c r="C100" s="398">
        <v>18</v>
      </c>
      <c r="D100" s="455">
        <v>4.666666666666667</v>
      </c>
      <c r="E100" s="455">
        <v>4.25</v>
      </c>
      <c r="F100" s="399">
        <v>11</v>
      </c>
      <c r="G100" s="69">
        <f t="shared" si="1"/>
        <v>11</v>
      </c>
      <c r="I100" s="67"/>
      <c r="J100" s="67"/>
      <c r="L100" s="67"/>
    </row>
    <row r="101" spans="1:12" x14ac:dyDescent="0.25">
      <c r="A101" s="68">
        <v>25</v>
      </c>
      <c r="B101" s="206" t="s">
        <v>139</v>
      </c>
      <c r="C101" s="398">
        <v>5</v>
      </c>
      <c r="D101" s="455">
        <v>3.2</v>
      </c>
      <c r="E101" s="455">
        <v>4.25</v>
      </c>
      <c r="F101" s="399">
        <v>98</v>
      </c>
      <c r="G101" s="69">
        <f t="shared" si="1"/>
        <v>98</v>
      </c>
      <c r="I101" s="67"/>
      <c r="J101" s="67"/>
      <c r="L101" s="67"/>
    </row>
    <row r="102" spans="1:12" ht="15.75" thickBot="1" x14ac:dyDescent="0.3">
      <c r="A102" s="68">
        <v>26</v>
      </c>
      <c r="B102" s="206" t="s">
        <v>143</v>
      </c>
      <c r="C102" s="398">
        <v>16</v>
      </c>
      <c r="D102" s="455">
        <v>3.6875</v>
      </c>
      <c r="E102" s="455">
        <v>4.25</v>
      </c>
      <c r="F102" s="399">
        <v>87</v>
      </c>
      <c r="G102" s="69">
        <f t="shared" si="1"/>
        <v>87</v>
      </c>
      <c r="I102" s="67"/>
      <c r="J102" s="67"/>
      <c r="L102" s="67"/>
    </row>
    <row r="103" spans="1:12" ht="15.75" thickBot="1" x14ac:dyDescent="0.3">
      <c r="A103" s="234"/>
      <c r="B103" s="240" t="s">
        <v>113</v>
      </c>
      <c r="C103" s="312">
        <f>SUM(C104:C112)</f>
        <v>211</v>
      </c>
      <c r="D103" s="317">
        <f>AVERAGE(D104:D112)</f>
        <v>4.2249100040088772</v>
      </c>
      <c r="E103" s="317">
        <v>4.25</v>
      </c>
      <c r="F103" s="241"/>
      <c r="G103" s="242"/>
      <c r="I103" s="67"/>
      <c r="J103" s="67"/>
      <c r="L103" s="67"/>
    </row>
    <row r="104" spans="1:12" x14ac:dyDescent="0.25">
      <c r="A104" s="65">
        <v>1</v>
      </c>
      <c r="B104" s="205" t="s">
        <v>94</v>
      </c>
      <c r="C104" s="450">
        <v>94</v>
      </c>
      <c r="D104" s="470">
        <v>4.4361702127659575</v>
      </c>
      <c r="E104" s="470">
        <v>4.25</v>
      </c>
      <c r="F104" s="451">
        <v>27</v>
      </c>
      <c r="G104" s="66">
        <f t="shared" si="1"/>
        <v>27</v>
      </c>
      <c r="I104" s="67"/>
      <c r="J104" s="67"/>
      <c r="L104" s="67"/>
    </row>
    <row r="105" spans="1:12" x14ac:dyDescent="0.25">
      <c r="A105" s="68">
        <v>2</v>
      </c>
      <c r="B105" s="53" t="s">
        <v>96</v>
      </c>
      <c r="C105" s="392">
        <v>21</v>
      </c>
      <c r="D105" s="452">
        <v>4.7619047619047619</v>
      </c>
      <c r="E105" s="452">
        <v>4.25</v>
      </c>
      <c r="F105" s="393">
        <v>5</v>
      </c>
      <c r="G105" s="69">
        <f t="shared" si="1"/>
        <v>5</v>
      </c>
      <c r="I105" s="67"/>
      <c r="J105" s="67"/>
      <c r="L105" s="67"/>
    </row>
    <row r="106" spans="1:12" x14ac:dyDescent="0.25">
      <c r="A106" s="72">
        <v>3</v>
      </c>
      <c r="B106" s="193" t="s">
        <v>59</v>
      </c>
      <c r="C106" s="390">
        <v>17</v>
      </c>
      <c r="D106" s="454">
        <v>4.5294117647058822</v>
      </c>
      <c r="E106" s="454">
        <v>4.25</v>
      </c>
      <c r="F106" s="391">
        <v>19</v>
      </c>
      <c r="G106" s="69">
        <f t="shared" si="1"/>
        <v>19</v>
      </c>
      <c r="I106" s="67"/>
      <c r="J106" s="67"/>
      <c r="L106" s="67"/>
    </row>
    <row r="107" spans="1:12" x14ac:dyDescent="0.25">
      <c r="A107" s="72">
        <v>4</v>
      </c>
      <c r="B107" s="193" t="s">
        <v>95</v>
      </c>
      <c r="C107" s="390">
        <v>2</v>
      </c>
      <c r="D107" s="454">
        <v>4</v>
      </c>
      <c r="E107" s="454">
        <v>4.25</v>
      </c>
      <c r="F107" s="391">
        <v>75</v>
      </c>
      <c r="G107" s="69">
        <f t="shared" si="1"/>
        <v>75</v>
      </c>
      <c r="I107" s="67"/>
      <c r="J107" s="67"/>
      <c r="L107" s="67"/>
    </row>
    <row r="108" spans="1:12" x14ac:dyDescent="0.25">
      <c r="A108" s="72">
        <v>5</v>
      </c>
      <c r="B108" s="53" t="s">
        <v>124</v>
      </c>
      <c r="C108" s="392">
        <v>26</v>
      </c>
      <c r="D108" s="452">
        <v>4.6538461538461542</v>
      </c>
      <c r="E108" s="452">
        <v>4.25</v>
      </c>
      <c r="F108" s="393">
        <v>13</v>
      </c>
      <c r="G108" s="233">
        <f t="shared" si="1"/>
        <v>13</v>
      </c>
      <c r="I108" s="67"/>
      <c r="J108" s="67"/>
      <c r="L108" s="67"/>
    </row>
    <row r="109" spans="1:12" x14ac:dyDescent="0.25">
      <c r="A109" s="72">
        <v>6</v>
      </c>
      <c r="B109" s="53" t="s">
        <v>97</v>
      </c>
      <c r="C109" s="392">
        <v>3</v>
      </c>
      <c r="D109" s="452">
        <v>4.333333333333333</v>
      </c>
      <c r="E109" s="452">
        <v>4.25</v>
      </c>
      <c r="F109" s="393">
        <v>38</v>
      </c>
      <c r="G109" s="69">
        <f t="shared" si="1"/>
        <v>38</v>
      </c>
      <c r="I109" s="67"/>
      <c r="J109" s="67"/>
      <c r="L109" s="67"/>
    </row>
    <row r="110" spans="1:12" x14ac:dyDescent="0.25">
      <c r="A110" s="72">
        <v>7</v>
      </c>
      <c r="B110" s="57" t="s">
        <v>98</v>
      </c>
      <c r="C110" s="396">
        <v>3</v>
      </c>
      <c r="D110" s="463">
        <v>3.6666666666666665</v>
      </c>
      <c r="E110" s="463">
        <v>4.25</v>
      </c>
      <c r="F110" s="397">
        <v>90</v>
      </c>
      <c r="G110" s="69">
        <f t="shared" si="1"/>
        <v>90</v>
      </c>
      <c r="I110" s="67"/>
      <c r="J110" s="67"/>
      <c r="L110" s="67"/>
    </row>
    <row r="111" spans="1:12" x14ac:dyDescent="0.25">
      <c r="A111" s="72">
        <v>8</v>
      </c>
      <c r="B111" s="193" t="s">
        <v>135</v>
      </c>
      <c r="C111" s="390">
        <v>35</v>
      </c>
      <c r="D111" s="454">
        <v>3.7428571428571429</v>
      </c>
      <c r="E111" s="454">
        <v>4.25</v>
      </c>
      <c r="F111" s="391">
        <v>85</v>
      </c>
      <c r="G111" s="69">
        <f t="shared" si="1"/>
        <v>85</v>
      </c>
      <c r="J111" s="67"/>
    </row>
    <row r="112" spans="1:12" ht="15.75" thickBot="1" x14ac:dyDescent="0.3">
      <c r="A112" s="464">
        <v>9</v>
      </c>
      <c r="B112" s="56" t="s">
        <v>140</v>
      </c>
      <c r="C112" s="472">
        <v>10</v>
      </c>
      <c r="D112" s="473">
        <v>3.9</v>
      </c>
      <c r="E112" s="473">
        <v>4.25</v>
      </c>
      <c r="F112" s="474">
        <v>76</v>
      </c>
      <c r="G112" s="469">
        <f t="shared" si="1"/>
        <v>76</v>
      </c>
      <c r="J112" s="67"/>
    </row>
    <row r="113" spans="1:6" x14ac:dyDescent="0.25">
      <c r="A113" s="251" t="s">
        <v>133</v>
      </c>
      <c r="B113" s="73"/>
      <c r="C113" s="73"/>
      <c r="D113" s="253">
        <f>$D$4</f>
        <v>4.141923706592828</v>
      </c>
      <c r="E113" s="253"/>
      <c r="F113" s="73"/>
    </row>
    <row r="114" spans="1:6" x14ac:dyDescent="0.25">
      <c r="A114" s="252" t="s">
        <v>134</v>
      </c>
      <c r="B114" s="247"/>
      <c r="C114" s="247"/>
      <c r="D114" s="471">
        <v>4.25</v>
      </c>
      <c r="E114" s="471"/>
      <c r="F114" s="247"/>
    </row>
  </sheetData>
  <mergeCells count="4">
    <mergeCell ref="G2:G3"/>
    <mergeCell ref="A2:A3"/>
    <mergeCell ref="B2:B3"/>
    <mergeCell ref="C2:F2"/>
  </mergeCells>
  <conditionalFormatting sqref="D4:D114">
    <cfRule type="cellIs" dxfId="1" priority="5" operator="greaterThanOrEqual">
      <formula>4.5</formula>
    </cfRule>
    <cfRule type="cellIs" dxfId="2" priority="4" operator="between">
      <formula>4.499</formula>
      <formula>$D$113</formula>
    </cfRule>
    <cfRule type="cellIs" dxfId="3" priority="3" operator="between">
      <formula>$D$113</formula>
      <formula>3.5</formula>
    </cfRule>
    <cfRule type="cellIs" dxfId="4" priority="2" operator="lessThan">
      <formula>3.5</formula>
    </cfRule>
    <cfRule type="cellIs" dxfId="0" priority="1" operator="between">
      <formula>$D$113</formula>
      <formula>4.135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zoomScale="90" zoomScaleNormal="90" workbookViewId="0">
      <selection activeCell="B2" sqref="B2:B3"/>
    </sheetView>
  </sheetViews>
  <sheetFormatPr defaultRowHeight="15" x14ac:dyDescent="0.25"/>
  <cols>
    <col min="1" max="1" width="5.7109375" style="64" customWidth="1"/>
    <col min="2" max="2" width="33.7109375" style="64" customWidth="1"/>
    <col min="3" max="7" width="8.7109375" style="64" customWidth="1"/>
    <col min="8" max="8" width="8" style="64" customWidth="1"/>
    <col min="9" max="16384" width="9.140625" style="64"/>
  </cols>
  <sheetData>
    <row r="1" spans="1:12" ht="409.5" customHeight="1" thickBot="1" x14ac:dyDescent="0.3"/>
    <row r="2" spans="1:12" ht="15" customHeight="1" x14ac:dyDescent="0.25">
      <c r="A2" s="415" t="s">
        <v>0</v>
      </c>
      <c r="B2" s="417" t="s">
        <v>101</v>
      </c>
      <c r="C2" s="419">
        <v>2022</v>
      </c>
      <c r="D2" s="420"/>
      <c r="E2" s="420"/>
      <c r="F2" s="413"/>
      <c r="G2" s="413" t="s">
        <v>109</v>
      </c>
    </row>
    <row r="3" spans="1:12" ht="48" customHeight="1" thickBot="1" x14ac:dyDescent="0.3">
      <c r="A3" s="416"/>
      <c r="B3" s="418"/>
      <c r="C3" s="313" t="s">
        <v>69</v>
      </c>
      <c r="D3" s="74" t="s">
        <v>72</v>
      </c>
      <c r="E3" s="74" t="s">
        <v>71</v>
      </c>
      <c r="F3" s="314" t="s">
        <v>67</v>
      </c>
      <c r="G3" s="414"/>
    </row>
    <row r="4" spans="1:12" ht="15" customHeight="1" thickBot="1" x14ac:dyDescent="0.3">
      <c r="A4" s="237"/>
      <c r="B4" s="238" t="s">
        <v>120</v>
      </c>
      <c r="C4" s="306">
        <f>C5+C14+C27+C43+C61+C76+C103</f>
        <v>1273</v>
      </c>
      <c r="D4" s="316">
        <f>AVERAGE(D6:D13,D15:D26,D28:D42,D44:D60,D62:D75,D77:D102,D104:D112)</f>
        <v>4.1419237065928289</v>
      </c>
      <c r="E4" s="321">
        <v>4.25</v>
      </c>
      <c r="F4" s="307"/>
      <c r="G4" s="239"/>
      <c r="I4" s="183"/>
      <c r="J4" s="61" t="s">
        <v>104</v>
      </c>
    </row>
    <row r="5" spans="1:12" ht="15" customHeight="1" thickBot="1" x14ac:dyDescent="0.3">
      <c r="A5" s="234"/>
      <c r="B5" s="235" t="s">
        <v>119</v>
      </c>
      <c r="C5" s="308">
        <f>SUM(C6:C13)</f>
        <v>101</v>
      </c>
      <c r="D5" s="315">
        <f>AVERAGE(D6:D13)</f>
        <v>4.1769055791653047</v>
      </c>
      <c r="E5" s="322">
        <v>4.25</v>
      </c>
      <c r="F5" s="309"/>
      <c r="G5" s="236"/>
      <c r="I5" s="80"/>
      <c r="J5" s="61" t="s">
        <v>105</v>
      </c>
    </row>
    <row r="6" spans="1:12" x14ac:dyDescent="0.25">
      <c r="A6" s="65">
        <v>1</v>
      </c>
      <c r="B6" s="53" t="s">
        <v>76</v>
      </c>
      <c r="C6" s="392">
        <v>9</v>
      </c>
      <c r="D6" s="452">
        <v>4.666666666666667</v>
      </c>
      <c r="E6" s="452">
        <v>4.25</v>
      </c>
      <c r="F6" s="393">
        <v>7</v>
      </c>
      <c r="G6" s="66">
        <f>F6</f>
        <v>7</v>
      </c>
      <c r="I6" s="263"/>
      <c r="J6" s="61" t="s">
        <v>106</v>
      </c>
      <c r="L6" s="67"/>
    </row>
    <row r="7" spans="1:12" x14ac:dyDescent="0.25">
      <c r="A7" s="68">
        <v>2</v>
      </c>
      <c r="B7" s="211" t="s">
        <v>3</v>
      </c>
      <c r="C7" s="411">
        <v>23</v>
      </c>
      <c r="D7" s="453">
        <v>4.3478260869565215</v>
      </c>
      <c r="E7" s="453">
        <v>4.25</v>
      </c>
      <c r="F7" s="412">
        <v>34</v>
      </c>
      <c r="G7" s="69">
        <f t="shared" ref="G7:G63" si="0">F7</f>
        <v>34</v>
      </c>
      <c r="I7" s="62"/>
      <c r="J7" s="61" t="s">
        <v>107</v>
      </c>
      <c r="L7" s="67"/>
    </row>
    <row r="8" spans="1:12" x14ac:dyDescent="0.25">
      <c r="A8" s="68">
        <v>3</v>
      </c>
      <c r="B8" s="193" t="s">
        <v>121</v>
      </c>
      <c r="C8" s="390">
        <v>4</v>
      </c>
      <c r="D8" s="454">
        <v>4.25</v>
      </c>
      <c r="E8" s="454">
        <v>4.25</v>
      </c>
      <c r="F8" s="391">
        <v>42</v>
      </c>
      <c r="G8" s="69">
        <f t="shared" si="0"/>
        <v>42</v>
      </c>
      <c r="L8" s="67"/>
    </row>
    <row r="9" spans="1:12" x14ac:dyDescent="0.25">
      <c r="A9" s="68">
        <v>4</v>
      </c>
      <c r="B9" s="193" t="s">
        <v>74</v>
      </c>
      <c r="C9" s="390">
        <v>19</v>
      </c>
      <c r="D9" s="454">
        <v>4.1578947368421053</v>
      </c>
      <c r="E9" s="454">
        <v>4.25</v>
      </c>
      <c r="F9" s="391">
        <v>51</v>
      </c>
      <c r="G9" s="69">
        <f t="shared" si="0"/>
        <v>51</v>
      </c>
      <c r="L9" s="67"/>
    </row>
    <row r="10" spans="1:12" ht="15" customHeight="1" x14ac:dyDescent="0.25">
      <c r="A10" s="68">
        <v>5</v>
      </c>
      <c r="B10" s="193" t="s">
        <v>4</v>
      </c>
      <c r="C10" s="390">
        <v>14</v>
      </c>
      <c r="D10" s="454">
        <v>4.1428571428571432</v>
      </c>
      <c r="E10" s="454">
        <v>4.25</v>
      </c>
      <c r="F10" s="391">
        <v>55</v>
      </c>
      <c r="G10" s="69">
        <f t="shared" si="0"/>
        <v>55</v>
      </c>
      <c r="I10" s="70"/>
      <c r="J10" s="67"/>
      <c r="L10" s="67"/>
    </row>
    <row r="11" spans="1:12" x14ac:dyDescent="0.25">
      <c r="A11" s="68">
        <v>6</v>
      </c>
      <c r="B11" s="193" t="s">
        <v>73</v>
      </c>
      <c r="C11" s="390">
        <v>21</v>
      </c>
      <c r="D11" s="454">
        <v>4.0999999999999996</v>
      </c>
      <c r="E11" s="454">
        <v>4.25</v>
      </c>
      <c r="F11" s="391">
        <v>59</v>
      </c>
      <c r="G11" s="69">
        <f t="shared" si="0"/>
        <v>59</v>
      </c>
      <c r="I11" s="70"/>
      <c r="J11" s="67"/>
      <c r="L11" s="67"/>
    </row>
    <row r="12" spans="1:12" x14ac:dyDescent="0.25">
      <c r="A12" s="68">
        <v>7</v>
      </c>
      <c r="B12" s="53" t="s">
        <v>55</v>
      </c>
      <c r="C12" s="392">
        <v>7</v>
      </c>
      <c r="D12" s="452">
        <v>4</v>
      </c>
      <c r="E12" s="452">
        <v>4.25</v>
      </c>
      <c r="F12" s="393">
        <v>64</v>
      </c>
      <c r="G12" s="71">
        <f t="shared" si="0"/>
        <v>64</v>
      </c>
      <c r="I12" s="70"/>
      <c r="J12" s="67"/>
      <c r="L12" s="67"/>
    </row>
    <row r="13" spans="1:12" ht="15.75" thickBot="1" x14ac:dyDescent="0.3">
      <c r="A13" s="68">
        <v>8</v>
      </c>
      <c r="B13" s="193" t="s">
        <v>75</v>
      </c>
      <c r="C13" s="390">
        <v>4</v>
      </c>
      <c r="D13" s="454">
        <v>3.75</v>
      </c>
      <c r="E13" s="454">
        <v>4.25</v>
      </c>
      <c r="F13" s="391">
        <v>82</v>
      </c>
      <c r="G13" s="69">
        <f t="shared" si="0"/>
        <v>82</v>
      </c>
      <c r="I13" s="70"/>
      <c r="J13" s="67"/>
      <c r="L13" s="67"/>
    </row>
    <row r="14" spans="1:12" ht="15.75" thickBot="1" x14ac:dyDescent="0.3">
      <c r="A14" s="234"/>
      <c r="B14" s="243" t="s">
        <v>118</v>
      </c>
      <c r="C14" s="310">
        <f>SUM(C15:C26)</f>
        <v>101</v>
      </c>
      <c r="D14" s="250">
        <f>AVERAGE(D15:D26)</f>
        <v>4.0081029921547167</v>
      </c>
      <c r="E14" s="250">
        <v>4.25</v>
      </c>
      <c r="F14" s="246"/>
      <c r="G14" s="242"/>
      <c r="I14" s="70"/>
      <c r="J14" s="67"/>
      <c r="L14" s="67"/>
    </row>
    <row r="15" spans="1:12" x14ac:dyDescent="0.25">
      <c r="A15" s="65">
        <v>1</v>
      </c>
      <c r="B15" s="193" t="s">
        <v>6</v>
      </c>
      <c r="C15" s="390">
        <v>29</v>
      </c>
      <c r="D15" s="454">
        <v>4.6551724137931032</v>
      </c>
      <c r="E15" s="454">
        <v>4.25</v>
      </c>
      <c r="F15" s="391">
        <v>12</v>
      </c>
      <c r="G15" s="66">
        <f t="shared" si="0"/>
        <v>12</v>
      </c>
      <c r="I15" s="67"/>
      <c r="J15" s="67"/>
      <c r="L15" s="67"/>
    </row>
    <row r="16" spans="1:12" x14ac:dyDescent="0.25">
      <c r="A16" s="68">
        <v>2</v>
      </c>
      <c r="B16" s="193" t="s">
        <v>7</v>
      </c>
      <c r="C16" s="390">
        <v>5</v>
      </c>
      <c r="D16" s="454">
        <v>4.5999999999999996</v>
      </c>
      <c r="E16" s="454">
        <v>4.25</v>
      </c>
      <c r="F16" s="391">
        <v>14</v>
      </c>
      <c r="G16" s="69">
        <f t="shared" si="0"/>
        <v>14</v>
      </c>
      <c r="I16" s="67"/>
      <c r="J16" s="67"/>
      <c r="L16" s="67"/>
    </row>
    <row r="17" spans="1:12" x14ac:dyDescent="0.25">
      <c r="A17" s="68">
        <v>3</v>
      </c>
      <c r="B17" s="193" t="s">
        <v>14</v>
      </c>
      <c r="C17" s="390">
        <v>15</v>
      </c>
      <c r="D17" s="454">
        <v>4.4000000000000004</v>
      </c>
      <c r="E17" s="454">
        <v>4.25</v>
      </c>
      <c r="F17" s="391">
        <v>29</v>
      </c>
      <c r="G17" s="69">
        <f t="shared" si="0"/>
        <v>29</v>
      </c>
      <c r="I17" s="67"/>
      <c r="J17" s="67"/>
      <c r="L17" s="67"/>
    </row>
    <row r="18" spans="1:12" x14ac:dyDescent="0.25">
      <c r="A18" s="68">
        <v>4</v>
      </c>
      <c r="B18" s="193" t="s">
        <v>13</v>
      </c>
      <c r="C18" s="390">
        <v>3</v>
      </c>
      <c r="D18" s="454">
        <v>4.333333333333333</v>
      </c>
      <c r="E18" s="454">
        <v>4.25</v>
      </c>
      <c r="F18" s="391">
        <v>35</v>
      </c>
      <c r="G18" s="69">
        <f t="shared" si="0"/>
        <v>35</v>
      </c>
      <c r="I18" s="67"/>
      <c r="J18" s="67"/>
      <c r="L18" s="67"/>
    </row>
    <row r="19" spans="1:12" x14ac:dyDescent="0.25">
      <c r="A19" s="68">
        <v>5</v>
      </c>
      <c r="B19" s="193" t="s">
        <v>8</v>
      </c>
      <c r="C19" s="390">
        <v>14</v>
      </c>
      <c r="D19" s="454">
        <v>4.2142857142857144</v>
      </c>
      <c r="E19" s="454">
        <v>4.25</v>
      </c>
      <c r="F19" s="391">
        <v>48</v>
      </c>
      <c r="G19" s="69">
        <f t="shared" si="0"/>
        <v>48</v>
      </c>
      <c r="I19" s="67"/>
      <c r="J19" s="67"/>
      <c r="L19" s="67"/>
    </row>
    <row r="20" spans="1:12" x14ac:dyDescent="0.25">
      <c r="A20" s="68">
        <v>6</v>
      </c>
      <c r="B20" s="193" t="s">
        <v>9</v>
      </c>
      <c r="C20" s="390">
        <v>5</v>
      </c>
      <c r="D20" s="454">
        <v>4.2</v>
      </c>
      <c r="E20" s="454">
        <v>4.25</v>
      </c>
      <c r="F20" s="391">
        <v>50</v>
      </c>
      <c r="G20" s="69">
        <f t="shared" si="0"/>
        <v>50</v>
      </c>
      <c r="I20" s="67"/>
      <c r="J20" s="67"/>
      <c r="L20" s="67"/>
    </row>
    <row r="21" spans="1:12" x14ac:dyDescent="0.25">
      <c r="A21" s="68">
        <v>7</v>
      </c>
      <c r="B21" s="193" t="s">
        <v>5</v>
      </c>
      <c r="C21" s="390">
        <v>18</v>
      </c>
      <c r="D21" s="454">
        <v>4.1111111111111107</v>
      </c>
      <c r="E21" s="454">
        <v>4.25</v>
      </c>
      <c r="F21" s="391">
        <v>57</v>
      </c>
      <c r="G21" s="71">
        <f t="shared" si="0"/>
        <v>57</v>
      </c>
      <c r="I21" s="67"/>
      <c r="J21" s="67"/>
      <c r="L21" s="67"/>
    </row>
    <row r="22" spans="1:12" x14ac:dyDescent="0.25">
      <c r="A22" s="68">
        <v>8</v>
      </c>
      <c r="B22" s="193" t="s">
        <v>15</v>
      </c>
      <c r="C22" s="390">
        <v>1</v>
      </c>
      <c r="D22" s="454">
        <v>4</v>
      </c>
      <c r="E22" s="454">
        <v>4.25</v>
      </c>
      <c r="F22" s="391">
        <v>65</v>
      </c>
      <c r="G22" s="69">
        <f t="shared" si="0"/>
        <v>65</v>
      </c>
      <c r="I22" s="67"/>
      <c r="J22" s="67"/>
      <c r="L22" s="67"/>
    </row>
    <row r="23" spans="1:12" x14ac:dyDescent="0.25">
      <c r="A23" s="68">
        <v>9</v>
      </c>
      <c r="B23" s="193" t="s">
        <v>10</v>
      </c>
      <c r="C23" s="390">
        <v>4</v>
      </c>
      <c r="D23" s="454">
        <v>3.75</v>
      </c>
      <c r="E23" s="454">
        <v>4.25</v>
      </c>
      <c r="F23" s="391">
        <v>83</v>
      </c>
      <c r="G23" s="69">
        <f t="shared" si="0"/>
        <v>83</v>
      </c>
      <c r="I23" s="67"/>
      <c r="J23" s="67"/>
      <c r="L23" s="67"/>
    </row>
    <row r="24" spans="1:12" x14ac:dyDescent="0.25">
      <c r="A24" s="68">
        <v>10</v>
      </c>
      <c r="B24" s="206" t="s">
        <v>77</v>
      </c>
      <c r="C24" s="398">
        <v>2</v>
      </c>
      <c r="D24" s="455">
        <v>3.5</v>
      </c>
      <c r="E24" s="455">
        <v>4.25</v>
      </c>
      <c r="F24" s="399">
        <v>91</v>
      </c>
      <c r="G24" s="69">
        <f t="shared" si="0"/>
        <v>91</v>
      </c>
      <c r="I24" s="67"/>
      <c r="J24" s="67"/>
      <c r="L24" s="67"/>
    </row>
    <row r="25" spans="1:12" x14ac:dyDescent="0.25">
      <c r="A25" s="68">
        <v>11</v>
      </c>
      <c r="B25" s="54" t="s">
        <v>12</v>
      </c>
      <c r="C25" s="394">
        <v>3</v>
      </c>
      <c r="D25" s="456">
        <v>3.3333333333333335</v>
      </c>
      <c r="E25" s="456">
        <v>4.25</v>
      </c>
      <c r="F25" s="395">
        <v>97</v>
      </c>
      <c r="G25" s="69">
        <f t="shared" si="0"/>
        <v>97</v>
      </c>
      <c r="I25" s="67"/>
      <c r="J25" s="67"/>
      <c r="L25" s="67"/>
    </row>
    <row r="26" spans="1:12" ht="15.75" thickBot="1" x14ac:dyDescent="0.3">
      <c r="A26" s="68">
        <v>12</v>
      </c>
      <c r="B26" s="53" t="s">
        <v>11</v>
      </c>
      <c r="C26" s="392">
        <v>2</v>
      </c>
      <c r="D26" s="452">
        <v>3</v>
      </c>
      <c r="E26" s="452">
        <v>4.25</v>
      </c>
      <c r="F26" s="393">
        <v>99</v>
      </c>
      <c r="G26" s="69">
        <f t="shared" si="0"/>
        <v>99</v>
      </c>
      <c r="I26" s="67"/>
      <c r="J26" s="67"/>
      <c r="L26" s="67"/>
    </row>
    <row r="27" spans="1:12" ht="15.75" thickBot="1" x14ac:dyDescent="0.3">
      <c r="A27" s="234"/>
      <c r="B27" s="243" t="s">
        <v>117</v>
      </c>
      <c r="C27" s="310">
        <f>SUM(C28:C42)</f>
        <v>84</v>
      </c>
      <c r="D27" s="250">
        <f>AVERAGE(D28:D42)</f>
        <v>4.1541161616161615</v>
      </c>
      <c r="E27" s="250">
        <v>4.25</v>
      </c>
      <c r="F27" s="246"/>
      <c r="G27" s="242"/>
      <c r="I27" s="67"/>
      <c r="J27" s="67"/>
      <c r="L27" s="67"/>
    </row>
    <row r="28" spans="1:12" x14ac:dyDescent="0.25">
      <c r="A28" s="65">
        <v>1</v>
      </c>
      <c r="B28" s="193" t="s">
        <v>56</v>
      </c>
      <c r="C28" s="390">
        <v>2</v>
      </c>
      <c r="D28" s="454">
        <v>5</v>
      </c>
      <c r="E28" s="454">
        <v>4.25</v>
      </c>
      <c r="F28" s="391">
        <v>1</v>
      </c>
      <c r="G28" s="66">
        <f t="shared" si="0"/>
        <v>1</v>
      </c>
      <c r="I28" s="67"/>
      <c r="J28" s="67"/>
      <c r="L28" s="67"/>
    </row>
    <row r="29" spans="1:12" x14ac:dyDescent="0.25">
      <c r="A29" s="68">
        <v>2</v>
      </c>
      <c r="B29" s="193" t="s">
        <v>20</v>
      </c>
      <c r="C29" s="390">
        <v>4</v>
      </c>
      <c r="D29" s="454">
        <v>4.75</v>
      </c>
      <c r="E29" s="454">
        <v>4.25</v>
      </c>
      <c r="F29" s="391">
        <v>6</v>
      </c>
      <c r="G29" s="69">
        <f t="shared" si="0"/>
        <v>6</v>
      </c>
      <c r="I29" s="67"/>
      <c r="J29" s="67"/>
      <c r="L29" s="67"/>
    </row>
    <row r="30" spans="1:12" x14ac:dyDescent="0.25">
      <c r="A30" s="68">
        <v>3</v>
      </c>
      <c r="B30" s="193" t="s">
        <v>57</v>
      </c>
      <c r="C30" s="390">
        <v>12</v>
      </c>
      <c r="D30" s="454">
        <v>4.583333333333333</v>
      </c>
      <c r="E30" s="454">
        <v>4.25</v>
      </c>
      <c r="F30" s="391">
        <v>15</v>
      </c>
      <c r="G30" s="69">
        <f t="shared" si="0"/>
        <v>15</v>
      </c>
      <c r="I30" s="67"/>
      <c r="J30" s="67"/>
      <c r="L30" s="67"/>
    </row>
    <row r="31" spans="1:12" x14ac:dyDescent="0.25">
      <c r="A31" s="68">
        <v>4</v>
      </c>
      <c r="B31" s="54" t="s">
        <v>23</v>
      </c>
      <c r="C31" s="394">
        <v>4</v>
      </c>
      <c r="D31" s="456">
        <v>4.5</v>
      </c>
      <c r="E31" s="456">
        <v>4.25</v>
      </c>
      <c r="F31" s="395">
        <v>21</v>
      </c>
      <c r="G31" s="69">
        <f t="shared" si="0"/>
        <v>21</v>
      </c>
      <c r="I31" s="67"/>
      <c r="J31" s="67"/>
      <c r="L31" s="67"/>
    </row>
    <row r="32" spans="1:12" x14ac:dyDescent="0.25">
      <c r="A32" s="68">
        <v>5</v>
      </c>
      <c r="B32" s="53" t="s">
        <v>18</v>
      </c>
      <c r="C32" s="392">
        <v>8</v>
      </c>
      <c r="D32" s="452">
        <v>4.5</v>
      </c>
      <c r="E32" s="452">
        <v>4.25</v>
      </c>
      <c r="F32" s="393">
        <v>20</v>
      </c>
      <c r="G32" s="69">
        <f t="shared" si="0"/>
        <v>20</v>
      </c>
      <c r="I32" s="67"/>
      <c r="J32" s="67"/>
      <c r="L32" s="67"/>
    </row>
    <row r="33" spans="1:12" x14ac:dyDescent="0.25">
      <c r="A33" s="68">
        <v>6</v>
      </c>
      <c r="B33" s="209" t="s">
        <v>78</v>
      </c>
      <c r="C33" s="405">
        <v>5</v>
      </c>
      <c r="D33" s="459">
        <v>4.4000000000000004</v>
      </c>
      <c r="E33" s="459">
        <v>4.25</v>
      </c>
      <c r="F33" s="406">
        <v>30</v>
      </c>
      <c r="G33" s="69">
        <f t="shared" si="0"/>
        <v>30</v>
      </c>
      <c r="I33" s="67"/>
      <c r="J33" s="67"/>
      <c r="L33" s="67"/>
    </row>
    <row r="34" spans="1:12" x14ac:dyDescent="0.25">
      <c r="A34" s="68">
        <v>7</v>
      </c>
      <c r="B34" s="206" t="s">
        <v>79</v>
      </c>
      <c r="C34" s="398">
        <v>8</v>
      </c>
      <c r="D34" s="455">
        <v>4.375</v>
      </c>
      <c r="E34" s="455">
        <v>4.25</v>
      </c>
      <c r="F34" s="399">
        <v>32</v>
      </c>
      <c r="G34" s="69">
        <f t="shared" si="0"/>
        <v>32</v>
      </c>
      <c r="I34" s="67"/>
      <c r="J34" s="67"/>
      <c r="L34" s="67"/>
    </row>
    <row r="35" spans="1:12" x14ac:dyDescent="0.25">
      <c r="A35" s="68">
        <v>8</v>
      </c>
      <c r="B35" s="53" t="s">
        <v>22</v>
      </c>
      <c r="C35" s="392">
        <v>16</v>
      </c>
      <c r="D35" s="452">
        <v>4.3125</v>
      </c>
      <c r="E35" s="452">
        <v>4.25</v>
      </c>
      <c r="F35" s="393">
        <v>39</v>
      </c>
      <c r="G35" s="69">
        <f t="shared" si="0"/>
        <v>39</v>
      </c>
      <c r="I35" s="67"/>
      <c r="J35" s="67"/>
      <c r="L35" s="67"/>
    </row>
    <row r="36" spans="1:12" x14ac:dyDescent="0.25">
      <c r="A36" s="68">
        <v>9</v>
      </c>
      <c r="B36" s="206" t="s">
        <v>122</v>
      </c>
      <c r="C36" s="398">
        <v>11</v>
      </c>
      <c r="D36" s="455">
        <v>4.0909090909090908</v>
      </c>
      <c r="E36" s="455">
        <v>4.25</v>
      </c>
      <c r="F36" s="399">
        <v>61</v>
      </c>
      <c r="G36" s="69">
        <f t="shared" si="0"/>
        <v>61</v>
      </c>
      <c r="I36" s="67"/>
      <c r="J36" s="67"/>
      <c r="L36" s="67"/>
    </row>
    <row r="37" spans="1:12" x14ac:dyDescent="0.25">
      <c r="A37" s="68">
        <v>10</v>
      </c>
      <c r="B37" s="206" t="s">
        <v>17</v>
      </c>
      <c r="C37" s="398">
        <v>1</v>
      </c>
      <c r="D37" s="455">
        <v>4</v>
      </c>
      <c r="E37" s="455">
        <v>4.25</v>
      </c>
      <c r="F37" s="399">
        <v>66</v>
      </c>
      <c r="G37" s="69">
        <f t="shared" si="0"/>
        <v>66</v>
      </c>
      <c r="I37" s="67"/>
      <c r="J37" s="67"/>
      <c r="L37" s="67"/>
    </row>
    <row r="38" spans="1:12" x14ac:dyDescent="0.25">
      <c r="A38" s="68">
        <v>11</v>
      </c>
      <c r="B38" s="206" t="s">
        <v>19</v>
      </c>
      <c r="C38" s="398">
        <v>3</v>
      </c>
      <c r="D38" s="455">
        <v>4</v>
      </c>
      <c r="E38" s="455">
        <v>4.25</v>
      </c>
      <c r="F38" s="399">
        <v>67</v>
      </c>
      <c r="G38" s="69">
        <f t="shared" si="0"/>
        <v>67</v>
      </c>
      <c r="I38" s="67"/>
      <c r="J38" s="67"/>
      <c r="L38" s="67"/>
    </row>
    <row r="39" spans="1:12" x14ac:dyDescent="0.25">
      <c r="A39" s="68">
        <v>12</v>
      </c>
      <c r="B39" s="206" t="s">
        <v>130</v>
      </c>
      <c r="C39" s="398">
        <v>1</v>
      </c>
      <c r="D39" s="455">
        <v>4</v>
      </c>
      <c r="E39" s="455">
        <v>4.25</v>
      </c>
      <c r="F39" s="399">
        <v>68</v>
      </c>
      <c r="G39" s="69">
        <f t="shared" si="0"/>
        <v>68</v>
      </c>
      <c r="I39" s="67"/>
      <c r="J39" s="67"/>
      <c r="L39" s="67"/>
    </row>
    <row r="40" spans="1:12" x14ac:dyDescent="0.25">
      <c r="A40" s="68">
        <v>13</v>
      </c>
      <c r="B40" s="206" t="s">
        <v>21</v>
      </c>
      <c r="C40" s="398">
        <v>5</v>
      </c>
      <c r="D40" s="455">
        <v>3.8</v>
      </c>
      <c r="E40" s="455">
        <v>4.25</v>
      </c>
      <c r="F40" s="399">
        <v>79</v>
      </c>
      <c r="G40" s="69">
        <f t="shared" si="0"/>
        <v>79</v>
      </c>
      <c r="I40" s="67"/>
      <c r="J40" s="67"/>
      <c r="L40" s="67"/>
    </row>
    <row r="41" spans="1:12" x14ac:dyDescent="0.25">
      <c r="A41" s="68">
        <v>14</v>
      </c>
      <c r="B41" s="193" t="s">
        <v>136</v>
      </c>
      <c r="C41" s="390">
        <v>2</v>
      </c>
      <c r="D41" s="454">
        <v>3.5</v>
      </c>
      <c r="E41" s="454">
        <v>4.25</v>
      </c>
      <c r="F41" s="391">
        <v>92</v>
      </c>
      <c r="G41" s="69">
        <f t="shared" si="0"/>
        <v>92</v>
      </c>
      <c r="I41" s="67"/>
      <c r="J41" s="67"/>
      <c r="L41" s="67"/>
    </row>
    <row r="42" spans="1:12" ht="15.75" thickBot="1" x14ac:dyDescent="0.3">
      <c r="A42" s="68">
        <v>15</v>
      </c>
      <c r="B42" s="55" t="s">
        <v>16</v>
      </c>
      <c r="C42" s="400">
        <v>2</v>
      </c>
      <c r="D42" s="458">
        <v>2.5</v>
      </c>
      <c r="E42" s="458">
        <v>4.25</v>
      </c>
      <c r="F42" s="401">
        <v>101</v>
      </c>
      <c r="G42" s="69">
        <f t="shared" si="0"/>
        <v>101</v>
      </c>
      <c r="I42" s="67"/>
      <c r="J42" s="67"/>
      <c r="L42" s="67"/>
    </row>
    <row r="43" spans="1:12" ht="15.75" thickBot="1" x14ac:dyDescent="0.3">
      <c r="A43" s="234"/>
      <c r="B43" s="244" t="s">
        <v>116</v>
      </c>
      <c r="C43" s="311">
        <f>SUM(C44:C60)</f>
        <v>225</v>
      </c>
      <c r="D43" s="248">
        <f>AVERAGE(D44:D60)</f>
        <v>4.1606748355450778</v>
      </c>
      <c r="E43" s="248">
        <v>4.25</v>
      </c>
      <c r="F43" s="249"/>
      <c r="G43" s="242"/>
      <c r="I43" s="67"/>
      <c r="J43" s="67"/>
      <c r="L43" s="67"/>
    </row>
    <row r="44" spans="1:12" x14ac:dyDescent="0.25">
      <c r="A44" s="65">
        <v>1</v>
      </c>
      <c r="B44" s="193" t="s">
        <v>83</v>
      </c>
      <c r="C44" s="390">
        <v>1</v>
      </c>
      <c r="D44" s="454">
        <v>5</v>
      </c>
      <c r="E44" s="454">
        <v>4.25</v>
      </c>
      <c r="F44" s="391">
        <v>2</v>
      </c>
      <c r="G44" s="66">
        <f t="shared" si="0"/>
        <v>2</v>
      </c>
      <c r="I44" s="67"/>
      <c r="J44" s="67"/>
      <c r="L44" s="67"/>
    </row>
    <row r="45" spans="1:12" x14ac:dyDescent="0.25">
      <c r="A45" s="68">
        <v>2</v>
      </c>
      <c r="B45" s="193" t="s">
        <v>27</v>
      </c>
      <c r="C45" s="390">
        <v>6</v>
      </c>
      <c r="D45" s="454">
        <v>4.666666666666667</v>
      </c>
      <c r="E45" s="454">
        <v>4.25</v>
      </c>
      <c r="F45" s="391">
        <v>8</v>
      </c>
      <c r="G45" s="69">
        <f t="shared" si="0"/>
        <v>8</v>
      </c>
      <c r="I45" s="67"/>
      <c r="J45" s="67"/>
      <c r="L45" s="67"/>
    </row>
    <row r="46" spans="1:12" x14ac:dyDescent="0.25">
      <c r="A46" s="68">
        <v>3</v>
      </c>
      <c r="B46" s="193" t="s">
        <v>31</v>
      </c>
      <c r="C46" s="390">
        <v>17</v>
      </c>
      <c r="D46" s="454">
        <v>4.5294117647058822</v>
      </c>
      <c r="E46" s="454">
        <v>4.25</v>
      </c>
      <c r="F46" s="391">
        <v>18</v>
      </c>
      <c r="G46" s="69">
        <f t="shared" si="0"/>
        <v>18</v>
      </c>
      <c r="I46" s="67"/>
      <c r="J46" s="67"/>
      <c r="L46" s="67"/>
    </row>
    <row r="47" spans="1:12" x14ac:dyDescent="0.25">
      <c r="A47" s="68">
        <v>4</v>
      </c>
      <c r="B47" s="53" t="s">
        <v>123</v>
      </c>
      <c r="C47" s="392">
        <v>24</v>
      </c>
      <c r="D47" s="452">
        <v>4.5</v>
      </c>
      <c r="E47" s="452">
        <v>4.25</v>
      </c>
      <c r="F47" s="393">
        <v>22</v>
      </c>
      <c r="G47" s="69">
        <f t="shared" si="0"/>
        <v>22</v>
      </c>
      <c r="I47" s="67"/>
      <c r="J47" s="67"/>
      <c r="L47" s="67"/>
    </row>
    <row r="48" spans="1:12" ht="15" customHeight="1" x14ac:dyDescent="0.25">
      <c r="A48" s="68">
        <v>5</v>
      </c>
      <c r="B48" s="193" t="s">
        <v>28</v>
      </c>
      <c r="C48" s="390">
        <v>2</v>
      </c>
      <c r="D48" s="454">
        <v>4.5</v>
      </c>
      <c r="E48" s="454">
        <v>4.25</v>
      </c>
      <c r="F48" s="391">
        <v>23</v>
      </c>
      <c r="G48" s="69">
        <f t="shared" si="0"/>
        <v>23</v>
      </c>
      <c r="I48" s="67"/>
      <c r="J48" s="67"/>
      <c r="L48" s="67"/>
    </row>
    <row r="49" spans="1:12" ht="15" customHeight="1" x14ac:dyDescent="0.25">
      <c r="A49" s="68">
        <v>6</v>
      </c>
      <c r="B49" s="53" t="s">
        <v>30</v>
      </c>
      <c r="C49" s="392">
        <v>2</v>
      </c>
      <c r="D49" s="452">
        <v>4.5</v>
      </c>
      <c r="E49" s="452">
        <v>4.25</v>
      </c>
      <c r="F49" s="393">
        <v>24</v>
      </c>
      <c r="G49" s="69">
        <f t="shared" si="0"/>
        <v>24</v>
      </c>
      <c r="I49" s="67"/>
      <c r="J49" s="67"/>
      <c r="L49" s="67"/>
    </row>
    <row r="50" spans="1:12" x14ac:dyDescent="0.25">
      <c r="A50" s="68">
        <v>7</v>
      </c>
      <c r="B50" s="54" t="s">
        <v>24</v>
      </c>
      <c r="C50" s="394">
        <v>21</v>
      </c>
      <c r="D50" s="456">
        <v>4.4761904761904763</v>
      </c>
      <c r="E50" s="456">
        <v>4.25</v>
      </c>
      <c r="F50" s="395">
        <v>26</v>
      </c>
      <c r="G50" s="69">
        <f t="shared" si="0"/>
        <v>26</v>
      </c>
      <c r="I50" s="67"/>
      <c r="J50" s="67"/>
      <c r="L50" s="67"/>
    </row>
    <row r="51" spans="1:12" x14ac:dyDescent="0.25">
      <c r="A51" s="68">
        <v>8</v>
      </c>
      <c r="B51" s="193" t="s">
        <v>80</v>
      </c>
      <c r="C51" s="390">
        <v>48</v>
      </c>
      <c r="D51" s="454">
        <v>4.3125</v>
      </c>
      <c r="E51" s="454">
        <v>4.25</v>
      </c>
      <c r="F51" s="391">
        <v>40</v>
      </c>
      <c r="G51" s="69">
        <f t="shared" si="0"/>
        <v>40</v>
      </c>
      <c r="I51" s="67"/>
      <c r="J51" s="67"/>
      <c r="L51" s="67"/>
    </row>
    <row r="52" spans="1:12" x14ac:dyDescent="0.25">
      <c r="A52" s="68">
        <v>9</v>
      </c>
      <c r="B52" s="193" t="s">
        <v>82</v>
      </c>
      <c r="C52" s="390">
        <v>60</v>
      </c>
      <c r="D52" s="454">
        <v>4.2333333333333334</v>
      </c>
      <c r="E52" s="454">
        <v>4.25</v>
      </c>
      <c r="F52" s="391">
        <v>47</v>
      </c>
      <c r="G52" s="69">
        <f t="shared" si="0"/>
        <v>47</v>
      </c>
      <c r="I52" s="67"/>
      <c r="J52" s="67"/>
      <c r="L52" s="67"/>
    </row>
    <row r="53" spans="1:12" x14ac:dyDescent="0.25">
      <c r="A53" s="68">
        <v>10</v>
      </c>
      <c r="B53" s="193" t="s">
        <v>110</v>
      </c>
      <c r="C53" s="390">
        <v>13</v>
      </c>
      <c r="D53" s="454">
        <v>4.1538461538461542</v>
      </c>
      <c r="E53" s="454">
        <v>4.25</v>
      </c>
      <c r="F53" s="391">
        <v>52</v>
      </c>
      <c r="G53" s="69">
        <f t="shared" si="0"/>
        <v>52</v>
      </c>
      <c r="I53" s="67"/>
      <c r="J53" s="67"/>
      <c r="L53" s="67"/>
    </row>
    <row r="54" spans="1:12" x14ac:dyDescent="0.25">
      <c r="A54" s="68">
        <v>11</v>
      </c>
      <c r="B54" s="193" t="s">
        <v>25</v>
      </c>
      <c r="C54" s="390">
        <v>7</v>
      </c>
      <c r="D54" s="454">
        <v>4.1428571428571432</v>
      </c>
      <c r="E54" s="454">
        <v>4.25</v>
      </c>
      <c r="F54" s="391">
        <v>56</v>
      </c>
      <c r="G54" s="69">
        <f t="shared" si="0"/>
        <v>56</v>
      </c>
      <c r="I54" s="67"/>
      <c r="J54" s="67"/>
      <c r="L54" s="67"/>
    </row>
    <row r="55" spans="1:12" x14ac:dyDescent="0.25">
      <c r="A55" s="68">
        <v>12</v>
      </c>
      <c r="B55" s="193" t="s">
        <v>84</v>
      </c>
      <c r="C55" s="390">
        <v>1</v>
      </c>
      <c r="D55" s="454">
        <v>4</v>
      </c>
      <c r="E55" s="454">
        <v>4.25</v>
      </c>
      <c r="F55" s="391">
        <v>69</v>
      </c>
      <c r="G55" s="69">
        <f t="shared" si="0"/>
        <v>69</v>
      </c>
      <c r="I55" s="67"/>
      <c r="J55" s="67"/>
      <c r="L55" s="67"/>
    </row>
    <row r="56" spans="1:12" x14ac:dyDescent="0.25">
      <c r="A56" s="68">
        <v>13</v>
      </c>
      <c r="B56" s="54" t="s">
        <v>131</v>
      </c>
      <c r="C56" s="394">
        <v>5</v>
      </c>
      <c r="D56" s="456">
        <v>3.8</v>
      </c>
      <c r="E56" s="456">
        <v>4.25</v>
      </c>
      <c r="F56" s="395">
        <v>80</v>
      </c>
      <c r="G56" s="69">
        <f t="shared" si="0"/>
        <v>80</v>
      </c>
      <c r="I56" s="67"/>
      <c r="J56" s="67"/>
      <c r="L56" s="67"/>
    </row>
    <row r="57" spans="1:12" x14ac:dyDescent="0.25">
      <c r="A57" s="68">
        <v>14</v>
      </c>
      <c r="B57" s="54" t="s">
        <v>26</v>
      </c>
      <c r="C57" s="394">
        <v>8</v>
      </c>
      <c r="D57" s="456">
        <v>3.75</v>
      </c>
      <c r="E57" s="456">
        <v>4.25</v>
      </c>
      <c r="F57" s="395">
        <v>84</v>
      </c>
      <c r="G57" s="69">
        <f t="shared" si="0"/>
        <v>84</v>
      </c>
      <c r="I57" s="67"/>
      <c r="J57" s="67"/>
      <c r="L57" s="67"/>
    </row>
    <row r="58" spans="1:12" x14ac:dyDescent="0.25">
      <c r="A58" s="68">
        <v>15</v>
      </c>
      <c r="B58" s="215" t="s">
        <v>137</v>
      </c>
      <c r="C58" s="403">
        <v>3</v>
      </c>
      <c r="D58" s="461">
        <v>3.6666666666666665</v>
      </c>
      <c r="E58" s="461">
        <v>4.25</v>
      </c>
      <c r="F58" s="404">
        <v>88</v>
      </c>
      <c r="G58" s="69">
        <f t="shared" si="0"/>
        <v>88</v>
      </c>
      <c r="I58" s="67"/>
      <c r="J58" s="67"/>
      <c r="L58" s="67"/>
    </row>
    <row r="59" spans="1:12" x14ac:dyDescent="0.25">
      <c r="A59" s="68">
        <v>16</v>
      </c>
      <c r="B59" s="193" t="s">
        <v>29</v>
      </c>
      <c r="C59" s="390">
        <v>6</v>
      </c>
      <c r="D59" s="454">
        <v>3.5</v>
      </c>
      <c r="E59" s="454">
        <v>4.25</v>
      </c>
      <c r="F59" s="391">
        <v>93</v>
      </c>
      <c r="G59" s="69">
        <f t="shared" si="0"/>
        <v>93</v>
      </c>
      <c r="I59" s="67"/>
      <c r="J59" s="67"/>
      <c r="L59" s="67"/>
    </row>
    <row r="60" spans="1:12" ht="15.75" thickBot="1" x14ac:dyDescent="0.3">
      <c r="A60" s="75">
        <v>17</v>
      </c>
      <c r="B60" s="193" t="s">
        <v>81</v>
      </c>
      <c r="C60" s="390">
        <v>1</v>
      </c>
      <c r="D60" s="454">
        <v>3</v>
      </c>
      <c r="E60" s="454">
        <v>4.25</v>
      </c>
      <c r="F60" s="391">
        <v>100</v>
      </c>
      <c r="G60" s="233">
        <f t="shared" si="0"/>
        <v>100</v>
      </c>
      <c r="I60" s="67"/>
      <c r="J60" s="67"/>
      <c r="L60" s="67"/>
    </row>
    <row r="61" spans="1:12" ht="15.75" thickBot="1" x14ac:dyDescent="0.3">
      <c r="A61" s="234"/>
      <c r="B61" s="243" t="s">
        <v>115</v>
      </c>
      <c r="C61" s="310">
        <f>SUM(C62:C75)</f>
        <v>143</v>
      </c>
      <c r="D61" s="250">
        <f>AVERAGE(D62:D75)</f>
        <v>4.1602622867328751</v>
      </c>
      <c r="E61" s="250">
        <v>4.25</v>
      </c>
      <c r="F61" s="246"/>
      <c r="G61" s="242"/>
      <c r="I61" s="67"/>
      <c r="J61" s="67"/>
      <c r="L61" s="67"/>
    </row>
    <row r="62" spans="1:12" x14ac:dyDescent="0.25">
      <c r="A62" s="72">
        <v>1</v>
      </c>
      <c r="B62" s="193" t="s">
        <v>89</v>
      </c>
      <c r="C62" s="390">
        <v>5</v>
      </c>
      <c r="D62" s="454">
        <v>4.8</v>
      </c>
      <c r="E62" s="454">
        <v>4.25</v>
      </c>
      <c r="F62" s="391">
        <v>4</v>
      </c>
      <c r="G62" s="402">
        <f t="shared" si="0"/>
        <v>4</v>
      </c>
      <c r="I62" s="67"/>
      <c r="J62" s="67"/>
      <c r="L62" s="67"/>
    </row>
    <row r="63" spans="1:12" x14ac:dyDescent="0.25">
      <c r="A63" s="68">
        <v>2</v>
      </c>
      <c r="B63" s="193" t="s">
        <v>85</v>
      </c>
      <c r="C63" s="390">
        <v>12</v>
      </c>
      <c r="D63" s="454">
        <v>4.666666666666667</v>
      </c>
      <c r="E63" s="454">
        <v>4.25</v>
      </c>
      <c r="F63" s="391">
        <v>9</v>
      </c>
      <c r="G63" s="69">
        <f t="shared" si="0"/>
        <v>9</v>
      </c>
      <c r="I63" s="67"/>
      <c r="J63" s="67"/>
      <c r="L63" s="67"/>
    </row>
    <row r="64" spans="1:12" x14ac:dyDescent="0.25">
      <c r="A64" s="68">
        <v>3</v>
      </c>
      <c r="B64" s="193" t="s">
        <v>86</v>
      </c>
      <c r="C64" s="390">
        <v>15</v>
      </c>
      <c r="D64" s="454">
        <v>4.4000000000000004</v>
      </c>
      <c r="E64" s="454">
        <v>4.25</v>
      </c>
      <c r="F64" s="391">
        <v>31</v>
      </c>
      <c r="G64" s="69">
        <f t="shared" ref="G64:G112" si="1">F64</f>
        <v>31</v>
      </c>
      <c r="I64" s="67"/>
      <c r="J64" s="67"/>
      <c r="L64" s="67"/>
    </row>
    <row r="65" spans="1:12" x14ac:dyDescent="0.25">
      <c r="A65" s="68">
        <v>4</v>
      </c>
      <c r="B65" s="193" t="s">
        <v>141</v>
      </c>
      <c r="C65" s="390">
        <v>27</v>
      </c>
      <c r="D65" s="454">
        <v>4.333333333333333</v>
      </c>
      <c r="E65" s="454">
        <v>4.25</v>
      </c>
      <c r="F65" s="391">
        <v>37</v>
      </c>
      <c r="G65" s="69">
        <f t="shared" si="1"/>
        <v>37</v>
      </c>
      <c r="I65" s="67"/>
      <c r="J65" s="67"/>
      <c r="L65" s="67"/>
    </row>
    <row r="66" spans="1:12" x14ac:dyDescent="0.25">
      <c r="A66" s="68">
        <v>5</v>
      </c>
      <c r="B66" s="193" t="s">
        <v>34</v>
      </c>
      <c r="C66" s="390">
        <v>3</v>
      </c>
      <c r="D66" s="454">
        <v>4.333333333333333</v>
      </c>
      <c r="E66" s="454">
        <v>4.25</v>
      </c>
      <c r="F66" s="391">
        <v>36</v>
      </c>
      <c r="G66" s="69">
        <f t="shared" si="1"/>
        <v>36</v>
      </c>
      <c r="I66" s="67"/>
      <c r="J66" s="67"/>
      <c r="L66" s="67"/>
    </row>
    <row r="67" spans="1:12" x14ac:dyDescent="0.25">
      <c r="A67" s="68">
        <v>6</v>
      </c>
      <c r="B67" s="206" t="s">
        <v>58</v>
      </c>
      <c r="C67" s="398">
        <v>12</v>
      </c>
      <c r="D67" s="455">
        <v>4.25</v>
      </c>
      <c r="E67" s="455">
        <v>4.25</v>
      </c>
      <c r="F67" s="399">
        <v>43</v>
      </c>
      <c r="G67" s="69">
        <f t="shared" si="1"/>
        <v>43</v>
      </c>
      <c r="I67" s="67"/>
      <c r="J67" s="67"/>
      <c r="L67" s="67"/>
    </row>
    <row r="68" spans="1:12" x14ac:dyDescent="0.25">
      <c r="A68" s="68">
        <v>7</v>
      </c>
      <c r="B68" s="193" t="s">
        <v>92</v>
      </c>
      <c r="C68" s="390">
        <v>4</v>
      </c>
      <c r="D68" s="454">
        <v>4.25</v>
      </c>
      <c r="E68" s="454">
        <v>4.25</v>
      </c>
      <c r="F68" s="391">
        <v>44</v>
      </c>
      <c r="G68" s="69">
        <f t="shared" si="1"/>
        <v>44</v>
      </c>
      <c r="I68" s="67"/>
      <c r="J68" s="67"/>
      <c r="L68" s="67"/>
    </row>
    <row r="69" spans="1:12" x14ac:dyDescent="0.25">
      <c r="A69" s="68">
        <v>8</v>
      </c>
      <c r="B69" s="193" t="s">
        <v>32</v>
      </c>
      <c r="C69" s="390">
        <v>11</v>
      </c>
      <c r="D69" s="454">
        <v>4.0909090909090908</v>
      </c>
      <c r="E69" s="454">
        <v>4.25</v>
      </c>
      <c r="F69" s="391">
        <v>62</v>
      </c>
      <c r="G69" s="69">
        <f t="shared" si="1"/>
        <v>62</v>
      </c>
      <c r="I69" s="67"/>
      <c r="J69" s="67"/>
      <c r="L69" s="67"/>
    </row>
    <row r="70" spans="1:12" x14ac:dyDescent="0.25">
      <c r="A70" s="68">
        <v>9</v>
      </c>
      <c r="B70" s="193" t="s">
        <v>90</v>
      </c>
      <c r="C70" s="390">
        <v>17</v>
      </c>
      <c r="D70" s="454">
        <v>4.0588235294117645</v>
      </c>
      <c r="E70" s="454">
        <v>4.25</v>
      </c>
      <c r="F70" s="391">
        <v>63</v>
      </c>
      <c r="G70" s="69">
        <f t="shared" si="1"/>
        <v>63</v>
      </c>
      <c r="I70" s="67"/>
      <c r="J70" s="67"/>
      <c r="L70" s="67"/>
    </row>
    <row r="71" spans="1:12" x14ac:dyDescent="0.25">
      <c r="A71" s="68">
        <v>10</v>
      </c>
      <c r="B71" s="193" t="s">
        <v>33</v>
      </c>
      <c r="C71" s="390">
        <v>5</v>
      </c>
      <c r="D71" s="454">
        <v>4</v>
      </c>
      <c r="E71" s="454">
        <v>4.25</v>
      </c>
      <c r="F71" s="391">
        <v>70</v>
      </c>
      <c r="G71" s="69">
        <f t="shared" si="1"/>
        <v>70</v>
      </c>
      <c r="I71" s="67"/>
      <c r="J71" s="67"/>
      <c r="L71" s="67"/>
    </row>
    <row r="72" spans="1:12" x14ac:dyDescent="0.25">
      <c r="A72" s="68">
        <v>11</v>
      </c>
      <c r="B72" s="193" t="s">
        <v>88</v>
      </c>
      <c r="C72" s="390">
        <v>2</v>
      </c>
      <c r="D72" s="454">
        <v>4</v>
      </c>
      <c r="E72" s="454">
        <v>4.25</v>
      </c>
      <c r="F72" s="391">
        <v>71</v>
      </c>
      <c r="G72" s="69">
        <f t="shared" si="1"/>
        <v>71</v>
      </c>
      <c r="I72" s="67"/>
      <c r="J72" s="67"/>
      <c r="L72" s="67"/>
    </row>
    <row r="73" spans="1:12" x14ac:dyDescent="0.25">
      <c r="A73" s="68">
        <v>12</v>
      </c>
      <c r="B73" s="193" t="s">
        <v>87</v>
      </c>
      <c r="C73" s="390">
        <v>6</v>
      </c>
      <c r="D73" s="454">
        <v>3.8333333333333335</v>
      </c>
      <c r="E73" s="454">
        <v>4.25</v>
      </c>
      <c r="F73" s="391">
        <v>78</v>
      </c>
      <c r="G73" s="69">
        <f t="shared" si="1"/>
        <v>78</v>
      </c>
      <c r="I73" s="67"/>
      <c r="J73" s="67"/>
      <c r="L73" s="67"/>
    </row>
    <row r="74" spans="1:12" x14ac:dyDescent="0.25">
      <c r="A74" s="68">
        <v>13</v>
      </c>
      <c r="B74" s="206" t="s">
        <v>93</v>
      </c>
      <c r="C74" s="398">
        <v>22</v>
      </c>
      <c r="D74" s="455">
        <v>3.7272727272727271</v>
      </c>
      <c r="E74" s="455">
        <v>4.25</v>
      </c>
      <c r="F74" s="399">
        <v>86</v>
      </c>
      <c r="G74" s="69">
        <f t="shared" si="1"/>
        <v>86</v>
      </c>
      <c r="I74" s="67"/>
      <c r="J74" s="67"/>
      <c r="L74" s="67"/>
    </row>
    <row r="75" spans="1:12" ht="15.75" thickBot="1" x14ac:dyDescent="0.3">
      <c r="A75" s="68">
        <v>14</v>
      </c>
      <c r="B75" s="206" t="s">
        <v>91</v>
      </c>
      <c r="C75" s="398">
        <v>2</v>
      </c>
      <c r="D75" s="455">
        <v>3.5</v>
      </c>
      <c r="E75" s="455">
        <v>4.25</v>
      </c>
      <c r="F75" s="399">
        <v>94</v>
      </c>
      <c r="G75" s="69">
        <f t="shared" si="1"/>
        <v>94</v>
      </c>
      <c r="I75" s="67"/>
      <c r="J75" s="67"/>
      <c r="L75" s="67"/>
    </row>
    <row r="76" spans="1:12" ht="15.75" thickBot="1" x14ac:dyDescent="0.3">
      <c r="A76" s="234"/>
      <c r="B76" s="244" t="s">
        <v>114</v>
      </c>
      <c r="C76" s="311">
        <f>SUM(C77:C102)</f>
        <v>408</v>
      </c>
      <c r="D76" s="248">
        <f>AVERAGE(D77:D102)</f>
        <v>4.135028351840301</v>
      </c>
      <c r="E76" s="248">
        <v>4.25</v>
      </c>
      <c r="F76" s="249"/>
      <c r="G76" s="242"/>
      <c r="I76" s="67"/>
      <c r="J76" s="67"/>
      <c r="L76" s="67"/>
    </row>
    <row r="77" spans="1:12" x14ac:dyDescent="0.25">
      <c r="A77" s="65">
        <v>1</v>
      </c>
      <c r="B77" s="206" t="s">
        <v>35</v>
      </c>
      <c r="C77" s="398">
        <v>4</v>
      </c>
      <c r="D77" s="455">
        <v>5</v>
      </c>
      <c r="E77" s="455">
        <v>4.25</v>
      </c>
      <c r="F77" s="399">
        <v>3</v>
      </c>
      <c r="G77" s="66">
        <f t="shared" si="1"/>
        <v>3</v>
      </c>
      <c r="I77" s="67"/>
      <c r="J77" s="67"/>
      <c r="L77" s="67"/>
    </row>
    <row r="78" spans="1:12" x14ac:dyDescent="0.25">
      <c r="A78" s="68">
        <v>2</v>
      </c>
      <c r="B78" s="206" t="s">
        <v>138</v>
      </c>
      <c r="C78" s="398">
        <v>18</v>
      </c>
      <c r="D78" s="455">
        <v>4.666666666666667</v>
      </c>
      <c r="E78" s="455">
        <v>4.25</v>
      </c>
      <c r="F78" s="399">
        <v>11</v>
      </c>
      <c r="G78" s="69">
        <f t="shared" si="1"/>
        <v>11</v>
      </c>
      <c r="I78" s="67"/>
      <c r="J78" s="67"/>
      <c r="L78" s="67"/>
    </row>
    <row r="79" spans="1:12" x14ac:dyDescent="0.25">
      <c r="A79" s="68">
        <v>3</v>
      </c>
      <c r="B79" s="206" t="s">
        <v>47</v>
      </c>
      <c r="C79" s="398">
        <v>3</v>
      </c>
      <c r="D79" s="455">
        <v>4.666666666666667</v>
      </c>
      <c r="E79" s="455">
        <v>4.25</v>
      </c>
      <c r="F79" s="399">
        <v>10</v>
      </c>
      <c r="G79" s="69">
        <f t="shared" si="1"/>
        <v>10</v>
      </c>
      <c r="I79" s="67"/>
      <c r="J79" s="67"/>
      <c r="L79" s="67"/>
    </row>
    <row r="80" spans="1:12" x14ac:dyDescent="0.25">
      <c r="A80" s="68">
        <v>4</v>
      </c>
      <c r="B80" s="206" t="s">
        <v>125</v>
      </c>
      <c r="C80" s="398">
        <v>31</v>
      </c>
      <c r="D80" s="455">
        <v>4.580645161290323</v>
      </c>
      <c r="E80" s="455">
        <v>4.25</v>
      </c>
      <c r="F80" s="399">
        <v>16</v>
      </c>
      <c r="G80" s="69">
        <f t="shared" si="1"/>
        <v>16</v>
      </c>
      <c r="I80" s="67"/>
      <c r="J80" s="67"/>
      <c r="L80" s="67"/>
    </row>
    <row r="81" spans="1:12" x14ac:dyDescent="0.25">
      <c r="A81" s="68">
        <v>5</v>
      </c>
      <c r="B81" s="206" t="s">
        <v>142</v>
      </c>
      <c r="C81" s="398">
        <v>7</v>
      </c>
      <c r="D81" s="455">
        <v>4.5714285714285712</v>
      </c>
      <c r="E81" s="455">
        <v>4.25</v>
      </c>
      <c r="F81" s="399">
        <v>17</v>
      </c>
      <c r="G81" s="69">
        <f t="shared" si="1"/>
        <v>17</v>
      </c>
      <c r="I81" s="67"/>
      <c r="J81" s="67"/>
      <c r="L81" s="67"/>
    </row>
    <row r="82" spans="1:12" x14ac:dyDescent="0.25">
      <c r="A82" s="68">
        <v>6</v>
      </c>
      <c r="B82" s="206" t="s">
        <v>49</v>
      </c>
      <c r="C82" s="398">
        <v>2</v>
      </c>
      <c r="D82" s="455">
        <v>4.5</v>
      </c>
      <c r="E82" s="455">
        <v>4.25</v>
      </c>
      <c r="F82" s="399">
        <v>25</v>
      </c>
      <c r="G82" s="69">
        <f t="shared" si="1"/>
        <v>25</v>
      </c>
      <c r="I82" s="67"/>
      <c r="J82" s="67"/>
      <c r="L82" s="67"/>
    </row>
    <row r="83" spans="1:12" x14ac:dyDescent="0.25">
      <c r="A83" s="68">
        <v>7</v>
      </c>
      <c r="B83" s="206" t="s">
        <v>51</v>
      </c>
      <c r="C83" s="398">
        <v>36</v>
      </c>
      <c r="D83" s="455">
        <v>4.416666666666667</v>
      </c>
      <c r="E83" s="455">
        <v>4.25</v>
      </c>
      <c r="F83" s="399">
        <v>28</v>
      </c>
      <c r="G83" s="69">
        <f t="shared" si="1"/>
        <v>28</v>
      </c>
      <c r="I83" s="67"/>
      <c r="J83" s="67"/>
      <c r="L83" s="67"/>
    </row>
    <row r="84" spans="1:12" x14ac:dyDescent="0.25">
      <c r="A84" s="68">
        <v>8</v>
      </c>
      <c r="B84" s="206" t="s">
        <v>39</v>
      </c>
      <c r="C84" s="398">
        <v>11</v>
      </c>
      <c r="D84" s="455">
        <v>4.3636363636363633</v>
      </c>
      <c r="E84" s="455">
        <v>4.25</v>
      </c>
      <c r="F84" s="399">
        <v>33</v>
      </c>
      <c r="G84" s="69">
        <f t="shared" si="1"/>
        <v>33</v>
      </c>
      <c r="I84" s="67"/>
      <c r="J84" s="67"/>
      <c r="L84" s="67"/>
    </row>
    <row r="85" spans="1:12" x14ac:dyDescent="0.25">
      <c r="A85" s="68">
        <v>9</v>
      </c>
      <c r="B85" s="206" t="s">
        <v>129</v>
      </c>
      <c r="C85" s="398">
        <v>40</v>
      </c>
      <c r="D85" s="455">
        <v>4.3</v>
      </c>
      <c r="E85" s="455">
        <v>4.25</v>
      </c>
      <c r="F85" s="399">
        <v>41</v>
      </c>
      <c r="G85" s="69">
        <f t="shared" si="1"/>
        <v>41</v>
      </c>
      <c r="I85" s="67"/>
      <c r="J85" s="67"/>
      <c r="L85" s="67"/>
    </row>
    <row r="86" spans="1:12" x14ac:dyDescent="0.25">
      <c r="A86" s="68">
        <v>10</v>
      </c>
      <c r="B86" s="206" t="s">
        <v>46</v>
      </c>
      <c r="C86" s="398">
        <v>4</v>
      </c>
      <c r="D86" s="455">
        <v>4.25</v>
      </c>
      <c r="E86" s="455">
        <v>4.25</v>
      </c>
      <c r="F86" s="399">
        <v>45</v>
      </c>
      <c r="G86" s="69">
        <f t="shared" si="1"/>
        <v>45</v>
      </c>
      <c r="I86" s="67"/>
      <c r="J86" s="67"/>
      <c r="L86" s="67"/>
    </row>
    <row r="87" spans="1:12" x14ac:dyDescent="0.25">
      <c r="A87" s="68">
        <v>11</v>
      </c>
      <c r="B87" s="206" t="s">
        <v>127</v>
      </c>
      <c r="C87" s="398">
        <v>58</v>
      </c>
      <c r="D87" s="455">
        <v>4.2413793103448274</v>
      </c>
      <c r="E87" s="455">
        <v>4.25</v>
      </c>
      <c r="F87" s="399">
        <v>46</v>
      </c>
      <c r="G87" s="69">
        <f t="shared" si="1"/>
        <v>46</v>
      </c>
      <c r="I87" s="67"/>
      <c r="J87" s="67"/>
      <c r="L87" s="67"/>
    </row>
    <row r="88" spans="1:12" x14ac:dyDescent="0.25">
      <c r="A88" s="68">
        <v>12</v>
      </c>
      <c r="B88" s="206" t="s">
        <v>128</v>
      </c>
      <c r="C88" s="398">
        <v>42</v>
      </c>
      <c r="D88" s="455">
        <v>4.2142857142857144</v>
      </c>
      <c r="E88" s="455">
        <v>4.25</v>
      </c>
      <c r="F88" s="399">
        <v>49</v>
      </c>
      <c r="G88" s="69">
        <f t="shared" si="1"/>
        <v>49</v>
      </c>
      <c r="I88" s="67"/>
      <c r="J88" s="67"/>
      <c r="L88" s="67"/>
    </row>
    <row r="89" spans="1:12" x14ac:dyDescent="0.25">
      <c r="A89" s="68">
        <v>13</v>
      </c>
      <c r="B89" s="206" t="s">
        <v>38</v>
      </c>
      <c r="C89" s="398">
        <v>13</v>
      </c>
      <c r="D89" s="455">
        <v>4.1538461538461542</v>
      </c>
      <c r="E89" s="455">
        <v>4.25</v>
      </c>
      <c r="F89" s="399">
        <v>53</v>
      </c>
      <c r="G89" s="69">
        <f t="shared" si="1"/>
        <v>53</v>
      </c>
      <c r="I89" s="67"/>
      <c r="J89" s="67"/>
      <c r="L89" s="67"/>
    </row>
    <row r="90" spans="1:12" x14ac:dyDescent="0.25">
      <c r="A90" s="68">
        <v>14</v>
      </c>
      <c r="B90" s="206" t="s">
        <v>126</v>
      </c>
      <c r="C90" s="398">
        <v>40</v>
      </c>
      <c r="D90" s="455">
        <v>4.1500000000000004</v>
      </c>
      <c r="E90" s="455">
        <v>4.25</v>
      </c>
      <c r="F90" s="399">
        <v>54</v>
      </c>
      <c r="G90" s="69">
        <f t="shared" si="1"/>
        <v>54</v>
      </c>
      <c r="I90" s="67"/>
      <c r="J90" s="67"/>
      <c r="L90" s="67"/>
    </row>
    <row r="91" spans="1:12" x14ac:dyDescent="0.25">
      <c r="A91" s="68">
        <v>15</v>
      </c>
      <c r="B91" s="206" t="s">
        <v>37</v>
      </c>
      <c r="C91" s="398">
        <v>18</v>
      </c>
      <c r="D91" s="455">
        <v>4.1111111111111107</v>
      </c>
      <c r="E91" s="455">
        <v>4.25</v>
      </c>
      <c r="F91" s="399">
        <v>58</v>
      </c>
      <c r="G91" s="69">
        <f t="shared" si="1"/>
        <v>58</v>
      </c>
      <c r="I91" s="67"/>
      <c r="J91" s="67"/>
      <c r="L91" s="67"/>
    </row>
    <row r="92" spans="1:12" x14ac:dyDescent="0.25">
      <c r="A92" s="68">
        <v>16</v>
      </c>
      <c r="B92" s="206" t="s">
        <v>43</v>
      </c>
      <c r="C92" s="398">
        <v>10</v>
      </c>
      <c r="D92" s="455">
        <v>4.0952380952380949</v>
      </c>
      <c r="E92" s="455">
        <v>4.25</v>
      </c>
      <c r="F92" s="399">
        <v>60</v>
      </c>
      <c r="G92" s="69">
        <f t="shared" si="1"/>
        <v>60</v>
      </c>
      <c r="I92" s="67"/>
      <c r="J92" s="67"/>
      <c r="L92" s="67"/>
    </row>
    <row r="93" spans="1:12" x14ac:dyDescent="0.25">
      <c r="A93" s="68">
        <v>17</v>
      </c>
      <c r="B93" s="206" t="s">
        <v>44</v>
      </c>
      <c r="C93" s="398">
        <v>2</v>
      </c>
      <c r="D93" s="455">
        <v>4</v>
      </c>
      <c r="E93" s="455">
        <v>4.25</v>
      </c>
      <c r="F93" s="399">
        <v>74</v>
      </c>
      <c r="G93" s="69">
        <f t="shared" si="1"/>
        <v>74</v>
      </c>
      <c r="I93" s="67"/>
      <c r="J93" s="67"/>
      <c r="L93" s="67"/>
    </row>
    <row r="94" spans="1:12" x14ac:dyDescent="0.25">
      <c r="A94" s="68">
        <v>18</v>
      </c>
      <c r="B94" s="53" t="s">
        <v>36</v>
      </c>
      <c r="C94" s="392">
        <v>8</v>
      </c>
      <c r="D94" s="452">
        <v>4</v>
      </c>
      <c r="E94" s="452">
        <v>4.25</v>
      </c>
      <c r="F94" s="393">
        <v>72</v>
      </c>
      <c r="G94" s="69">
        <f t="shared" si="1"/>
        <v>72</v>
      </c>
      <c r="I94" s="67"/>
      <c r="J94" s="67"/>
      <c r="L94" s="67"/>
    </row>
    <row r="95" spans="1:12" x14ac:dyDescent="0.25">
      <c r="A95" s="68">
        <v>19</v>
      </c>
      <c r="B95" s="206" t="s">
        <v>41</v>
      </c>
      <c r="C95" s="398">
        <v>7</v>
      </c>
      <c r="D95" s="455">
        <v>4</v>
      </c>
      <c r="E95" s="455">
        <v>4.25</v>
      </c>
      <c r="F95" s="399">
        <v>73</v>
      </c>
      <c r="G95" s="69">
        <f t="shared" si="1"/>
        <v>73</v>
      </c>
      <c r="I95" s="67"/>
      <c r="J95" s="67"/>
      <c r="L95" s="67"/>
    </row>
    <row r="96" spans="1:12" x14ac:dyDescent="0.25">
      <c r="A96" s="68">
        <v>20</v>
      </c>
      <c r="B96" s="206" t="s">
        <v>50</v>
      </c>
      <c r="C96" s="398">
        <v>8</v>
      </c>
      <c r="D96" s="455">
        <v>3.875</v>
      </c>
      <c r="E96" s="455">
        <v>4.25</v>
      </c>
      <c r="F96" s="399">
        <v>77</v>
      </c>
      <c r="G96" s="69">
        <f t="shared" si="1"/>
        <v>77</v>
      </c>
      <c r="I96" s="67"/>
      <c r="J96" s="67"/>
      <c r="L96" s="67"/>
    </row>
    <row r="97" spans="1:12" x14ac:dyDescent="0.25">
      <c r="A97" s="68">
        <v>21</v>
      </c>
      <c r="B97" s="206" t="s">
        <v>48</v>
      </c>
      <c r="C97" s="398">
        <v>5</v>
      </c>
      <c r="D97" s="455">
        <v>3.8</v>
      </c>
      <c r="E97" s="455">
        <v>4.25</v>
      </c>
      <c r="F97" s="399">
        <v>81</v>
      </c>
      <c r="G97" s="69">
        <f t="shared" si="1"/>
        <v>81</v>
      </c>
      <c r="I97" s="67"/>
      <c r="J97" s="67"/>
      <c r="L97" s="67"/>
    </row>
    <row r="98" spans="1:12" x14ac:dyDescent="0.25">
      <c r="A98" s="68">
        <v>22</v>
      </c>
      <c r="B98" s="206" t="s">
        <v>143</v>
      </c>
      <c r="C98" s="398">
        <v>16</v>
      </c>
      <c r="D98" s="455">
        <v>3.6875</v>
      </c>
      <c r="E98" s="455">
        <v>4.25</v>
      </c>
      <c r="F98" s="399">
        <v>87</v>
      </c>
      <c r="G98" s="69">
        <f t="shared" si="1"/>
        <v>87</v>
      </c>
      <c r="I98" s="67"/>
      <c r="J98" s="67"/>
      <c r="L98" s="67"/>
    </row>
    <row r="99" spans="1:12" x14ac:dyDescent="0.25">
      <c r="A99" s="68">
        <v>23</v>
      </c>
      <c r="B99" s="206" t="s">
        <v>42</v>
      </c>
      <c r="C99" s="398">
        <v>6</v>
      </c>
      <c r="D99" s="455">
        <v>3.6666666666666665</v>
      </c>
      <c r="E99" s="455">
        <v>4.25</v>
      </c>
      <c r="F99" s="399">
        <v>89</v>
      </c>
      <c r="G99" s="69">
        <f t="shared" si="1"/>
        <v>89</v>
      </c>
      <c r="I99" s="67"/>
      <c r="J99" s="67"/>
      <c r="L99" s="67"/>
    </row>
    <row r="100" spans="1:12" x14ac:dyDescent="0.25">
      <c r="A100" s="68">
        <v>24</v>
      </c>
      <c r="B100" s="206" t="s">
        <v>45</v>
      </c>
      <c r="C100" s="398">
        <v>2</v>
      </c>
      <c r="D100" s="455">
        <v>3.5</v>
      </c>
      <c r="E100" s="455">
        <v>4.25</v>
      </c>
      <c r="F100" s="399">
        <v>96</v>
      </c>
      <c r="G100" s="69">
        <f t="shared" si="1"/>
        <v>96</v>
      </c>
      <c r="I100" s="67"/>
      <c r="J100" s="67"/>
      <c r="L100" s="67"/>
    </row>
    <row r="101" spans="1:12" x14ac:dyDescent="0.25">
      <c r="A101" s="68">
        <v>25</v>
      </c>
      <c r="B101" s="206" t="s">
        <v>40</v>
      </c>
      <c r="C101" s="398">
        <v>12</v>
      </c>
      <c r="D101" s="455">
        <v>3.5</v>
      </c>
      <c r="E101" s="455">
        <v>4.25</v>
      </c>
      <c r="F101" s="399">
        <v>95</v>
      </c>
      <c r="G101" s="69">
        <f t="shared" si="1"/>
        <v>95</v>
      </c>
      <c r="I101" s="67"/>
      <c r="J101" s="67"/>
      <c r="L101" s="67"/>
    </row>
    <row r="102" spans="1:12" ht="15.75" thickBot="1" x14ac:dyDescent="0.3">
      <c r="A102" s="68">
        <v>26</v>
      </c>
      <c r="B102" s="206" t="s">
        <v>139</v>
      </c>
      <c r="C102" s="398">
        <v>5</v>
      </c>
      <c r="D102" s="455">
        <v>3.2</v>
      </c>
      <c r="E102" s="455">
        <v>4.25</v>
      </c>
      <c r="F102" s="399">
        <v>98</v>
      </c>
      <c r="G102" s="69">
        <f t="shared" si="1"/>
        <v>98</v>
      </c>
      <c r="I102" s="67"/>
      <c r="J102" s="67"/>
      <c r="L102" s="67"/>
    </row>
    <row r="103" spans="1:12" ht="15.75" thickBot="1" x14ac:dyDescent="0.3">
      <c r="A103" s="234"/>
      <c r="B103" s="240" t="s">
        <v>113</v>
      </c>
      <c r="C103" s="312">
        <f>SUM(C104:C112)</f>
        <v>211</v>
      </c>
      <c r="D103" s="317">
        <f>AVERAGE(D104:D112)</f>
        <v>4.2249100040088772</v>
      </c>
      <c r="E103" s="317">
        <v>4.25</v>
      </c>
      <c r="F103" s="241"/>
      <c r="G103" s="242"/>
      <c r="I103" s="67"/>
      <c r="J103" s="67"/>
      <c r="L103" s="67"/>
    </row>
    <row r="104" spans="1:12" x14ac:dyDescent="0.25">
      <c r="A104" s="65">
        <v>1</v>
      </c>
      <c r="B104" s="287" t="s">
        <v>96</v>
      </c>
      <c r="C104" s="388">
        <v>21</v>
      </c>
      <c r="D104" s="462">
        <v>4.7619047619047619</v>
      </c>
      <c r="E104" s="462">
        <v>4.25</v>
      </c>
      <c r="F104" s="389">
        <v>5</v>
      </c>
      <c r="G104" s="66">
        <f t="shared" si="1"/>
        <v>5</v>
      </c>
      <c r="I104" s="67"/>
      <c r="J104" s="67"/>
      <c r="L104" s="67"/>
    </row>
    <row r="105" spans="1:12" x14ac:dyDescent="0.25">
      <c r="A105" s="72">
        <v>2</v>
      </c>
      <c r="B105" s="193" t="s">
        <v>124</v>
      </c>
      <c r="C105" s="390">
        <v>26</v>
      </c>
      <c r="D105" s="454">
        <v>4.6538461538461542</v>
      </c>
      <c r="E105" s="454">
        <v>4.25</v>
      </c>
      <c r="F105" s="391">
        <v>13</v>
      </c>
      <c r="G105" s="69">
        <f t="shared" si="1"/>
        <v>13</v>
      </c>
      <c r="I105" s="67"/>
      <c r="J105" s="67"/>
      <c r="L105" s="67"/>
    </row>
    <row r="106" spans="1:12" x14ac:dyDescent="0.25">
      <c r="A106" s="72">
        <v>3</v>
      </c>
      <c r="B106" s="193" t="s">
        <v>59</v>
      </c>
      <c r="C106" s="390">
        <v>17</v>
      </c>
      <c r="D106" s="454">
        <v>4.5294117647058822</v>
      </c>
      <c r="E106" s="454">
        <v>4.25</v>
      </c>
      <c r="F106" s="391">
        <v>19</v>
      </c>
      <c r="G106" s="69">
        <f t="shared" si="1"/>
        <v>19</v>
      </c>
      <c r="I106" s="67"/>
      <c r="J106" s="67"/>
      <c r="L106" s="67"/>
    </row>
    <row r="107" spans="1:12" x14ac:dyDescent="0.25">
      <c r="A107" s="72">
        <v>4</v>
      </c>
      <c r="B107" s="193" t="s">
        <v>94</v>
      </c>
      <c r="C107" s="390">
        <v>94</v>
      </c>
      <c r="D107" s="454">
        <v>4.4361702127659575</v>
      </c>
      <c r="E107" s="454">
        <v>4.25</v>
      </c>
      <c r="F107" s="391">
        <v>27</v>
      </c>
      <c r="G107" s="69">
        <f t="shared" si="1"/>
        <v>27</v>
      </c>
      <c r="I107" s="67"/>
      <c r="J107" s="67"/>
      <c r="L107" s="67"/>
    </row>
    <row r="108" spans="1:12" x14ac:dyDescent="0.25">
      <c r="A108" s="72">
        <v>5</v>
      </c>
      <c r="B108" s="53" t="s">
        <v>97</v>
      </c>
      <c r="C108" s="392">
        <v>3</v>
      </c>
      <c r="D108" s="452">
        <v>4.333333333333333</v>
      </c>
      <c r="E108" s="452">
        <v>4.25</v>
      </c>
      <c r="F108" s="393">
        <v>38</v>
      </c>
      <c r="G108" s="69">
        <f t="shared" si="1"/>
        <v>38</v>
      </c>
      <c r="I108" s="67"/>
      <c r="J108" s="67"/>
      <c r="L108" s="67"/>
    </row>
    <row r="109" spans="1:12" x14ac:dyDescent="0.25">
      <c r="A109" s="72">
        <v>6</v>
      </c>
      <c r="B109" s="193" t="s">
        <v>95</v>
      </c>
      <c r="C109" s="390">
        <v>2</v>
      </c>
      <c r="D109" s="454">
        <v>4</v>
      </c>
      <c r="E109" s="454">
        <v>4.25</v>
      </c>
      <c r="F109" s="391">
        <v>75</v>
      </c>
      <c r="G109" s="69">
        <f t="shared" si="1"/>
        <v>75</v>
      </c>
      <c r="I109" s="67"/>
      <c r="J109" s="67"/>
      <c r="L109" s="67"/>
    </row>
    <row r="110" spans="1:12" x14ac:dyDescent="0.25">
      <c r="A110" s="72">
        <v>7</v>
      </c>
      <c r="B110" s="54" t="s">
        <v>140</v>
      </c>
      <c r="C110" s="394">
        <v>10</v>
      </c>
      <c r="D110" s="456">
        <v>3.9</v>
      </c>
      <c r="E110" s="456">
        <v>4.25</v>
      </c>
      <c r="F110" s="395">
        <v>76</v>
      </c>
      <c r="G110" s="69">
        <f t="shared" si="1"/>
        <v>76</v>
      </c>
      <c r="I110" s="67"/>
      <c r="J110" s="67"/>
      <c r="L110" s="67"/>
    </row>
    <row r="111" spans="1:12" x14ac:dyDescent="0.25">
      <c r="A111" s="72">
        <v>8</v>
      </c>
      <c r="B111" s="53" t="s">
        <v>135</v>
      </c>
      <c r="C111" s="392">
        <v>35</v>
      </c>
      <c r="D111" s="452">
        <v>3.7428571428571429</v>
      </c>
      <c r="E111" s="452">
        <v>4.25</v>
      </c>
      <c r="F111" s="393">
        <v>85</v>
      </c>
      <c r="G111" s="69">
        <f t="shared" si="1"/>
        <v>85</v>
      </c>
      <c r="J111" s="67"/>
    </row>
    <row r="112" spans="1:12" ht="15.75" thickBot="1" x14ac:dyDescent="0.3">
      <c r="A112" s="464">
        <v>9</v>
      </c>
      <c r="B112" s="465" t="s">
        <v>98</v>
      </c>
      <c r="C112" s="466">
        <v>3</v>
      </c>
      <c r="D112" s="467">
        <v>3.6666666666666665</v>
      </c>
      <c r="E112" s="467">
        <v>4.25</v>
      </c>
      <c r="F112" s="468">
        <v>90</v>
      </c>
      <c r="G112" s="469">
        <f t="shared" si="1"/>
        <v>90</v>
      </c>
      <c r="J112" s="67"/>
    </row>
    <row r="113" spans="1:6" x14ac:dyDescent="0.25">
      <c r="A113" s="251" t="s">
        <v>133</v>
      </c>
      <c r="B113" s="73"/>
      <c r="C113" s="73"/>
      <c r="D113" s="253">
        <f>AVERAGE(D6:D13,D15:D26,D28:D42,D44:D60,D62:D75,D77:D102,D104:D112)</f>
        <v>4.1419237065928289</v>
      </c>
      <c r="E113" s="253"/>
      <c r="F113" s="73"/>
    </row>
    <row r="114" spans="1:6" x14ac:dyDescent="0.25">
      <c r="A114" s="252" t="s">
        <v>134</v>
      </c>
      <c r="B114" s="247"/>
      <c r="C114" s="247"/>
      <c r="D114" s="247">
        <v>4.25</v>
      </c>
      <c r="E114" s="247"/>
      <c r="F114" s="247"/>
    </row>
  </sheetData>
  <mergeCells count="4">
    <mergeCell ref="G2:G3"/>
    <mergeCell ref="A2:A3"/>
    <mergeCell ref="B2:B3"/>
    <mergeCell ref="C2:F2"/>
  </mergeCells>
  <conditionalFormatting sqref="D4:D114">
    <cfRule type="cellIs" dxfId="30" priority="1" operator="between">
      <formula>$D$113</formula>
      <formula>4.135</formula>
    </cfRule>
    <cfRule type="cellIs" dxfId="29" priority="2" operator="lessThan">
      <formula>3.5</formula>
    </cfRule>
    <cfRule type="cellIs" dxfId="28" priority="3" operator="between">
      <formula>$D$113</formula>
      <formula>3.5</formula>
    </cfRule>
    <cfRule type="cellIs" dxfId="27" priority="4" operator="between">
      <formula>4.499</formula>
      <formula>$D$113</formula>
    </cfRule>
    <cfRule type="cellIs" dxfId="26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5.28515625" customWidth="1"/>
    <col min="2" max="2" width="18.7109375" customWidth="1"/>
    <col min="3" max="3" width="31.85546875" customWidth="1"/>
    <col min="4" max="5" width="8.7109375" customWidth="1"/>
    <col min="6" max="6" width="7.5703125" customWidth="1"/>
  </cols>
  <sheetData>
    <row r="1" spans="1:8" x14ac:dyDescent="0.25">
      <c r="G1" s="183"/>
      <c r="H1" s="61" t="s">
        <v>104</v>
      </c>
    </row>
    <row r="2" spans="1:8" ht="15.75" x14ac:dyDescent="0.25">
      <c r="C2" s="436" t="s">
        <v>52</v>
      </c>
      <c r="D2" s="437"/>
      <c r="E2" s="437"/>
      <c r="G2" s="80"/>
      <c r="H2" s="61" t="s">
        <v>105</v>
      </c>
    </row>
    <row r="3" spans="1:8" ht="15.75" thickBot="1" x14ac:dyDescent="0.3">
      <c r="G3" s="263"/>
      <c r="H3" s="61" t="s">
        <v>106</v>
      </c>
    </row>
    <row r="4" spans="1:8" ht="15.75" customHeight="1" x14ac:dyDescent="0.25">
      <c r="A4" s="432" t="s">
        <v>0</v>
      </c>
      <c r="B4" s="434">
        <v>2022</v>
      </c>
      <c r="C4" s="434"/>
      <c r="D4" s="434"/>
      <c r="E4" s="435"/>
      <c r="G4" s="62"/>
      <c r="H4" s="61" t="s">
        <v>107</v>
      </c>
    </row>
    <row r="5" spans="1:8" ht="45" customHeight="1" thickBot="1" x14ac:dyDescent="0.3">
      <c r="A5" s="433"/>
      <c r="B5" s="320" t="s">
        <v>54</v>
      </c>
      <c r="C5" s="270" t="s">
        <v>101</v>
      </c>
      <c r="D5" s="270" t="s">
        <v>70</v>
      </c>
      <c r="E5" s="271" t="s">
        <v>102</v>
      </c>
    </row>
    <row r="6" spans="1:8" s="9" customFormat="1" ht="15" customHeight="1" x14ac:dyDescent="0.25">
      <c r="A6" s="168">
        <v>1</v>
      </c>
      <c r="B6" s="324" t="s">
        <v>62</v>
      </c>
      <c r="C6" s="324" t="s">
        <v>56</v>
      </c>
      <c r="D6" s="375">
        <v>5</v>
      </c>
      <c r="E6" s="376">
        <v>4.25</v>
      </c>
    </row>
    <row r="7" spans="1:8" s="9" customFormat="1" ht="15" customHeight="1" x14ac:dyDescent="0.25">
      <c r="A7" s="129">
        <v>2</v>
      </c>
      <c r="B7" s="325" t="s">
        <v>63</v>
      </c>
      <c r="C7" s="325" t="s">
        <v>83</v>
      </c>
      <c r="D7" s="377">
        <v>5</v>
      </c>
      <c r="E7" s="378">
        <v>4.25</v>
      </c>
    </row>
    <row r="8" spans="1:8" s="9" customFormat="1" ht="15" customHeight="1" x14ac:dyDescent="0.25">
      <c r="A8" s="129">
        <v>3</v>
      </c>
      <c r="B8" s="325" t="s">
        <v>65</v>
      </c>
      <c r="C8" s="325" t="s">
        <v>35</v>
      </c>
      <c r="D8" s="377">
        <v>5</v>
      </c>
      <c r="E8" s="378">
        <v>4.25</v>
      </c>
    </row>
    <row r="9" spans="1:8" s="9" customFormat="1" ht="15" customHeight="1" x14ac:dyDescent="0.25">
      <c r="A9" s="129">
        <v>4</v>
      </c>
      <c r="B9" s="325" t="s">
        <v>64</v>
      </c>
      <c r="C9" s="325" t="s">
        <v>89</v>
      </c>
      <c r="D9" s="377">
        <v>4.8</v>
      </c>
      <c r="E9" s="378">
        <v>4.25</v>
      </c>
    </row>
    <row r="10" spans="1:8" s="9" customFormat="1" ht="15" customHeight="1" x14ac:dyDescent="0.25">
      <c r="A10" s="129">
        <v>5</v>
      </c>
      <c r="B10" s="325" t="s">
        <v>66</v>
      </c>
      <c r="C10" s="325" t="s">
        <v>96</v>
      </c>
      <c r="D10" s="377">
        <v>4.7619047619047619</v>
      </c>
      <c r="E10" s="378">
        <v>4.25</v>
      </c>
    </row>
    <row r="11" spans="1:8" s="9" customFormat="1" ht="15" customHeight="1" x14ac:dyDescent="0.25">
      <c r="A11" s="129">
        <v>6</v>
      </c>
      <c r="B11" s="325" t="s">
        <v>62</v>
      </c>
      <c r="C11" s="325" t="s">
        <v>20</v>
      </c>
      <c r="D11" s="377">
        <v>4.75</v>
      </c>
      <c r="E11" s="378">
        <v>4.25</v>
      </c>
    </row>
    <row r="12" spans="1:8" s="9" customFormat="1" ht="15" customHeight="1" x14ac:dyDescent="0.25">
      <c r="A12" s="129">
        <v>7</v>
      </c>
      <c r="B12" s="325" t="s">
        <v>60</v>
      </c>
      <c r="C12" s="325" t="s">
        <v>76</v>
      </c>
      <c r="D12" s="377">
        <v>4.666666666666667</v>
      </c>
      <c r="E12" s="378">
        <v>4.25</v>
      </c>
    </row>
    <row r="13" spans="1:8" s="9" customFormat="1" ht="15" customHeight="1" x14ac:dyDescent="0.25">
      <c r="A13" s="129">
        <v>8</v>
      </c>
      <c r="B13" s="325" t="s">
        <v>63</v>
      </c>
      <c r="C13" s="325" t="s">
        <v>27</v>
      </c>
      <c r="D13" s="377">
        <v>4.666666666666667</v>
      </c>
      <c r="E13" s="378">
        <v>4.25</v>
      </c>
    </row>
    <row r="14" spans="1:8" s="9" customFormat="1" ht="15" customHeight="1" x14ac:dyDescent="0.25">
      <c r="A14" s="129">
        <v>9</v>
      </c>
      <c r="B14" s="325" t="s">
        <v>64</v>
      </c>
      <c r="C14" s="325" t="s">
        <v>85</v>
      </c>
      <c r="D14" s="377">
        <v>4.666666666666667</v>
      </c>
      <c r="E14" s="378">
        <v>4.25</v>
      </c>
    </row>
    <row r="15" spans="1:8" s="9" customFormat="1" ht="15" customHeight="1" thickBot="1" x14ac:dyDescent="0.3">
      <c r="A15" s="269">
        <v>10</v>
      </c>
      <c r="B15" s="326" t="s">
        <v>65</v>
      </c>
      <c r="C15" s="326" t="s">
        <v>47</v>
      </c>
      <c r="D15" s="379">
        <v>4.666666666666667</v>
      </c>
      <c r="E15" s="380">
        <v>4.25</v>
      </c>
    </row>
    <row r="16" spans="1:8" s="9" customFormat="1" ht="15" customHeight="1" x14ac:dyDescent="0.25">
      <c r="A16" s="168">
        <v>11</v>
      </c>
      <c r="B16" s="324" t="s">
        <v>65</v>
      </c>
      <c r="C16" s="324" t="s">
        <v>138</v>
      </c>
      <c r="D16" s="375">
        <v>4.666666666666667</v>
      </c>
      <c r="E16" s="376">
        <v>4.25</v>
      </c>
    </row>
    <row r="17" spans="1:5" s="9" customFormat="1" ht="15" customHeight="1" x14ac:dyDescent="0.25">
      <c r="A17" s="129">
        <v>12</v>
      </c>
      <c r="B17" s="325" t="s">
        <v>61</v>
      </c>
      <c r="C17" s="325" t="s">
        <v>6</v>
      </c>
      <c r="D17" s="377">
        <v>4.6551724137931032</v>
      </c>
      <c r="E17" s="378">
        <v>4.25</v>
      </c>
    </row>
    <row r="18" spans="1:5" s="9" customFormat="1" ht="15" customHeight="1" x14ac:dyDescent="0.25">
      <c r="A18" s="129">
        <v>13</v>
      </c>
      <c r="B18" s="325" t="s">
        <v>66</v>
      </c>
      <c r="C18" s="325" t="s">
        <v>124</v>
      </c>
      <c r="D18" s="377">
        <v>4.6538461538461542</v>
      </c>
      <c r="E18" s="378">
        <v>4.25</v>
      </c>
    </row>
    <row r="19" spans="1:5" s="9" customFormat="1" ht="15" customHeight="1" x14ac:dyDescent="0.25">
      <c r="A19" s="129">
        <v>14</v>
      </c>
      <c r="B19" s="325" t="s">
        <v>61</v>
      </c>
      <c r="C19" s="325" t="s">
        <v>7</v>
      </c>
      <c r="D19" s="377">
        <v>4.5999999999999996</v>
      </c>
      <c r="E19" s="378">
        <v>4.25</v>
      </c>
    </row>
    <row r="20" spans="1:5" s="9" customFormat="1" ht="15" customHeight="1" x14ac:dyDescent="0.25">
      <c r="A20" s="129">
        <v>15</v>
      </c>
      <c r="B20" s="325" t="s">
        <v>62</v>
      </c>
      <c r="C20" s="325" t="s">
        <v>57</v>
      </c>
      <c r="D20" s="377">
        <v>4.583333333333333</v>
      </c>
      <c r="E20" s="378">
        <v>4.25</v>
      </c>
    </row>
    <row r="21" spans="1:5" s="9" customFormat="1" ht="15" customHeight="1" x14ac:dyDescent="0.25">
      <c r="A21" s="129">
        <v>16</v>
      </c>
      <c r="B21" s="325" t="s">
        <v>65</v>
      </c>
      <c r="C21" s="325" t="s">
        <v>125</v>
      </c>
      <c r="D21" s="377">
        <v>4.580645161290323</v>
      </c>
      <c r="E21" s="378">
        <v>4.25</v>
      </c>
    </row>
    <row r="22" spans="1:5" s="9" customFormat="1" ht="15" customHeight="1" x14ac:dyDescent="0.25">
      <c r="A22" s="129">
        <v>17</v>
      </c>
      <c r="B22" s="325" t="s">
        <v>65</v>
      </c>
      <c r="C22" s="325" t="s">
        <v>142</v>
      </c>
      <c r="D22" s="377">
        <v>4.5714285714285712</v>
      </c>
      <c r="E22" s="378">
        <v>4.25</v>
      </c>
    </row>
    <row r="23" spans="1:5" s="9" customFormat="1" ht="15" customHeight="1" x14ac:dyDescent="0.25">
      <c r="A23" s="129">
        <v>18</v>
      </c>
      <c r="B23" s="325" t="s">
        <v>63</v>
      </c>
      <c r="C23" s="325" t="s">
        <v>31</v>
      </c>
      <c r="D23" s="377">
        <v>4.5294117647058822</v>
      </c>
      <c r="E23" s="378">
        <v>4.25</v>
      </c>
    </row>
    <row r="24" spans="1:5" s="9" customFormat="1" ht="15" customHeight="1" x14ac:dyDescent="0.25">
      <c r="A24" s="129">
        <v>19</v>
      </c>
      <c r="B24" s="325" t="s">
        <v>66</v>
      </c>
      <c r="C24" s="325" t="s">
        <v>59</v>
      </c>
      <c r="D24" s="377">
        <v>4.5294117647058822</v>
      </c>
      <c r="E24" s="378">
        <v>4.25</v>
      </c>
    </row>
    <row r="25" spans="1:5" s="9" customFormat="1" ht="15" customHeight="1" thickBot="1" x14ac:dyDescent="0.3">
      <c r="A25" s="267">
        <v>20</v>
      </c>
      <c r="B25" s="327" t="s">
        <v>62</v>
      </c>
      <c r="C25" s="327" t="s">
        <v>18</v>
      </c>
      <c r="D25" s="381">
        <v>4.5</v>
      </c>
      <c r="E25" s="382">
        <v>4.25</v>
      </c>
    </row>
    <row r="26" spans="1:5" s="9" customFormat="1" ht="15" customHeight="1" x14ac:dyDescent="0.25">
      <c r="A26" s="180">
        <v>21</v>
      </c>
      <c r="B26" s="328" t="s">
        <v>62</v>
      </c>
      <c r="C26" s="328" t="s">
        <v>23</v>
      </c>
      <c r="D26" s="383">
        <v>4.5</v>
      </c>
      <c r="E26" s="384">
        <v>4.25</v>
      </c>
    </row>
    <row r="27" spans="1:5" s="9" customFormat="1" ht="15" customHeight="1" x14ac:dyDescent="0.25">
      <c r="A27" s="129">
        <v>22</v>
      </c>
      <c r="B27" s="325" t="s">
        <v>63</v>
      </c>
      <c r="C27" s="325" t="s">
        <v>123</v>
      </c>
      <c r="D27" s="377">
        <v>4.5</v>
      </c>
      <c r="E27" s="378">
        <v>4.25</v>
      </c>
    </row>
    <row r="28" spans="1:5" s="9" customFormat="1" ht="15" customHeight="1" x14ac:dyDescent="0.25">
      <c r="A28" s="129">
        <v>23</v>
      </c>
      <c r="B28" s="325" t="s">
        <v>63</v>
      </c>
      <c r="C28" s="325" t="s">
        <v>28</v>
      </c>
      <c r="D28" s="377">
        <v>4.5</v>
      </c>
      <c r="E28" s="378">
        <v>4.25</v>
      </c>
    </row>
    <row r="29" spans="1:5" s="9" customFormat="1" ht="15" customHeight="1" x14ac:dyDescent="0.25">
      <c r="A29" s="129">
        <v>24</v>
      </c>
      <c r="B29" s="325" t="s">
        <v>63</v>
      </c>
      <c r="C29" s="325" t="s">
        <v>30</v>
      </c>
      <c r="D29" s="377">
        <v>4.5</v>
      </c>
      <c r="E29" s="378">
        <v>4.25</v>
      </c>
    </row>
    <row r="30" spans="1:5" s="9" customFormat="1" ht="15" customHeight="1" x14ac:dyDescent="0.25">
      <c r="A30" s="129">
        <v>25</v>
      </c>
      <c r="B30" s="325" t="s">
        <v>65</v>
      </c>
      <c r="C30" s="325" t="s">
        <v>49</v>
      </c>
      <c r="D30" s="377">
        <v>4.5</v>
      </c>
      <c r="E30" s="378">
        <v>4.25</v>
      </c>
    </row>
    <row r="31" spans="1:5" s="9" customFormat="1" ht="15" customHeight="1" x14ac:dyDescent="0.25">
      <c r="A31" s="129">
        <v>26</v>
      </c>
      <c r="B31" s="325" t="s">
        <v>63</v>
      </c>
      <c r="C31" s="325" t="s">
        <v>24</v>
      </c>
      <c r="D31" s="377">
        <v>4.4761904761904763</v>
      </c>
      <c r="E31" s="378">
        <v>4.25</v>
      </c>
    </row>
    <row r="32" spans="1:5" s="9" customFormat="1" ht="15" customHeight="1" x14ac:dyDescent="0.25">
      <c r="A32" s="129">
        <v>27</v>
      </c>
      <c r="B32" s="325" t="s">
        <v>66</v>
      </c>
      <c r="C32" s="325" t="s">
        <v>94</v>
      </c>
      <c r="D32" s="377">
        <v>4.4361702127659575</v>
      </c>
      <c r="E32" s="378">
        <v>4.25</v>
      </c>
    </row>
    <row r="33" spans="1:5" s="9" customFormat="1" ht="15" customHeight="1" x14ac:dyDescent="0.25">
      <c r="A33" s="129">
        <v>28</v>
      </c>
      <c r="B33" s="325" t="s">
        <v>65</v>
      </c>
      <c r="C33" s="325" t="s">
        <v>51</v>
      </c>
      <c r="D33" s="377">
        <v>4.416666666666667</v>
      </c>
      <c r="E33" s="378">
        <v>4.25</v>
      </c>
    </row>
    <row r="34" spans="1:5" s="9" customFormat="1" ht="15" customHeight="1" x14ac:dyDescent="0.25">
      <c r="A34" s="129">
        <v>29</v>
      </c>
      <c r="B34" s="325" t="s">
        <v>61</v>
      </c>
      <c r="C34" s="325" t="s">
        <v>14</v>
      </c>
      <c r="D34" s="377">
        <v>4.4000000000000004</v>
      </c>
      <c r="E34" s="378">
        <v>4.25</v>
      </c>
    </row>
    <row r="35" spans="1:5" s="9" customFormat="1" ht="15" customHeight="1" thickBot="1" x14ac:dyDescent="0.3">
      <c r="A35" s="269">
        <v>30</v>
      </c>
      <c r="B35" s="326" t="s">
        <v>62</v>
      </c>
      <c r="C35" s="326" t="s">
        <v>78</v>
      </c>
      <c r="D35" s="379">
        <v>4.4000000000000004</v>
      </c>
      <c r="E35" s="380">
        <v>4.25</v>
      </c>
    </row>
    <row r="36" spans="1:5" s="9" customFormat="1" ht="15" customHeight="1" x14ac:dyDescent="0.25">
      <c r="A36" s="168">
        <v>31</v>
      </c>
      <c r="B36" s="324" t="s">
        <v>64</v>
      </c>
      <c r="C36" s="324" t="s">
        <v>86</v>
      </c>
      <c r="D36" s="375">
        <v>4.4000000000000004</v>
      </c>
      <c r="E36" s="376">
        <v>4.25</v>
      </c>
    </row>
    <row r="37" spans="1:5" s="9" customFormat="1" ht="15" customHeight="1" x14ac:dyDescent="0.25">
      <c r="A37" s="129">
        <v>32</v>
      </c>
      <c r="B37" s="325" t="s">
        <v>62</v>
      </c>
      <c r="C37" s="325" t="s">
        <v>79</v>
      </c>
      <c r="D37" s="377">
        <v>4.375</v>
      </c>
      <c r="E37" s="378">
        <v>4.25</v>
      </c>
    </row>
    <row r="38" spans="1:5" s="9" customFormat="1" ht="15" customHeight="1" x14ac:dyDescent="0.25">
      <c r="A38" s="129">
        <v>33</v>
      </c>
      <c r="B38" s="325" t="s">
        <v>65</v>
      </c>
      <c r="C38" s="325" t="s">
        <v>39</v>
      </c>
      <c r="D38" s="377">
        <v>4.3636363636363633</v>
      </c>
      <c r="E38" s="378">
        <v>4.25</v>
      </c>
    </row>
    <row r="39" spans="1:5" s="9" customFormat="1" ht="15" customHeight="1" x14ac:dyDescent="0.25">
      <c r="A39" s="129">
        <v>34</v>
      </c>
      <c r="B39" s="325" t="s">
        <v>60</v>
      </c>
      <c r="C39" s="325" t="s">
        <v>3</v>
      </c>
      <c r="D39" s="377">
        <v>4.3478260869565215</v>
      </c>
      <c r="E39" s="378">
        <v>4.25</v>
      </c>
    </row>
    <row r="40" spans="1:5" s="9" customFormat="1" ht="15" customHeight="1" x14ac:dyDescent="0.25">
      <c r="A40" s="129">
        <v>35</v>
      </c>
      <c r="B40" s="325" t="s">
        <v>61</v>
      </c>
      <c r="C40" s="325" t="s">
        <v>13</v>
      </c>
      <c r="D40" s="377">
        <v>4.333333333333333</v>
      </c>
      <c r="E40" s="378">
        <v>4.25</v>
      </c>
    </row>
    <row r="41" spans="1:5" s="9" customFormat="1" ht="15" customHeight="1" x14ac:dyDescent="0.25">
      <c r="A41" s="129">
        <v>36</v>
      </c>
      <c r="B41" s="325" t="s">
        <v>64</v>
      </c>
      <c r="C41" s="325" t="s">
        <v>34</v>
      </c>
      <c r="D41" s="377">
        <v>4.333333333333333</v>
      </c>
      <c r="E41" s="378">
        <v>4.25</v>
      </c>
    </row>
    <row r="42" spans="1:5" s="9" customFormat="1" ht="15" customHeight="1" x14ac:dyDescent="0.25">
      <c r="A42" s="129">
        <v>37</v>
      </c>
      <c r="B42" s="325" t="s">
        <v>64</v>
      </c>
      <c r="C42" s="325" t="s">
        <v>141</v>
      </c>
      <c r="D42" s="377">
        <v>4.333333333333333</v>
      </c>
      <c r="E42" s="378">
        <v>4.25</v>
      </c>
    </row>
    <row r="43" spans="1:5" s="9" customFormat="1" ht="15" customHeight="1" x14ac:dyDescent="0.25">
      <c r="A43" s="129">
        <v>38</v>
      </c>
      <c r="B43" s="325" t="s">
        <v>66</v>
      </c>
      <c r="C43" s="325" t="s">
        <v>97</v>
      </c>
      <c r="D43" s="377">
        <v>4.333333333333333</v>
      </c>
      <c r="E43" s="378">
        <v>4.25</v>
      </c>
    </row>
    <row r="44" spans="1:5" s="9" customFormat="1" ht="15" customHeight="1" x14ac:dyDescent="0.25">
      <c r="A44" s="129">
        <v>39</v>
      </c>
      <c r="B44" s="325" t="s">
        <v>62</v>
      </c>
      <c r="C44" s="325" t="s">
        <v>22</v>
      </c>
      <c r="D44" s="377">
        <v>4.3125</v>
      </c>
      <c r="E44" s="378">
        <v>4.25</v>
      </c>
    </row>
    <row r="45" spans="1:5" s="9" customFormat="1" ht="15" customHeight="1" thickBot="1" x14ac:dyDescent="0.3">
      <c r="A45" s="269">
        <v>40</v>
      </c>
      <c r="B45" s="326" t="s">
        <v>63</v>
      </c>
      <c r="C45" s="326" t="s">
        <v>80</v>
      </c>
      <c r="D45" s="379">
        <v>4.3125</v>
      </c>
      <c r="E45" s="380">
        <v>4.25</v>
      </c>
    </row>
    <row r="46" spans="1:5" s="9" customFormat="1" ht="15" customHeight="1" x14ac:dyDescent="0.25">
      <c r="A46" s="168">
        <v>41</v>
      </c>
      <c r="B46" s="324" t="s">
        <v>65</v>
      </c>
      <c r="C46" s="324" t="s">
        <v>129</v>
      </c>
      <c r="D46" s="375">
        <v>4.3</v>
      </c>
      <c r="E46" s="376">
        <v>4.25</v>
      </c>
    </row>
    <row r="47" spans="1:5" s="9" customFormat="1" ht="15" customHeight="1" x14ac:dyDescent="0.25">
      <c r="A47" s="129">
        <v>42</v>
      </c>
      <c r="B47" s="325" t="s">
        <v>60</v>
      </c>
      <c r="C47" s="325" t="s">
        <v>121</v>
      </c>
      <c r="D47" s="377">
        <v>4.25</v>
      </c>
      <c r="E47" s="378">
        <v>4.25</v>
      </c>
    </row>
    <row r="48" spans="1:5" s="9" customFormat="1" ht="15" customHeight="1" x14ac:dyDescent="0.25">
      <c r="A48" s="129">
        <v>43</v>
      </c>
      <c r="B48" s="325" t="s">
        <v>64</v>
      </c>
      <c r="C48" s="325" t="s">
        <v>58</v>
      </c>
      <c r="D48" s="377">
        <v>4.25</v>
      </c>
      <c r="E48" s="378">
        <v>4.25</v>
      </c>
    </row>
    <row r="49" spans="1:5" s="9" customFormat="1" ht="15" customHeight="1" x14ac:dyDescent="0.25">
      <c r="A49" s="129">
        <v>44</v>
      </c>
      <c r="B49" s="325" t="s">
        <v>64</v>
      </c>
      <c r="C49" s="325" t="s">
        <v>92</v>
      </c>
      <c r="D49" s="377">
        <v>4.25</v>
      </c>
      <c r="E49" s="378">
        <v>4.25</v>
      </c>
    </row>
    <row r="50" spans="1:5" s="9" customFormat="1" ht="15" customHeight="1" x14ac:dyDescent="0.25">
      <c r="A50" s="129">
        <v>45</v>
      </c>
      <c r="B50" s="325" t="s">
        <v>65</v>
      </c>
      <c r="C50" s="325" t="s">
        <v>46</v>
      </c>
      <c r="D50" s="377">
        <v>4.25</v>
      </c>
      <c r="E50" s="378">
        <v>4.25</v>
      </c>
    </row>
    <row r="51" spans="1:5" s="9" customFormat="1" ht="15" customHeight="1" x14ac:dyDescent="0.25">
      <c r="A51" s="129">
        <v>46</v>
      </c>
      <c r="B51" s="325" t="s">
        <v>65</v>
      </c>
      <c r="C51" s="325" t="s">
        <v>127</v>
      </c>
      <c r="D51" s="377">
        <v>4.2413793103448274</v>
      </c>
      <c r="E51" s="378">
        <v>4.25</v>
      </c>
    </row>
    <row r="52" spans="1:5" s="9" customFormat="1" ht="15" customHeight="1" x14ac:dyDescent="0.25">
      <c r="A52" s="129">
        <v>47</v>
      </c>
      <c r="B52" s="325" t="s">
        <v>63</v>
      </c>
      <c r="C52" s="325" t="s">
        <v>82</v>
      </c>
      <c r="D52" s="377">
        <v>4.2333333333333334</v>
      </c>
      <c r="E52" s="378">
        <v>4.25</v>
      </c>
    </row>
    <row r="53" spans="1:5" s="9" customFormat="1" ht="15" customHeight="1" x14ac:dyDescent="0.25">
      <c r="A53" s="129">
        <v>48</v>
      </c>
      <c r="B53" s="325" t="s">
        <v>61</v>
      </c>
      <c r="C53" s="325" t="s">
        <v>8</v>
      </c>
      <c r="D53" s="377">
        <v>4.2142857142857144</v>
      </c>
      <c r="E53" s="378">
        <v>4.25</v>
      </c>
    </row>
    <row r="54" spans="1:5" s="9" customFormat="1" ht="15" customHeight="1" x14ac:dyDescent="0.25">
      <c r="A54" s="129">
        <v>49</v>
      </c>
      <c r="B54" s="325" t="s">
        <v>65</v>
      </c>
      <c r="C54" s="325" t="s">
        <v>128</v>
      </c>
      <c r="D54" s="377">
        <v>4.2142857142857144</v>
      </c>
      <c r="E54" s="378">
        <v>4.25</v>
      </c>
    </row>
    <row r="55" spans="1:5" s="9" customFormat="1" ht="15" customHeight="1" thickBot="1" x14ac:dyDescent="0.3">
      <c r="A55" s="267">
        <v>50</v>
      </c>
      <c r="B55" s="327" t="s">
        <v>61</v>
      </c>
      <c r="C55" s="327" t="s">
        <v>9</v>
      </c>
      <c r="D55" s="381">
        <v>4.2</v>
      </c>
      <c r="E55" s="382">
        <v>4.25</v>
      </c>
    </row>
    <row r="56" spans="1:5" s="9" customFormat="1" ht="15" customHeight="1" x14ac:dyDescent="0.25">
      <c r="A56" s="180">
        <v>51</v>
      </c>
      <c r="B56" s="328" t="s">
        <v>60</v>
      </c>
      <c r="C56" s="328" t="s">
        <v>74</v>
      </c>
      <c r="D56" s="383">
        <v>4.1578947368421053</v>
      </c>
      <c r="E56" s="384">
        <v>4.25</v>
      </c>
    </row>
    <row r="57" spans="1:5" s="9" customFormat="1" ht="15" customHeight="1" x14ac:dyDescent="0.25">
      <c r="A57" s="129">
        <v>52</v>
      </c>
      <c r="B57" s="325" t="s">
        <v>63</v>
      </c>
      <c r="C57" s="325" t="s">
        <v>110</v>
      </c>
      <c r="D57" s="377">
        <v>4.1538461538461542</v>
      </c>
      <c r="E57" s="378">
        <v>4.25</v>
      </c>
    </row>
    <row r="58" spans="1:5" s="9" customFormat="1" ht="15" customHeight="1" x14ac:dyDescent="0.25">
      <c r="A58" s="129">
        <v>53</v>
      </c>
      <c r="B58" s="325" t="s">
        <v>65</v>
      </c>
      <c r="C58" s="325" t="s">
        <v>38</v>
      </c>
      <c r="D58" s="377">
        <v>4.1538461538461542</v>
      </c>
      <c r="E58" s="378">
        <v>4.25</v>
      </c>
    </row>
    <row r="59" spans="1:5" s="9" customFormat="1" ht="15" customHeight="1" x14ac:dyDescent="0.25">
      <c r="A59" s="129">
        <v>54</v>
      </c>
      <c r="B59" s="325" t="s">
        <v>65</v>
      </c>
      <c r="C59" s="325" t="s">
        <v>126</v>
      </c>
      <c r="D59" s="377">
        <v>4.1500000000000004</v>
      </c>
      <c r="E59" s="378">
        <v>4.25</v>
      </c>
    </row>
    <row r="60" spans="1:5" s="9" customFormat="1" ht="15" customHeight="1" x14ac:dyDescent="0.25">
      <c r="A60" s="129">
        <v>55</v>
      </c>
      <c r="B60" s="325" t="s">
        <v>60</v>
      </c>
      <c r="C60" s="325" t="s">
        <v>4</v>
      </c>
      <c r="D60" s="377">
        <v>4.1428571428571432</v>
      </c>
      <c r="E60" s="378">
        <v>4.25</v>
      </c>
    </row>
    <row r="61" spans="1:5" s="9" customFormat="1" ht="15" customHeight="1" x14ac:dyDescent="0.25">
      <c r="A61" s="129">
        <v>56</v>
      </c>
      <c r="B61" s="325" t="s">
        <v>63</v>
      </c>
      <c r="C61" s="325" t="s">
        <v>25</v>
      </c>
      <c r="D61" s="377">
        <v>4.1428571428571432</v>
      </c>
      <c r="E61" s="378">
        <v>4.25</v>
      </c>
    </row>
    <row r="62" spans="1:5" s="9" customFormat="1" ht="15" customHeight="1" x14ac:dyDescent="0.25">
      <c r="A62" s="129">
        <v>57</v>
      </c>
      <c r="B62" s="325" t="s">
        <v>61</v>
      </c>
      <c r="C62" s="325" t="s">
        <v>5</v>
      </c>
      <c r="D62" s="377">
        <v>4.1111111111111107</v>
      </c>
      <c r="E62" s="378">
        <v>4.25</v>
      </c>
    </row>
    <row r="63" spans="1:5" s="9" customFormat="1" ht="15" customHeight="1" x14ac:dyDescent="0.25">
      <c r="A63" s="129">
        <v>58</v>
      </c>
      <c r="B63" s="325" t="s">
        <v>65</v>
      </c>
      <c r="C63" s="325" t="s">
        <v>37</v>
      </c>
      <c r="D63" s="377">
        <v>4.1111111111111107</v>
      </c>
      <c r="E63" s="378">
        <v>4.25</v>
      </c>
    </row>
    <row r="64" spans="1:5" s="9" customFormat="1" ht="15" customHeight="1" x14ac:dyDescent="0.25">
      <c r="A64" s="129">
        <v>59</v>
      </c>
      <c r="B64" s="325" t="s">
        <v>60</v>
      </c>
      <c r="C64" s="325" t="s">
        <v>73</v>
      </c>
      <c r="D64" s="377">
        <v>4.0999999999999996</v>
      </c>
      <c r="E64" s="378">
        <v>4.25</v>
      </c>
    </row>
    <row r="65" spans="1:5" s="9" customFormat="1" ht="15" customHeight="1" thickBot="1" x14ac:dyDescent="0.3">
      <c r="A65" s="267">
        <v>60</v>
      </c>
      <c r="B65" s="327" t="s">
        <v>65</v>
      </c>
      <c r="C65" s="327" t="s">
        <v>43</v>
      </c>
      <c r="D65" s="381">
        <v>4.0952380952380949</v>
      </c>
      <c r="E65" s="382">
        <v>4.25</v>
      </c>
    </row>
    <row r="66" spans="1:5" s="9" customFormat="1" ht="15" customHeight="1" x14ac:dyDescent="0.25">
      <c r="A66" s="180">
        <v>61</v>
      </c>
      <c r="B66" s="328" t="s">
        <v>62</v>
      </c>
      <c r="C66" s="328" t="s">
        <v>122</v>
      </c>
      <c r="D66" s="383">
        <v>4.0909090909090908</v>
      </c>
      <c r="E66" s="384">
        <v>4.25</v>
      </c>
    </row>
    <row r="67" spans="1:5" s="9" customFormat="1" ht="15" customHeight="1" x14ac:dyDescent="0.25">
      <c r="A67" s="129">
        <v>62</v>
      </c>
      <c r="B67" s="325" t="s">
        <v>64</v>
      </c>
      <c r="C67" s="325" t="s">
        <v>32</v>
      </c>
      <c r="D67" s="377">
        <v>4.0909090909090908</v>
      </c>
      <c r="E67" s="378">
        <v>4.25</v>
      </c>
    </row>
    <row r="68" spans="1:5" s="9" customFormat="1" ht="15" customHeight="1" x14ac:dyDescent="0.25">
      <c r="A68" s="129">
        <v>63</v>
      </c>
      <c r="B68" s="325" t="s">
        <v>64</v>
      </c>
      <c r="C68" s="325" t="s">
        <v>90</v>
      </c>
      <c r="D68" s="377">
        <v>4.0588235294117645</v>
      </c>
      <c r="E68" s="378">
        <v>4.25</v>
      </c>
    </row>
    <row r="69" spans="1:5" s="9" customFormat="1" ht="15" customHeight="1" x14ac:dyDescent="0.25">
      <c r="A69" s="129">
        <v>64</v>
      </c>
      <c r="B69" s="325" t="s">
        <v>60</v>
      </c>
      <c r="C69" s="325" t="s">
        <v>55</v>
      </c>
      <c r="D69" s="377">
        <v>4</v>
      </c>
      <c r="E69" s="378">
        <v>4.25</v>
      </c>
    </row>
    <row r="70" spans="1:5" s="9" customFormat="1" ht="15" customHeight="1" x14ac:dyDescent="0.25">
      <c r="A70" s="129">
        <v>65</v>
      </c>
      <c r="B70" s="325" t="s">
        <v>61</v>
      </c>
      <c r="C70" s="325" t="s">
        <v>15</v>
      </c>
      <c r="D70" s="377">
        <v>4</v>
      </c>
      <c r="E70" s="378">
        <v>4.25</v>
      </c>
    </row>
    <row r="71" spans="1:5" s="9" customFormat="1" ht="15" customHeight="1" x14ac:dyDescent="0.25">
      <c r="A71" s="129">
        <v>66</v>
      </c>
      <c r="B71" s="325" t="s">
        <v>62</v>
      </c>
      <c r="C71" s="325" t="s">
        <v>17</v>
      </c>
      <c r="D71" s="377">
        <v>4</v>
      </c>
      <c r="E71" s="378">
        <v>4.25</v>
      </c>
    </row>
    <row r="72" spans="1:5" s="9" customFormat="1" ht="15" customHeight="1" x14ac:dyDescent="0.25">
      <c r="A72" s="129">
        <v>67</v>
      </c>
      <c r="B72" s="325" t="s">
        <v>62</v>
      </c>
      <c r="C72" s="325" t="s">
        <v>19</v>
      </c>
      <c r="D72" s="377">
        <v>4</v>
      </c>
      <c r="E72" s="378">
        <v>4.25</v>
      </c>
    </row>
    <row r="73" spans="1:5" s="9" customFormat="1" ht="15" customHeight="1" x14ac:dyDescent="0.25">
      <c r="A73" s="129">
        <v>68</v>
      </c>
      <c r="B73" s="325" t="s">
        <v>62</v>
      </c>
      <c r="C73" s="325" t="s">
        <v>130</v>
      </c>
      <c r="D73" s="377">
        <v>4</v>
      </c>
      <c r="E73" s="378">
        <v>4.25</v>
      </c>
    </row>
    <row r="74" spans="1:5" s="9" customFormat="1" ht="15" customHeight="1" x14ac:dyDescent="0.25">
      <c r="A74" s="129">
        <v>69</v>
      </c>
      <c r="B74" s="325" t="s">
        <v>63</v>
      </c>
      <c r="C74" s="325" t="s">
        <v>84</v>
      </c>
      <c r="D74" s="377">
        <v>4</v>
      </c>
      <c r="E74" s="378">
        <v>4.25</v>
      </c>
    </row>
    <row r="75" spans="1:5" s="9" customFormat="1" ht="15" customHeight="1" thickBot="1" x14ac:dyDescent="0.3">
      <c r="A75" s="269">
        <v>70</v>
      </c>
      <c r="B75" s="326" t="s">
        <v>64</v>
      </c>
      <c r="C75" s="326" t="s">
        <v>33</v>
      </c>
      <c r="D75" s="379">
        <v>4</v>
      </c>
      <c r="E75" s="380">
        <v>4.25</v>
      </c>
    </row>
    <row r="76" spans="1:5" s="9" customFormat="1" ht="15" customHeight="1" x14ac:dyDescent="0.25">
      <c r="A76" s="168">
        <v>71</v>
      </c>
      <c r="B76" s="324" t="s">
        <v>64</v>
      </c>
      <c r="C76" s="324" t="s">
        <v>88</v>
      </c>
      <c r="D76" s="375">
        <v>4</v>
      </c>
      <c r="E76" s="376">
        <v>4.25</v>
      </c>
    </row>
    <row r="77" spans="1:5" s="9" customFormat="1" ht="15" customHeight="1" x14ac:dyDescent="0.25">
      <c r="A77" s="129">
        <v>72</v>
      </c>
      <c r="B77" s="325" t="s">
        <v>65</v>
      </c>
      <c r="C77" s="325" t="s">
        <v>36</v>
      </c>
      <c r="D77" s="377">
        <v>4</v>
      </c>
      <c r="E77" s="378">
        <v>4.25</v>
      </c>
    </row>
    <row r="78" spans="1:5" s="9" customFormat="1" ht="15" customHeight="1" x14ac:dyDescent="0.25">
      <c r="A78" s="129">
        <v>73</v>
      </c>
      <c r="B78" s="325" t="s">
        <v>65</v>
      </c>
      <c r="C78" s="325" t="s">
        <v>41</v>
      </c>
      <c r="D78" s="377">
        <v>4</v>
      </c>
      <c r="E78" s="378">
        <v>4.25</v>
      </c>
    </row>
    <row r="79" spans="1:5" s="9" customFormat="1" ht="15" customHeight="1" x14ac:dyDescent="0.25">
      <c r="A79" s="129">
        <v>74</v>
      </c>
      <c r="B79" s="325" t="s">
        <v>65</v>
      </c>
      <c r="C79" s="325" t="s">
        <v>44</v>
      </c>
      <c r="D79" s="377">
        <v>4</v>
      </c>
      <c r="E79" s="378">
        <v>4.25</v>
      </c>
    </row>
    <row r="80" spans="1:5" s="9" customFormat="1" ht="15" customHeight="1" x14ac:dyDescent="0.25">
      <c r="A80" s="129">
        <v>75</v>
      </c>
      <c r="B80" s="325" t="s">
        <v>66</v>
      </c>
      <c r="C80" s="325" t="s">
        <v>95</v>
      </c>
      <c r="D80" s="377">
        <v>4</v>
      </c>
      <c r="E80" s="378">
        <v>4.25</v>
      </c>
    </row>
    <row r="81" spans="1:5" s="9" customFormat="1" ht="15" customHeight="1" x14ac:dyDescent="0.25">
      <c r="A81" s="129">
        <v>76</v>
      </c>
      <c r="B81" s="325" t="s">
        <v>66</v>
      </c>
      <c r="C81" s="325" t="s">
        <v>140</v>
      </c>
      <c r="D81" s="377">
        <v>3.9</v>
      </c>
      <c r="E81" s="378">
        <v>4.25</v>
      </c>
    </row>
    <row r="82" spans="1:5" s="9" customFormat="1" ht="15" customHeight="1" x14ac:dyDescent="0.25">
      <c r="A82" s="129">
        <v>77</v>
      </c>
      <c r="B82" s="325" t="s">
        <v>65</v>
      </c>
      <c r="C82" s="325" t="s">
        <v>50</v>
      </c>
      <c r="D82" s="377">
        <v>3.875</v>
      </c>
      <c r="E82" s="378">
        <v>4.25</v>
      </c>
    </row>
    <row r="83" spans="1:5" s="9" customFormat="1" ht="15" customHeight="1" x14ac:dyDescent="0.25">
      <c r="A83" s="129">
        <v>78</v>
      </c>
      <c r="B83" s="325" t="s">
        <v>64</v>
      </c>
      <c r="C83" s="325" t="s">
        <v>87</v>
      </c>
      <c r="D83" s="377">
        <v>3.8333333333333335</v>
      </c>
      <c r="E83" s="378">
        <v>4.25</v>
      </c>
    </row>
    <row r="84" spans="1:5" s="9" customFormat="1" ht="15" customHeight="1" x14ac:dyDescent="0.25">
      <c r="A84" s="129">
        <v>79</v>
      </c>
      <c r="B84" s="325" t="s">
        <v>62</v>
      </c>
      <c r="C84" s="325" t="s">
        <v>21</v>
      </c>
      <c r="D84" s="377">
        <v>3.8</v>
      </c>
      <c r="E84" s="378">
        <v>4.25</v>
      </c>
    </row>
    <row r="85" spans="1:5" s="9" customFormat="1" ht="15" customHeight="1" thickBot="1" x14ac:dyDescent="0.3">
      <c r="A85" s="269">
        <v>80</v>
      </c>
      <c r="B85" s="326" t="s">
        <v>63</v>
      </c>
      <c r="C85" s="326" t="s">
        <v>131</v>
      </c>
      <c r="D85" s="379">
        <v>3.8</v>
      </c>
      <c r="E85" s="380">
        <v>4.25</v>
      </c>
    </row>
    <row r="86" spans="1:5" s="9" customFormat="1" ht="15" customHeight="1" x14ac:dyDescent="0.25">
      <c r="A86" s="168">
        <v>81</v>
      </c>
      <c r="B86" s="324" t="s">
        <v>65</v>
      </c>
      <c r="C86" s="324" t="s">
        <v>48</v>
      </c>
      <c r="D86" s="375">
        <v>3.8</v>
      </c>
      <c r="E86" s="376">
        <v>4.25</v>
      </c>
    </row>
    <row r="87" spans="1:5" s="9" customFormat="1" ht="15" customHeight="1" x14ac:dyDescent="0.25">
      <c r="A87" s="129">
        <v>82</v>
      </c>
      <c r="B87" s="325" t="s">
        <v>60</v>
      </c>
      <c r="C87" s="325" t="s">
        <v>75</v>
      </c>
      <c r="D87" s="377">
        <v>3.75</v>
      </c>
      <c r="E87" s="378">
        <v>4.25</v>
      </c>
    </row>
    <row r="88" spans="1:5" s="9" customFormat="1" ht="15" customHeight="1" x14ac:dyDescent="0.25">
      <c r="A88" s="129">
        <v>83</v>
      </c>
      <c r="B88" s="325" t="s">
        <v>61</v>
      </c>
      <c r="C88" s="325" t="s">
        <v>10</v>
      </c>
      <c r="D88" s="377">
        <v>3.75</v>
      </c>
      <c r="E88" s="378">
        <v>4.25</v>
      </c>
    </row>
    <row r="89" spans="1:5" s="9" customFormat="1" ht="15" customHeight="1" x14ac:dyDescent="0.25">
      <c r="A89" s="129">
        <v>84</v>
      </c>
      <c r="B89" s="325" t="s">
        <v>63</v>
      </c>
      <c r="C89" s="325" t="s">
        <v>26</v>
      </c>
      <c r="D89" s="377">
        <v>3.75</v>
      </c>
      <c r="E89" s="378">
        <v>4.25</v>
      </c>
    </row>
    <row r="90" spans="1:5" s="9" customFormat="1" ht="15" customHeight="1" x14ac:dyDescent="0.25">
      <c r="A90" s="129">
        <v>85</v>
      </c>
      <c r="B90" s="325" t="s">
        <v>66</v>
      </c>
      <c r="C90" s="325" t="s">
        <v>135</v>
      </c>
      <c r="D90" s="377">
        <v>3.7428571428571429</v>
      </c>
      <c r="E90" s="378">
        <v>4.25</v>
      </c>
    </row>
    <row r="91" spans="1:5" s="9" customFormat="1" ht="15" customHeight="1" x14ac:dyDescent="0.25">
      <c r="A91" s="129">
        <v>86</v>
      </c>
      <c r="B91" s="325" t="s">
        <v>64</v>
      </c>
      <c r="C91" s="325" t="s">
        <v>93</v>
      </c>
      <c r="D91" s="377">
        <v>3.7272727272727271</v>
      </c>
      <c r="E91" s="378">
        <v>4.25</v>
      </c>
    </row>
    <row r="92" spans="1:5" s="9" customFormat="1" ht="15" customHeight="1" x14ac:dyDescent="0.25">
      <c r="A92" s="129">
        <v>87</v>
      </c>
      <c r="B92" s="325" t="s">
        <v>65</v>
      </c>
      <c r="C92" s="325" t="s">
        <v>143</v>
      </c>
      <c r="D92" s="377">
        <v>3.6875</v>
      </c>
      <c r="E92" s="378">
        <v>4.25</v>
      </c>
    </row>
    <row r="93" spans="1:5" s="9" customFormat="1" ht="15" customHeight="1" x14ac:dyDescent="0.25">
      <c r="A93" s="129">
        <v>88</v>
      </c>
      <c r="B93" s="325" t="s">
        <v>63</v>
      </c>
      <c r="C93" s="325" t="s">
        <v>137</v>
      </c>
      <c r="D93" s="377">
        <v>3.6666666666666665</v>
      </c>
      <c r="E93" s="378">
        <v>4.25</v>
      </c>
    </row>
    <row r="94" spans="1:5" s="9" customFormat="1" ht="15" customHeight="1" x14ac:dyDescent="0.25">
      <c r="A94" s="129">
        <v>89</v>
      </c>
      <c r="B94" s="325" t="s">
        <v>65</v>
      </c>
      <c r="C94" s="325" t="s">
        <v>42</v>
      </c>
      <c r="D94" s="377">
        <v>3.6666666666666665</v>
      </c>
      <c r="E94" s="378">
        <v>4.25</v>
      </c>
    </row>
    <row r="95" spans="1:5" s="9" customFormat="1" ht="15" customHeight="1" thickBot="1" x14ac:dyDescent="0.3">
      <c r="A95" s="267">
        <v>90</v>
      </c>
      <c r="B95" s="327" t="s">
        <v>66</v>
      </c>
      <c r="C95" s="327" t="s">
        <v>98</v>
      </c>
      <c r="D95" s="381">
        <v>3.6666666666666665</v>
      </c>
      <c r="E95" s="382">
        <v>4.25</v>
      </c>
    </row>
    <row r="96" spans="1:5" s="9" customFormat="1" ht="15" customHeight="1" x14ac:dyDescent="0.25">
      <c r="A96" s="168">
        <v>91</v>
      </c>
      <c r="B96" s="324" t="s">
        <v>61</v>
      </c>
      <c r="C96" s="324" t="s">
        <v>77</v>
      </c>
      <c r="D96" s="375">
        <v>3.5</v>
      </c>
      <c r="E96" s="376">
        <v>4.25</v>
      </c>
    </row>
    <row r="97" spans="1:5" s="9" customFormat="1" ht="15" customHeight="1" x14ac:dyDescent="0.25">
      <c r="A97" s="129">
        <v>92</v>
      </c>
      <c r="B97" s="325" t="s">
        <v>62</v>
      </c>
      <c r="C97" s="325" t="s">
        <v>136</v>
      </c>
      <c r="D97" s="377">
        <v>3.5</v>
      </c>
      <c r="E97" s="378">
        <v>4.25</v>
      </c>
    </row>
    <row r="98" spans="1:5" s="9" customFormat="1" ht="15" customHeight="1" x14ac:dyDescent="0.25">
      <c r="A98" s="129">
        <v>93</v>
      </c>
      <c r="B98" s="325" t="s">
        <v>63</v>
      </c>
      <c r="C98" s="325" t="s">
        <v>29</v>
      </c>
      <c r="D98" s="377">
        <v>3.5</v>
      </c>
      <c r="E98" s="378">
        <v>4.25</v>
      </c>
    </row>
    <row r="99" spans="1:5" s="9" customFormat="1" ht="15" customHeight="1" x14ac:dyDescent="0.25">
      <c r="A99" s="129">
        <v>94</v>
      </c>
      <c r="B99" s="325" t="s">
        <v>64</v>
      </c>
      <c r="C99" s="325" t="s">
        <v>91</v>
      </c>
      <c r="D99" s="377">
        <v>3.5</v>
      </c>
      <c r="E99" s="378">
        <v>4.25</v>
      </c>
    </row>
    <row r="100" spans="1:5" s="9" customFormat="1" ht="15" customHeight="1" x14ac:dyDescent="0.25">
      <c r="A100" s="129">
        <v>95</v>
      </c>
      <c r="B100" s="325" t="s">
        <v>65</v>
      </c>
      <c r="C100" s="325" t="s">
        <v>40</v>
      </c>
      <c r="D100" s="377">
        <v>3.5</v>
      </c>
      <c r="E100" s="378">
        <v>4.25</v>
      </c>
    </row>
    <row r="101" spans="1:5" s="9" customFormat="1" ht="15" customHeight="1" x14ac:dyDescent="0.25">
      <c r="A101" s="129">
        <v>96</v>
      </c>
      <c r="B101" s="325" t="s">
        <v>65</v>
      </c>
      <c r="C101" s="325" t="s">
        <v>45</v>
      </c>
      <c r="D101" s="377">
        <v>3.5</v>
      </c>
      <c r="E101" s="378">
        <v>4.25</v>
      </c>
    </row>
    <row r="102" spans="1:5" s="9" customFormat="1" ht="15" customHeight="1" x14ac:dyDescent="0.25">
      <c r="A102" s="129">
        <v>97</v>
      </c>
      <c r="B102" s="325" t="s">
        <v>61</v>
      </c>
      <c r="C102" s="325" t="s">
        <v>12</v>
      </c>
      <c r="D102" s="377">
        <v>3.3333333333333335</v>
      </c>
      <c r="E102" s="378">
        <v>4.25</v>
      </c>
    </row>
    <row r="103" spans="1:5" s="9" customFormat="1" ht="15" customHeight="1" x14ac:dyDescent="0.25">
      <c r="A103" s="129">
        <v>98</v>
      </c>
      <c r="B103" s="325" t="s">
        <v>65</v>
      </c>
      <c r="C103" s="325" t="s">
        <v>139</v>
      </c>
      <c r="D103" s="377">
        <v>3.2</v>
      </c>
      <c r="E103" s="378">
        <v>4.25</v>
      </c>
    </row>
    <row r="104" spans="1:5" s="9" customFormat="1" ht="15" customHeight="1" x14ac:dyDescent="0.25">
      <c r="A104" s="129">
        <v>99</v>
      </c>
      <c r="B104" s="325" t="s">
        <v>61</v>
      </c>
      <c r="C104" s="325" t="s">
        <v>11</v>
      </c>
      <c r="D104" s="377">
        <v>3</v>
      </c>
      <c r="E104" s="378">
        <v>4.25</v>
      </c>
    </row>
    <row r="105" spans="1:5" s="9" customFormat="1" ht="15" customHeight="1" x14ac:dyDescent="0.25">
      <c r="A105" s="129">
        <v>100</v>
      </c>
      <c r="B105" s="325" t="s">
        <v>63</v>
      </c>
      <c r="C105" s="325" t="s">
        <v>81</v>
      </c>
      <c r="D105" s="377">
        <v>3</v>
      </c>
      <c r="E105" s="378">
        <v>4.25</v>
      </c>
    </row>
    <row r="106" spans="1:5" s="9" customFormat="1" ht="15" customHeight="1" thickBot="1" x14ac:dyDescent="0.3">
      <c r="A106" s="181">
        <v>101</v>
      </c>
      <c r="B106" s="385" t="s">
        <v>62</v>
      </c>
      <c r="C106" s="385" t="s">
        <v>16</v>
      </c>
      <c r="D106" s="386">
        <v>2.5</v>
      </c>
      <c r="E106" s="387">
        <v>4.25</v>
      </c>
    </row>
    <row r="107" spans="1:5" x14ac:dyDescent="0.25">
      <c r="C107" s="63" t="s">
        <v>108</v>
      </c>
      <c r="D107" s="187">
        <f>AVERAGE(D6:D106)</f>
        <v>4.1419237065928298</v>
      </c>
    </row>
  </sheetData>
  <mergeCells count="3">
    <mergeCell ref="A4:A5"/>
    <mergeCell ref="B4:E4"/>
    <mergeCell ref="C2:E2"/>
  </mergeCells>
  <conditionalFormatting sqref="D6:D106">
    <cfRule type="cellIs" dxfId="25" priority="1" operator="between">
      <formula>$D$107</formula>
      <formula>4.135</formula>
    </cfRule>
    <cfRule type="cellIs" dxfId="24" priority="2" operator="lessThan">
      <formula>3.5</formula>
    </cfRule>
    <cfRule type="cellIs" dxfId="23" priority="3" operator="between">
      <formula>$D$107</formula>
      <formula>3.5</formula>
    </cfRule>
    <cfRule type="cellIs" dxfId="22" priority="4" operator="between">
      <formula>4.499</formula>
      <formula>$D$107</formula>
    </cfRule>
    <cfRule type="cellIs" dxfId="21" priority="5" operator="greaterThanOrEqual">
      <formula>4.5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8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8" width="8.7109375" customWidth="1"/>
    <col min="9" max="9" width="7.7109375" customWidth="1"/>
  </cols>
  <sheetData>
    <row r="1" spans="1:11" x14ac:dyDescent="0.25">
      <c r="J1" s="183"/>
      <c r="K1" s="61" t="s">
        <v>104</v>
      </c>
    </row>
    <row r="2" spans="1:11" ht="15.75" x14ac:dyDescent="0.25">
      <c r="C2" s="76" t="s">
        <v>52</v>
      </c>
      <c r="D2" s="319"/>
      <c r="E2" s="319"/>
      <c r="F2" s="319"/>
      <c r="J2" s="80"/>
      <c r="K2" s="61" t="s">
        <v>105</v>
      </c>
    </row>
    <row r="3" spans="1:11" ht="15.75" thickBot="1" x14ac:dyDescent="0.3">
      <c r="J3" s="263"/>
      <c r="K3" s="61" t="s">
        <v>106</v>
      </c>
    </row>
    <row r="4" spans="1:11" ht="15.75" customHeight="1" thickBot="1" x14ac:dyDescent="0.3">
      <c r="A4" s="421" t="s">
        <v>0</v>
      </c>
      <c r="B4" s="423" t="s">
        <v>54</v>
      </c>
      <c r="C4" s="425" t="s">
        <v>1</v>
      </c>
      <c r="D4" s="427">
        <v>2022</v>
      </c>
      <c r="E4" s="428"/>
      <c r="F4" s="429"/>
      <c r="G4" s="356" t="s">
        <v>67</v>
      </c>
      <c r="H4" s="430" t="s">
        <v>68</v>
      </c>
      <c r="J4" s="62"/>
      <c r="K4" s="61" t="s">
        <v>107</v>
      </c>
    </row>
    <row r="5" spans="1:11" ht="40.5" customHeight="1" thickBot="1" x14ac:dyDescent="0.3">
      <c r="A5" s="422"/>
      <c r="B5" s="424"/>
      <c r="C5" s="426"/>
      <c r="D5" s="272" t="s">
        <v>69</v>
      </c>
      <c r="E5" s="173" t="s">
        <v>70</v>
      </c>
      <c r="F5" s="174" t="s">
        <v>71</v>
      </c>
      <c r="G5" s="347">
        <v>2022</v>
      </c>
      <c r="H5" s="431"/>
    </row>
    <row r="6" spans="1:11" s="9" customFormat="1" ht="15" customHeight="1" x14ac:dyDescent="0.25">
      <c r="A6" s="41">
        <v>1</v>
      </c>
      <c r="B6" s="31" t="s">
        <v>62</v>
      </c>
      <c r="C6" s="205" t="s">
        <v>56</v>
      </c>
      <c r="D6" s="216">
        <v>2</v>
      </c>
      <c r="E6" s="186">
        <v>5</v>
      </c>
      <c r="F6" s="273">
        <v>4.25</v>
      </c>
      <c r="G6" s="348">
        <v>1</v>
      </c>
      <c r="H6" s="224">
        <f t="shared" ref="H6:H37" si="0">SUM(G6:G6)</f>
        <v>1</v>
      </c>
    </row>
    <row r="7" spans="1:11" s="9" customFormat="1" ht="15" customHeight="1" x14ac:dyDescent="0.25">
      <c r="A7" s="42">
        <v>2</v>
      </c>
      <c r="B7" s="34" t="s">
        <v>63</v>
      </c>
      <c r="C7" s="58" t="s">
        <v>83</v>
      </c>
      <c r="D7" s="217">
        <v>1</v>
      </c>
      <c r="E7" s="184">
        <v>5</v>
      </c>
      <c r="F7" s="274">
        <v>4.25</v>
      </c>
      <c r="G7" s="349">
        <v>2</v>
      </c>
      <c r="H7" s="225">
        <f t="shared" si="0"/>
        <v>2</v>
      </c>
    </row>
    <row r="8" spans="1:11" s="9" customFormat="1" ht="15" customHeight="1" x14ac:dyDescent="0.25">
      <c r="A8" s="42">
        <v>3</v>
      </c>
      <c r="B8" s="32" t="s">
        <v>65</v>
      </c>
      <c r="C8" s="53" t="s">
        <v>35</v>
      </c>
      <c r="D8" s="195">
        <v>4</v>
      </c>
      <c r="E8" s="185">
        <v>5</v>
      </c>
      <c r="F8" s="175">
        <v>4.25</v>
      </c>
      <c r="G8" s="350">
        <v>3</v>
      </c>
      <c r="H8" s="226">
        <f t="shared" si="0"/>
        <v>3</v>
      </c>
    </row>
    <row r="9" spans="1:11" s="9" customFormat="1" ht="15" customHeight="1" x14ac:dyDescent="0.25">
      <c r="A9" s="42">
        <v>4</v>
      </c>
      <c r="B9" s="124" t="s">
        <v>64</v>
      </c>
      <c r="C9" s="200" t="s">
        <v>89</v>
      </c>
      <c r="D9" s="204">
        <v>5</v>
      </c>
      <c r="E9" s="191">
        <v>4.8</v>
      </c>
      <c r="F9" s="275">
        <v>4.25</v>
      </c>
      <c r="G9" s="350">
        <v>4</v>
      </c>
      <c r="H9" s="227">
        <f t="shared" si="0"/>
        <v>4</v>
      </c>
    </row>
    <row r="10" spans="1:11" s="9" customFormat="1" ht="15" customHeight="1" x14ac:dyDescent="0.25">
      <c r="A10" s="42">
        <v>5</v>
      </c>
      <c r="B10" s="47" t="s">
        <v>66</v>
      </c>
      <c r="C10" s="193" t="s">
        <v>96</v>
      </c>
      <c r="D10" s="195">
        <v>21</v>
      </c>
      <c r="E10" s="184">
        <v>4.7619047619047619</v>
      </c>
      <c r="F10" s="276">
        <v>4.25</v>
      </c>
      <c r="G10" s="350">
        <v>5</v>
      </c>
      <c r="H10" s="227">
        <f t="shared" si="0"/>
        <v>5</v>
      </c>
    </row>
    <row r="11" spans="1:11" s="9" customFormat="1" ht="15" customHeight="1" x14ac:dyDescent="0.25">
      <c r="A11" s="42">
        <v>6</v>
      </c>
      <c r="B11" s="44" t="s">
        <v>62</v>
      </c>
      <c r="C11" s="206" t="s">
        <v>20</v>
      </c>
      <c r="D11" s="195">
        <v>4</v>
      </c>
      <c r="E11" s="184">
        <v>4.75</v>
      </c>
      <c r="F11" s="277">
        <v>4.25</v>
      </c>
      <c r="G11" s="351">
        <v>6</v>
      </c>
      <c r="H11" s="225">
        <f t="shared" si="0"/>
        <v>6</v>
      </c>
    </row>
    <row r="12" spans="1:11" s="9" customFormat="1" ht="15" customHeight="1" x14ac:dyDescent="0.25">
      <c r="A12" s="42">
        <v>7</v>
      </c>
      <c r="B12" s="23" t="s">
        <v>60</v>
      </c>
      <c r="C12" s="193" t="s">
        <v>76</v>
      </c>
      <c r="D12" s="202">
        <v>9</v>
      </c>
      <c r="E12" s="191">
        <v>4.666666666666667</v>
      </c>
      <c r="F12" s="276">
        <v>4.25</v>
      </c>
      <c r="G12" s="350">
        <v>7</v>
      </c>
      <c r="H12" s="227">
        <f t="shared" si="0"/>
        <v>7</v>
      </c>
    </row>
    <row r="13" spans="1:11" s="9" customFormat="1" ht="15" customHeight="1" x14ac:dyDescent="0.25">
      <c r="A13" s="42">
        <v>8</v>
      </c>
      <c r="B13" s="32" t="s">
        <v>63</v>
      </c>
      <c r="C13" s="53" t="s">
        <v>27</v>
      </c>
      <c r="D13" s="195">
        <v>6</v>
      </c>
      <c r="E13" s="185">
        <v>4.666666666666667</v>
      </c>
      <c r="F13" s="175">
        <v>4.25</v>
      </c>
      <c r="G13" s="350">
        <v>8</v>
      </c>
      <c r="H13" s="227">
        <f t="shared" si="0"/>
        <v>8</v>
      </c>
    </row>
    <row r="14" spans="1:11" s="9" customFormat="1" ht="15" customHeight="1" x14ac:dyDescent="0.25">
      <c r="A14" s="42">
        <v>9</v>
      </c>
      <c r="B14" s="47" t="s">
        <v>64</v>
      </c>
      <c r="C14" s="193" t="s">
        <v>85</v>
      </c>
      <c r="D14" s="195">
        <v>12</v>
      </c>
      <c r="E14" s="17">
        <v>4.666666666666667</v>
      </c>
      <c r="F14" s="276">
        <v>4.25</v>
      </c>
      <c r="G14" s="350">
        <v>9</v>
      </c>
      <c r="H14" s="227">
        <f t="shared" si="0"/>
        <v>9</v>
      </c>
    </row>
    <row r="15" spans="1:11" s="9" customFormat="1" ht="15" customHeight="1" thickBot="1" x14ac:dyDescent="0.3">
      <c r="A15" s="43">
        <v>10</v>
      </c>
      <c r="B15" s="192" t="s">
        <v>65</v>
      </c>
      <c r="C15" s="255" t="s">
        <v>47</v>
      </c>
      <c r="D15" s="218">
        <v>3</v>
      </c>
      <c r="E15" s="290">
        <v>4.666666666666667</v>
      </c>
      <c r="F15" s="289">
        <v>4.25</v>
      </c>
      <c r="G15" s="352">
        <v>10</v>
      </c>
      <c r="H15" s="228">
        <f t="shared" si="0"/>
        <v>10</v>
      </c>
    </row>
    <row r="16" spans="1:11" s="9" customFormat="1" ht="15" customHeight="1" x14ac:dyDescent="0.25">
      <c r="A16" s="42">
        <v>11</v>
      </c>
      <c r="B16" s="34" t="s">
        <v>65</v>
      </c>
      <c r="C16" s="208" t="s">
        <v>138</v>
      </c>
      <c r="D16" s="216">
        <v>18</v>
      </c>
      <c r="E16" s="186">
        <v>4.666666666666667</v>
      </c>
      <c r="F16" s="273">
        <v>4.25</v>
      </c>
      <c r="G16" s="353">
        <v>11</v>
      </c>
      <c r="H16" s="229">
        <f t="shared" si="0"/>
        <v>11</v>
      </c>
    </row>
    <row r="17" spans="1:8" s="9" customFormat="1" ht="15" customHeight="1" x14ac:dyDescent="0.25">
      <c r="A17" s="42">
        <v>12</v>
      </c>
      <c r="B17" s="47" t="s">
        <v>61</v>
      </c>
      <c r="C17" s="193" t="s">
        <v>6</v>
      </c>
      <c r="D17" s="195">
        <v>29</v>
      </c>
      <c r="E17" s="184">
        <v>4.6551724137931032</v>
      </c>
      <c r="F17" s="276">
        <v>4.25</v>
      </c>
      <c r="G17" s="350">
        <v>12</v>
      </c>
      <c r="H17" s="227">
        <f t="shared" si="0"/>
        <v>12</v>
      </c>
    </row>
    <row r="18" spans="1:8" s="9" customFormat="1" ht="15" customHeight="1" x14ac:dyDescent="0.25">
      <c r="A18" s="42">
        <v>13</v>
      </c>
      <c r="B18" s="23" t="s">
        <v>66</v>
      </c>
      <c r="C18" s="53" t="s">
        <v>124</v>
      </c>
      <c r="D18" s="202">
        <v>26</v>
      </c>
      <c r="E18" s="189">
        <v>4.6538461538461542</v>
      </c>
      <c r="F18" s="175">
        <v>4.25</v>
      </c>
      <c r="G18" s="350">
        <v>13</v>
      </c>
      <c r="H18" s="227">
        <f t="shared" si="0"/>
        <v>13</v>
      </c>
    </row>
    <row r="19" spans="1:8" s="9" customFormat="1" ht="15" customHeight="1" x14ac:dyDescent="0.25">
      <c r="A19" s="42">
        <v>14</v>
      </c>
      <c r="B19" s="32" t="s">
        <v>61</v>
      </c>
      <c r="C19" s="193" t="s">
        <v>7</v>
      </c>
      <c r="D19" s="195">
        <v>5</v>
      </c>
      <c r="E19" s="184">
        <v>4.5999999999999996</v>
      </c>
      <c r="F19" s="276">
        <v>4.25</v>
      </c>
      <c r="G19" s="350">
        <v>14</v>
      </c>
      <c r="H19" s="227">
        <f t="shared" si="0"/>
        <v>14</v>
      </c>
    </row>
    <row r="20" spans="1:8" s="9" customFormat="1" ht="15" customHeight="1" x14ac:dyDescent="0.25">
      <c r="A20" s="42">
        <v>15</v>
      </c>
      <c r="B20" s="47" t="s">
        <v>62</v>
      </c>
      <c r="C20" s="193" t="s">
        <v>57</v>
      </c>
      <c r="D20" s="195">
        <v>12</v>
      </c>
      <c r="E20" s="184">
        <v>4.583333333333333</v>
      </c>
      <c r="F20" s="276">
        <v>4.25</v>
      </c>
      <c r="G20" s="350">
        <v>15</v>
      </c>
      <c r="H20" s="227">
        <f t="shared" si="0"/>
        <v>15</v>
      </c>
    </row>
    <row r="21" spans="1:8" s="9" customFormat="1" ht="15" customHeight="1" x14ac:dyDescent="0.25">
      <c r="A21" s="42">
        <v>16</v>
      </c>
      <c r="B21" s="23" t="s">
        <v>65</v>
      </c>
      <c r="C21" s="193" t="s">
        <v>125</v>
      </c>
      <c r="D21" s="202">
        <v>31</v>
      </c>
      <c r="E21" s="189">
        <v>4.580645161290323</v>
      </c>
      <c r="F21" s="276">
        <v>4.25</v>
      </c>
      <c r="G21" s="350">
        <v>16</v>
      </c>
      <c r="H21" s="227">
        <f t="shared" si="0"/>
        <v>16</v>
      </c>
    </row>
    <row r="22" spans="1:8" s="9" customFormat="1" ht="15" customHeight="1" x14ac:dyDescent="0.25">
      <c r="A22" s="42">
        <v>17</v>
      </c>
      <c r="B22" s="47" t="s">
        <v>65</v>
      </c>
      <c r="C22" s="209" t="s">
        <v>142</v>
      </c>
      <c r="D22" s="195">
        <v>7</v>
      </c>
      <c r="E22" s="184">
        <v>4.5714285714285712</v>
      </c>
      <c r="F22" s="280">
        <v>4.25</v>
      </c>
      <c r="G22" s="350">
        <v>17</v>
      </c>
      <c r="H22" s="227">
        <f t="shared" si="0"/>
        <v>17</v>
      </c>
    </row>
    <row r="23" spans="1:8" s="9" customFormat="1" ht="15" customHeight="1" x14ac:dyDescent="0.25">
      <c r="A23" s="42">
        <v>18</v>
      </c>
      <c r="B23" s="47" t="s">
        <v>63</v>
      </c>
      <c r="C23" s="193" t="s">
        <v>31</v>
      </c>
      <c r="D23" s="195">
        <v>17</v>
      </c>
      <c r="E23" s="184">
        <v>4.5294117647058822</v>
      </c>
      <c r="F23" s="276">
        <v>4.25</v>
      </c>
      <c r="G23" s="350">
        <v>18</v>
      </c>
      <c r="H23" s="227">
        <f t="shared" si="0"/>
        <v>18</v>
      </c>
    </row>
    <row r="24" spans="1:8" s="9" customFormat="1" ht="15" customHeight="1" x14ac:dyDescent="0.25">
      <c r="A24" s="42">
        <v>19</v>
      </c>
      <c r="B24" s="32" t="s">
        <v>66</v>
      </c>
      <c r="C24" s="193" t="s">
        <v>59</v>
      </c>
      <c r="D24" s="195">
        <v>17</v>
      </c>
      <c r="E24" s="184">
        <v>4.5294117647058822</v>
      </c>
      <c r="F24" s="276">
        <v>4.25</v>
      </c>
      <c r="G24" s="350">
        <v>19</v>
      </c>
      <c r="H24" s="227">
        <f t="shared" si="0"/>
        <v>19</v>
      </c>
    </row>
    <row r="25" spans="1:8" s="9" customFormat="1" ht="15" customHeight="1" thickBot="1" x14ac:dyDescent="0.3">
      <c r="A25" s="50">
        <v>20</v>
      </c>
      <c r="B25" s="52" t="s">
        <v>62</v>
      </c>
      <c r="C25" s="194" t="s">
        <v>18</v>
      </c>
      <c r="D25" s="305">
        <v>8</v>
      </c>
      <c r="E25" s="198">
        <v>4.5</v>
      </c>
      <c r="F25" s="281">
        <v>4.25</v>
      </c>
      <c r="G25" s="354">
        <v>20</v>
      </c>
      <c r="H25" s="230">
        <f t="shared" si="0"/>
        <v>20</v>
      </c>
    </row>
    <row r="26" spans="1:8" s="9" customFormat="1" ht="15" customHeight="1" x14ac:dyDescent="0.25">
      <c r="A26" s="41">
        <v>21</v>
      </c>
      <c r="B26" s="49" t="s">
        <v>62</v>
      </c>
      <c r="C26" s="205" t="s">
        <v>23</v>
      </c>
      <c r="D26" s="217">
        <v>4</v>
      </c>
      <c r="E26" s="197">
        <v>4.5</v>
      </c>
      <c r="F26" s="279">
        <v>4.25</v>
      </c>
      <c r="G26" s="355">
        <v>21</v>
      </c>
      <c r="H26" s="231">
        <f t="shared" si="0"/>
        <v>21</v>
      </c>
    </row>
    <row r="27" spans="1:8" s="9" customFormat="1" ht="15" customHeight="1" x14ac:dyDescent="0.25">
      <c r="A27" s="42">
        <v>22</v>
      </c>
      <c r="B27" s="52" t="s">
        <v>63</v>
      </c>
      <c r="C27" s="194" t="s">
        <v>123</v>
      </c>
      <c r="D27" s="297">
        <v>24</v>
      </c>
      <c r="E27" s="293">
        <v>4.5</v>
      </c>
      <c r="F27" s="282">
        <v>4.25</v>
      </c>
      <c r="G27" s="354">
        <v>22</v>
      </c>
      <c r="H27" s="230">
        <f t="shared" si="0"/>
        <v>22</v>
      </c>
    </row>
    <row r="28" spans="1:8" s="9" customFormat="1" ht="15" customHeight="1" x14ac:dyDescent="0.25">
      <c r="A28" s="42">
        <v>23</v>
      </c>
      <c r="B28" s="23" t="s">
        <v>63</v>
      </c>
      <c r="C28" s="193" t="s">
        <v>28</v>
      </c>
      <c r="D28" s="195">
        <v>2</v>
      </c>
      <c r="E28" s="184">
        <v>4.5</v>
      </c>
      <c r="F28" s="276">
        <v>4.25</v>
      </c>
      <c r="G28" s="350">
        <v>23</v>
      </c>
      <c r="H28" s="227">
        <f t="shared" si="0"/>
        <v>23</v>
      </c>
    </row>
    <row r="29" spans="1:8" s="9" customFormat="1" ht="15" customHeight="1" x14ac:dyDescent="0.25">
      <c r="A29" s="42">
        <v>24</v>
      </c>
      <c r="B29" s="47" t="s">
        <v>63</v>
      </c>
      <c r="C29" s="193" t="s">
        <v>30</v>
      </c>
      <c r="D29" s="195">
        <v>2</v>
      </c>
      <c r="E29" s="184">
        <v>4.5</v>
      </c>
      <c r="F29" s="276">
        <v>4.25</v>
      </c>
      <c r="G29" s="350">
        <v>24</v>
      </c>
      <c r="H29" s="227">
        <f t="shared" si="0"/>
        <v>24</v>
      </c>
    </row>
    <row r="30" spans="1:8" s="9" customFormat="1" ht="15" customHeight="1" x14ac:dyDescent="0.25">
      <c r="A30" s="42">
        <v>25</v>
      </c>
      <c r="B30" s="46" t="s">
        <v>65</v>
      </c>
      <c r="C30" s="206" t="s">
        <v>49</v>
      </c>
      <c r="D30" s="196">
        <v>2</v>
      </c>
      <c r="E30" s="185">
        <v>4.5</v>
      </c>
      <c r="F30" s="277">
        <v>4.25</v>
      </c>
      <c r="G30" s="350">
        <v>25</v>
      </c>
      <c r="H30" s="227">
        <f t="shared" si="0"/>
        <v>25</v>
      </c>
    </row>
    <row r="31" spans="1:8" s="9" customFormat="1" ht="15" customHeight="1" x14ac:dyDescent="0.25">
      <c r="A31" s="42">
        <v>26</v>
      </c>
      <c r="B31" s="23" t="s">
        <v>63</v>
      </c>
      <c r="C31" s="193" t="s">
        <v>24</v>
      </c>
      <c r="D31" s="202">
        <v>21</v>
      </c>
      <c r="E31" s="191">
        <v>4.4761904761904763</v>
      </c>
      <c r="F31" s="276">
        <v>4.25</v>
      </c>
      <c r="G31" s="350">
        <v>26</v>
      </c>
      <c r="H31" s="227">
        <f t="shared" si="0"/>
        <v>26</v>
      </c>
    </row>
    <row r="32" spans="1:8" s="9" customFormat="1" ht="15" customHeight="1" x14ac:dyDescent="0.25">
      <c r="A32" s="42">
        <v>27</v>
      </c>
      <c r="B32" s="32" t="s">
        <v>66</v>
      </c>
      <c r="C32" s="193" t="s">
        <v>94</v>
      </c>
      <c r="D32" s="196">
        <v>94</v>
      </c>
      <c r="E32" s="185">
        <v>4.4361702127659575</v>
      </c>
      <c r="F32" s="276">
        <v>4.25</v>
      </c>
      <c r="G32" s="350">
        <v>27</v>
      </c>
      <c r="H32" s="227">
        <f t="shared" si="0"/>
        <v>27</v>
      </c>
    </row>
    <row r="33" spans="1:8" s="9" customFormat="1" ht="15" customHeight="1" x14ac:dyDescent="0.25">
      <c r="A33" s="42">
        <v>28</v>
      </c>
      <c r="B33" s="47" t="s">
        <v>65</v>
      </c>
      <c r="C33" s="206" t="s">
        <v>51</v>
      </c>
      <c r="D33" s="195">
        <v>36</v>
      </c>
      <c r="E33" s="184">
        <v>4.416666666666667</v>
      </c>
      <c r="F33" s="277">
        <v>4.25</v>
      </c>
      <c r="G33" s="350">
        <v>28</v>
      </c>
      <c r="H33" s="227">
        <f t="shared" si="0"/>
        <v>28</v>
      </c>
    </row>
    <row r="34" spans="1:8" s="9" customFormat="1" ht="15" customHeight="1" x14ac:dyDescent="0.25">
      <c r="A34" s="42">
        <v>29</v>
      </c>
      <c r="B34" s="32" t="s">
        <v>61</v>
      </c>
      <c r="C34" s="193" t="s">
        <v>14</v>
      </c>
      <c r="D34" s="302">
        <v>15</v>
      </c>
      <c r="E34" s="184">
        <v>4.4000000000000004</v>
      </c>
      <c r="F34" s="276">
        <v>4.25</v>
      </c>
      <c r="G34" s="350">
        <v>29</v>
      </c>
      <c r="H34" s="227">
        <f t="shared" si="0"/>
        <v>29</v>
      </c>
    </row>
    <row r="35" spans="1:8" s="9" customFormat="1" ht="15" customHeight="1" thickBot="1" x14ac:dyDescent="0.3">
      <c r="A35" s="43">
        <v>30</v>
      </c>
      <c r="B35" s="48" t="s">
        <v>62</v>
      </c>
      <c r="C35" s="56" t="s">
        <v>78</v>
      </c>
      <c r="D35" s="301">
        <v>5</v>
      </c>
      <c r="E35" s="198">
        <v>4.4000000000000004</v>
      </c>
      <c r="F35" s="178">
        <v>4.25</v>
      </c>
      <c r="G35" s="352">
        <v>30</v>
      </c>
      <c r="H35" s="228">
        <f t="shared" si="0"/>
        <v>30</v>
      </c>
    </row>
    <row r="36" spans="1:8" s="9" customFormat="1" ht="15" customHeight="1" x14ac:dyDescent="0.25">
      <c r="A36" s="42">
        <v>31</v>
      </c>
      <c r="B36" s="51" t="s">
        <v>64</v>
      </c>
      <c r="C36" s="214" t="s">
        <v>86</v>
      </c>
      <c r="D36" s="303">
        <v>15</v>
      </c>
      <c r="E36" s="186">
        <v>4.4000000000000004</v>
      </c>
      <c r="F36" s="283">
        <v>4.25</v>
      </c>
      <c r="G36" s="353">
        <v>31</v>
      </c>
      <c r="H36" s="229">
        <f t="shared" si="0"/>
        <v>31</v>
      </c>
    </row>
    <row r="37" spans="1:8" s="9" customFormat="1" ht="15" customHeight="1" x14ac:dyDescent="0.25">
      <c r="A37" s="42">
        <v>32</v>
      </c>
      <c r="B37" s="47" t="s">
        <v>62</v>
      </c>
      <c r="C37" s="206" t="s">
        <v>79</v>
      </c>
      <c r="D37" s="195">
        <v>8</v>
      </c>
      <c r="E37" s="184">
        <v>4.375</v>
      </c>
      <c r="F37" s="277">
        <v>4.25</v>
      </c>
      <c r="G37" s="350">
        <v>32</v>
      </c>
      <c r="H37" s="227">
        <f t="shared" si="0"/>
        <v>32</v>
      </c>
    </row>
    <row r="38" spans="1:8" s="9" customFormat="1" ht="15" customHeight="1" x14ac:dyDescent="0.25">
      <c r="A38" s="42">
        <v>33</v>
      </c>
      <c r="B38" s="47" t="s">
        <v>65</v>
      </c>
      <c r="C38" s="206" t="s">
        <v>39</v>
      </c>
      <c r="D38" s="195">
        <v>11</v>
      </c>
      <c r="E38" s="184">
        <v>4.3636363636363633</v>
      </c>
      <c r="F38" s="277">
        <v>4.25</v>
      </c>
      <c r="G38" s="350">
        <v>33</v>
      </c>
      <c r="H38" s="227">
        <f t="shared" ref="H38:H69" si="1">SUM(G38:G38)</f>
        <v>33</v>
      </c>
    </row>
    <row r="39" spans="1:8" s="9" customFormat="1" ht="15" customHeight="1" x14ac:dyDescent="0.25">
      <c r="A39" s="42">
        <v>34</v>
      </c>
      <c r="B39" s="23" t="s">
        <v>60</v>
      </c>
      <c r="C39" s="193" t="s">
        <v>3</v>
      </c>
      <c r="D39" s="202">
        <v>23</v>
      </c>
      <c r="E39" s="191">
        <v>4.3478260869565215</v>
      </c>
      <c r="F39" s="276">
        <v>4.25</v>
      </c>
      <c r="G39" s="350">
        <v>34</v>
      </c>
      <c r="H39" s="227">
        <f t="shared" si="1"/>
        <v>34</v>
      </c>
    </row>
    <row r="40" spans="1:8" s="9" customFormat="1" ht="15" customHeight="1" x14ac:dyDescent="0.25">
      <c r="A40" s="42">
        <v>35</v>
      </c>
      <c r="B40" s="47" t="s">
        <v>61</v>
      </c>
      <c r="C40" s="193" t="s">
        <v>13</v>
      </c>
      <c r="D40" s="300">
        <v>3</v>
      </c>
      <c r="E40" s="197">
        <v>4.333333333333333</v>
      </c>
      <c r="F40" s="276">
        <v>4.25</v>
      </c>
      <c r="G40" s="350">
        <v>35</v>
      </c>
      <c r="H40" s="227">
        <f t="shared" si="1"/>
        <v>35</v>
      </c>
    </row>
    <row r="41" spans="1:8" s="9" customFormat="1" ht="15" customHeight="1" x14ac:dyDescent="0.25">
      <c r="A41" s="42">
        <v>36</v>
      </c>
      <c r="B41" s="36" t="s">
        <v>64</v>
      </c>
      <c r="C41" s="207" t="s">
        <v>34</v>
      </c>
      <c r="D41" s="202">
        <v>3</v>
      </c>
      <c r="E41" s="191">
        <v>4.333333333333333</v>
      </c>
      <c r="F41" s="278">
        <v>4.25</v>
      </c>
      <c r="G41" s="350">
        <v>36</v>
      </c>
      <c r="H41" s="227">
        <f t="shared" si="1"/>
        <v>36</v>
      </c>
    </row>
    <row r="42" spans="1:8" s="9" customFormat="1" ht="15" customHeight="1" x14ac:dyDescent="0.25">
      <c r="A42" s="129">
        <v>37</v>
      </c>
      <c r="B42" s="47" t="s">
        <v>64</v>
      </c>
      <c r="C42" s="206" t="s">
        <v>141</v>
      </c>
      <c r="D42" s="195">
        <v>27</v>
      </c>
      <c r="E42" s="184">
        <v>4.333333333333333</v>
      </c>
      <c r="F42" s="277">
        <v>4.25</v>
      </c>
      <c r="G42" s="350">
        <v>37</v>
      </c>
      <c r="H42" s="227">
        <f t="shared" si="1"/>
        <v>37</v>
      </c>
    </row>
    <row r="43" spans="1:8" s="9" customFormat="1" ht="15" customHeight="1" x14ac:dyDescent="0.25">
      <c r="A43" s="180">
        <v>38</v>
      </c>
      <c r="B43" s="23" t="s">
        <v>66</v>
      </c>
      <c r="C43" s="193" t="s">
        <v>97</v>
      </c>
      <c r="D43" s="202">
        <v>3</v>
      </c>
      <c r="E43" s="189">
        <v>4.333333333333333</v>
      </c>
      <c r="F43" s="276">
        <v>4.25</v>
      </c>
      <c r="G43" s="350">
        <v>38</v>
      </c>
      <c r="H43" s="227">
        <f t="shared" si="1"/>
        <v>38</v>
      </c>
    </row>
    <row r="44" spans="1:8" s="9" customFormat="1" ht="15" customHeight="1" x14ac:dyDescent="0.25">
      <c r="A44" s="180">
        <v>39</v>
      </c>
      <c r="B44" s="32" t="s">
        <v>62</v>
      </c>
      <c r="C44" s="211" t="s">
        <v>22</v>
      </c>
      <c r="D44" s="202">
        <v>16</v>
      </c>
      <c r="E44" s="189">
        <v>4.3125</v>
      </c>
      <c r="F44" s="284">
        <v>4.25</v>
      </c>
      <c r="G44" s="350">
        <v>39</v>
      </c>
      <c r="H44" s="227">
        <f t="shared" si="1"/>
        <v>39</v>
      </c>
    </row>
    <row r="45" spans="1:8" s="9" customFormat="1" ht="15" customHeight="1" thickBot="1" x14ac:dyDescent="0.3">
      <c r="A45" s="182">
        <v>40</v>
      </c>
      <c r="B45" s="52" t="s">
        <v>63</v>
      </c>
      <c r="C45" s="59" t="s">
        <v>80</v>
      </c>
      <c r="D45" s="219">
        <v>48</v>
      </c>
      <c r="E45" s="198">
        <v>4.3125</v>
      </c>
      <c r="F45" s="188">
        <v>4.25</v>
      </c>
      <c r="G45" s="354">
        <v>40</v>
      </c>
      <c r="H45" s="230">
        <f t="shared" si="1"/>
        <v>40</v>
      </c>
    </row>
    <row r="46" spans="1:8" s="9" customFormat="1" ht="15" customHeight="1" x14ac:dyDescent="0.25">
      <c r="A46" s="168">
        <v>41</v>
      </c>
      <c r="B46" s="49" t="s">
        <v>65</v>
      </c>
      <c r="C46" s="205" t="s">
        <v>129</v>
      </c>
      <c r="D46" s="217">
        <v>40</v>
      </c>
      <c r="E46" s="197">
        <v>4.3</v>
      </c>
      <c r="F46" s="279">
        <v>4.25</v>
      </c>
      <c r="G46" s="355">
        <v>41</v>
      </c>
      <c r="H46" s="231">
        <f t="shared" si="1"/>
        <v>41</v>
      </c>
    </row>
    <row r="47" spans="1:8" s="9" customFormat="1" ht="15" customHeight="1" x14ac:dyDescent="0.25">
      <c r="A47" s="180">
        <v>42</v>
      </c>
      <c r="B47" s="23" t="s">
        <v>60</v>
      </c>
      <c r="C47" s="193" t="s">
        <v>121</v>
      </c>
      <c r="D47" s="202">
        <v>4</v>
      </c>
      <c r="E47" s="189">
        <v>4.25</v>
      </c>
      <c r="F47" s="276">
        <v>4.25</v>
      </c>
      <c r="G47" s="350">
        <v>42</v>
      </c>
      <c r="H47" s="227">
        <f t="shared" si="1"/>
        <v>42</v>
      </c>
    </row>
    <row r="48" spans="1:8" s="9" customFormat="1" ht="15" customHeight="1" x14ac:dyDescent="0.25">
      <c r="A48" s="180">
        <v>43</v>
      </c>
      <c r="B48" s="44" t="s">
        <v>64</v>
      </c>
      <c r="C48" s="206" t="s">
        <v>58</v>
      </c>
      <c r="D48" s="195">
        <v>12</v>
      </c>
      <c r="E48" s="184">
        <v>4.25</v>
      </c>
      <c r="F48" s="277">
        <v>4.25</v>
      </c>
      <c r="G48" s="350">
        <v>43</v>
      </c>
      <c r="H48" s="227">
        <f t="shared" si="1"/>
        <v>43</v>
      </c>
    </row>
    <row r="49" spans="1:8" s="9" customFormat="1" ht="15" customHeight="1" x14ac:dyDescent="0.25">
      <c r="A49" s="180">
        <v>44</v>
      </c>
      <c r="B49" s="32" t="s">
        <v>64</v>
      </c>
      <c r="C49" s="193" t="s">
        <v>92</v>
      </c>
      <c r="D49" s="195">
        <v>4</v>
      </c>
      <c r="E49" s="184">
        <v>4.25</v>
      </c>
      <c r="F49" s="276">
        <v>4.25</v>
      </c>
      <c r="G49" s="350">
        <v>44</v>
      </c>
      <c r="H49" s="227">
        <f t="shared" si="1"/>
        <v>44</v>
      </c>
    </row>
    <row r="50" spans="1:8" s="9" customFormat="1" ht="15" customHeight="1" x14ac:dyDescent="0.25">
      <c r="A50" s="180">
        <v>45</v>
      </c>
      <c r="B50" s="47" t="s">
        <v>65</v>
      </c>
      <c r="C50" s="193" t="s">
        <v>46</v>
      </c>
      <c r="D50" s="217">
        <v>4</v>
      </c>
      <c r="E50" s="197">
        <v>4.25</v>
      </c>
      <c r="F50" s="276">
        <v>4.25</v>
      </c>
      <c r="G50" s="350">
        <v>45</v>
      </c>
      <c r="H50" s="227">
        <f t="shared" si="1"/>
        <v>45</v>
      </c>
    </row>
    <row r="51" spans="1:8" s="9" customFormat="1" ht="15" customHeight="1" x14ac:dyDescent="0.25">
      <c r="A51" s="180">
        <v>46</v>
      </c>
      <c r="B51" s="47" t="s">
        <v>65</v>
      </c>
      <c r="C51" s="193" t="s">
        <v>127</v>
      </c>
      <c r="D51" s="195">
        <v>58</v>
      </c>
      <c r="E51" s="184">
        <v>4.2413793103448274</v>
      </c>
      <c r="F51" s="276">
        <v>4.25</v>
      </c>
      <c r="G51" s="350">
        <v>46</v>
      </c>
      <c r="H51" s="227">
        <f t="shared" si="1"/>
        <v>46</v>
      </c>
    </row>
    <row r="52" spans="1:8" s="9" customFormat="1" ht="15" customHeight="1" x14ac:dyDescent="0.25">
      <c r="A52" s="180">
        <v>47</v>
      </c>
      <c r="B52" s="47" t="s">
        <v>63</v>
      </c>
      <c r="C52" s="193" t="s">
        <v>82</v>
      </c>
      <c r="D52" s="195">
        <v>60</v>
      </c>
      <c r="E52" s="294">
        <v>4.2333333333333334</v>
      </c>
      <c r="F52" s="276">
        <v>4.25</v>
      </c>
      <c r="G52" s="350">
        <v>47</v>
      </c>
      <c r="H52" s="227">
        <f t="shared" si="1"/>
        <v>47</v>
      </c>
    </row>
    <row r="53" spans="1:8" s="9" customFormat="1" ht="15" customHeight="1" x14ac:dyDescent="0.25">
      <c r="A53" s="180">
        <v>48</v>
      </c>
      <c r="B53" s="47" t="s">
        <v>61</v>
      </c>
      <c r="C53" s="206" t="s">
        <v>8</v>
      </c>
      <c r="D53" s="195">
        <v>14</v>
      </c>
      <c r="E53" s="184">
        <v>4.2142857142857144</v>
      </c>
      <c r="F53" s="277">
        <v>4.25</v>
      </c>
      <c r="G53" s="350">
        <v>48</v>
      </c>
      <c r="H53" s="227">
        <f t="shared" si="1"/>
        <v>48</v>
      </c>
    </row>
    <row r="54" spans="1:8" s="9" customFormat="1" ht="15" customHeight="1" x14ac:dyDescent="0.25">
      <c r="A54" s="180">
        <v>49</v>
      </c>
      <c r="B54" s="47" t="s">
        <v>65</v>
      </c>
      <c r="C54" s="206" t="s">
        <v>128</v>
      </c>
      <c r="D54" s="195">
        <v>42</v>
      </c>
      <c r="E54" s="295">
        <v>4.2142857142857144</v>
      </c>
      <c r="F54" s="277">
        <v>4.25</v>
      </c>
      <c r="G54" s="350">
        <v>49</v>
      </c>
      <c r="H54" s="227">
        <f t="shared" si="1"/>
        <v>49</v>
      </c>
    </row>
    <row r="55" spans="1:8" s="9" customFormat="1" ht="15" customHeight="1" thickBot="1" x14ac:dyDescent="0.3">
      <c r="A55" s="181">
        <v>50</v>
      </c>
      <c r="B55" s="48" t="s">
        <v>61</v>
      </c>
      <c r="C55" s="213" t="s">
        <v>9</v>
      </c>
      <c r="D55" s="301">
        <v>5</v>
      </c>
      <c r="E55" s="198">
        <v>4.2</v>
      </c>
      <c r="F55" s="286">
        <v>4.25</v>
      </c>
      <c r="G55" s="352">
        <v>50</v>
      </c>
      <c r="H55" s="228">
        <f t="shared" si="1"/>
        <v>50</v>
      </c>
    </row>
    <row r="56" spans="1:8" s="9" customFormat="1" ht="15" customHeight="1" x14ac:dyDescent="0.25">
      <c r="A56" s="180">
        <v>51</v>
      </c>
      <c r="B56" s="51" t="s">
        <v>60</v>
      </c>
      <c r="C56" s="214" t="s">
        <v>74</v>
      </c>
      <c r="D56" s="216">
        <v>19</v>
      </c>
      <c r="E56" s="186">
        <v>4.1578947368421053</v>
      </c>
      <c r="F56" s="283">
        <v>4.25</v>
      </c>
      <c r="G56" s="353">
        <v>51</v>
      </c>
      <c r="H56" s="229">
        <f t="shared" si="1"/>
        <v>51</v>
      </c>
    </row>
    <row r="57" spans="1:8" s="9" customFormat="1" ht="15" customHeight="1" x14ac:dyDescent="0.25">
      <c r="A57" s="180">
        <v>52</v>
      </c>
      <c r="B57" s="32" t="s">
        <v>63</v>
      </c>
      <c r="C57" s="206" t="s">
        <v>110</v>
      </c>
      <c r="D57" s="195">
        <v>13</v>
      </c>
      <c r="E57" s="184">
        <v>4.1538461538461542</v>
      </c>
      <c r="F57" s="277">
        <v>4.25</v>
      </c>
      <c r="G57" s="350">
        <v>52</v>
      </c>
      <c r="H57" s="227">
        <f t="shared" si="1"/>
        <v>52</v>
      </c>
    </row>
    <row r="58" spans="1:8" s="9" customFormat="1" ht="15" customHeight="1" x14ac:dyDescent="0.25">
      <c r="A58" s="180">
        <v>53</v>
      </c>
      <c r="B58" s="23" t="s">
        <v>65</v>
      </c>
      <c r="C58" s="193" t="s">
        <v>38</v>
      </c>
      <c r="D58" s="202">
        <v>13</v>
      </c>
      <c r="E58" s="189">
        <v>4.1538461538461542</v>
      </c>
      <c r="F58" s="276">
        <v>4.25</v>
      </c>
      <c r="G58" s="350">
        <v>53</v>
      </c>
      <c r="H58" s="227">
        <f t="shared" si="1"/>
        <v>53</v>
      </c>
    </row>
    <row r="59" spans="1:8" s="9" customFormat="1" ht="15" customHeight="1" x14ac:dyDescent="0.25">
      <c r="A59" s="180">
        <v>54</v>
      </c>
      <c r="B59" s="47" t="s">
        <v>65</v>
      </c>
      <c r="C59" s="193" t="s">
        <v>126</v>
      </c>
      <c r="D59" s="195">
        <v>40</v>
      </c>
      <c r="E59" s="291">
        <v>4.1500000000000004</v>
      </c>
      <c r="F59" s="276">
        <v>4.25</v>
      </c>
      <c r="G59" s="350">
        <v>54</v>
      </c>
      <c r="H59" s="227">
        <f t="shared" si="1"/>
        <v>54</v>
      </c>
    </row>
    <row r="60" spans="1:8" s="9" customFormat="1" ht="15" customHeight="1" x14ac:dyDescent="0.25">
      <c r="A60" s="180">
        <v>55</v>
      </c>
      <c r="B60" s="47" t="s">
        <v>60</v>
      </c>
      <c r="C60" s="193" t="s">
        <v>4</v>
      </c>
      <c r="D60" s="298">
        <v>14</v>
      </c>
      <c r="E60" s="296">
        <v>4.1428571428571432</v>
      </c>
      <c r="F60" s="276">
        <v>4.25</v>
      </c>
      <c r="G60" s="350">
        <v>55</v>
      </c>
      <c r="H60" s="227">
        <f t="shared" si="1"/>
        <v>55</v>
      </c>
    </row>
    <row r="61" spans="1:8" s="9" customFormat="1" ht="15" customHeight="1" x14ac:dyDescent="0.25">
      <c r="A61" s="180">
        <v>56</v>
      </c>
      <c r="B61" s="47" t="s">
        <v>63</v>
      </c>
      <c r="C61" s="53" t="s">
        <v>25</v>
      </c>
      <c r="D61" s="195">
        <v>7</v>
      </c>
      <c r="E61" s="184">
        <v>4.1428571428571432</v>
      </c>
      <c r="F61" s="175">
        <v>4.25</v>
      </c>
      <c r="G61" s="350">
        <v>56</v>
      </c>
      <c r="H61" s="227">
        <f t="shared" si="1"/>
        <v>56</v>
      </c>
    </row>
    <row r="62" spans="1:8" s="9" customFormat="1" ht="15" customHeight="1" x14ac:dyDescent="0.25">
      <c r="A62" s="180">
        <v>57</v>
      </c>
      <c r="B62" s="47" t="s">
        <v>61</v>
      </c>
      <c r="C62" s="193" t="s">
        <v>5</v>
      </c>
      <c r="D62" s="195">
        <v>18</v>
      </c>
      <c r="E62" s="292">
        <v>4.1111111111111107</v>
      </c>
      <c r="F62" s="276">
        <v>4.25</v>
      </c>
      <c r="G62" s="350">
        <v>57</v>
      </c>
      <c r="H62" s="227">
        <f t="shared" si="1"/>
        <v>57</v>
      </c>
    </row>
    <row r="63" spans="1:8" s="9" customFormat="1" ht="15" customHeight="1" x14ac:dyDescent="0.25">
      <c r="A63" s="180">
        <v>58</v>
      </c>
      <c r="B63" s="47" t="s">
        <v>65</v>
      </c>
      <c r="C63" s="206" t="s">
        <v>37</v>
      </c>
      <c r="D63" s="195">
        <v>18</v>
      </c>
      <c r="E63" s="184">
        <v>4.1111111111111107</v>
      </c>
      <c r="F63" s="277">
        <v>4.25</v>
      </c>
      <c r="G63" s="350">
        <v>58</v>
      </c>
      <c r="H63" s="227">
        <f t="shared" si="1"/>
        <v>58</v>
      </c>
    </row>
    <row r="64" spans="1:8" s="9" customFormat="1" ht="15" customHeight="1" x14ac:dyDescent="0.25">
      <c r="A64" s="180">
        <v>59</v>
      </c>
      <c r="B64" s="47" t="s">
        <v>60</v>
      </c>
      <c r="C64" s="193" t="s">
        <v>73</v>
      </c>
      <c r="D64" s="195">
        <v>21</v>
      </c>
      <c r="E64" s="184">
        <v>4.0999999999999996</v>
      </c>
      <c r="F64" s="276">
        <v>4.25</v>
      </c>
      <c r="G64" s="350">
        <v>59</v>
      </c>
      <c r="H64" s="227">
        <f t="shared" si="1"/>
        <v>59</v>
      </c>
    </row>
    <row r="65" spans="1:8" s="9" customFormat="1" ht="15" customHeight="1" thickBot="1" x14ac:dyDescent="0.3">
      <c r="A65" s="182">
        <v>60</v>
      </c>
      <c r="B65" s="52" t="s">
        <v>65</v>
      </c>
      <c r="C65" s="194" t="s">
        <v>43</v>
      </c>
      <c r="D65" s="219">
        <v>10</v>
      </c>
      <c r="E65" s="198">
        <v>4.0952380952380949</v>
      </c>
      <c r="F65" s="281">
        <v>4.25</v>
      </c>
      <c r="G65" s="354">
        <v>60</v>
      </c>
      <c r="H65" s="230">
        <f t="shared" si="1"/>
        <v>60</v>
      </c>
    </row>
    <row r="66" spans="1:8" s="9" customFormat="1" ht="15" customHeight="1" x14ac:dyDescent="0.25">
      <c r="A66" s="168">
        <v>61</v>
      </c>
      <c r="B66" s="49" t="s">
        <v>62</v>
      </c>
      <c r="C66" s="205" t="s">
        <v>122</v>
      </c>
      <c r="D66" s="221">
        <v>11</v>
      </c>
      <c r="E66" s="304">
        <v>4.0909090909090908</v>
      </c>
      <c r="F66" s="273">
        <v>4.25</v>
      </c>
      <c r="G66" s="355">
        <v>61</v>
      </c>
      <c r="H66" s="231">
        <f t="shared" si="1"/>
        <v>61</v>
      </c>
    </row>
    <row r="67" spans="1:8" s="9" customFormat="1" ht="15" customHeight="1" x14ac:dyDescent="0.25">
      <c r="A67" s="180">
        <v>62</v>
      </c>
      <c r="B67" s="47" t="s">
        <v>64</v>
      </c>
      <c r="C67" s="193" t="s">
        <v>32</v>
      </c>
      <c r="D67" s="195">
        <v>11</v>
      </c>
      <c r="E67" s="184">
        <v>4.0909090909090908</v>
      </c>
      <c r="F67" s="276">
        <v>4.25</v>
      </c>
      <c r="G67" s="350">
        <v>62</v>
      </c>
      <c r="H67" s="227">
        <f t="shared" si="1"/>
        <v>62</v>
      </c>
    </row>
    <row r="68" spans="1:8" s="9" customFormat="1" ht="15" customHeight="1" x14ac:dyDescent="0.25">
      <c r="A68" s="180">
        <v>63</v>
      </c>
      <c r="B68" s="23" t="s">
        <v>64</v>
      </c>
      <c r="C68" s="193" t="s">
        <v>90</v>
      </c>
      <c r="D68" s="202">
        <v>17</v>
      </c>
      <c r="E68" s="189">
        <v>4.0588235294117645</v>
      </c>
      <c r="F68" s="276">
        <v>4.25</v>
      </c>
      <c r="G68" s="350">
        <v>63</v>
      </c>
      <c r="H68" s="227">
        <f t="shared" si="1"/>
        <v>63</v>
      </c>
    </row>
    <row r="69" spans="1:8" s="9" customFormat="1" ht="15" customHeight="1" x14ac:dyDescent="0.25">
      <c r="A69" s="180">
        <v>64</v>
      </c>
      <c r="B69" s="36" t="s">
        <v>60</v>
      </c>
      <c r="C69" s="206" t="s">
        <v>55</v>
      </c>
      <c r="D69" s="302">
        <v>7</v>
      </c>
      <c r="E69" s="184">
        <v>4</v>
      </c>
      <c r="F69" s="277">
        <v>4.25</v>
      </c>
      <c r="G69" s="350">
        <v>64</v>
      </c>
      <c r="H69" s="227">
        <f t="shared" si="1"/>
        <v>64</v>
      </c>
    </row>
    <row r="70" spans="1:8" s="9" customFormat="1" ht="15" customHeight="1" x14ac:dyDescent="0.25">
      <c r="A70" s="180">
        <v>65</v>
      </c>
      <c r="B70" s="47" t="s">
        <v>61</v>
      </c>
      <c r="C70" s="206" t="s">
        <v>15</v>
      </c>
      <c r="D70" s="195">
        <v>1</v>
      </c>
      <c r="E70" s="184">
        <v>4</v>
      </c>
      <c r="F70" s="277">
        <v>4.25</v>
      </c>
      <c r="G70" s="350">
        <v>65</v>
      </c>
      <c r="H70" s="227">
        <f t="shared" ref="H70:H101" si="2">SUM(G70:G70)</f>
        <v>65</v>
      </c>
    </row>
    <row r="71" spans="1:8" s="9" customFormat="1" ht="15" customHeight="1" x14ac:dyDescent="0.25">
      <c r="A71" s="180">
        <v>66</v>
      </c>
      <c r="B71" s="47" t="s">
        <v>62</v>
      </c>
      <c r="C71" s="212" t="s">
        <v>17</v>
      </c>
      <c r="D71" s="365">
        <v>1</v>
      </c>
      <c r="E71" s="358">
        <v>4</v>
      </c>
      <c r="F71" s="285">
        <v>4.25</v>
      </c>
      <c r="G71" s="350">
        <v>66</v>
      </c>
      <c r="H71" s="227">
        <f t="shared" si="2"/>
        <v>66</v>
      </c>
    </row>
    <row r="72" spans="1:8" s="9" customFormat="1" ht="15" customHeight="1" x14ac:dyDescent="0.25">
      <c r="A72" s="180">
        <v>67</v>
      </c>
      <c r="B72" s="47" t="s">
        <v>62</v>
      </c>
      <c r="C72" s="206" t="s">
        <v>19</v>
      </c>
      <c r="D72" s="195">
        <v>3</v>
      </c>
      <c r="E72" s="184">
        <v>4</v>
      </c>
      <c r="F72" s="277">
        <v>4.25</v>
      </c>
      <c r="G72" s="350">
        <v>67</v>
      </c>
      <c r="H72" s="227">
        <f t="shared" si="2"/>
        <v>67</v>
      </c>
    </row>
    <row r="73" spans="1:8" s="9" customFormat="1" ht="15" customHeight="1" x14ac:dyDescent="0.25">
      <c r="A73" s="180">
        <v>68</v>
      </c>
      <c r="B73" s="47" t="s">
        <v>62</v>
      </c>
      <c r="C73" s="193" t="s">
        <v>130</v>
      </c>
      <c r="D73" s="195">
        <v>1</v>
      </c>
      <c r="E73" s="184">
        <v>4</v>
      </c>
      <c r="F73" s="276">
        <v>4.25</v>
      </c>
      <c r="G73" s="350">
        <v>68</v>
      </c>
      <c r="H73" s="227">
        <f t="shared" si="2"/>
        <v>68</v>
      </c>
    </row>
    <row r="74" spans="1:8" s="9" customFormat="1" ht="15" customHeight="1" x14ac:dyDescent="0.25">
      <c r="A74" s="180">
        <v>69</v>
      </c>
      <c r="B74" s="47" t="s">
        <v>63</v>
      </c>
      <c r="C74" s="206" t="s">
        <v>84</v>
      </c>
      <c r="D74" s="302">
        <v>1</v>
      </c>
      <c r="E74" s="184">
        <v>4</v>
      </c>
      <c r="F74" s="277">
        <v>4.25</v>
      </c>
      <c r="G74" s="350">
        <v>69</v>
      </c>
      <c r="H74" s="227">
        <f t="shared" si="2"/>
        <v>69</v>
      </c>
    </row>
    <row r="75" spans="1:8" s="9" customFormat="1" ht="15" customHeight="1" thickBot="1" x14ac:dyDescent="0.3">
      <c r="A75" s="181">
        <v>70</v>
      </c>
      <c r="B75" s="25" t="s">
        <v>64</v>
      </c>
      <c r="C75" s="288" t="s">
        <v>33</v>
      </c>
      <c r="D75" s="220">
        <v>5</v>
      </c>
      <c r="E75" s="203">
        <v>4</v>
      </c>
      <c r="F75" s="188">
        <v>4.25</v>
      </c>
      <c r="G75" s="352">
        <v>70</v>
      </c>
      <c r="H75" s="228">
        <f t="shared" si="2"/>
        <v>70</v>
      </c>
    </row>
    <row r="76" spans="1:8" s="9" customFormat="1" ht="15" customHeight="1" x14ac:dyDescent="0.25">
      <c r="A76" s="180">
        <v>71</v>
      </c>
      <c r="B76" s="51" t="s">
        <v>64</v>
      </c>
      <c r="C76" s="208" t="s">
        <v>88</v>
      </c>
      <c r="D76" s="217">
        <v>2</v>
      </c>
      <c r="E76" s="197">
        <v>4</v>
      </c>
      <c r="F76" s="279">
        <v>4.25</v>
      </c>
      <c r="G76" s="353">
        <v>71</v>
      </c>
      <c r="H76" s="229">
        <f t="shared" si="2"/>
        <v>71</v>
      </c>
    </row>
    <row r="77" spans="1:8" s="9" customFormat="1" ht="15" customHeight="1" x14ac:dyDescent="0.25">
      <c r="A77" s="180">
        <v>72</v>
      </c>
      <c r="B77" s="47" t="s">
        <v>65</v>
      </c>
      <c r="C77" s="53" t="s">
        <v>36</v>
      </c>
      <c r="D77" s="366">
        <v>8</v>
      </c>
      <c r="E77" s="359">
        <v>4</v>
      </c>
      <c r="F77" s="175">
        <v>4.25</v>
      </c>
      <c r="G77" s="350">
        <v>72</v>
      </c>
      <c r="H77" s="227">
        <f t="shared" si="2"/>
        <v>72</v>
      </c>
    </row>
    <row r="78" spans="1:8" s="9" customFormat="1" ht="15" customHeight="1" x14ac:dyDescent="0.25">
      <c r="A78" s="180">
        <v>73</v>
      </c>
      <c r="B78" s="46" t="s">
        <v>65</v>
      </c>
      <c r="C78" s="206" t="s">
        <v>41</v>
      </c>
      <c r="D78" s="195">
        <v>7</v>
      </c>
      <c r="E78" s="184">
        <v>4</v>
      </c>
      <c r="F78" s="277">
        <v>4.25</v>
      </c>
      <c r="G78" s="350">
        <v>73</v>
      </c>
      <c r="H78" s="227">
        <f t="shared" si="2"/>
        <v>73</v>
      </c>
    </row>
    <row r="79" spans="1:8" s="9" customFormat="1" ht="15" customHeight="1" x14ac:dyDescent="0.25">
      <c r="A79" s="180">
        <v>74</v>
      </c>
      <c r="B79" s="36" t="s">
        <v>65</v>
      </c>
      <c r="C79" s="206" t="s">
        <v>44</v>
      </c>
      <c r="D79" s="195">
        <v>2</v>
      </c>
      <c r="E79" s="184">
        <v>4</v>
      </c>
      <c r="F79" s="277">
        <v>4.25</v>
      </c>
      <c r="G79" s="350">
        <v>74</v>
      </c>
      <c r="H79" s="227">
        <f t="shared" si="2"/>
        <v>74</v>
      </c>
    </row>
    <row r="80" spans="1:8" s="9" customFormat="1" ht="15" customHeight="1" x14ac:dyDescent="0.25">
      <c r="A80" s="180">
        <v>75</v>
      </c>
      <c r="B80" s="47" t="s">
        <v>66</v>
      </c>
      <c r="C80" s="193" t="s">
        <v>95</v>
      </c>
      <c r="D80" s="202">
        <v>2</v>
      </c>
      <c r="E80" s="190">
        <v>4</v>
      </c>
      <c r="F80" s="276">
        <v>4.25</v>
      </c>
      <c r="G80" s="350">
        <v>75</v>
      </c>
      <c r="H80" s="227">
        <f t="shared" si="2"/>
        <v>75</v>
      </c>
    </row>
    <row r="81" spans="1:8" s="9" customFormat="1" ht="15" customHeight="1" x14ac:dyDescent="0.25">
      <c r="A81" s="180">
        <v>76</v>
      </c>
      <c r="B81" s="47" t="s">
        <v>66</v>
      </c>
      <c r="C81" s="193" t="s">
        <v>140</v>
      </c>
      <c r="D81" s="195">
        <v>10</v>
      </c>
      <c r="E81" s="184">
        <v>3.9</v>
      </c>
      <c r="F81" s="276">
        <v>4.25</v>
      </c>
      <c r="G81" s="350">
        <v>76</v>
      </c>
      <c r="H81" s="227">
        <f t="shared" si="2"/>
        <v>76</v>
      </c>
    </row>
    <row r="82" spans="1:8" s="9" customFormat="1" ht="15" customHeight="1" x14ac:dyDescent="0.25">
      <c r="A82" s="180">
        <v>77</v>
      </c>
      <c r="B82" s="46" t="s">
        <v>65</v>
      </c>
      <c r="C82" s="206" t="s">
        <v>50</v>
      </c>
      <c r="D82" s="217">
        <v>8</v>
      </c>
      <c r="E82" s="197">
        <v>3.875</v>
      </c>
      <c r="F82" s="277">
        <v>4.25</v>
      </c>
      <c r="G82" s="350">
        <v>77</v>
      </c>
      <c r="H82" s="227">
        <f t="shared" si="2"/>
        <v>77</v>
      </c>
    </row>
    <row r="83" spans="1:8" s="9" customFormat="1" ht="15" customHeight="1" x14ac:dyDescent="0.25">
      <c r="A83" s="180">
        <v>78</v>
      </c>
      <c r="B83" s="47" t="s">
        <v>64</v>
      </c>
      <c r="C83" s="193" t="s">
        <v>87</v>
      </c>
      <c r="D83" s="367">
        <v>6</v>
      </c>
      <c r="E83" s="360">
        <v>3.8333333333333335</v>
      </c>
      <c r="F83" s="276">
        <v>4.25</v>
      </c>
      <c r="G83" s="350">
        <v>78</v>
      </c>
      <c r="H83" s="227">
        <f t="shared" si="2"/>
        <v>78</v>
      </c>
    </row>
    <row r="84" spans="1:8" s="9" customFormat="1" ht="15" customHeight="1" x14ac:dyDescent="0.25">
      <c r="A84" s="180">
        <v>79</v>
      </c>
      <c r="B84" s="47" t="s">
        <v>62</v>
      </c>
      <c r="C84" s="206" t="s">
        <v>21</v>
      </c>
      <c r="D84" s="195">
        <v>5</v>
      </c>
      <c r="E84" s="184">
        <v>3.8</v>
      </c>
      <c r="F84" s="277">
        <v>4.25</v>
      </c>
      <c r="G84" s="350">
        <v>79</v>
      </c>
      <c r="H84" s="227">
        <f t="shared" si="2"/>
        <v>79</v>
      </c>
    </row>
    <row r="85" spans="1:8" s="9" customFormat="1" ht="15" customHeight="1" thickBot="1" x14ac:dyDescent="0.3">
      <c r="A85" s="182">
        <v>80</v>
      </c>
      <c r="B85" s="52" t="s">
        <v>63</v>
      </c>
      <c r="C85" s="200" t="s">
        <v>131</v>
      </c>
      <c r="D85" s="368">
        <v>5</v>
      </c>
      <c r="E85" s="361">
        <v>3.8</v>
      </c>
      <c r="F85" s="275">
        <v>4.25</v>
      </c>
      <c r="G85" s="354">
        <v>80</v>
      </c>
      <c r="H85" s="230">
        <f t="shared" si="2"/>
        <v>80</v>
      </c>
    </row>
    <row r="86" spans="1:8" s="9" customFormat="1" ht="15" customHeight="1" x14ac:dyDescent="0.25">
      <c r="A86" s="168">
        <v>81</v>
      </c>
      <c r="B86" s="49" t="s">
        <v>65</v>
      </c>
      <c r="C86" s="210" t="s">
        <v>48</v>
      </c>
      <c r="D86" s="216">
        <v>5</v>
      </c>
      <c r="E86" s="186">
        <v>3.8</v>
      </c>
      <c r="F86" s="283">
        <v>4.25</v>
      </c>
      <c r="G86" s="355">
        <v>81</v>
      </c>
      <c r="H86" s="231">
        <f t="shared" si="2"/>
        <v>81</v>
      </c>
    </row>
    <row r="87" spans="1:8" s="9" customFormat="1" ht="15" customHeight="1" x14ac:dyDescent="0.25">
      <c r="A87" s="180">
        <v>82</v>
      </c>
      <c r="B87" s="47" t="s">
        <v>60</v>
      </c>
      <c r="C87" s="206" t="s">
        <v>75</v>
      </c>
      <c r="D87" s="195">
        <v>4</v>
      </c>
      <c r="E87" s="184">
        <v>3.75</v>
      </c>
      <c r="F87" s="277">
        <v>4.25</v>
      </c>
      <c r="G87" s="350">
        <v>82</v>
      </c>
      <c r="H87" s="227">
        <f t="shared" si="2"/>
        <v>82</v>
      </c>
    </row>
    <row r="88" spans="1:8" s="9" customFormat="1" ht="15" customHeight="1" x14ac:dyDescent="0.25">
      <c r="A88" s="180">
        <v>83</v>
      </c>
      <c r="B88" s="47" t="s">
        <v>61</v>
      </c>
      <c r="C88" s="206" t="s">
        <v>10</v>
      </c>
      <c r="D88" s="195">
        <v>4</v>
      </c>
      <c r="E88" s="184">
        <v>3.75</v>
      </c>
      <c r="F88" s="277">
        <v>4.25</v>
      </c>
      <c r="G88" s="350">
        <v>83</v>
      </c>
      <c r="H88" s="227">
        <f t="shared" si="2"/>
        <v>83</v>
      </c>
    </row>
    <row r="89" spans="1:8" s="9" customFormat="1" ht="15" customHeight="1" x14ac:dyDescent="0.25">
      <c r="A89" s="180">
        <v>84</v>
      </c>
      <c r="B89" s="47" t="s">
        <v>63</v>
      </c>
      <c r="C89" s="206" t="s">
        <v>26</v>
      </c>
      <c r="D89" s="195">
        <v>8</v>
      </c>
      <c r="E89" s="184">
        <v>3.75</v>
      </c>
      <c r="F89" s="277">
        <v>4.25</v>
      </c>
      <c r="G89" s="350">
        <v>84</v>
      </c>
      <c r="H89" s="227">
        <f t="shared" si="2"/>
        <v>84</v>
      </c>
    </row>
    <row r="90" spans="1:8" s="9" customFormat="1" ht="15" customHeight="1" x14ac:dyDescent="0.25">
      <c r="A90" s="180">
        <v>85</v>
      </c>
      <c r="B90" s="47" t="s">
        <v>66</v>
      </c>
      <c r="C90" s="206" t="s">
        <v>135</v>
      </c>
      <c r="D90" s="195">
        <v>35</v>
      </c>
      <c r="E90" s="184">
        <v>3.7428571428571429</v>
      </c>
      <c r="F90" s="277">
        <v>4.25</v>
      </c>
      <c r="G90" s="350">
        <v>85</v>
      </c>
      <c r="H90" s="227">
        <f t="shared" si="2"/>
        <v>85</v>
      </c>
    </row>
    <row r="91" spans="1:8" s="9" customFormat="1" ht="15" customHeight="1" x14ac:dyDescent="0.25">
      <c r="A91" s="180">
        <v>86</v>
      </c>
      <c r="B91" s="46" t="s">
        <v>64</v>
      </c>
      <c r="C91" s="206" t="s">
        <v>93</v>
      </c>
      <c r="D91" s="369">
        <v>22</v>
      </c>
      <c r="E91" s="362">
        <v>3.7272727272727271</v>
      </c>
      <c r="F91" s="277">
        <v>4.25</v>
      </c>
      <c r="G91" s="350">
        <v>86</v>
      </c>
      <c r="H91" s="227">
        <f t="shared" si="2"/>
        <v>86</v>
      </c>
    </row>
    <row r="92" spans="1:8" s="9" customFormat="1" ht="15" customHeight="1" x14ac:dyDescent="0.25">
      <c r="A92" s="180">
        <v>87</v>
      </c>
      <c r="B92" s="23" t="s">
        <v>65</v>
      </c>
      <c r="C92" s="193" t="s">
        <v>143</v>
      </c>
      <c r="D92" s="195">
        <v>16</v>
      </c>
      <c r="E92" s="184">
        <v>3.6875</v>
      </c>
      <c r="F92" s="179">
        <v>4.25</v>
      </c>
      <c r="G92" s="350">
        <v>87</v>
      </c>
      <c r="H92" s="227">
        <f t="shared" si="2"/>
        <v>87</v>
      </c>
    </row>
    <row r="93" spans="1:8" s="9" customFormat="1" ht="15" customHeight="1" x14ac:dyDescent="0.25">
      <c r="A93" s="180">
        <v>88</v>
      </c>
      <c r="B93" s="46" t="s">
        <v>63</v>
      </c>
      <c r="C93" s="206" t="s">
        <v>137</v>
      </c>
      <c r="D93" s="195">
        <v>3</v>
      </c>
      <c r="E93" s="184">
        <v>3.6666666666666665</v>
      </c>
      <c r="F93" s="277">
        <v>4.25</v>
      </c>
      <c r="G93" s="350">
        <v>88</v>
      </c>
      <c r="H93" s="227">
        <f t="shared" si="2"/>
        <v>88</v>
      </c>
    </row>
    <row r="94" spans="1:8" s="9" customFormat="1" ht="15" customHeight="1" x14ac:dyDescent="0.25">
      <c r="A94" s="180">
        <v>89</v>
      </c>
      <c r="B94" s="46" t="s">
        <v>65</v>
      </c>
      <c r="C94" s="55" t="s">
        <v>42</v>
      </c>
      <c r="D94" s="223">
        <v>6</v>
      </c>
      <c r="E94" s="363">
        <v>3.6666666666666665</v>
      </c>
      <c r="F94" s="177">
        <v>4.25</v>
      </c>
      <c r="G94" s="350">
        <v>89</v>
      </c>
      <c r="H94" s="227">
        <f t="shared" si="2"/>
        <v>89</v>
      </c>
    </row>
    <row r="95" spans="1:8" s="9" customFormat="1" ht="15" customHeight="1" thickBot="1" x14ac:dyDescent="0.3">
      <c r="A95" s="181">
        <v>90</v>
      </c>
      <c r="B95" s="48" t="s">
        <v>66</v>
      </c>
      <c r="C95" s="56" t="s">
        <v>98</v>
      </c>
      <c r="D95" s="219">
        <v>3</v>
      </c>
      <c r="E95" s="198">
        <v>3.6666666666666665</v>
      </c>
      <c r="F95" s="178">
        <v>4.25</v>
      </c>
      <c r="G95" s="352">
        <v>90</v>
      </c>
      <c r="H95" s="228">
        <f t="shared" si="2"/>
        <v>90</v>
      </c>
    </row>
    <row r="96" spans="1:8" s="9" customFormat="1" ht="15" customHeight="1" x14ac:dyDescent="0.25">
      <c r="A96" s="168">
        <v>91</v>
      </c>
      <c r="B96" s="49" t="s">
        <v>61</v>
      </c>
      <c r="C96" s="210" t="s">
        <v>77</v>
      </c>
      <c r="D96" s="216">
        <v>2</v>
      </c>
      <c r="E96" s="186">
        <v>3.5</v>
      </c>
      <c r="F96" s="283">
        <v>4.25</v>
      </c>
      <c r="G96" s="355">
        <v>91</v>
      </c>
      <c r="H96" s="231">
        <f t="shared" si="2"/>
        <v>91</v>
      </c>
    </row>
    <row r="97" spans="1:8" s="9" customFormat="1" ht="15" customHeight="1" x14ac:dyDescent="0.25">
      <c r="A97" s="182">
        <v>92</v>
      </c>
      <c r="B97" s="46" t="s">
        <v>62</v>
      </c>
      <c r="C97" s="206" t="s">
        <v>136</v>
      </c>
      <c r="D97" s="195">
        <v>2</v>
      </c>
      <c r="E97" s="184">
        <v>3.5</v>
      </c>
      <c r="F97" s="277">
        <v>4.25</v>
      </c>
      <c r="G97" s="350">
        <v>92</v>
      </c>
      <c r="H97" s="227">
        <f t="shared" si="2"/>
        <v>92</v>
      </c>
    </row>
    <row r="98" spans="1:8" s="9" customFormat="1" ht="15" customHeight="1" x14ac:dyDescent="0.25">
      <c r="A98" s="129">
        <v>93</v>
      </c>
      <c r="B98" s="47" t="s">
        <v>63</v>
      </c>
      <c r="C98" s="206" t="s">
        <v>29</v>
      </c>
      <c r="D98" s="195">
        <v>6</v>
      </c>
      <c r="E98" s="184">
        <v>3.5</v>
      </c>
      <c r="F98" s="277">
        <v>4.25</v>
      </c>
      <c r="G98" s="350">
        <v>93</v>
      </c>
      <c r="H98" s="227">
        <f t="shared" si="2"/>
        <v>93</v>
      </c>
    </row>
    <row r="99" spans="1:8" s="9" customFormat="1" ht="15" customHeight="1" x14ac:dyDescent="0.25">
      <c r="A99" s="180">
        <v>94</v>
      </c>
      <c r="B99" s="47" t="s">
        <v>64</v>
      </c>
      <c r="C99" s="206" t="s">
        <v>91</v>
      </c>
      <c r="D99" s="370">
        <v>2</v>
      </c>
      <c r="E99" s="364">
        <v>3.5</v>
      </c>
      <c r="F99" s="277">
        <v>4.25</v>
      </c>
      <c r="G99" s="350">
        <v>94</v>
      </c>
      <c r="H99" s="227">
        <f t="shared" si="2"/>
        <v>94</v>
      </c>
    </row>
    <row r="100" spans="1:8" s="9" customFormat="1" ht="15" customHeight="1" x14ac:dyDescent="0.25">
      <c r="A100" s="180">
        <v>95</v>
      </c>
      <c r="B100" s="47" t="s">
        <v>65</v>
      </c>
      <c r="C100" s="193" t="s">
        <v>40</v>
      </c>
      <c r="D100" s="195">
        <v>12</v>
      </c>
      <c r="E100" s="184">
        <v>3.5</v>
      </c>
      <c r="F100" s="276">
        <v>4.25</v>
      </c>
      <c r="G100" s="350">
        <v>95</v>
      </c>
      <c r="H100" s="227">
        <f t="shared" si="2"/>
        <v>95</v>
      </c>
    </row>
    <row r="101" spans="1:8" s="9" customFormat="1" ht="15" customHeight="1" x14ac:dyDescent="0.25">
      <c r="A101" s="180">
        <v>96</v>
      </c>
      <c r="B101" s="47" t="s">
        <v>65</v>
      </c>
      <c r="C101" s="206" t="s">
        <v>45</v>
      </c>
      <c r="D101" s="217">
        <v>2</v>
      </c>
      <c r="E101" s="197">
        <v>3.5</v>
      </c>
      <c r="F101" s="277">
        <v>4.25</v>
      </c>
      <c r="G101" s="350">
        <v>96</v>
      </c>
      <c r="H101" s="227">
        <f t="shared" si="2"/>
        <v>96</v>
      </c>
    </row>
    <row r="102" spans="1:8" s="9" customFormat="1" ht="15" customHeight="1" x14ac:dyDescent="0.25">
      <c r="A102" s="180">
        <v>97</v>
      </c>
      <c r="B102" s="47" t="s">
        <v>61</v>
      </c>
      <c r="C102" s="193" t="s">
        <v>12</v>
      </c>
      <c r="D102" s="195">
        <v>3</v>
      </c>
      <c r="E102" s="184">
        <v>3.3333333333333335</v>
      </c>
      <c r="F102" s="276">
        <v>4.25</v>
      </c>
      <c r="G102" s="350">
        <v>97</v>
      </c>
      <c r="H102" s="227">
        <f t="shared" ref="H102:H133" si="3">SUM(G102:G102)</f>
        <v>97</v>
      </c>
    </row>
    <row r="103" spans="1:8" s="9" customFormat="1" ht="15" customHeight="1" x14ac:dyDescent="0.25">
      <c r="A103" s="180">
        <v>98</v>
      </c>
      <c r="B103" s="47" t="s">
        <v>65</v>
      </c>
      <c r="C103" s="54" t="s">
        <v>139</v>
      </c>
      <c r="D103" s="195">
        <v>5</v>
      </c>
      <c r="E103" s="184">
        <v>3.2</v>
      </c>
      <c r="F103" s="176">
        <v>4.25</v>
      </c>
      <c r="G103" s="350">
        <v>98</v>
      </c>
      <c r="H103" s="227">
        <f t="shared" si="3"/>
        <v>98</v>
      </c>
    </row>
    <row r="104" spans="1:8" s="9" customFormat="1" ht="15" customHeight="1" x14ac:dyDescent="0.25">
      <c r="A104" s="180">
        <v>99</v>
      </c>
      <c r="B104" s="47" t="s">
        <v>61</v>
      </c>
      <c r="C104" s="193" t="s">
        <v>11</v>
      </c>
      <c r="D104" s="217">
        <v>2</v>
      </c>
      <c r="E104" s="191">
        <v>3</v>
      </c>
      <c r="F104" s="276">
        <v>4.25</v>
      </c>
      <c r="G104" s="350">
        <v>99</v>
      </c>
      <c r="H104" s="227">
        <f t="shared" si="3"/>
        <v>99</v>
      </c>
    </row>
    <row r="105" spans="1:8" s="9" customFormat="1" ht="15" customHeight="1" x14ac:dyDescent="0.25">
      <c r="A105" s="129">
        <v>100</v>
      </c>
      <c r="B105" s="47" t="s">
        <v>63</v>
      </c>
      <c r="C105" s="54" t="s">
        <v>81</v>
      </c>
      <c r="D105" s="222">
        <v>1</v>
      </c>
      <c r="E105" s="374">
        <v>3</v>
      </c>
      <c r="F105" s="176">
        <v>4.25</v>
      </c>
      <c r="G105" s="350">
        <v>100</v>
      </c>
      <c r="H105" s="227">
        <f t="shared" si="3"/>
        <v>100</v>
      </c>
    </row>
    <row r="106" spans="1:8" s="9" customFormat="1" ht="15" customHeight="1" thickBot="1" x14ac:dyDescent="0.3">
      <c r="A106" s="181">
        <v>101</v>
      </c>
      <c r="B106" s="299" t="s">
        <v>62</v>
      </c>
      <c r="C106" s="323" t="s">
        <v>16</v>
      </c>
      <c r="D106" s="218">
        <v>2</v>
      </c>
      <c r="E106" s="290">
        <v>2.5</v>
      </c>
      <c r="F106" s="371">
        <v>4.25</v>
      </c>
      <c r="G106" s="372">
        <v>101</v>
      </c>
      <c r="H106" s="373">
        <f t="shared" si="3"/>
        <v>101</v>
      </c>
    </row>
    <row r="107" spans="1:8" x14ac:dyDescent="0.25">
      <c r="C107" s="38" t="s">
        <v>99</v>
      </c>
      <c r="D107" s="38"/>
      <c r="E107" s="357">
        <f>AVERAGE(E6:E106)</f>
        <v>4.1419237065928298</v>
      </c>
      <c r="F107" s="38"/>
      <c r="G107" s="9"/>
    </row>
    <row r="108" spans="1:8" x14ac:dyDescent="0.25">
      <c r="C108" s="39" t="s">
        <v>100</v>
      </c>
      <c r="D108" s="39"/>
      <c r="E108" s="39">
        <v>4.25</v>
      </c>
      <c r="F108" s="39"/>
      <c r="G108" s="37"/>
    </row>
  </sheetData>
  <mergeCells count="5">
    <mergeCell ref="H4:H5"/>
    <mergeCell ref="A4:A5"/>
    <mergeCell ref="B4:B5"/>
    <mergeCell ref="C4:C5"/>
    <mergeCell ref="D4:F4"/>
  </mergeCells>
  <conditionalFormatting sqref="E6:E108">
    <cfRule type="cellIs" dxfId="20" priority="652" stopIfTrue="1" operator="between">
      <formula>$E$107</formula>
      <formula>4.135</formula>
    </cfRule>
    <cfRule type="cellIs" dxfId="19" priority="653" stopIfTrue="1" operator="lessThan">
      <formula>3.5</formula>
    </cfRule>
    <cfRule type="cellIs" dxfId="18" priority="654" stopIfTrue="1" operator="between">
      <formula>$E$107</formula>
      <formula>3.5</formula>
    </cfRule>
    <cfRule type="cellIs" dxfId="17" priority="655" stopIfTrue="1" operator="between">
      <formula>4.499</formula>
      <formula>$E$107</formula>
    </cfRule>
    <cfRule type="cellIs" dxfId="16" priority="656" stopIfTrue="1" operator="greaterThanOrEqual">
      <formula>4.5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8.7109375" style="4" customWidth="1"/>
    <col min="6" max="6" width="7.7109375" customWidth="1"/>
  </cols>
  <sheetData>
    <row r="1" spans="1:8" s="1" customFormat="1" ht="15" customHeight="1" x14ac:dyDescent="0.25">
      <c r="C1" s="5"/>
      <c r="D1" s="77"/>
      <c r="E1" s="2"/>
      <c r="G1" s="79"/>
      <c r="H1" s="61" t="s">
        <v>104</v>
      </c>
    </row>
    <row r="2" spans="1:8" s="1" customFormat="1" ht="15" customHeight="1" x14ac:dyDescent="0.25">
      <c r="B2" s="436" t="s">
        <v>52</v>
      </c>
      <c r="C2" s="436"/>
      <c r="D2" s="161"/>
      <c r="E2" s="7">
        <v>2022</v>
      </c>
      <c r="G2" s="80"/>
      <c r="H2" s="61" t="s">
        <v>105</v>
      </c>
    </row>
    <row r="3" spans="1:8" s="1" customFormat="1" ht="15" customHeight="1" thickBot="1" x14ac:dyDescent="0.3">
      <c r="C3" s="5"/>
      <c r="D3" s="77"/>
      <c r="E3" s="2"/>
      <c r="G3" s="81"/>
      <c r="H3" s="61" t="s">
        <v>106</v>
      </c>
    </row>
    <row r="4" spans="1:8" s="1" customFormat="1" ht="15" customHeight="1" x14ac:dyDescent="0.25">
      <c r="A4" s="440" t="s">
        <v>0</v>
      </c>
      <c r="B4" s="442" t="s">
        <v>54</v>
      </c>
      <c r="C4" s="442" t="s">
        <v>1</v>
      </c>
      <c r="D4" s="444" t="s">
        <v>112</v>
      </c>
      <c r="E4" s="438" t="s">
        <v>132</v>
      </c>
      <c r="G4" s="62"/>
      <c r="H4" s="61" t="s">
        <v>107</v>
      </c>
    </row>
    <row r="5" spans="1:8" s="1" customFormat="1" ht="26.25" customHeight="1" thickBot="1" x14ac:dyDescent="0.3">
      <c r="A5" s="441"/>
      <c r="B5" s="443"/>
      <c r="C5" s="443"/>
      <c r="D5" s="445"/>
      <c r="E5" s="439"/>
    </row>
    <row r="6" spans="1:8" s="1" customFormat="1" ht="15" customHeight="1" thickBot="1" x14ac:dyDescent="0.3">
      <c r="A6" s="120"/>
      <c r="B6" s="121"/>
      <c r="C6" s="121" t="s">
        <v>120</v>
      </c>
      <c r="D6" s="122">
        <f>SUM(D7:D107)</f>
        <v>1273</v>
      </c>
      <c r="E6" s="164">
        <f>AVERAGE(E7:E7:E110104)</f>
        <v>4.1429729909948412</v>
      </c>
    </row>
    <row r="7" spans="1:8" s="1" customFormat="1" ht="15" customHeight="1" x14ac:dyDescent="0.25">
      <c r="A7" s="41">
        <v>1</v>
      </c>
      <c r="B7" s="21" t="s">
        <v>62</v>
      </c>
      <c r="C7" s="344" t="s">
        <v>56</v>
      </c>
      <c r="D7" s="95">
        <v>2</v>
      </c>
      <c r="E7" s="97">
        <v>5</v>
      </c>
    </row>
    <row r="8" spans="1:8" s="3" customFormat="1" ht="15" customHeight="1" x14ac:dyDescent="0.25">
      <c r="A8" s="42">
        <v>2</v>
      </c>
      <c r="B8" s="27" t="s">
        <v>63</v>
      </c>
      <c r="C8" s="142" t="s">
        <v>83</v>
      </c>
      <c r="D8" s="143">
        <v>1</v>
      </c>
      <c r="E8" s="92">
        <v>5</v>
      </c>
    </row>
    <row r="9" spans="1:8" s="3" customFormat="1" ht="15" customHeight="1" x14ac:dyDescent="0.25">
      <c r="A9" s="42">
        <v>3</v>
      </c>
      <c r="B9" s="32" t="s">
        <v>65</v>
      </c>
      <c r="C9" s="24" t="s">
        <v>35</v>
      </c>
      <c r="D9" s="84">
        <v>4</v>
      </c>
      <c r="E9" s="128">
        <v>5</v>
      </c>
    </row>
    <row r="10" spans="1:8" s="3" customFormat="1" ht="15" customHeight="1" x14ac:dyDescent="0.25">
      <c r="A10" s="42">
        <v>4</v>
      </c>
      <c r="B10" s="124" t="s">
        <v>64</v>
      </c>
      <c r="C10" s="125" t="s">
        <v>89</v>
      </c>
      <c r="D10" s="126">
        <v>5</v>
      </c>
      <c r="E10" s="92">
        <v>4.8</v>
      </c>
    </row>
    <row r="11" spans="1:8" s="3" customFormat="1" ht="15" customHeight="1" x14ac:dyDescent="0.25">
      <c r="A11" s="42">
        <v>5</v>
      </c>
      <c r="B11" s="162" t="s">
        <v>66</v>
      </c>
      <c r="C11" s="15" t="s">
        <v>96</v>
      </c>
      <c r="D11" s="90">
        <v>21</v>
      </c>
      <c r="E11" s="92">
        <v>4.7619047619047619</v>
      </c>
    </row>
    <row r="12" spans="1:8" s="3" customFormat="1" ht="15" customHeight="1" x14ac:dyDescent="0.25">
      <c r="A12" s="42">
        <v>6</v>
      </c>
      <c r="B12" s="28" t="s">
        <v>62</v>
      </c>
      <c r="C12" s="15" t="s">
        <v>20</v>
      </c>
      <c r="D12" s="90">
        <v>4</v>
      </c>
      <c r="E12" s="92">
        <v>4.75</v>
      </c>
    </row>
    <row r="13" spans="1:8" s="3" customFormat="1" ht="15" customHeight="1" x14ac:dyDescent="0.25">
      <c r="A13" s="167">
        <v>7</v>
      </c>
      <c r="B13" s="23" t="s">
        <v>60</v>
      </c>
      <c r="C13" s="24" t="s">
        <v>76</v>
      </c>
      <c r="D13" s="84">
        <v>9</v>
      </c>
      <c r="E13" s="86">
        <v>4.666666666666667</v>
      </c>
    </row>
    <row r="14" spans="1:8" s="3" customFormat="1" ht="15" customHeight="1" x14ac:dyDescent="0.25">
      <c r="A14" s="45">
        <v>8</v>
      </c>
      <c r="B14" s="78" t="s">
        <v>63</v>
      </c>
      <c r="C14" s="78" t="s">
        <v>27</v>
      </c>
      <c r="D14" s="337">
        <v>6</v>
      </c>
      <c r="E14" s="346">
        <v>4.666666666666667</v>
      </c>
    </row>
    <row r="15" spans="1:8" s="3" customFormat="1" ht="15" customHeight="1" x14ac:dyDescent="0.25">
      <c r="A15" s="42">
        <v>9</v>
      </c>
      <c r="B15" s="23" t="s">
        <v>64</v>
      </c>
      <c r="C15" s="24" t="s">
        <v>85</v>
      </c>
      <c r="D15" s="90">
        <v>12</v>
      </c>
      <c r="E15" s="92">
        <v>4.666666666666667</v>
      </c>
    </row>
    <row r="16" spans="1:8" s="3" customFormat="1" ht="15" customHeight="1" thickBot="1" x14ac:dyDescent="0.3">
      <c r="A16" s="43">
        <v>10</v>
      </c>
      <c r="B16" s="334" t="s">
        <v>65</v>
      </c>
      <c r="C16" s="201" t="s">
        <v>47</v>
      </c>
      <c r="D16" s="331">
        <v>3</v>
      </c>
      <c r="E16" s="156">
        <v>4.666666666666667</v>
      </c>
    </row>
    <row r="17" spans="1:5" s="3" customFormat="1" ht="15" customHeight="1" x14ac:dyDescent="0.25">
      <c r="A17" s="42">
        <v>11</v>
      </c>
      <c r="B17" s="30" t="s">
        <v>65</v>
      </c>
      <c r="C17" s="163" t="s">
        <v>138</v>
      </c>
      <c r="D17" s="143">
        <v>18</v>
      </c>
      <c r="E17" s="153">
        <v>4.666666666666667</v>
      </c>
    </row>
    <row r="18" spans="1:5" s="3" customFormat="1" ht="15" customHeight="1" x14ac:dyDescent="0.25">
      <c r="A18" s="42">
        <v>12</v>
      </c>
      <c r="B18" s="23" t="s">
        <v>61</v>
      </c>
      <c r="C18" s="24" t="s">
        <v>6</v>
      </c>
      <c r="D18" s="84">
        <v>29</v>
      </c>
      <c r="E18" s="89">
        <v>4.6551724137931032</v>
      </c>
    </row>
    <row r="19" spans="1:5" s="3" customFormat="1" ht="15" customHeight="1" x14ac:dyDescent="0.25">
      <c r="A19" s="42">
        <v>13</v>
      </c>
      <c r="B19" s="23" t="s">
        <v>66</v>
      </c>
      <c r="C19" s="15" t="s">
        <v>124</v>
      </c>
      <c r="D19" s="90">
        <v>26</v>
      </c>
      <c r="E19" s="92">
        <v>4.6538461538461542</v>
      </c>
    </row>
    <row r="20" spans="1:5" s="3" customFormat="1" ht="15" customHeight="1" x14ac:dyDescent="0.25">
      <c r="A20" s="42">
        <v>14</v>
      </c>
      <c r="B20" s="23" t="s">
        <v>61</v>
      </c>
      <c r="C20" s="24" t="s">
        <v>7</v>
      </c>
      <c r="D20" s="90">
        <v>5</v>
      </c>
      <c r="E20" s="92">
        <v>4.5999999999999996</v>
      </c>
    </row>
    <row r="21" spans="1:5" s="3" customFormat="1" ht="15" customHeight="1" x14ac:dyDescent="0.25">
      <c r="A21" s="42">
        <v>15</v>
      </c>
      <c r="B21" s="32" t="s">
        <v>62</v>
      </c>
      <c r="C21" s="24" t="s">
        <v>57</v>
      </c>
      <c r="D21" s="90">
        <v>12</v>
      </c>
      <c r="E21" s="92">
        <v>4.583333333333333</v>
      </c>
    </row>
    <row r="22" spans="1:5" s="3" customFormat="1" ht="15" customHeight="1" x14ac:dyDescent="0.25">
      <c r="A22" s="42">
        <v>16</v>
      </c>
      <c r="B22" s="23" t="s">
        <v>65</v>
      </c>
      <c r="C22" s="15" t="s">
        <v>125</v>
      </c>
      <c r="D22" s="90">
        <v>31</v>
      </c>
      <c r="E22" s="92">
        <v>4.580645161290323</v>
      </c>
    </row>
    <row r="23" spans="1:5" s="3" customFormat="1" ht="15" customHeight="1" x14ac:dyDescent="0.25">
      <c r="A23" s="42">
        <v>17</v>
      </c>
      <c r="B23" s="162" t="s">
        <v>65</v>
      </c>
      <c r="C23" s="15" t="s">
        <v>142</v>
      </c>
      <c r="D23" s="90">
        <v>7</v>
      </c>
      <c r="E23" s="92">
        <v>4.5714285714285712</v>
      </c>
    </row>
    <row r="24" spans="1:5" s="3" customFormat="1" ht="15" customHeight="1" x14ac:dyDescent="0.25">
      <c r="A24" s="42">
        <v>18</v>
      </c>
      <c r="B24" s="32" t="s">
        <v>63</v>
      </c>
      <c r="C24" s="24" t="s">
        <v>31</v>
      </c>
      <c r="D24" s="90">
        <v>17</v>
      </c>
      <c r="E24" s="92">
        <v>4.5294117647058822</v>
      </c>
    </row>
    <row r="25" spans="1:5" s="3" customFormat="1" ht="15" customHeight="1" x14ac:dyDescent="0.25">
      <c r="A25" s="42">
        <v>19</v>
      </c>
      <c r="B25" s="23" t="s">
        <v>66</v>
      </c>
      <c r="C25" s="15" t="s">
        <v>59</v>
      </c>
      <c r="D25" s="90">
        <v>17</v>
      </c>
      <c r="E25" s="92">
        <v>4.5294117647058822</v>
      </c>
    </row>
    <row r="26" spans="1:5" s="3" customFormat="1" ht="15" customHeight="1" thickBot="1" x14ac:dyDescent="0.3">
      <c r="A26" s="50">
        <v>20</v>
      </c>
      <c r="B26" s="35" t="s">
        <v>62</v>
      </c>
      <c r="C26" s="345" t="s">
        <v>18</v>
      </c>
      <c r="D26" s="126">
        <v>8</v>
      </c>
      <c r="E26" s="128">
        <v>4.5</v>
      </c>
    </row>
    <row r="27" spans="1:5" s="3" customFormat="1" ht="15" customHeight="1" x14ac:dyDescent="0.25">
      <c r="A27" s="168">
        <v>21</v>
      </c>
      <c r="B27" s="268" t="s">
        <v>62</v>
      </c>
      <c r="C27" s="169" t="s">
        <v>23</v>
      </c>
      <c r="D27" s="170">
        <v>4</v>
      </c>
      <c r="E27" s="171">
        <v>4.5</v>
      </c>
    </row>
    <row r="28" spans="1:5" ht="15" customHeight="1" x14ac:dyDescent="0.25">
      <c r="A28" s="42">
        <v>22</v>
      </c>
      <c r="B28" s="23" t="s">
        <v>63</v>
      </c>
      <c r="C28" s="24" t="s">
        <v>123</v>
      </c>
      <c r="D28" s="90">
        <v>24</v>
      </c>
      <c r="E28" s="92">
        <v>4.5</v>
      </c>
    </row>
    <row r="29" spans="1:5" ht="15" customHeight="1" x14ac:dyDescent="0.25">
      <c r="A29" s="42">
        <v>23</v>
      </c>
      <c r="B29" s="23" t="s">
        <v>63</v>
      </c>
      <c r="C29" s="33" t="s">
        <v>28</v>
      </c>
      <c r="D29" s="90">
        <v>2</v>
      </c>
      <c r="E29" s="341">
        <v>4.5</v>
      </c>
    </row>
    <row r="30" spans="1:5" ht="15" customHeight="1" x14ac:dyDescent="0.25">
      <c r="A30" s="50">
        <v>24</v>
      </c>
      <c r="B30" s="124" t="s">
        <v>63</v>
      </c>
      <c r="C30" s="125" t="s">
        <v>30</v>
      </c>
      <c r="D30" s="126">
        <v>2</v>
      </c>
      <c r="E30" s="128">
        <v>4.5</v>
      </c>
    </row>
    <row r="31" spans="1:5" ht="15" customHeight="1" x14ac:dyDescent="0.25">
      <c r="A31" s="45">
        <v>25</v>
      </c>
      <c r="B31" s="23" t="s">
        <v>65</v>
      </c>
      <c r="C31" s="15" t="s">
        <v>49</v>
      </c>
      <c r="D31" s="90">
        <v>2</v>
      </c>
      <c r="E31" s="92">
        <v>4.5</v>
      </c>
    </row>
    <row r="32" spans="1:5" ht="15" customHeight="1" x14ac:dyDescent="0.25">
      <c r="A32" s="42">
        <v>26</v>
      </c>
      <c r="B32" s="124" t="s">
        <v>63</v>
      </c>
      <c r="C32" s="130" t="s">
        <v>24</v>
      </c>
      <c r="D32" s="126">
        <v>21</v>
      </c>
      <c r="E32" s="128">
        <v>4.4761904761904763</v>
      </c>
    </row>
    <row r="33" spans="1:5" ht="15" customHeight="1" x14ac:dyDescent="0.25">
      <c r="A33" s="42">
        <v>27</v>
      </c>
      <c r="B33" s="162" t="s">
        <v>66</v>
      </c>
      <c r="C33" s="15" t="s">
        <v>94</v>
      </c>
      <c r="D33" s="90">
        <v>94</v>
      </c>
      <c r="E33" s="92">
        <v>4.4361702127659575</v>
      </c>
    </row>
    <row r="34" spans="1:5" ht="15" customHeight="1" x14ac:dyDescent="0.25">
      <c r="A34" s="42">
        <v>28</v>
      </c>
      <c r="B34" s="162" t="s">
        <v>65</v>
      </c>
      <c r="C34" s="15" t="s">
        <v>51</v>
      </c>
      <c r="D34" s="90">
        <v>36</v>
      </c>
      <c r="E34" s="92">
        <v>4.416666666666667</v>
      </c>
    </row>
    <row r="35" spans="1:5" ht="15" customHeight="1" x14ac:dyDescent="0.25">
      <c r="A35" s="42">
        <v>29</v>
      </c>
      <c r="B35" s="23" t="s">
        <v>61</v>
      </c>
      <c r="C35" s="24" t="s">
        <v>14</v>
      </c>
      <c r="D35" s="84">
        <v>15</v>
      </c>
      <c r="E35" s="89">
        <v>4.4000000000000004</v>
      </c>
    </row>
    <row r="36" spans="1:5" ht="15" customHeight="1" thickBot="1" x14ac:dyDescent="0.3">
      <c r="A36" s="43">
        <v>30</v>
      </c>
      <c r="B36" s="264" t="s">
        <v>62</v>
      </c>
      <c r="C36" s="149" t="s">
        <v>78</v>
      </c>
      <c r="D36" s="93">
        <v>5</v>
      </c>
      <c r="E36" s="94">
        <v>4.4000000000000004</v>
      </c>
    </row>
    <row r="37" spans="1:5" ht="15" customHeight="1" x14ac:dyDescent="0.25">
      <c r="A37" s="42">
        <v>31</v>
      </c>
      <c r="B37" s="34" t="s">
        <v>64</v>
      </c>
      <c r="C37" s="142" t="s">
        <v>86</v>
      </c>
      <c r="D37" s="143">
        <v>15</v>
      </c>
      <c r="E37" s="153">
        <v>4.4000000000000004</v>
      </c>
    </row>
    <row r="38" spans="1:5" ht="15" customHeight="1" x14ac:dyDescent="0.25">
      <c r="A38" s="42">
        <v>32</v>
      </c>
      <c r="B38" s="32" t="s">
        <v>62</v>
      </c>
      <c r="C38" s="24" t="s">
        <v>79</v>
      </c>
      <c r="D38" s="90">
        <v>8</v>
      </c>
      <c r="E38" s="92">
        <v>4.375</v>
      </c>
    </row>
    <row r="39" spans="1:5" ht="15" customHeight="1" x14ac:dyDescent="0.25">
      <c r="A39" s="42">
        <v>33</v>
      </c>
      <c r="B39" s="162" t="s">
        <v>65</v>
      </c>
      <c r="C39" s="15" t="s">
        <v>39</v>
      </c>
      <c r="D39" s="90">
        <v>11</v>
      </c>
      <c r="E39" s="92">
        <v>4.3636363636363633</v>
      </c>
    </row>
    <row r="40" spans="1:5" ht="15" customHeight="1" x14ac:dyDescent="0.25">
      <c r="A40" s="42">
        <v>34</v>
      </c>
      <c r="B40" s="32" t="s">
        <v>60</v>
      </c>
      <c r="C40" s="139" t="s">
        <v>3</v>
      </c>
      <c r="D40" s="84">
        <v>23</v>
      </c>
      <c r="E40" s="86">
        <v>4.3478260869565215</v>
      </c>
    </row>
    <row r="41" spans="1:5" ht="15" customHeight="1" x14ac:dyDescent="0.25">
      <c r="A41" s="45">
        <v>35</v>
      </c>
      <c r="B41" s="32" t="s">
        <v>61</v>
      </c>
      <c r="C41" s="33" t="s">
        <v>13</v>
      </c>
      <c r="D41" s="90">
        <v>3</v>
      </c>
      <c r="E41" s="92">
        <v>4.333333333333333</v>
      </c>
    </row>
    <row r="42" spans="1:5" ht="15" customHeight="1" x14ac:dyDescent="0.25">
      <c r="A42" s="45">
        <v>36</v>
      </c>
      <c r="B42" s="28" t="s">
        <v>64</v>
      </c>
      <c r="C42" s="15" t="s">
        <v>34</v>
      </c>
      <c r="D42" s="90">
        <v>3</v>
      </c>
      <c r="E42" s="92">
        <v>4.333333333333333</v>
      </c>
    </row>
    <row r="43" spans="1:5" ht="15" customHeight="1" x14ac:dyDescent="0.25">
      <c r="A43" s="42">
        <v>37</v>
      </c>
      <c r="B43" s="27" t="s">
        <v>64</v>
      </c>
      <c r="C43" s="142" t="s">
        <v>141</v>
      </c>
      <c r="D43" s="143">
        <v>27</v>
      </c>
      <c r="E43" s="153">
        <v>4.333333333333333</v>
      </c>
    </row>
    <row r="44" spans="1:5" ht="15" customHeight="1" x14ac:dyDescent="0.25">
      <c r="A44" s="42">
        <v>38</v>
      </c>
      <c r="B44" s="23" t="s">
        <v>66</v>
      </c>
      <c r="C44" s="24" t="s">
        <v>97</v>
      </c>
      <c r="D44" s="90">
        <v>3</v>
      </c>
      <c r="E44" s="340">
        <v>4.333333333333333</v>
      </c>
    </row>
    <row r="45" spans="1:5" ht="15" customHeight="1" x14ac:dyDescent="0.25">
      <c r="A45" s="42">
        <v>39</v>
      </c>
      <c r="B45" s="28" t="s">
        <v>62</v>
      </c>
      <c r="C45" s="15" t="s">
        <v>22</v>
      </c>
      <c r="D45" s="90">
        <v>16</v>
      </c>
      <c r="E45" s="92">
        <v>4.3125</v>
      </c>
    </row>
    <row r="46" spans="1:5" ht="15" customHeight="1" thickBot="1" x14ac:dyDescent="0.3">
      <c r="A46" s="50">
        <v>40</v>
      </c>
      <c r="B46" s="343" t="s">
        <v>63</v>
      </c>
      <c r="C46" s="125" t="s">
        <v>80</v>
      </c>
      <c r="D46" s="126">
        <v>48</v>
      </c>
      <c r="E46" s="128">
        <v>4.3125</v>
      </c>
    </row>
    <row r="47" spans="1:5" ht="15" customHeight="1" x14ac:dyDescent="0.25">
      <c r="A47" s="41">
        <v>41</v>
      </c>
      <c r="B47" s="21" t="s">
        <v>65</v>
      </c>
      <c r="C47" s="20" t="s">
        <v>129</v>
      </c>
      <c r="D47" s="95">
        <v>40</v>
      </c>
      <c r="E47" s="97">
        <v>4.3</v>
      </c>
    </row>
    <row r="48" spans="1:5" ht="15" customHeight="1" x14ac:dyDescent="0.25">
      <c r="A48" s="42">
        <v>42</v>
      </c>
      <c r="B48" s="23" t="s">
        <v>60</v>
      </c>
      <c r="C48" s="33" t="s">
        <v>121</v>
      </c>
      <c r="D48" s="84">
        <v>4</v>
      </c>
      <c r="E48" s="86">
        <v>4.25</v>
      </c>
    </row>
    <row r="49" spans="1:5" ht="15" customHeight="1" x14ac:dyDescent="0.25">
      <c r="A49" s="42">
        <v>43</v>
      </c>
      <c r="B49" s="23" t="s">
        <v>64</v>
      </c>
      <c r="C49" s="24" t="s">
        <v>58</v>
      </c>
      <c r="D49" s="90">
        <v>12</v>
      </c>
      <c r="E49" s="92">
        <v>4.25</v>
      </c>
    </row>
    <row r="50" spans="1:5" ht="15" customHeight="1" x14ac:dyDescent="0.25">
      <c r="A50" s="42">
        <v>44</v>
      </c>
      <c r="B50" s="23" t="s">
        <v>64</v>
      </c>
      <c r="C50" s="24" t="s">
        <v>92</v>
      </c>
      <c r="D50" s="90">
        <v>4</v>
      </c>
      <c r="E50" s="92">
        <v>4.25</v>
      </c>
    </row>
    <row r="51" spans="1:5" ht="15" customHeight="1" x14ac:dyDescent="0.25">
      <c r="A51" s="42">
        <v>45</v>
      </c>
      <c r="B51" s="162" t="s">
        <v>65</v>
      </c>
      <c r="C51" s="15" t="s">
        <v>46</v>
      </c>
      <c r="D51" s="90">
        <v>4</v>
      </c>
      <c r="E51" s="166">
        <v>4.25</v>
      </c>
    </row>
    <row r="52" spans="1:5" ht="15" customHeight="1" x14ac:dyDescent="0.25">
      <c r="A52" s="42">
        <v>46</v>
      </c>
      <c r="B52" s="23" t="s">
        <v>65</v>
      </c>
      <c r="C52" s="15" t="s">
        <v>127</v>
      </c>
      <c r="D52" s="90">
        <v>58</v>
      </c>
      <c r="E52" s="92">
        <v>4.2413793103448274</v>
      </c>
    </row>
    <row r="53" spans="1:5" ht="15" customHeight="1" x14ac:dyDescent="0.25">
      <c r="A53" s="42">
        <v>47</v>
      </c>
      <c r="B53" s="23" t="s">
        <v>63</v>
      </c>
      <c r="C53" s="24" t="s">
        <v>82</v>
      </c>
      <c r="D53" s="90">
        <v>60</v>
      </c>
      <c r="E53" s="92">
        <v>4.2333333333333334</v>
      </c>
    </row>
    <row r="54" spans="1:5" ht="15" customHeight="1" x14ac:dyDescent="0.25">
      <c r="A54" s="42">
        <v>48</v>
      </c>
      <c r="B54" s="23" t="s">
        <v>61</v>
      </c>
      <c r="C54" s="24" t="s">
        <v>8</v>
      </c>
      <c r="D54" s="84">
        <v>14</v>
      </c>
      <c r="E54" s="89">
        <v>4.2142857142857144</v>
      </c>
    </row>
    <row r="55" spans="1:5" ht="15" customHeight="1" x14ac:dyDescent="0.25">
      <c r="A55" s="45">
        <v>49</v>
      </c>
      <c r="B55" s="23" t="s">
        <v>65</v>
      </c>
      <c r="C55" s="15" t="s">
        <v>128</v>
      </c>
      <c r="D55" s="90">
        <v>42</v>
      </c>
      <c r="E55" s="92">
        <v>4.2142857142857144</v>
      </c>
    </row>
    <row r="56" spans="1:5" ht="15" customHeight="1" thickBot="1" x14ac:dyDescent="0.3">
      <c r="A56" s="43">
        <v>50</v>
      </c>
      <c r="B56" s="264" t="s">
        <v>61</v>
      </c>
      <c r="C56" s="149" t="s">
        <v>9</v>
      </c>
      <c r="D56" s="93">
        <v>5</v>
      </c>
      <c r="E56" s="172">
        <v>4.2</v>
      </c>
    </row>
    <row r="57" spans="1:5" ht="15" customHeight="1" x14ac:dyDescent="0.25">
      <c r="A57" s="42">
        <v>51</v>
      </c>
      <c r="B57" s="27" t="s">
        <v>60</v>
      </c>
      <c r="C57" s="142" t="s">
        <v>74</v>
      </c>
      <c r="D57" s="338">
        <v>19</v>
      </c>
      <c r="E57" s="339">
        <v>4.1578947368421053</v>
      </c>
    </row>
    <row r="58" spans="1:5" ht="15" customHeight="1" x14ac:dyDescent="0.25">
      <c r="A58" s="42">
        <v>52</v>
      </c>
      <c r="B58" s="23" t="s">
        <v>63</v>
      </c>
      <c r="C58" s="24" t="s">
        <v>110</v>
      </c>
      <c r="D58" s="90">
        <v>13</v>
      </c>
      <c r="E58" s="92">
        <v>4.1538461538461542</v>
      </c>
    </row>
    <row r="59" spans="1:5" ht="15" customHeight="1" x14ac:dyDescent="0.25">
      <c r="A59" s="42">
        <v>53</v>
      </c>
      <c r="B59" s="162" t="s">
        <v>65</v>
      </c>
      <c r="C59" s="15" t="s">
        <v>38</v>
      </c>
      <c r="D59" s="90">
        <v>13</v>
      </c>
      <c r="E59" s="92">
        <v>4.1538461538461542</v>
      </c>
    </row>
    <row r="60" spans="1:5" ht="15" customHeight="1" x14ac:dyDescent="0.25">
      <c r="A60" s="42">
        <v>54</v>
      </c>
      <c r="B60" s="162" t="s">
        <v>65</v>
      </c>
      <c r="C60" s="15" t="s">
        <v>126</v>
      </c>
      <c r="D60" s="90">
        <v>40</v>
      </c>
      <c r="E60" s="92">
        <v>4.1500000000000004</v>
      </c>
    </row>
    <row r="61" spans="1:5" ht="15" customHeight="1" x14ac:dyDescent="0.25">
      <c r="A61" s="42">
        <v>55</v>
      </c>
      <c r="B61" s="23" t="s">
        <v>60</v>
      </c>
      <c r="C61" s="24" t="s">
        <v>4</v>
      </c>
      <c r="D61" s="84">
        <v>14</v>
      </c>
      <c r="E61" s="86">
        <v>4.1428571428571432</v>
      </c>
    </row>
    <row r="62" spans="1:5" ht="15" customHeight="1" x14ac:dyDescent="0.25">
      <c r="A62" s="42">
        <v>56</v>
      </c>
      <c r="B62" s="23" t="s">
        <v>63</v>
      </c>
      <c r="C62" s="24" t="s">
        <v>25</v>
      </c>
      <c r="D62" s="90">
        <v>7</v>
      </c>
      <c r="E62" s="92">
        <v>4.1428571428571432</v>
      </c>
    </row>
    <row r="63" spans="1:5" ht="15" customHeight="1" x14ac:dyDescent="0.25">
      <c r="A63" s="42">
        <v>57</v>
      </c>
      <c r="B63" s="23" t="s">
        <v>61</v>
      </c>
      <c r="C63" s="24" t="s">
        <v>5</v>
      </c>
      <c r="D63" s="84">
        <v>18</v>
      </c>
      <c r="E63" s="89">
        <v>4.1111111111111107</v>
      </c>
    </row>
    <row r="64" spans="1:5" ht="15" customHeight="1" x14ac:dyDescent="0.25">
      <c r="A64" s="42">
        <v>58</v>
      </c>
      <c r="B64" s="23" t="s">
        <v>65</v>
      </c>
      <c r="C64" s="15" t="s">
        <v>37</v>
      </c>
      <c r="D64" s="90">
        <v>18</v>
      </c>
      <c r="E64" s="92">
        <v>4.1111111111111107</v>
      </c>
    </row>
    <row r="65" spans="1:5" ht="15" customHeight="1" x14ac:dyDescent="0.25">
      <c r="A65" s="42">
        <v>59</v>
      </c>
      <c r="B65" s="23" t="s">
        <v>60</v>
      </c>
      <c r="C65" s="33" t="s">
        <v>73</v>
      </c>
      <c r="D65" s="84">
        <v>21</v>
      </c>
      <c r="E65" s="92">
        <v>4.0999999999999996</v>
      </c>
    </row>
    <row r="66" spans="1:5" ht="15" customHeight="1" thickBot="1" x14ac:dyDescent="0.3">
      <c r="A66" s="50">
        <v>60</v>
      </c>
      <c r="B66" s="162" t="s">
        <v>65</v>
      </c>
      <c r="C66" s="15" t="s">
        <v>43</v>
      </c>
      <c r="D66" s="90">
        <v>10</v>
      </c>
      <c r="E66" s="133">
        <v>4.0952380952380949</v>
      </c>
    </row>
    <row r="67" spans="1:5" ht="15" customHeight="1" x14ac:dyDescent="0.25">
      <c r="A67" s="41">
        <v>61</v>
      </c>
      <c r="B67" s="335" t="s">
        <v>62</v>
      </c>
      <c r="C67" s="336" t="s">
        <v>122</v>
      </c>
      <c r="D67" s="170">
        <v>11</v>
      </c>
      <c r="E67" s="171">
        <v>4.0909090909090908</v>
      </c>
    </row>
    <row r="68" spans="1:5" ht="15" customHeight="1" x14ac:dyDescent="0.25">
      <c r="A68" s="42">
        <v>62</v>
      </c>
      <c r="B68" s="23" t="s">
        <v>64</v>
      </c>
      <c r="C68" s="24" t="s">
        <v>32</v>
      </c>
      <c r="D68" s="90">
        <v>11</v>
      </c>
      <c r="E68" s="92">
        <v>4.0909090909090908</v>
      </c>
    </row>
    <row r="69" spans="1:5" ht="15" customHeight="1" x14ac:dyDescent="0.25">
      <c r="A69" s="42">
        <v>63</v>
      </c>
      <c r="B69" s="28" t="s">
        <v>64</v>
      </c>
      <c r="C69" s="15" t="s">
        <v>90</v>
      </c>
      <c r="D69" s="90">
        <v>17</v>
      </c>
      <c r="E69" s="92">
        <v>4.0588235294117645</v>
      </c>
    </row>
    <row r="70" spans="1:5" ht="15" customHeight="1" x14ac:dyDescent="0.25">
      <c r="A70" s="42">
        <v>64</v>
      </c>
      <c r="B70" s="23" t="s">
        <v>60</v>
      </c>
      <c r="C70" s="24" t="s">
        <v>55</v>
      </c>
      <c r="D70" s="84">
        <v>7</v>
      </c>
      <c r="E70" s="86">
        <v>4</v>
      </c>
    </row>
    <row r="71" spans="1:5" ht="15" customHeight="1" x14ac:dyDescent="0.25">
      <c r="A71" s="45">
        <v>65</v>
      </c>
      <c r="B71" s="28" t="s">
        <v>61</v>
      </c>
      <c r="C71" s="15" t="s">
        <v>15</v>
      </c>
      <c r="D71" s="90">
        <v>1</v>
      </c>
      <c r="E71" s="92">
        <v>4</v>
      </c>
    </row>
    <row r="72" spans="1:5" ht="15" customHeight="1" x14ac:dyDescent="0.25">
      <c r="A72" s="42">
        <v>66</v>
      </c>
      <c r="B72" s="27" t="s">
        <v>62</v>
      </c>
      <c r="C72" s="142" t="s">
        <v>17</v>
      </c>
      <c r="D72" s="143">
        <v>1</v>
      </c>
      <c r="E72" s="153">
        <v>4</v>
      </c>
    </row>
    <row r="73" spans="1:5" ht="15" customHeight="1" x14ac:dyDescent="0.25">
      <c r="A73" s="42">
        <v>67</v>
      </c>
      <c r="B73" s="34" t="s">
        <v>62</v>
      </c>
      <c r="C73" s="15" t="s">
        <v>19</v>
      </c>
      <c r="D73" s="90">
        <v>3</v>
      </c>
      <c r="E73" s="92">
        <v>4</v>
      </c>
    </row>
    <row r="74" spans="1:5" ht="15" customHeight="1" x14ac:dyDescent="0.25">
      <c r="A74" s="42">
        <v>68</v>
      </c>
      <c r="B74" s="165" t="s">
        <v>62</v>
      </c>
      <c r="C74" s="15" t="s">
        <v>130</v>
      </c>
      <c r="D74" s="90">
        <v>1</v>
      </c>
      <c r="E74" s="92">
        <v>4</v>
      </c>
    </row>
    <row r="75" spans="1:5" ht="15" customHeight="1" x14ac:dyDescent="0.25">
      <c r="A75" s="42">
        <v>69</v>
      </c>
      <c r="B75" s="34" t="s">
        <v>63</v>
      </c>
      <c r="C75" s="24" t="s">
        <v>84</v>
      </c>
      <c r="D75" s="90">
        <v>1</v>
      </c>
      <c r="E75" s="153">
        <v>4</v>
      </c>
    </row>
    <row r="76" spans="1:5" ht="15" customHeight="1" thickBot="1" x14ac:dyDescent="0.3">
      <c r="A76" s="43">
        <v>70</v>
      </c>
      <c r="B76" s="154" t="s">
        <v>64</v>
      </c>
      <c r="C76" s="26" t="s">
        <v>33</v>
      </c>
      <c r="D76" s="93">
        <v>5</v>
      </c>
      <c r="E76" s="156">
        <v>4</v>
      </c>
    </row>
    <row r="77" spans="1:5" ht="15" customHeight="1" x14ac:dyDescent="0.25">
      <c r="A77" s="41">
        <v>71</v>
      </c>
      <c r="B77" s="21" t="s">
        <v>64</v>
      </c>
      <c r="C77" s="22" t="s">
        <v>88</v>
      </c>
      <c r="D77" s="95">
        <v>2</v>
      </c>
      <c r="E77" s="97">
        <v>4</v>
      </c>
    </row>
    <row r="78" spans="1:5" ht="15" customHeight="1" x14ac:dyDescent="0.25">
      <c r="A78" s="42">
        <v>72</v>
      </c>
      <c r="B78" s="30" t="s">
        <v>65</v>
      </c>
      <c r="C78" s="15" t="s">
        <v>36</v>
      </c>
      <c r="D78" s="90">
        <v>8</v>
      </c>
      <c r="E78" s="92">
        <v>4</v>
      </c>
    </row>
    <row r="79" spans="1:5" ht="15" customHeight="1" x14ac:dyDescent="0.25">
      <c r="A79" s="42">
        <v>73</v>
      </c>
      <c r="B79" s="34" t="s">
        <v>65</v>
      </c>
      <c r="C79" s="24" t="s">
        <v>41</v>
      </c>
      <c r="D79" s="90">
        <v>7</v>
      </c>
      <c r="E79" s="92">
        <v>4</v>
      </c>
    </row>
    <row r="80" spans="1:5" ht="15" customHeight="1" x14ac:dyDescent="0.25">
      <c r="A80" s="42">
        <v>74</v>
      </c>
      <c r="B80" s="30" t="s">
        <v>65</v>
      </c>
      <c r="C80" s="15" t="s">
        <v>44</v>
      </c>
      <c r="D80" s="90">
        <v>2</v>
      </c>
      <c r="E80" s="92">
        <v>4</v>
      </c>
    </row>
    <row r="81" spans="1:5" ht="15" customHeight="1" x14ac:dyDescent="0.25">
      <c r="A81" s="42">
        <v>75</v>
      </c>
      <c r="B81" s="27" t="s">
        <v>66</v>
      </c>
      <c r="C81" s="15" t="s">
        <v>95</v>
      </c>
      <c r="D81" s="90">
        <v>2</v>
      </c>
      <c r="E81" s="92">
        <v>4</v>
      </c>
    </row>
    <row r="82" spans="1:5" ht="15" customHeight="1" x14ac:dyDescent="0.25">
      <c r="A82" s="42">
        <v>76</v>
      </c>
      <c r="B82" s="27" t="s">
        <v>66</v>
      </c>
      <c r="C82" s="24" t="s">
        <v>140</v>
      </c>
      <c r="D82" s="90">
        <v>10</v>
      </c>
      <c r="E82" s="92">
        <v>3.9</v>
      </c>
    </row>
    <row r="83" spans="1:5" ht="15" customHeight="1" x14ac:dyDescent="0.25">
      <c r="A83" s="42">
        <v>77</v>
      </c>
      <c r="B83" s="27" t="s">
        <v>65</v>
      </c>
      <c r="C83" s="15" t="s">
        <v>50</v>
      </c>
      <c r="D83" s="90">
        <v>8</v>
      </c>
      <c r="E83" s="92">
        <v>3.875</v>
      </c>
    </row>
    <row r="84" spans="1:5" ht="15" customHeight="1" x14ac:dyDescent="0.25">
      <c r="A84" s="42">
        <v>78</v>
      </c>
      <c r="B84" s="30" t="s">
        <v>64</v>
      </c>
      <c r="C84" s="15" t="s">
        <v>87</v>
      </c>
      <c r="D84" s="90">
        <v>6</v>
      </c>
      <c r="E84" s="92">
        <v>3.8333333333333335</v>
      </c>
    </row>
    <row r="85" spans="1:5" ht="15" customHeight="1" x14ac:dyDescent="0.25">
      <c r="A85" s="42">
        <v>79</v>
      </c>
      <c r="B85" s="165" t="s">
        <v>62</v>
      </c>
      <c r="C85" s="15" t="s">
        <v>21</v>
      </c>
      <c r="D85" s="90">
        <v>5</v>
      </c>
      <c r="E85" s="92">
        <v>3.8</v>
      </c>
    </row>
    <row r="86" spans="1:5" ht="15" customHeight="1" thickBot="1" x14ac:dyDescent="0.3">
      <c r="A86" s="43">
        <v>80</v>
      </c>
      <c r="B86" s="192" t="s">
        <v>63</v>
      </c>
      <c r="C86" s="26" t="s">
        <v>131</v>
      </c>
      <c r="D86" s="93">
        <v>5</v>
      </c>
      <c r="E86" s="94">
        <v>3.8</v>
      </c>
    </row>
    <row r="87" spans="1:5" ht="15" customHeight="1" x14ac:dyDescent="0.25">
      <c r="A87" s="41">
        <v>81</v>
      </c>
      <c r="B87" s="21" t="s">
        <v>65</v>
      </c>
      <c r="C87" s="20" t="s">
        <v>48</v>
      </c>
      <c r="D87" s="95">
        <v>5</v>
      </c>
      <c r="E87" s="97">
        <v>3.8</v>
      </c>
    </row>
    <row r="88" spans="1:5" ht="15" customHeight="1" x14ac:dyDescent="0.25">
      <c r="A88" s="42">
        <v>82</v>
      </c>
      <c r="B88" s="27" t="s">
        <v>60</v>
      </c>
      <c r="C88" s="24" t="s">
        <v>75</v>
      </c>
      <c r="D88" s="84">
        <v>4</v>
      </c>
      <c r="E88" s="86">
        <v>3.75</v>
      </c>
    </row>
    <row r="89" spans="1:5" ht="15" customHeight="1" x14ac:dyDescent="0.25">
      <c r="A89" s="42">
        <v>83</v>
      </c>
      <c r="B89" s="27" t="s">
        <v>61</v>
      </c>
      <c r="C89" s="24" t="s">
        <v>10</v>
      </c>
      <c r="D89" s="84">
        <v>4</v>
      </c>
      <c r="E89" s="89">
        <v>3.75</v>
      </c>
    </row>
    <row r="90" spans="1:5" ht="15" customHeight="1" x14ac:dyDescent="0.25">
      <c r="A90" s="42">
        <v>84</v>
      </c>
      <c r="B90" s="27" t="s">
        <v>63</v>
      </c>
      <c r="C90" s="24" t="s">
        <v>26</v>
      </c>
      <c r="D90" s="90">
        <v>8</v>
      </c>
      <c r="E90" s="92">
        <v>3.75</v>
      </c>
    </row>
    <row r="91" spans="1:5" ht="15" customHeight="1" x14ac:dyDescent="0.25">
      <c r="A91" s="42">
        <v>85</v>
      </c>
      <c r="B91" s="27" t="s">
        <v>66</v>
      </c>
      <c r="C91" s="33" t="s">
        <v>135</v>
      </c>
      <c r="D91" s="90">
        <v>35</v>
      </c>
      <c r="E91" s="92">
        <v>3.7428571428571429</v>
      </c>
    </row>
    <row r="92" spans="1:5" ht="15" customHeight="1" x14ac:dyDescent="0.25">
      <c r="A92" s="42">
        <v>86</v>
      </c>
      <c r="B92" s="165" t="s">
        <v>64</v>
      </c>
      <c r="C92" s="15" t="s">
        <v>93</v>
      </c>
      <c r="D92" s="90">
        <v>22</v>
      </c>
      <c r="E92" s="92">
        <v>3.7272727272727271</v>
      </c>
    </row>
    <row r="93" spans="1:5" ht="15" customHeight="1" x14ac:dyDescent="0.25">
      <c r="A93" s="42">
        <v>87</v>
      </c>
      <c r="B93" s="27" t="s">
        <v>65</v>
      </c>
      <c r="C93" s="15" t="s">
        <v>143</v>
      </c>
      <c r="D93" s="90">
        <v>16</v>
      </c>
      <c r="E93" s="92">
        <v>3.6875</v>
      </c>
    </row>
    <row r="94" spans="1:5" ht="15" customHeight="1" x14ac:dyDescent="0.25">
      <c r="A94" s="42">
        <v>88</v>
      </c>
      <c r="B94" s="27" t="s">
        <v>63</v>
      </c>
      <c r="C94" s="24" t="s">
        <v>137</v>
      </c>
      <c r="D94" s="90">
        <v>3</v>
      </c>
      <c r="E94" s="92">
        <v>3.6666666666666665</v>
      </c>
    </row>
    <row r="95" spans="1:5" ht="15" customHeight="1" x14ac:dyDescent="0.25">
      <c r="A95" s="42">
        <v>89</v>
      </c>
      <c r="B95" s="34" t="s">
        <v>65</v>
      </c>
      <c r="C95" s="33" t="s">
        <v>42</v>
      </c>
      <c r="D95" s="90">
        <v>6</v>
      </c>
      <c r="E95" s="92">
        <v>3.6666666666666665</v>
      </c>
    </row>
    <row r="96" spans="1:5" ht="15" customHeight="1" thickBot="1" x14ac:dyDescent="0.3">
      <c r="A96" s="50">
        <v>90</v>
      </c>
      <c r="B96" s="333" t="s">
        <v>66</v>
      </c>
      <c r="C96" s="151" t="s">
        <v>98</v>
      </c>
      <c r="D96" s="126">
        <v>3</v>
      </c>
      <c r="E96" s="342">
        <v>3.6666666666666665</v>
      </c>
    </row>
    <row r="97" spans="1:5" ht="15" customHeight="1" x14ac:dyDescent="0.25">
      <c r="A97" s="41">
        <v>91</v>
      </c>
      <c r="B97" s="21" t="s">
        <v>61</v>
      </c>
      <c r="C97" s="22" t="s">
        <v>77</v>
      </c>
      <c r="D97" s="82">
        <v>2</v>
      </c>
      <c r="E97" s="88">
        <v>3.5</v>
      </c>
    </row>
    <row r="98" spans="1:5" ht="15" customHeight="1" x14ac:dyDescent="0.25">
      <c r="A98" s="45">
        <v>92</v>
      </c>
      <c r="B98" s="28" t="s">
        <v>62</v>
      </c>
      <c r="C98" s="15" t="s">
        <v>136</v>
      </c>
      <c r="D98" s="90">
        <v>2</v>
      </c>
      <c r="E98" s="92">
        <v>3.5</v>
      </c>
    </row>
    <row r="99" spans="1:5" ht="15" customHeight="1" x14ac:dyDescent="0.25">
      <c r="A99" s="42">
        <v>93</v>
      </c>
      <c r="B99" s="27" t="s">
        <v>63</v>
      </c>
      <c r="C99" s="24" t="s">
        <v>29</v>
      </c>
      <c r="D99" s="90">
        <v>6</v>
      </c>
      <c r="E99" s="92">
        <v>3.5</v>
      </c>
    </row>
    <row r="100" spans="1:5" ht="15" customHeight="1" x14ac:dyDescent="0.25">
      <c r="A100" s="42">
        <v>94</v>
      </c>
      <c r="B100" s="27" t="s">
        <v>64</v>
      </c>
      <c r="C100" s="142" t="s">
        <v>91</v>
      </c>
      <c r="D100" s="143">
        <v>2</v>
      </c>
      <c r="E100" s="101">
        <v>3.5</v>
      </c>
    </row>
    <row r="101" spans="1:5" ht="15" customHeight="1" x14ac:dyDescent="0.25">
      <c r="A101" s="42">
        <v>95</v>
      </c>
      <c r="B101" s="32" t="s">
        <v>65</v>
      </c>
      <c r="C101" s="24" t="s">
        <v>40</v>
      </c>
      <c r="D101" s="90">
        <v>12</v>
      </c>
      <c r="E101" s="92">
        <v>3.5</v>
      </c>
    </row>
    <row r="102" spans="1:5" ht="15" customHeight="1" x14ac:dyDescent="0.25">
      <c r="A102" s="42">
        <v>96</v>
      </c>
      <c r="B102" s="23" t="s">
        <v>65</v>
      </c>
      <c r="C102" s="15" t="s">
        <v>45</v>
      </c>
      <c r="D102" s="90">
        <v>2</v>
      </c>
      <c r="E102" s="128">
        <v>3.5</v>
      </c>
    </row>
    <row r="103" spans="1:5" ht="15" customHeight="1" x14ac:dyDescent="0.25">
      <c r="A103" s="42">
        <v>97</v>
      </c>
      <c r="B103" s="23" t="s">
        <v>61</v>
      </c>
      <c r="C103" s="24" t="s">
        <v>12</v>
      </c>
      <c r="D103" s="84">
        <v>3</v>
      </c>
      <c r="E103" s="89">
        <v>3.3333333333333335</v>
      </c>
    </row>
    <row r="104" spans="1:5" ht="15" customHeight="1" x14ac:dyDescent="0.25">
      <c r="A104" s="42">
        <v>98</v>
      </c>
      <c r="B104" s="162" t="s">
        <v>65</v>
      </c>
      <c r="C104" s="15" t="s">
        <v>139</v>
      </c>
      <c r="D104" s="90">
        <v>5</v>
      </c>
      <c r="E104" s="153">
        <v>3.2</v>
      </c>
    </row>
    <row r="105" spans="1:5" ht="15" customHeight="1" x14ac:dyDescent="0.25">
      <c r="A105" s="45">
        <v>99</v>
      </c>
      <c r="B105" s="28" t="s">
        <v>61</v>
      </c>
      <c r="C105" s="13" t="s">
        <v>11</v>
      </c>
      <c r="D105" s="84">
        <v>2</v>
      </c>
      <c r="E105" s="89">
        <v>3</v>
      </c>
    </row>
    <row r="106" spans="1:5" ht="15" customHeight="1" x14ac:dyDescent="0.25">
      <c r="A106" s="42">
        <v>100</v>
      </c>
      <c r="B106" s="32" t="s">
        <v>63</v>
      </c>
      <c r="C106" s="24" t="s">
        <v>81</v>
      </c>
      <c r="D106" s="90">
        <v>1</v>
      </c>
      <c r="E106" s="92">
        <v>3</v>
      </c>
    </row>
    <row r="107" spans="1:5" ht="15" customHeight="1" thickBot="1" x14ac:dyDescent="0.3">
      <c r="A107" s="43">
        <v>101</v>
      </c>
      <c r="B107" s="154" t="s">
        <v>62</v>
      </c>
      <c r="C107" s="155" t="s">
        <v>16</v>
      </c>
      <c r="D107" s="331">
        <v>2</v>
      </c>
      <c r="E107" s="156">
        <v>2.5</v>
      </c>
    </row>
    <row r="108" spans="1:5" ht="15" customHeight="1" x14ac:dyDescent="0.25">
      <c r="A108" s="40"/>
      <c r="B108" s="10"/>
      <c r="C108" s="10"/>
      <c r="D108" s="38" t="s">
        <v>99</v>
      </c>
      <c r="E108" s="29">
        <f>AVERAGE(E7:E107)</f>
        <v>4.1419237065928298</v>
      </c>
    </row>
    <row r="109" spans="1:5" x14ac:dyDescent="0.25">
      <c r="A109" s="40"/>
      <c r="B109" s="10"/>
      <c r="C109" s="10"/>
      <c r="D109" s="39" t="s">
        <v>100</v>
      </c>
      <c r="E109" s="8">
        <v>4.25</v>
      </c>
    </row>
    <row r="110" spans="1:5" x14ac:dyDescent="0.25">
      <c r="A110" s="40"/>
      <c r="B110" s="10"/>
      <c r="C110" s="10"/>
      <c r="D110" s="11"/>
      <c r="E110" s="11"/>
    </row>
    <row r="111" spans="1:5" x14ac:dyDescent="0.25">
      <c r="A111" s="40"/>
      <c r="B111" s="10"/>
      <c r="C111" s="10"/>
      <c r="D111" s="11"/>
      <c r="E111" s="11"/>
    </row>
    <row r="112" spans="1:5" x14ac:dyDescent="0.25">
      <c r="A112" s="40"/>
      <c r="B112" s="10"/>
      <c r="C112" s="10"/>
      <c r="D112" s="11"/>
      <c r="E112" s="11"/>
    </row>
    <row r="113" spans="1:1" x14ac:dyDescent="0.25">
      <c r="A113" s="40"/>
    </row>
    <row r="114" spans="1:1" x14ac:dyDescent="0.25">
      <c r="A114" s="40"/>
    </row>
    <row r="115" spans="1:1" x14ac:dyDescent="0.25">
      <c r="A115" s="40"/>
    </row>
    <row r="116" spans="1:1" x14ac:dyDescent="0.25">
      <c r="A116" s="40"/>
    </row>
    <row r="117" spans="1:1" x14ac:dyDescent="0.25">
      <c r="A117" s="40"/>
    </row>
    <row r="118" spans="1:1" x14ac:dyDescent="0.25">
      <c r="A118" s="40"/>
    </row>
    <row r="119" spans="1:1" x14ac:dyDescent="0.25">
      <c r="A119" s="40"/>
    </row>
    <row r="120" spans="1:1" x14ac:dyDescent="0.25">
      <c r="A120" s="40"/>
    </row>
  </sheetData>
  <sortState ref="A65:E86">
    <sortCondition descending="1" ref="D65"/>
  </sortState>
  <mergeCells count="6">
    <mergeCell ref="B2:C2"/>
    <mergeCell ref="E4:E5"/>
    <mergeCell ref="A4:A5"/>
    <mergeCell ref="B4:B5"/>
    <mergeCell ref="C4:C5"/>
    <mergeCell ref="D4:D5"/>
  </mergeCells>
  <conditionalFormatting sqref="E6:E109">
    <cfRule type="cellIs" dxfId="15" priority="646" stopIfTrue="1" operator="equal">
      <formula>$E$108</formula>
    </cfRule>
    <cfRule type="cellIs" dxfId="14" priority="647" stopIfTrue="1" operator="lessThan">
      <formula>3.5</formula>
    </cfRule>
    <cfRule type="cellIs" dxfId="13" priority="648" stopIfTrue="1" operator="between">
      <formula>$E$108</formula>
      <formula>3.5</formula>
    </cfRule>
    <cfRule type="cellIs" dxfId="12" priority="649" stopIfTrue="1" operator="between">
      <formula>4.499</formula>
      <formula>$E$108</formula>
    </cfRule>
    <cfRule type="cellIs" dxfId="11" priority="650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8" width="7.7109375" style="4" customWidth="1"/>
    <col min="9" max="9" width="9.7109375" style="4" customWidth="1"/>
    <col min="10" max="10" width="7.7109375" customWidth="1"/>
  </cols>
  <sheetData>
    <row r="1" spans="1:12" s="1" customFormat="1" ht="15" customHeight="1" x14ac:dyDescent="0.25">
      <c r="C1" s="5"/>
      <c r="D1" s="446"/>
      <c r="E1" s="446"/>
      <c r="F1" s="2"/>
      <c r="G1" s="2"/>
      <c r="H1" s="2"/>
      <c r="I1" s="2"/>
      <c r="K1" s="79"/>
      <c r="L1" s="61" t="s">
        <v>104</v>
      </c>
    </row>
    <row r="2" spans="1:12" s="1" customFormat="1" ht="15" customHeight="1" x14ac:dyDescent="0.25">
      <c r="C2" s="436" t="s">
        <v>52</v>
      </c>
      <c r="D2" s="436"/>
      <c r="E2" s="161"/>
      <c r="F2" s="2"/>
      <c r="G2" s="2"/>
      <c r="H2" s="2"/>
      <c r="I2" s="7">
        <v>2022</v>
      </c>
      <c r="K2" s="80"/>
      <c r="L2" s="61" t="s">
        <v>105</v>
      </c>
    </row>
    <row r="3" spans="1:12" s="1" customFormat="1" ht="15" customHeight="1" thickBot="1" x14ac:dyDescent="0.3">
      <c r="C3" s="5"/>
      <c r="D3" s="6"/>
      <c r="E3" s="6"/>
      <c r="F3" s="2"/>
      <c r="G3" s="2"/>
      <c r="H3" s="2"/>
      <c r="I3" s="2"/>
      <c r="K3" s="263"/>
      <c r="L3" s="61" t="s">
        <v>106</v>
      </c>
    </row>
    <row r="4" spans="1:12" s="1" customFormat="1" ht="15" customHeight="1" x14ac:dyDescent="0.25">
      <c r="A4" s="440" t="s">
        <v>0</v>
      </c>
      <c r="B4" s="442" t="s">
        <v>53</v>
      </c>
      <c r="C4" s="442" t="s">
        <v>1</v>
      </c>
      <c r="D4" s="444" t="s">
        <v>112</v>
      </c>
      <c r="E4" s="447" t="s">
        <v>103</v>
      </c>
      <c r="F4" s="448"/>
      <c r="G4" s="448"/>
      <c r="H4" s="449"/>
      <c r="I4" s="438" t="s">
        <v>111</v>
      </c>
      <c r="K4" s="62"/>
      <c r="L4" s="61" t="s">
        <v>107</v>
      </c>
    </row>
    <row r="5" spans="1:12" s="1" customFormat="1" ht="26.25" customHeight="1" thickBot="1" x14ac:dyDescent="0.3">
      <c r="A5" s="441"/>
      <c r="B5" s="443" t="s">
        <v>2</v>
      </c>
      <c r="C5" s="443"/>
      <c r="D5" s="445"/>
      <c r="E5" s="60">
        <v>5</v>
      </c>
      <c r="F5" s="60">
        <v>4</v>
      </c>
      <c r="G5" s="60">
        <v>3</v>
      </c>
      <c r="H5" s="60">
        <v>2</v>
      </c>
      <c r="I5" s="439"/>
    </row>
    <row r="6" spans="1:12" s="1" customFormat="1" ht="15" customHeight="1" thickBot="1" x14ac:dyDescent="0.3">
      <c r="A6" s="120"/>
      <c r="B6" s="121"/>
      <c r="C6" s="121" t="s">
        <v>120</v>
      </c>
      <c r="D6" s="122">
        <f>D7+D16+D29+D45+D63+D78+D105</f>
        <v>1273</v>
      </c>
      <c r="E6" s="123">
        <f>E7+E16+E29+E45+E63+E78+E105</f>
        <v>568</v>
      </c>
      <c r="F6" s="123">
        <f>F7+F16+F29+F45+F63+F78+F105</f>
        <v>471</v>
      </c>
      <c r="G6" s="123">
        <f>G7+G16+G29+G45+G63+G78+G105</f>
        <v>222</v>
      </c>
      <c r="H6" s="123">
        <f>H7+H16+H29+H45+H63+H78+H105</f>
        <v>12</v>
      </c>
      <c r="I6" s="164">
        <f>(E6*5+F6*4+G6*3+H6*2)/D6</f>
        <v>4.2529457973291436</v>
      </c>
    </row>
    <row r="7" spans="1:12" s="1" customFormat="1" ht="15" customHeight="1" thickBot="1" x14ac:dyDescent="0.3">
      <c r="A7" s="116"/>
      <c r="B7" s="117"/>
      <c r="C7" s="117" t="s">
        <v>119</v>
      </c>
      <c r="D7" s="118">
        <f>SUM(D8:D15)</f>
        <v>101</v>
      </c>
      <c r="E7" s="119">
        <f>SUM(E8:E15)</f>
        <v>40</v>
      </c>
      <c r="F7" s="119">
        <f>SUM(F8:F15)</f>
        <v>44</v>
      </c>
      <c r="G7" s="119">
        <f>SUM(G8:G15)</f>
        <v>15</v>
      </c>
      <c r="H7" s="119">
        <f>SUM(H8:H15)</f>
        <v>2</v>
      </c>
      <c r="I7" s="140">
        <f>AVERAGE(I8:I15)</f>
        <v>4.1763103410700673</v>
      </c>
    </row>
    <row r="8" spans="1:12" s="3" customFormat="1" ht="15" customHeight="1" x14ac:dyDescent="0.25">
      <c r="A8" s="42">
        <v>1</v>
      </c>
      <c r="B8" s="12">
        <v>10002</v>
      </c>
      <c r="C8" s="24" t="s">
        <v>4</v>
      </c>
      <c r="D8" s="84">
        <v>14</v>
      </c>
      <c r="E8" s="85">
        <v>5</v>
      </c>
      <c r="F8" s="85">
        <v>6</v>
      </c>
      <c r="G8" s="85">
        <v>3</v>
      </c>
      <c r="H8" s="85"/>
      <c r="I8" s="86">
        <f t="shared" ref="I8:I12" si="0">(E8*5+F8*4+G8*3+H8*2)/D8</f>
        <v>4.1428571428571432</v>
      </c>
    </row>
    <row r="9" spans="1:12" s="3" customFormat="1" ht="15" customHeight="1" x14ac:dyDescent="0.25">
      <c r="A9" s="42">
        <v>2</v>
      </c>
      <c r="B9" s="12">
        <v>10090</v>
      </c>
      <c r="C9" s="139" t="s">
        <v>74</v>
      </c>
      <c r="D9" s="84">
        <v>19</v>
      </c>
      <c r="E9" s="85">
        <v>8</v>
      </c>
      <c r="F9" s="85">
        <v>7</v>
      </c>
      <c r="G9" s="85">
        <v>3</v>
      </c>
      <c r="H9" s="85">
        <v>1</v>
      </c>
      <c r="I9" s="86">
        <f t="shared" si="0"/>
        <v>4.1578947368421053</v>
      </c>
    </row>
    <row r="10" spans="1:12" s="3" customFormat="1" ht="15" customHeight="1" x14ac:dyDescent="0.25">
      <c r="A10" s="42">
        <v>3</v>
      </c>
      <c r="B10" s="14">
        <v>10004</v>
      </c>
      <c r="C10" s="125" t="s">
        <v>73</v>
      </c>
      <c r="D10" s="131">
        <v>21</v>
      </c>
      <c r="E10" s="132">
        <v>6</v>
      </c>
      <c r="F10" s="132">
        <v>11</v>
      </c>
      <c r="G10" s="132">
        <v>4</v>
      </c>
      <c r="H10" s="132"/>
      <c r="I10" s="133">
        <f t="shared" si="0"/>
        <v>4.0952380952380949</v>
      </c>
    </row>
    <row r="11" spans="1:12" s="3" customFormat="1" ht="15" customHeight="1" x14ac:dyDescent="0.25">
      <c r="A11" s="42">
        <v>4</v>
      </c>
      <c r="B11" s="12">
        <v>10001</v>
      </c>
      <c r="C11" s="24" t="s">
        <v>3</v>
      </c>
      <c r="D11" s="84">
        <v>23</v>
      </c>
      <c r="E11" s="85">
        <v>12</v>
      </c>
      <c r="F11" s="85">
        <v>7</v>
      </c>
      <c r="G11" s="85">
        <v>4</v>
      </c>
      <c r="H11" s="85"/>
      <c r="I11" s="86">
        <f t="shared" si="0"/>
        <v>4.3478260869565215</v>
      </c>
    </row>
    <row r="12" spans="1:12" s="3" customFormat="1" ht="15" customHeight="1" x14ac:dyDescent="0.25">
      <c r="A12" s="42">
        <v>5</v>
      </c>
      <c r="B12" s="12">
        <v>10120</v>
      </c>
      <c r="C12" s="24" t="s">
        <v>75</v>
      </c>
      <c r="D12" s="84">
        <v>4</v>
      </c>
      <c r="E12" s="85">
        <v>1</v>
      </c>
      <c r="F12" s="85">
        <v>2</v>
      </c>
      <c r="G12" s="85"/>
      <c r="H12" s="85">
        <v>1</v>
      </c>
      <c r="I12" s="86">
        <f t="shared" si="0"/>
        <v>3.75</v>
      </c>
    </row>
    <row r="13" spans="1:12" s="3" customFormat="1" ht="15" customHeight="1" x14ac:dyDescent="0.25">
      <c r="A13" s="42">
        <v>6</v>
      </c>
      <c r="B13" s="12">
        <v>10190</v>
      </c>
      <c r="C13" s="33" t="s">
        <v>55</v>
      </c>
      <c r="D13" s="84">
        <v>7</v>
      </c>
      <c r="E13" s="85">
        <v>1</v>
      </c>
      <c r="F13" s="85">
        <v>5</v>
      </c>
      <c r="G13" s="85">
        <v>1</v>
      </c>
      <c r="H13" s="85"/>
      <c r="I13" s="86">
        <f>(E13*5+F13*4+G13*3+H13*2)/D13</f>
        <v>4</v>
      </c>
    </row>
    <row r="14" spans="1:12" s="3" customFormat="1" ht="15" customHeight="1" x14ac:dyDescent="0.25">
      <c r="A14" s="42">
        <v>7</v>
      </c>
      <c r="B14" s="12">
        <v>10320</v>
      </c>
      <c r="C14" s="24" t="s">
        <v>76</v>
      </c>
      <c r="D14" s="84">
        <v>9</v>
      </c>
      <c r="E14" s="87">
        <v>6</v>
      </c>
      <c r="F14" s="87">
        <v>3</v>
      </c>
      <c r="G14" s="87"/>
      <c r="H14" s="87"/>
      <c r="I14" s="86">
        <f>(E14*5+F14*4+G14*3+H14*2)/D14</f>
        <v>4.666666666666667</v>
      </c>
    </row>
    <row r="15" spans="1:12" s="3" customFormat="1" ht="15" customHeight="1" thickBot="1" x14ac:dyDescent="0.3">
      <c r="A15" s="50">
        <v>8</v>
      </c>
      <c r="B15" s="14">
        <v>10860</v>
      </c>
      <c r="C15" s="130" t="s">
        <v>121</v>
      </c>
      <c r="D15" s="131">
        <v>4</v>
      </c>
      <c r="E15" s="132">
        <v>1</v>
      </c>
      <c r="F15" s="132">
        <v>3</v>
      </c>
      <c r="G15" s="132"/>
      <c r="H15" s="132"/>
      <c r="I15" s="133">
        <f>(E15*5+F15*4+G15*3+H15*2)/D15</f>
        <v>4.25</v>
      </c>
    </row>
    <row r="16" spans="1:12" s="3" customFormat="1" ht="15" customHeight="1" thickBot="1" x14ac:dyDescent="0.25">
      <c r="A16" s="134"/>
      <c r="B16" s="135"/>
      <c r="C16" s="117" t="s">
        <v>118</v>
      </c>
      <c r="D16" s="136">
        <f>SUM(D17:D28)</f>
        <v>101</v>
      </c>
      <c r="E16" s="137">
        <f>SUM(E17:E28)</f>
        <v>50</v>
      </c>
      <c r="F16" s="137">
        <f>SUM(F17:F28)</f>
        <v>30</v>
      </c>
      <c r="G16" s="137">
        <f>SUM(G17:G28)</f>
        <v>21</v>
      </c>
      <c r="H16" s="137">
        <f>SUM(H17:H28)</f>
        <v>0</v>
      </c>
      <c r="I16" s="138">
        <f>AVERAGE(I17:I28)</f>
        <v>4.0081029921547167</v>
      </c>
    </row>
    <row r="17" spans="1:9" s="3" customFormat="1" ht="15" customHeight="1" x14ac:dyDescent="0.25">
      <c r="A17" s="41">
        <v>1</v>
      </c>
      <c r="B17" s="18">
        <v>20040</v>
      </c>
      <c r="C17" s="22" t="s">
        <v>5</v>
      </c>
      <c r="D17" s="82">
        <v>18</v>
      </c>
      <c r="E17" s="83">
        <v>6</v>
      </c>
      <c r="F17" s="83">
        <v>8</v>
      </c>
      <c r="G17" s="83">
        <v>4</v>
      </c>
      <c r="H17" s="83"/>
      <c r="I17" s="88">
        <f t="shared" ref="I17:I28" si="1">(E17*5+F17*4+G17*3+H17*2)/D17</f>
        <v>4.1111111111111107</v>
      </c>
    </row>
    <row r="18" spans="1:9" s="3" customFormat="1" ht="15" customHeight="1" x14ac:dyDescent="0.25">
      <c r="A18" s="42">
        <v>2</v>
      </c>
      <c r="B18" s="12">
        <v>20061</v>
      </c>
      <c r="C18" s="24" t="s">
        <v>7</v>
      </c>
      <c r="D18" s="84">
        <v>5</v>
      </c>
      <c r="E18" s="85">
        <v>4</v>
      </c>
      <c r="F18" s="85"/>
      <c r="G18" s="85">
        <v>1</v>
      </c>
      <c r="H18" s="85"/>
      <c r="I18" s="89">
        <f t="shared" si="1"/>
        <v>4.5999999999999996</v>
      </c>
    </row>
    <row r="19" spans="1:9" s="3" customFormat="1" ht="15" customHeight="1" x14ac:dyDescent="0.25">
      <c r="A19" s="42">
        <v>3</v>
      </c>
      <c r="B19" s="12">
        <v>21020</v>
      </c>
      <c r="C19" s="24" t="s">
        <v>14</v>
      </c>
      <c r="D19" s="90">
        <v>15</v>
      </c>
      <c r="E19" s="91">
        <v>8</v>
      </c>
      <c r="F19" s="91">
        <v>5</v>
      </c>
      <c r="G19" s="91">
        <v>2</v>
      </c>
      <c r="H19" s="91"/>
      <c r="I19" s="92">
        <f t="shared" si="1"/>
        <v>4.4000000000000004</v>
      </c>
    </row>
    <row r="20" spans="1:9" s="3" customFormat="1" ht="15" customHeight="1" x14ac:dyDescent="0.25">
      <c r="A20" s="42">
        <v>4</v>
      </c>
      <c r="B20" s="12">
        <v>20060</v>
      </c>
      <c r="C20" s="24" t="s">
        <v>6</v>
      </c>
      <c r="D20" s="84">
        <v>29</v>
      </c>
      <c r="E20" s="85">
        <v>21</v>
      </c>
      <c r="F20" s="85">
        <v>6</v>
      </c>
      <c r="G20" s="85">
        <v>2</v>
      </c>
      <c r="H20" s="85"/>
      <c r="I20" s="89">
        <f t="shared" si="1"/>
        <v>4.6551724137931032</v>
      </c>
    </row>
    <row r="21" spans="1:9" s="3" customFormat="1" ht="15" customHeight="1" x14ac:dyDescent="0.25">
      <c r="A21" s="42">
        <v>5</v>
      </c>
      <c r="B21" s="12">
        <v>20400</v>
      </c>
      <c r="C21" s="24" t="s">
        <v>8</v>
      </c>
      <c r="D21" s="84">
        <v>14</v>
      </c>
      <c r="E21" s="85">
        <v>7</v>
      </c>
      <c r="F21" s="85">
        <v>3</v>
      </c>
      <c r="G21" s="85">
        <v>4</v>
      </c>
      <c r="H21" s="85"/>
      <c r="I21" s="89">
        <f t="shared" si="1"/>
        <v>4.2142857142857144</v>
      </c>
    </row>
    <row r="22" spans="1:9" s="3" customFormat="1" ht="15" customHeight="1" x14ac:dyDescent="0.25">
      <c r="A22" s="42">
        <v>6</v>
      </c>
      <c r="B22" s="12">
        <v>20080</v>
      </c>
      <c r="C22" s="24" t="s">
        <v>77</v>
      </c>
      <c r="D22" s="84">
        <v>2</v>
      </c>
      <c r="E22" s="85"/>
      <c r="F22" s="85">
        <v>1</v>
      </c>
      <c r="G22" s="85">
        <v>1</v>
      </c>
      <c r="H22" s="85"/>
      <c r="I22" s="89">
        <f t="shared" si="1"/>
        <v>3.5</v>
      </c>
    </row>
    <row r="23" spans="1:9" s="3" customFormat="1" ht="15" customHeight="1" x14ac:dyDescent="0.25">
      <c r="A23" s="42">
        <v>7</v>
      </c>
      <c r="B23" s="12">
        <v>20460</v>
      </c>
      <c r="C23" s="24" t="s">
        <v>9</v>
      </c>
      <c r="D23" s="84">
        <v>5</v>
      </c>
      <c r="E23" s="85">
        <v>1</v>
      </c>
      <c r="F23" s="85">
        <v>4</v>
      </c>
      <c r="G23" s="85"/>
      <c r="H23" s="85"/>
      <c r="I23" s="89">
        <f t="shared" si="1"/>
        <v>4.2</v>
      </c>
    </row>
    <row r="24" spans="1:9" s="3" customFormat="1" ht="15" customHeight="1" x14ac:dyDescent="0.25">
      <c r="A24" s="42">
        <v>8</v>
      </c>
      <c r="B24" s="12">
        <v>20550</v>
      </c>
      <c r="C24" s="13" t="s">
        <v>10</v>
      </c>
      <c r="D24" s="84">
        <v>4</v>
      </c>
      <c r="E24" s="85">
        <v>1</v>
      </c>
      <c r="F24" s="85">
        <v>1</v>
      </c>
      <c r="G24" s="85">
        <v>2</v>
      </c>
      <c r="H24" s="85"/>
      <c r="I24" s="89">
        <f t="shared" si="1"/>
        <v>3.75</v>
      </c>
    </row>
    <row r="25" spans="1:9" s="3" customFormat="1" ht="15" customHeight="1" x14ac:dyDescent="0.25">
      <c r="A25" s="42">
        <v>9</v>
      </c>
      <c r="B25" s="14">
        <v>20630</v>
      </c>
      <c r="C25" s="13" t="s">
        <v>11</v>
      </c>
      <c r="D25" s="84">
        <v>2</v>
      </c>
      <c r="E25" s="85"/>
      <c r="F25" s="85"/>
      <c r="G25" s="85">
        <v>2</v>
      </c>
      <c r="H25" s="85"/>
      <c r="I25" s="89">
        <f t="shared" si="1"/>
        <v>3</v>
      </c>
    </row>
    <row r="26" spans="1:9" s="3" customFormat="1" ht="15" customHeight="1" x14ac:dyDescent="0.25">
      <c r="A26" s="42">
        <v>9</v>
      </c>
      <c r="B26" s="14">
        <v>20810</v>
      </c>
      <c r="C26" s="33" t="s">
        <v>12</v>
      </c>
      <c r="D26" s="84">
        <v>3</v>
      </c>
      <c r="E26" s="85"/>
      <c r="F26" s="85">
        <v>1</v>
      </c>
      <c r="G26" s="85">
        <v>2</v>
      </c>
      <c r="H26" s="85"/>
      <c r="I26" s="89">
        <f t="shared" si="1"/>
        <v>3.3333333333333335</v>
      </c>
    </row>
    <row r="27" spans="1:9" s="3" customFormat="1" ht="15" customHeight="1" x14ac:dyDescent="0.25">
      <c r="A27" s="42">
        <v>10</v>
      </c>
      <c r="B27" s="12">
        <v>20900</v>
      </c>
      <c r="C27" s="15" t="s">
        <v>13</v>
      </c>
      <c r="D27" s="90">
        <v>3</v>
      </c>
      <c r="E27" s="91">
        <v>2</v>
      </c>
      <c r="F27" s="91"/>
      <c r="G27" s="91">
        <v>1</v>
      </c>
      <c r="H27" s="91"/>
      <c r="I27" s="92">
        <f t="shared" si="1"/>
        <v>4.333333333333333</v>
      </c>
    </row>
    <row r="28" spans="1:9" s="3" customFormat="1" ht="15" customHeight="1" thickBot="1" x14ac:dyDescent="0.3">
      <c r="A28" s="50">
        <v>11</v>
      </c>
      <c r="B28" s="104">
        <v>21349</v>
      </c>
      <c r="C28" s="147" t="s">
        <v>15</v>
      </c>
      <c r="D28" s="105">
        <v>1</v>
      </c>
      <c r="E28" s="115"/>
      <c r="F28" s="115">
        <v>1</v>
      </c>
      <c r="G28" s="115"/>
      <c r="H28" s="115"/>
      <c r="I28" s="106">
        <f t="shared" si="1"/>
        <v>4</v>
      </c>
    </row>
    <row r="29" spans="1:9" s="3" customFormat="1" ht="15" customHeight="1" thickBot="1" x14ac:dyDescent="0.25">
      <c r="A29" s="134"/>
      <c r="B29" s="135"/>
      <c r="C29" s="117" t="s">
        <v>117</v>
      </c>
      <c r="D29" s="144">
        <f>SUM(D30:D44)</f>
        <v>84</v>
      </c>
      <c r="E29" s="145">
        <f>SUM(E30:E44)</f>
        <v>39</v>
      </c>
      <c r="F29" s="145">
        <f>SUM(F30:F44)</f>
        <v>31</v>
      </c>
      <c r="G29" s="145">
        <f>SUM(G30:G44)</f>
        <v>13</v>
      </c>
      <c r="H29" s="145">
        <f>SUM(H30:H44)</f>
        <v>1</v>
      </c>
      <c r="I29" s="146">
        <f>AVERAGE(I30:I44)</f>
        <v>4.1541161616161615</v>
      </c>
    </row>
    <row r="30" spans="1:9" ht="15" customHeight="1" x14ac:dyDescent="0.25">
      <c r="A30" s="42">
        <v>1</v>
      </c>
      <c r="B30" s="12">
        <v>30070</v>
      </c>
      <c r="C30" s="24" t="s">
        <v>57</v>
      </c>
      <c r="D30" s="90">
        <v>12</v>
      </c>
      <c r="E30" s="98">
        <v>9</v>
      </c>
      <c r="F30" s="98">
        <v>1</v>
      </c>
      <c r="G30" s="98">
        <v>2</v>
      </c>
      <c r="H30" s="98"/>
      <c r="I30" s="92">
        <f t="shared" ref="I30:I44" si="2">(E30*5+F30*4+G30*3+H30*2)/D30</f>
        <v>4.583333333333333</v>
      </c>
    </row>
    <row r="31" spans="1:9" ht="15" customHeight="1" x14ac:dyDescent="0.25">
      <c r="A31" s="42">
        <v>2</v>
      </c>
      <c r="B31" s="12">
        <v>30480</v>
      </c>
      <c r="C31" s="33" t="s">
        <v>122</v>
      </c>
      <c r="D31" s="90">
        <v>11</v>
      </c>
      <c r="E31" s="98">
        <v>4</v>
      </c>
      <c r="F31" s="98">
        <v>4</v>
      </c>
      <c r="G31" s="98">
        <v>3</v>
      </c>
      <c r="H31" s="98"/>
      <c r="I31" s="92">
        <f t="shared" si="2"/>
        <v>4.0909090909090908</v>
      </c>
    </row>
    <row r="32" spans="1:9" ht="15" customHeight="1" x14ac:dyDescent="0.25">
      <c r="A32" s="50">
        <v>3</v>
      </c>
      <c r="B32" s="14">
        <v>30460</v>
      </c>
      <c r="C32" s="125" t="s">
        <v>78</v>
      </c>
      <c r="D32" s="126">
        <v>5</v>
      </c>
      <c r="E32" s="127">
        <v>2</v>
      </c>
      <c r="F32" s="127">
        <v>3</v>
      </c>
      <c r="G32" s="127"/>
      <c r="H32" s="127"/>
      <c r="I32" s="128">
        <f t="shared" si="2"/>
        <v>4.4000000000000004</v>
      </c>
    </row>
    <row r="33" spans="1:9" ht="15" customHeight="1" x14ac:dyDescent="0.25">
      <c r="A33" s="45">
        <v>4</v>
      </c>
      <c r="B33" s="12">
        <v>30030</v>
      </c>
      <c r="C33" s="150" t="s">
        <v>56</v>
      </c>
      <c r="D33" s="90">
        <v>2</v>
      </c>
      <c r="E33" s="98">
        <v>2</v>
      </c>
      <c r="F33" s="98"/>
      <c r="G33" s="98"/>
      <c r="H33" s="98"/>
      <c r="I33" s="92">
        <f t="shared" si="2"/>
        <v>5</v>
      </c>
    </row>
    <row r="34" spans="1:9" ht="15" customHeight="1" x14ac:dyDescent="0.25">
      <c r="A34" s="42">
        <v>5</v>
      </c>
      <c r="B34" s="14">
        <v>31000</v>
      </c>
      <c r="C34" s="125" t="s">
        <v>79</v>
      </c>
      <c r="D34" s="126">
        <v>8</v>
      </c>
      <c r="E34" s="127">
        <v>3</v>
      </c>
      <c r="F34" s="127">
        <v>5</v>
      </c>
      <c r="G34" s="127"/>
      <c r="H34" s="127"/>
      <c r="I34" s="128">
        <f t="shared" si="2"/>
        <v>4.375</v>
      </c>
    </row>
    <row r="35" spans="1:9" ht="15" customHeight="1" x14ac:dyDescent="0.25">
      <c r="A35" s="42">
        <v>6</v>
      </c>
      <c r="B35" s="14">
        <v>30160</v>
      </c>
      <c r="C35" s="125" t="s">
        <v>16</v>
      </c>
      <c r="D35" s="126">
        <v>2</v>
      </c>
      <c r="E35" s="127"/>
      <c r="F35" s="127"/>
      <c r="G35" s="127">
        <v>1</v>
      </c>
      <c r="H35" s="127">
        <v>1</v>
      </c>
      <c r="I35" s="128">
        <f t="shared" si="2"/>
        <v>2.5</v>
      </c>
    </row>
    <row r="36" spans="1:9" ht="15" customHeight="1" x14ac:dyDescent="0.25">
      <c r="A36" s="42">
        <v>7</v>
      </c>
      <c r="B36" s="14">
        <v>30310</v>
      </c>
      <c r="C36" s="125" t="s">
        <v>17</v>
      </c>
      <c r="D36" s="126">
        <v>1</v>
      </c>
      <c r="E36" s="127"/>
      <c r="F36" s="127">
        <v>1</v>
      </c>
      <c r="G36" s="127"/>
      <c r="H36" s="127"/>
      <c r="I36" s="128">
        <f t="shared" si="2"/>
        <v>4</v>
      </c>
    </row>
    <row r="37" spans="1:9" ht="15" customHeight="1" x14ac:dyDescent="0.25">
      <c r="A37" s="42">
        <v>8</v>
      </c>
      <c r="B37" s="14">
        <v>30440</v>
      </c>
      <c r="C37" s="125" t="s">
        <v>18</v>
      </c>
      <c r="D37" s="126">
        <v>8</v>
      </c>
      <c r="E37" s="127">
        <v>5</v>
      </c>
      <c r="F37" s="127">
        <v>2</v>
      </c>
      <c r="G37" s="127">
        <v>1</v>
      </c>
      <c r="H37" s="127"/>
      <c r="I37" s="128">
        <f t="shared" si="2"/>
        <v>4.5</v>
      </c>
    </row>
    <row r="38" spans="1:9" ht="15" customHeight="1" x14ac:dyDescent="0.25">
      <c r="A38" s="42">
        <v>9</v>
      </c>
      <c r="B38" s="12">
        <v>30530</v>
      </c>
      <c r="C38" s="15" t="s">
        <v>19</v>
      </c>
      <c r="D38" s="90">
        <v>3</v>
      </c>
      <c r="E38" s="98">
        <v>1</v>
      </c>
      <c r="F38" s="98">
        <v>1</v>
      </c>
      <c r="G38" s="98">
        <v>1</v>
      </c>
      <c r="H38" s="98"/>
      <c r="I38" s="92">
        <f t="shared" si="2"/>
        <v>4</v>
      </c>
    </row>
    <row r="39" spans="1:9" ht="15" customHeight="1" x14ac:dyDescent="0.25">
      <c r="A39" s="42">
        <v>10</v>
      </c>
      <c r="B39" s="12">
        <v>30640</v>
      </c>
      <c r="C39" s="15" t="s">
        <v>20</v>
      </c>
      <c r="D39" s="90">
        <v>4</v>
      </c>
      <c r="E39" s="98">
        <v>3</v>
      </c>
      <c r="F39" s="98">
        <v>1</v>
      </c>
      <c r="G39" s="98"/>
      <c r="H39" s="98"/>
      <c r="I39" s="92">
        <f t="shared" si="2"/>
        <v>4.75</v>
      </c>
    </row>
    <row r="40" spans="1:9" ht="15" customHeight="1" x14ac:dyDescent="0.25">
      <c r="A40" s="42">
        <v>11</v>
      </c>
      <c r="B40" s="12">
        <v>30650</v>
      </c>
      <c r="C40" s="15" t="s">
        <v>130</v>
      </c>
      <c r="D40" s="90">
        <v>1</v>
      </c>
      <c r="E40" s="98"/>
      <c r="F40" s="98">
        <v>1</v>
      </c>
      <c r="G40" s="98"/>
      <c r="H40" s="98"/>
      <c r="I40" s="92">
        <f t="shared" si="2"/>
        <v>4</v>
      </c>
    </row>
    <row r="41" spans="1:9" ht="15" customHeight="1" x14ac:dyDescent="0.25">
      <c r="A41" s="42">
        <v>12</v>
      </c>
      <c r="B41" s="12">
        <v>30790</v>
      </c>
      <c r="C41" s="15" t="s">
        <v>136</v>
      </c>
      <c r="D41" s="90">
        <v>2</v>
      </c>
      <c r="E41" s="98"/>
      <c r="F41" s="98">
        <v>1</v>
      </c>
      <c r="G41" s="98">
        <v>1</v>
      </c>
      <c r="H41" s="98"/>
      <c r="I41" s="92">
        <f t="shared" si="2"/>
        <v>3.5</v>
      </c>
    </row>
    <row r="42" spans="1:9" ht="15" customHeight="1" x14ac:dyDescent="0.25">
      <c r="A42" s="42">
        <v>13</v>
      </c>
      <c r="B42" s="12">
        <v>30890</v>
      </c>
      <c r="C42" s="15" t="s">
        <v>21</v>
      </c>
      <c r="D42" s="90">
        <v>5</v>
      </c>
      <c r="E42" s="98"/>
      <c r="F42" s="98">
        <v>4</v>
      </c>
      <c r="G42" s="98">
        <v>1</v>
      </c>
      <c r="H42" s="98"/>
      <c r="I42" s="92">
        <f t="shared" si="2"/>
        <v>3.8</v>
      </c>
    </row>
    <row r="43" spans="1:9" ht="15" customHeight="1" x14ac:dyDescent="0.25">
      <c r="A43" s="42">
        <v>14</v>
      </c>
      <c r="B43" s="12">
        <v>30940</v>
      </c>
      <c r="C43" s="24" t="s">
        <v>22</v>
      </c>
      <c r="D43" s="90">
        <v>16</v>
      </c>
      <c r="E43" s="98">
        <v>8</v>
      </c>
      <c r="F43" s="98">
        <v>5</v>
      </c>
      <c r="G43" s="98">
        <v>3</v>
      </c>
      <c r="H43" s="98"/>
      <c r="I43" s="92">
        <f t="shared" si="2"/>
        <v>4.3125</v>
      </c>
    </row>
    <row r="44" spans="1:9" ht="15" customHeight="1" thickBot="1" x14ac:dyDescent="0.3">
      <c r="A44" s="148">
        <v>15</v>
      </c>
      <c r="B44" s="19">
        <v>31480</v>
      </c>
      <c r="C44" s="149" t="s">
        <v>23</v>
      </c>
      <c r="D44" s="93">
        <v>4</v>
      </c>
      <c r="E44" s="99">
        <v>2</v>
      </c>
      <c r="F44" s="99">
        <v>2</v>
      </c>
      <c r="G44" s="99"/>
      <c r="H44" s="99"/>
      <c r="I44" s="94">
        <f t="shared" si="2"/>
        <v>4.5</v>
      </c>
    </row>
    <row r="45" spans="1:9" ht="15" customHeight="1" thickBot="1" x14ac:dyDescent="0.3">
      <c r="A45" s="107"/>
      <c r="B45" s="108"/>
      <c r="C45" s="114" t="s">
        <v>116</v>
      </c>
      <c r="D45" s="109">
        <f>SUM(D46:D62)</f>
        <v>225</v>
      </c>
      <c r="E45" s="110">
        <f>SUM(E46:E62)</f>
        <v>103</v>
      </c>
      <c r="F45" s="110">
        <f>SUM(F46:F62)</f>
        <v>85</v>
      </c>
      <c r="G45" s="110">
        <f>SUM(G46:G62)</f>
        <v>33</v>
      </c>
      <c r="H45" s="110">
        <f>SUM(H46:H62)</f>
        <v>4</v>
      </c>
      <c r="I45" s="111">
        <f>AVERAGE(I46:I62)</f>
        <v>4.1606748355450769</v>
      </c>
    </row>
    <row r="46" spans="1:9" ht="15" customHeight="1" x14ac:dyDescent="0.25">
      <c r="A46" s="41">
        <v>1</v>
      </c>
      <c r="B46" s="18">
        <v>40010</v>
      </c>
      <c r="C46" s="22" t="s">
        <v>80</v>
      </c>
      <c r="D46" s="95">
        <v>48</v>
      </c>
      <c r="E46" s="96">
        <v>19</v>
      </c>
      <c r="F46" s="96">
        <v>25</v>
      </c>
      <c r="G46" s="96">
        <v>4</v>
      </c>
      <c r="H46" s="96"/>
      <c r="I46" s="97">
        <f t="shared" ref="I46:I62" si="3">(E46*5+F46*4+G46*3+H46*2)/D46</f>
        <v>4.3125</v>
      </c>
    </row>
    <row r="47" spans="1:9" ht="15" customHeight="1" x14ac:dyDescent="0.25">
      <c r="A47" s="42">
        <v>2</v>
      </c>
      <c r="B47" s="12">
        <v>40030</v>
      </c>
      <c r="C47" s="33" t="s">
        <v>123</v>
      </c>
      <c r="D47" s="90">
        <v>24</v>
      </c>
      <c r="E47" s="98">
        <v>15</v>
      </c>
      <c r="F47" s="98">
        <v>6</v>
      </c>
      <c r="G47" s="98">
        <v>3</v>
      </c>
      <c r="H47" s="98"/>
      <c r="I47" s="92">
        <f t="shared" si="3"/>
        <v>4.5</v>
      </c>
    </row>
    <row r="48" spans="1:9" ht="15" customHeight="1" x14ac:dyDescent="0.25">
      <c r="A48" s="42">
        <v>3</v>
      </c>
      <c r="B48" s="12">
        <v>40410</v>
      </c>
      <c r="C48" s="24" t="s">
        <v>82</v>
      </c>
      <c r="D48" s="90">
        <v>60</v>
      </c>
      <c r="E48" s="98">
        <v>32</v>
      </c>
      <c r="F48" s="98">
        <v>13</v>
      </c>
      <c r="G48" s="98">
        <v>12</v>
      </c>
      <c r="H48" s="98">
        <v>3</v>
      </c>
      <c r="I48" s="92">
        <f t="shared" si="3"/>
        <v>4.2333333333333334</v>
      </c>
    </row>
    <row r="49" spans="1:9" ht="15" customHeight="1" x14ac:dyDescent="0.25">
      <c r="A49" s="42">
        <v>4</v>
      </c>
      <c r="B49" s="12">
        <v>40011</v>
      </c>
      <c r="C49" s="24" t="s">
        <v>24</v>
      </c>
      <c r="D49" s="90">
        <v>21</v>
      </c>
      <c r="E49" s="98">
        <v>11</v>
      </c>
      <c r="F49" s="98">
        <v>9</v>
      </c>
      <c r="G49" s="98">
        <v>1</v>
      </c>
      <c r="H49" s="98"/>
      <c r="I49" s="92">
        <f t="shared" si="3"/>
        <v>4.4761904761904763</v>
      </c>
    </row>
    <row r="50" spans="1:9" ht="15" customHeight="1" x14ac:dyDescent="0.25">
      <c r="A50" s="42">
        <v>5</v>
      </c>
      <c r="B50" s="12">
        <v>40080</v>
      </c>
      <c r="C50" s="24" t="s">
        <v>26</v>
      </c>
      <c r="D50" s="90">
        <v>8</v>
      </c>
      <c r="E50" s="98">
        <v>2</v>
      </c>
      <c r="F50" s="98">
        <v>2</v>
      </c>
      <c r="G50" s="98">
        <v>4</v>
      </c>
      <c r="H50" s="98"/>
      <c r="I50" s="92">
        <f t="shared" si="3"/>
        <v>3.75</v>
      </c>
    </row>
    <row r="51" spans="1:9" ht="15" customHeight="1" x14ac:dyDescent="0.25">
      <c r="A51" s="42">
        <v>6</v>
      </c>
      <c r="B51" s="12">
        <v>40100</v>
      </c>
      <c r="C51" s="24" t="s">
        <v>27</v>
      </c>
      <c r="D51" s="90">
        <v>6</v>
      </c>
      <c r="E51" s="98">
        <v>4</v>
      </c>
      <c r="F51" s="98">
        <v>2</v>
      </c>
      <c r="G51" s="98"/>
      <c r="H51" s="98"/>
      <c r="I51" s="92">
        <f t="shared" si="3"/>
        <v>4.666666666666667</v>
      </c>
    </row>
    <row r="52" spans="1:9" ht="15" customHeight="1" x14ac:dyDescent="0.25">
      <c r="A52" s="42">
        <v>7</v>
      </c>
      <c r="B52" s="12">
        <v>40031</v>
      </c>
      <c r="C52" s="24" t="s">
        <v>25</v>
      </c>
      <c r="D52" s="90">
        <v>7</v>
      </c>
      <c r="E52" s="98">
        <v>1</v>
      </c>
      <c r="F52" s="98">
        <v>6</v>
      </c>
      <c r="G52" s="98"/>
      <c r="H52" s="98"/>
      <c r="I52" s="92">
        <f t="shared" si="3"/>
        <v>4.1428571428571432</v>
      </c>
    </row>
    <row r="53" spans="1:9" ht="15" customHeight="1" x14ac:dyDescent="0.25">
      <c r="A53" s="42">
        <v>8</v>
      </c>
      <c r="B53" s="12">
        <v>40210</v>
      </c>
      <c r="C53" s="24" t="s">
        <v>81</v>
      </c>
      <c r="D53" s="90">
        <v>1</v>
      </c>
      <c r="E53" s="98"/>
      <c r="F53" s="98"/>
      <c r="G53" s="98">
        <v>1</v>
      </c>
      <c r="H53" s="98"/>
      <c r="I53" s="92">
        <f t="shared" si="3"/>
        <v>3</v>
      </c>
    </row>
    <row r="54" spans="1:9" ht="15" customHeight="1" x14ac:dyDescent="0.25">
      <c r="A54" s="42">
        <v>9</v>
      </c>
      <c r="B54" s="12">
        <v>403610</v>
      </c>
      <c r="C54" s="33" t="s">
        <v>28</v>
      </c>
      <c r="D54" s="90">
        <v>2</v>
      </c>
      <c r="E54" s="98">
        <v>1</v>
      </c>
      <c r="F54" s="98">
        <v>1</v>
      </c>
      <c r="G54" s="98"/>
      <c r="H54" s="98"/>
      <c r="I54" s="92">
        <f t="shared" si="3"/>
        <v>4.5</v>
      </c>
    </row>
    <row r="55" spans="1:9" ht="15" customHeight="1" x14ac:dyDescent="0.25">
      <c r="A55" s="42">
        <v>10</v>
      </c>
      <c r="B55" s="12">
        <v>40390</v>
      </c>
      <c r="C55" s="33" t="s">
        <v>137</v>
      </c>
      <c r="D55" s="90">
        <v>3</v>
      </c>
      <c r="E55" s="98"/>
      <c r="F55" s="98">
        <v>2</v>
      </c>
      <c r="G55" s="98">
        <v>1</v>
      </c>
      <c r="H55" s="98"/>
      <c r="I55" s="92">
        <f t="shared" si="3"/>
        <v>3.6666666666666665</v>
      </c>
    </row>
    <row r="56" spans="1:9" ht="15" customHeight="1" x14ac:dyDescent="0.25">
      <c r="A56" s="42">
        <v>11</v>
      </c>
      <c r="B56" s="16">
        <v>40720</v>
      </c>
      <c r="C56" s="33" t="s">
        <v>110</v>
      </c>
      <c r="D56" s="90">
        <v>13</v>
      </c>
      <c r="E56" s="257">
        <v>4</v>
      </c>
      <c r="F56" s="257">
        <v>7</v>
      </c>
      <c r="G56" s="257">
        <v>2</v>
      </c>
      <c r="H56" s="257"/>
      <c r="I56" s="100">
        <f t="shared" si="3"/>
        <v>4.1538461538461542</v>
      </c>
    </row>
    <row r="57" spans="1:9" ht="15" customHeight="1" x14ac:dyDescent="0.25">
      <c r="A57" s="42">
        <v>12</v>
      </c>
      <c r="B57" s="16">
        <v>40730</v>
      </c>
      <c r="C57" s="33" t="s">
        <v>83</v>
      </c>
      <c r="D57" s="90">
        <v>1</v>
      </c>
      <c r="E57" s="258">
        <v>1</v>
      </c>
      <c r="F57" s="258"/>
      <c r="G57" s="258"/>
      <c r="H57" s="258"/>
      <c r="I57" s="256">
        <f t="shared" si="3"/>
        <v>5</v>
      </c>
    </row>
    <row r="58" spans="1:9" ht="15" customHeight="1" x14ac:dyDescent="0.25">
      <c r="A58" s="42">
        <v>13</v>
      </c>
      <c r="B58" s="12">
        <v>40820</v>
      </c>
      <c r="C58" s="24" t="s">
        <v>29</v>
      </c>
      <c r="D58" s="90">
        <v>6</v>
      </c>
      <c r="E58" s="98">
        <v>1</v>
      </c>
      <c r="F58" s="98">
        <v>2</v>
      </c>
      <c r="G58" s="98">
        <v>2</v>
      </c>
      <c r="H58" s="98">
        <v>1</v>
      </c>
      <c r="I58" s="92">
        <f t="shared" si="3"/>
        <v>3.5</v>
      </c>
    </row>
    <row r="59" spans="1:9" ht="15" customHeight="1" x14ac:dyDescent="0.25">
      <c r="A59" s="42">
        <v>14</v>
      </c>
      <c r="B59" s="12">
        <v>40840</v>
      </c>
      <c r="C59" s="24" t="s">
        <v>30</v>
      </c>
      <c r="D59" s="90">
        <v>2</v>
      </c>
      <c r="E59" s="98">
        <v>1</v>
      </c>
      <c r="F59" s="98">
        <v>1</v>
      </c>
      <c r="G59" s="98"/>
      <c r="H59" s="98"/>
      <c r="I59" s="259">
        <f t="shared" si="3"/>
        <v>4.5</v>
      </c>
    </row>
    <row r="60" spans="1:9" ht="15" customHeight="1" x14ac:dyDescent="0.25">
      <c r="A60" s="42">
        <v>15</v>
      </c>
      <c r="B60" s="14">
        <v>40950</v>
      </c>
      <c r="C60" s="24" t="s">
        <v>84</v>
      </c>
      <c r="D60" s="90">
        <v>1</v>
      </c>
      <c r="E60" s="98"/>
      <c r="F60" s="98">
        <v>1</v>
      </c>
      <c r="G60" s="98"/>
      <c r="H60" s="98"/>
      <c r="I60" s="259">
        <f t="shared" si="3"/>
        <v>4</v>
      </c>
    </row>
    <row r="61" spans="1:9" ht="15" customHeight="1" x14ac:dyDescent="0.25">
      <c r="A61" s="45">
        <v>16</v>
      </c>
      <c r="B61" s="12">
        <v>40990</v>
      </c>
      <c r="C61" s="24" t="s">
        <v>31</v>
      </c>
      <c r="D61" s="90">
        <v>17</v>
      </c>
      <c r="E61" s="98">
        <v>10</v>
      </c>
      <c r="F61" s="98">
        <v>6</v>
      </c>
      <c r="G61" s="98">
        <v>1</v>
      </c>
      <c r="H61" s="98"/>
      <c r="I61" s="259">
        <f t="shared" si="3"/>
        <v>4.5294117647058822</v>
      </c>
    </row>
    <row r="62" spans="1:9" ht="15" customHeight="1" thickBot="1" x14ac:dyDescent="0.3">
      <c r="A62" s="43">
        <v>17</v>
      </c>
      <c r="B62" s="157">
        <v>40133</v>
      </c>
      <c r="C62" s="158" t="s">
        <v>131</v>
      </c>
      <c r="D62" s="159">
        <v>5</v>
      </c>
      <c r="E62" s="159">
        <v>1</v>
      </c>
      <c r="F62" s="159">
        <v>2</v>
      </c>
      <c r="G62" s="159">
        <v>2</v>
      </c>
      <c r="H62" s="160"/>
      <c r="I62" s="262">
        <f t="shared" si="3"/>
        <v>3.8</v>
      </c>
    </row>
    <row r="63" spans="1:9" ht="15" customHeight="1" thickBot="1" x14ac:dyDescent="0.3">
      <c r="A63" s="134"/>
      <c r="B63" s="135"/>
      <c r="C63" s="117" t="s">
        <v>115</v>
      </c>
      <c r="D63" s="144">
        <f>SUM(D64:D77)</f>
        <v>143</v>
      </c>
      <c r="E63" s="145">
        <f>SUM(E64:E77)</f>
        <v>52</v>
      </c>
      <c r="F63" s="145">
        <f>SUM(F64:F77)</f>
        <v>65</v>
      </c>
      <c r="G63" s="145">
        <f>SUM(G64:G77)</f>
        <v>26</v>
      </c>
      <c r="H63" s="145">
        <f>SUM(H64:H77)</f>
        <v>0</v>
      </c>
      <c r="I63" s="260">
        <f>AVERAGE(I64:I77)</f>
        <v>4.1602622867328751</v>
      </c>
    </row>
    <row r="64" spans="1:9" ht="15" customHeight="1" x14ac:dyDescent="0.25">
      <c r="A64" s="42">
        <v>1</v>
      </c>
      <c r="B64" s="141">
        <v>50040</v>
      </c>
      <c r="C64" s="142" t="s">
        <v>86</v>
      </c>
      <c r="D64" s="143">
        <v>15</v>
      </c>
      <c r="E64" s="152">
        <v>6</v>
      </c>
      <c r="F64" s="152">
        <v>9</v>
      </c>
      <c r="G64" s="152"/>
      <c r="H64" s="152"/>
      <c r="I64" s="261">
        <f t="shared" ref="I64:I77" si="4">(E64*5+F64*4+G64*3+H64*2)/D64</f>
        <v>4.4000000000000004</v>
      </c>
    </row>
    <row r="65" spans="1:9" ht="15" customHeight="1" x14ac:dyDescent="0.25">
      <c r="A65" s="42">
        <v>2</v>
      </c>
      <c r="B65" s="12">
        <v>50003</v>
      </c>
      <c r="C65" s="24" t="s">
        <v>85</v>
      </c>
      <c r="D65" s="90">
        <v>12</v>
      </c>
      <c r="E65" s="98">
        <v>8</v>
      </c>
      <c r="F65" s="98">
        <v>4</v>
      </c>
      <c r="G65" s="98"/>
      <c r="H65" s="98"/>
      <c r="I65" s="259">
        <f t="shared" si="4"/>
        <v>4.666666666666667</v>
      </c>
    </row>
    <row r="66" spans="1:9" ht="15" customHeight="1" x14ac:dyDescent="0.25">
      <c r="A66" s="42">
        <v>3</v>
      </c>
      <c r="B66" s="12">
        <v>50060</v>
      </c>
      <c r="C66" s="24" t="s">
        <v>32</v>
      </c>
      <c r="D66" s="90">
        <v>11</v>
      </c>
      <c r="E66" s="98">
        <v>4</v>
      </c>
      <c r="F66" s="98">
        <v>4</v>
      </c>
      <c r="G66" s="98">
        <v>3</v>
      </c>
      <c r="H66" s="98"/>
      <c r="I66" s="92">
        <f t="shared" si="4"/>
        <v>4.0909090909090908</v>
      </c>
    </row>
    <row r="67" spans="1:9" ht="15" customHeight="1" x14ac:dyDescent="0.25">
      <c r="A67" s="42">
        <v>4</v>
      </c>
      <c r="B67" s="12">
        <v>50170</v>
      </c>
      <c r="C67" s="24" t="s">
        <v>33</v>
      </c>
      <c r="D67" s="90">
        <v>5</v>
      </c>
      <c r="E67" s="98">
        <v>1</v>
      </c>
      <c r="F67" s="98">
        <v>3</v>
      </c>
      <c r="G67" s="98">
        <v>1</v>
      </c>
      <c r="H67" s="98"/>
      <c r="I67" s="92">
        <f t="shared" si="4"/>
        <v>4</v>
      </c>
    </row>
    <row r="68" spans="1:9" ht="15" customHeight="1" x14ac:dyDescent="0.25">
      <c r="A68" s="42">
        <v>5</v>
      </c>
      <c r="B68" s="12">
        <v>50230</v>
      </c>
      <c r="C68" s="24" t="s">
        <v>87</v>
      </c>
      <c r="D68" s="90">
        <v>6</v>
      </c>
      <c r="E68" s="98">
        <v>2</v>
      </c>
      <c r="F68" s="98">
        <v>1</v>
      </c>
      <c r="G68" s="98">
        <v>3</v>
      </c>
      <c r="H68" s="98"/>
      <c r="I68" s="92">
        <f t="shared" si="4"/>
        <v>3.8333333333333335</v>
      </c>
    </row>
    <row r="69" spans="1:9" ht="15" customHeight="1" x14ac:dyDescent="0.25">
      <c r="A69" s="42">
        <v>6</v>
      </c>
      <c r="B69" s="12">
        <v>50340</v>
      </c>
      <c r="C69" s="24" t="s">
        <v>88</v>
      </c>
      <c r="D69" s="90">
        <v>2</v>
      </c>
      <c r="E69" s="98">
        <v>1</v>
      </c>
      <c r="F69" s="98"/>
      <c r="G69" s="98">
        <v>1</v>
      </c>
      <c r="H69" s="98"/>
      <c r="I69" s="92">
        <f t="shared" si="4"/>
        <v>4</v>
      </c>
    </row>
    <row r="70" spans="1:9" ht="15" customHeight="1" x14ac:dyDescent="0.25">
      <c r="A70" s="42">
        <v>7</v>
      </c>
      <c r="B70" s="12">
        <v>50420</v>
      </c>
      <c r="C70" s="24" t="s">
        <v>89</v>
      </c>
      <c r="D70" s="90">
        <v>5</v>
      </c>
      <c r="E70" s="98">
        <v>4</v>
      </c>
      <c r="F70" s="98">
        <v>1</v>
      </c>
      <c r="G70" s="98"/>
      <c r="H70" s="98"/>
      <c r="I70" s="101">
        <f t="shared" si="4"/>
        <v>4.8</v>
      </c>
    </row>
    <row r="71" spans="1:9" ht="15" customHeight="1" x14ac:dyDescent="0.25">
      <c r="A71" s="42">
        <v>8</v>
      </c>
      <c r="B71" s="12">
        <v>50450</v>
      </c>
      <c r="C71" s="24" t="s">
        <v>58</v>
      </c>
      <c r="D71" s="90">
        <v>12</v>
      </c>
      <c r="E71" s="98">
        <v>5</v>
      </c>
      <c r="F71" s="98">
        <v>5</v>
      </c>
      <c r="G71" s="98">
        <v>2</v>
      </c>
      <c r="H71" s="98"/>
      <c r="I71" s="92">
        <f t="shared" si="4"/>
        <v>4.25</v>
      </c>
    </row>
    <row r="72" spans="1:9" ht="15" customHeight="1" x14ac:dyDescent="0.25">
      <c r="A72" s="129">
        <v>9</v>
      </c>
      <c r="B72" s="12">
        <v>50620</v>
      </c>
      <c r="C72" s="24" t="s">
        <v>34</v>
      </c>
      <c r="D72" s="90">
        <v>3</v>
      </c>
      <c r="E72" s="98">
        <v>1</v>
      </c>
      <c r="F72" s="98">
        <v>2</v>
      </c>
      <c r="G72" s="98"/>
      <c r="H72" s="98"/>
      <c r="I72" s="92">
        <f t="shared" si="4"/>
        <v>4.333333333333333</v>
      </c>
    </row>
    <row r="73" spans="1:9" ht="15" customHeight="1" x14ac:dyDescent="0.25">
      <c r="A73" s="180">
        <v>10</v>
      </c>
      <c r="B73" s="12">
        <v>50760</v>
      </c>
      <c r="C73" s="15" t="s">
        <v>93</v>
      </c>
      <c r="D73" s="90">
        <v>22</v>
      </c>
      <c r="E73" s="98">
        <v>2</v>
      </c>
      <c r="F73" s="98">
        <v>12</v>
      </c>
      <c r="G73" s="98">
        <v>8</v>
      </c>
      <c r="H73" s="98"/>
      <c r="I73" s="92">
        <f t="shared" si="4"/>
        <v>3.7272727272727271</v>
      </c>
    </row>
    <row r="74" spans="1:9" ht="15" customHeight="1" x14ac:dyDescent="0.25">
      <c r="A74" s="180">
        <v>11</v>
      </c>
      <c r="B74" s="14">
        <v>50780</v>
      </c>
      <c r="C74" s="151" t="s">
        <v>91</v>
      </c>
      <c r="D74" s="126">
        <v>2</v>
      </c>
      <c r="E74" s="127"/>
      <c r="F74" s="127">
        <v>1</v>
      </c>
      <c r="G74" s="127">
        <v>1</v>
      </c>
      <c r="H74" s="127"/>
      <c r="I74" s="128">
        <f t="shared" si="4"/>
        <v>3.5</v>
      </c>
    </row>
    <row r="75" spans="1:9" ht="15" customHeight="1" x14ac:dyDescent="0.25">
      <c r="A75" s="180">
        <v>12</v>
      </c>
      <c r="B75" s="12">
        <v>50930</v>
      </c>
      <c r="C75" s="24" t="s">
        <v>92</v>
      </c>
      <c r="D75" s="90">
        <v>4</v>
      </c>
      <c r="E75" s="98">
        <v>1</v>
      </c>
      <c r="F75" s="98">
        <v>3</v>
      </c>
      <c r="G75" s="98"/>
      <c r="H75" s="98"/>
      <c r="I75" s="92">
        <f t="shared" si="4"/>
        <v>4.25</v>
      </c>
    </row>
    <row r="76" spans="1:9" ht="15" customHeight="1" x14ac:dyDescent="0.25">
      <c r="A76" s="180">
        <v>13</v>
      </c>
      <c r="B76" s="12">
        <v>51370</v>
      </c>
      <c r="C76" s="24" t="s">
        <v>90</v>
      </c>
      <c r="D76" s="90">
        <v>17</v>
      </c>
      <c r="E76" s="98">
        <v>6</v>
      </c>
      <c r="F76" s="98">
        <v>6</v>
      </c>
      <c r="G76" s="98">
        <v>5</v>
      </c>
      <c r="H76" s="98"/>
      <c r="I76" s="92">
        <f t="shared" si="4"/>
        <v>4.0588235294117645</v>
      </c>
    </row>
    <row r="77" spans="1:9" ht="15" customHeight="1" thickBot="1" x14ac:dyDescent="0.3">
      <c r="A77" s="332">
        <v>14</v>
      </c>
      <c r="B77" s="14">
        <v>51580</v>
      </c>
      <c r="C77" s="130" t="s">
        <v>141</v>
      </c>
      <c r="D77" s="126">
        <v>27</v>
      </c>
      <c r="E77" s="127">
        <v>11</v>
      </c>
      <c r="F77" s="127">
        <v>14</v>
      </c>
      <c r="G77" s="127">
        <v>2</v>
      </c>
      <c r="H77" s="127"/>
      <c r="I77" s="128">
        <f t="shared" si="4"/>
        <v>4.333333333333333</v>
      </c>
    </row>
    <row r="78" spans="1:9" ht="15" customHeight="1" thickBot="1" x14ac:dyDescent="0.3">
      <c r="A78" s="134"/>
      <c r="B78" s="135"/>
      <c r="C78" s="117" t="s">
        <v>114</v>
      </c>
      <c r="D78" s="144">
        <f>SUM(D79:D104)</f>
        <v>408</v>
      </c>
      <c r="E78" s="145">
        <f>SUM(E79:E104)</f>
        <v>168</v>
      </c>
      <c r="F78" s="145">
        <f>SUM(F79:F104)</f>
        <v>161</v>
      </c>
      <c r="G78" s="145">
        <f>SUM(G79:G104)</f>
        <v>77</v>
      </c>
      <c r="H78" s="145">
        <f>SUM(H79:H104)</f>
        <v>2</v>
      </c>
      <c r="I78" s="146">
        <f>AVERAGE(I79:I104)</f>
        <v>4.1352115020234512</v>
      </c>
    </row>
    <row r="79" spans="1:9" ht="15" customHeight="1" x14ac:dyDescent="0.25">
      <c r="A79" s="41">
        <v>1</v>
      </c>
      <c r="B79" s="18">
        <v>60010</v>
      </c>
      <c r="C79" s="20" t="s">
        <v>142</v>
      </c>
      <c r="D79" s="95">
        <v>7</v>
      </c>
      <c r="E79" s="96">
        <v>4</v>
      </c>
      <c r="F79" s="96">
        <v>3</v>
      </c>
      <c r="G79" s="96"/>
      <c r="H79" s="96"/>
      <c r="I79" s="97">
        <f t="shared" ref="I79:I104" si="5">(E79*5+F79*4+G79*3+H79*2)/D79</f>
        <v>4.5714285714285712</v>
      </c>
    </row>
    <row r="80" spans="1:9" ht="15" customHeight="1" x14ac:dyDescent="0.25">
      <c r="A80" s="42">
        <v>2</v>
      </c>
      <c r="B80" s="141">
        <v>60050</v>
      </c>
      <c r="C80" s="163" t="s">
        <v>36</v>
      </c>
      <c r="D80" s="143">
        <v>8</v>
      </c>
      <c r="E80" s="152">
        <v>3</v>
      </c>
      <c r="F80" s="152">
        <v>2</v>
      </c>
      <c r="G80" s="152">
        <v>3</v>
      </c>
      <c r="H80" s="152"/>
      <c r="I80" s="153">
        <f t="shared" si="5"/>
        <v>4</v>
      </c>
    </row>
    <row r="81" spans="1:9" ht="15" customHeight="1" x14ac:dyDescent="0.25">
      <c r="A81" s="42">
        <v>3</v>
      </c>
      <c r="B81" s="12">
        <v>60070</v>
      </c>
      <c r="C81" s="15" t="s">
        <v>37</v>
      </c>
      <c r="D81" s="90">
        <v>18</v>
      </c>
      <c r="E81" s="98">
        <v>6</v>
      </c>
      <c r="F81" s="98">
        <v>8</v>
      </c>
      <c r="G81" s="98">
        <v>4</v>
      </c>
      <c r="H81" s="98"/>
      <c r="I81" s="92">
        <f t="shared" si="5"/>
        <v>4.1111111111111107</v>
      </c>
    </row>
    <row r="82" spans="1:9" ht="15" customHeight="1" x14ac:dyDescent="0.25">
      <c r="A82" s="42">
        <v>4</v>
      </c>
      <c r="B82" s="12">
        <v>60180</v>
      </c>
      <c r="C82" s="15" t="s">
        <v>38</v>
      </c>
      <c r="D82" s="90">
        <v>13</v>
      </c>
      <c r="E82" s="98">
        <v>3</v>
      </c>
      <c r="F82" s="98">
        <v>9</v>
      </c>
      <c r="G82" s="98">
        <v>1</v>
      </c>
      <c r="H82" s="98"/>
      <c r="I82" s="92">
        <f t="shared" si="5"/>
        <v>4.1538461538461542</v>
      </c>
    </row>
    <row r="83" spans="1:9" ht="15" customHeight="1" x14ac:dyDescent="0.25">
      <c r="A83" s="42">
        <v>5</v>
      </c>
      <c r="B83" s="12">
        <v>60240</v>
      </c>
      <c r="C83" s="15" t="s">
        <v>39</v>
      </c>
      <c r="D83" s="90">
        <v>11</v>
      </c>
      <c r="E83" s="98">
        <v>6</v>
      </c>
      <c r="F83" s="98">
        <v>4</v>
      </c>
      <c r="G83" s="98"/>
      <c r="H83" s="98">
        <v>1</v>
      </c>
      <c r="I83" s="92">
        <f t="shared" si="5"/>
        <v>4.3636363636363633</v>
      </c>
    </row>
    <row r="84" spans="1:9" ht="15" customHeight="1" x14ac:dyDescent="0.25">
      <c r="A84" s="42">
        <v>6</v>
      </c>
      <c r="B84" s="12">
        <v>60660</v>
      </c>
      <c r="C84" s="15" t="s">
        <v>40</v>
      </c>
      <c r="D84" s="90">
        <v>12</v>
      </c>
      <c r="E84" s="98">
        <v>1</v>
      </c>
      <c r="F84" s="98">
        <v>4</v>
      </c>
      <c r="G84" s="98">
        <v>7</v>
      </c>
      <c r="H84" s="98"/>
      <c r="I84" s="92">
        <f t="shared" si="5"/>
        <v>3.5</v>
      </c>
    </row>
    <row r="85" spans="1:9" ht="15" customHeight="1" x14ac:dyDescent="0.25">
      <c r="A85" s="42">
        <v>7</v>
      </c>
      <c r="B85" s="12">
        <v>60690</v>
      </c>
      <c r="C85" s="15" t="s">
        <v>35</v>
      </c>
      <c r="D85" s="90">
        <v>4</v>
      </c>
      <c r="E85" s="98">
        <v>4</v>
      </c>
      <c r="F85" s="98"/>
      <c r="G85" s="98"/>
      <c r="H85" s="98"/>
      <c r="I85" s="92">
        <f t="shared" si="5"/>
        <v>5</v>
      </c>
    </row>
    <row r="86" spans="1:9" ht="15" customHeight="1" x14ac:dyDescent="0.25">
      <c r="A86" s="42">
        <v>8</v>
      </c>
      <c r="B86" s="12">
        <v>60910</v>
      </c>
      <c r="C86" s="15" t="s">
        <v>41</v>
      </c>
      <c r="D86" s="90">
        <v>7</v>
      </c>
      <c r="E86" s="98">
        <v>1</v>
      </c>
      <c r="F86" s="98">
        <v>5</v>
      </c>
      <c r="G86" s="98">
        <v>1</v>
      </c>
      <c r="H86" s="98"/>
      <c r="I86" s="92">
        <f t="shared" si="5"/>
        <v>4</v>
      </c>
    </row>
    <row r="87" spans="1:9" ht="15" customHeight="1" x14ac:dyDescent="0.25">
      <c r="A87" s="42">
        <v>9</v>
      </c>
      <c r="B87" s="12">
        <v>60980</v>
      </c>
      <c r="C87" s="15" t="s">
        <v>42</v>
      </c>
      <c r="D87" s="90">
        <v>6</v>
      </c>
      <c r="E87" s="98">
        <v>1</v>
      </c>
      <c r="F87" s="98">
        <v>2</v>
      </c>
      <c r="G87" s="98">
        <v>3</v>
      </c>
      <c r="H87" s="98"/>
      <c r="I87" s="92">
        <f t="shared" si="5"/>
        <v>3.6666666666666665</v>
      </c>
    </row>
    <row r="88" spans="1:9" ht="15" customHeight="1" x14ac:dyDescent="0.25">
      <c r="A88" s="42">
        <v>10</v>
      </c>
      <c r="B88" s="12">
        <v>61080</v>
      </c>
      <c r="C88" s="15" t="s">
        <v>43</v>
      </c>
      <c r="D88" s="90">
        <v>10</v>
      </c>
      <c r="E88" s="98">
        <v>4</v>
      </c>
      <c r="F88" s="98">
        <v>3</v>
      </c>
      <c r="G88" s="98">
        <v>3</v>
      </c>
      <c r="H88" s="98"/>
      <c r="I88" s="92">
        <f t="shared" si="5"/>
        <v>4.0999999999999996</v>
      </c>
    </row>
    <row r="89" spans="1:9" ht="15" customHeight="1" x14ac:dyDescent="0.25">
      <c r="A89" s="42">
        <v>11</v>
      </c>
      <c r="B89" s="12">
        <v>61150</v>
      </c>
      <c r="C89" s="15" t="s">
        <v>44</v>
      </c>
      <c r="D89" s="90">
        <v>2</v>
      </c>
      <c r="E89" s="98"/>
      <c r="F89" s="98">
        <v>2</v>
      </c>
      <c r="G89" s="98"/>
      <c r="H89" s="98"/>
      <c r="I89" s="92">
        <f t="shared" si="5"/>
        <v>4</v>
      </c>
    </row>
    <row r="90" spans="1:9" ht="15" customHeight="1" x14ac:dyDescent="0.25">
      <c r="A90" s="42">
        <v>12</v>
      </c>
      <c r="B90" s="12">
        <v>61210</v>
      </c>
      <c r="C90" s="15" t="s">
        <v>45</v>
      </c>
      <c r="D90" s="90">
        <v>2</v>
      </c>
      <c r="E90" s="98"/>
      <c r="F90" s="98">
        <v>1</v>
      </c>
      <c r="G90" s="98">
        <v>1</v>
      </c>
      <c r="H90" s="98"/>
      <c r="I90" s="92">
        <f t="shared" si="5"/>
        <v>3.5</v>
      </c>
    </row>
    <row r="91" spans="1:9" ht="15" customHeight="1" x14ac:dyDescent="0.25">
      <c r="A91" s="42">
        <v>13</v>
      </c>
      <c r="B91" s="12">
        <v>61340</v>
      </c>
      <c r="C91" s="15" t="s">
        <v>46</v>
      </c>
      <c r="D91" s="90">
        <v>4</v>
      </c>
      <c r="E91" s="98">
        <v>1</v>
      </c>
      <c r="F91" s="98">
        <v>3</v>
      </c>
      <c r="G91" s="98"/>
      <c r="H91" s="98"/>
      <c r="I91" s="92">
        <f t="shared" si="5"/>
        <v>4.25</v>
      </c>
    </row>
    <row r="92" spans="1:9" ht="15" customHeight="1" x14ac:dyDescent="0.25">
      <c r="A92" s="42">
        <v>14</v>
      </c>
      <c r="B92" s="12">
        <v>61390</v>
      </c>
      <c r="C92" s="15" t="s">
        <v>47</v>
      </c>
      <c r="D92" s="90">
        <v>3</v>
      </c>
      <c r="E92" s="98">
        <v>2</v>
      </c>
      <c r="F92" s="98">
        <v>1</v>
      </c>
      <c r="G92" s="98"/>
      <c r="H92" s="98"/>
      <c r="I92" s="92">
        <f t="shared" si="5"/>
        <v>4.666666666666667</v>
      </c>
    </row>
    <row r="93" spans="1:9" ht="15" customHeight="1" x14ac:dyDescent="0.25">
      <c r="A93" s="42">
        <v>15</v>
      </c>
      <c r="B93" s="12">
        <v>61410</v>
      </c>
      <c r="C93" s="15" t="s">
        <v>48</v>
      </c>
      <c r="D93" s="90">
        <v>5</v>
      </c>
      <c r="E93" s="98">
        <v>1</v>
      </c>
      <c r="F93" s="98">
        <v>2</v>
      </c>
      <c r="G93" s="98">
        <v>2</v>
      </c>
      <c r="H93" s="98"/>
      <c r="I93" s="92">
        <f t="shared" si="5"/>
        <v>3.8</v>
      </c>
    </row>
    <row r="94" spans="1:9" ht="15" customHeight="1" x14ac:dyDescent="0.25">
      <c r="A94" s="42">
        <v>16</v>
      </c>
      <c r="B94" s="12">
        <v>61430</v>
      </c>
      <c r="C94" s="15" t="s">
        <v>129</v>
      </c>
      <c r="D94" s="90">
        <v>40</v>
      </c>
      <c r="E94" s="98">
        <v>18</v>
      </c>
      <c r="F94" s="98">
        <v>16</v>
      </c>
      <c r="G94" s="98">
        <v>6</v>
      </c>
      <c r="H94" s="98"/>
      <c r="I94" s="92">
        <f t="shared" si="5"/>
        <v>4.3</v>
      </c>
    </row>
    <row r="95" spans="1:9" ht="15" customHeight="1" x14ac:dyDescent="0.25">
      <c r="A95" s="42">
        <v>17</v>
      </c>
      <c r="B95" s="12">
        <v>61440</v>
      </c>
      <c r="C95" s="15" t="s">
        <v>49</v>
      </c>
      <c r="D95" s="90">
        <v>2</v>
      </c>
      <c r="E95" s="98">
        <v>1</v>
      </c>
      <c r="F95" s="98">
        <v>1</v>
      </c>
      <c r="G95" s="98"/>
      <c r="H95" s="98"/>
      <c r="I95" s="92">
        <f t="shared" si="5"/>
        <v>4.5</v>
      </c>
    </row>
    <row r="96" spans="1:9" ht="15" customHeight="1" x14ac:dyDescent="0.25">
      <c r="A96" s="42">
        <v>18</v>
      </c>
      <c r="B96" s="12">
        <v>61450</v>
      </c>
      <c r="C96" s="15" t="s">
        <v>128</v>
      </c>
      <c r="D96" s="90">
        <v>42</v>
      </c>
      <c r="E96" s="98">
        <v>16</v>
      </c>
      <c r="F96" s="98">
        <v>19</v>
      </c>
      <c r="G96" s="98">
        <v>7</v>
      </c>
      <c r="H96" s="98"/>
      <c r="I96" s="92">
        <f t="shared" si="5"/>
        <v>4.2142857142857144</v>
      </c>
    </row>
    <row r="97" spans="1:9" ht="15" customHeight="1" x14ac:dyDescent="0.25">
      <c r="A97" s="42">
        <v>19</v>
      </c>
      <c r="B97" s="12">
        <v>61470</v>
      </c>
      <c r="C97" s="15" t="s">
        <v>50</v>
      </c>
      <c r="D97" s="90">
        <v>8</v>
      </c>
      <c r="E97" s="98">
        <v>2</v>
      </c>
      <c r="F97" s="98">
        <v>3</v>
      </c>
      <c r="G97" s="98">
        <v>3</v>
      </c>
      <c r="H97" s="98"/>
      <c r="I97" s="92">
        <f t="shared" si="5"/>
        <v>3.875</v>
      </c>
    </row>
    <row r="98" spans="1:9" ht="15" customHeight="1" x14ac:dyDescent="0.25">
      <c r="A98" s="42">
        <v>20</v>
      </c>
      <c r="B98" s="12">
        <v>61490</v>
      </c>
      <c r="C98" s="15" t="s">
        <v>127</v>
      </c>
      <c r="D98" s="90">
        <v>58</v>
      </c>
      <c r="E98" s="98">
        <v>23</v>
      </c>
      <c r="F98" s="98">
        <v>26</v>
      </c>
      <c r="G98" s="98">
        <v>9</v>
      </c>
      <c r="H98" s="98"/>
      <c r="I98" s="92">
        <f t="shared" si="5"/>
        <v>4.2413793103448274</v>
      </c>
    </row>
    <row r="99" spans="1:9" ht="15" customHeight="1" x14ac:dyDescent="0.25">
      <c r="A99" s="42">
        <v>21</v>
      </c>
      <c r="B99" s="12">
        <v>61500</v>
      </c>
      <c r="C99" s="15" t="s">
        <v>126</v>
      </c>
      <c r="D99" s="90">
        <v>40</v>
      </c>
      <c r="E99" s="98">
        <v>17</v>
      </c>
      <c r="F99" s="98">
        <v>12</v>
      </c>
      <c r="G99" s="98">
        <v>11</v>
      </c>
      <c r="H99" s="98"/>
      <c r="I99" s="92">
        <f t="shared" si="5"/>
        <v>4.1500000000000004</v>
      </c>
    </row>
    <row r="100" spans="1:9" ht="15" customHeight="1" x14ac:dyDescent="0.25">
      <c r="A100" s="42">
        <v>22</v>
      </c>
      <c r="B100" s="12">
        <v>61510</v>
      </c>
      <c r="C100" s="15" t="s">
        <v>51</v>
      </c>
      <c r="D100" s="90">
        <v>36</v>
      </c>
      <c r="E100" s="98">
        <v>19</v>
      </c>
      <c r="F100" s="98">
        <v>14</v>
      </c>
      <c r="G100" s="98">
        <v>2</v>
      </c>
      <c r="H100" s="98">
        <v>1</v>
      </c>
      <c r="I100" s="92">
        <f t="shared" si="5"/>
        <v>4.416666666666667</v>
      </c>
    </row>
    <row r="101" spans="1:9" ht="15" customHeight="1" x14ac:dyDescent="0.25">
      <c r="A101" s="42">
        <v>23</v>
      </c>
      <c r="B101" s="12">
        <v>61520</v>
      </c>
      <c r="C101" s="15" t="s">
        <v>125</v>
      </c>
      <c r="D101" s="90">
        <v>31</v>
      </c>
      <c r="E101" s="98">
        <v>19</v>
      </c>
      <c r="F101" s="98">
        <v>11</v>
      </c>
      <c r="G101" s="98">
        <v>1</v>
      </c>
      <c r="H101" s="98"/>
      <c r="I101" s="92">
        <f t="shared" si="5"/>
        <v>4.580645161290323</v>
      </c>
    </row>
    <row r="102" spans="1:9" ht="15" customHeight="1" x14ac:dyDescent="0.25">
      <c r="A102" s="42">
        <v>24</v>
      </c>
      <c r="B102" s="12">
        <v>61540</v>
      </c>
      <c r="C102" s="15" t="s">
        <v>138</v>
      </c>
      <c r="D102" s="90">
        <v>18</v>
      </c>
      <c r="E102" s="98">
        <v>13</v>
      </c>
      <c r="F102" s="98">
        <v>4</v>
      </c>
      <c r="G102" s="98">
        <v>1</v>
      </c>
      <c r="H102" s="98"/>
      <c r="I102" s="92">
        <f t="shared" si="5"/>
        <v>4.666666666666667</v>
      </c>
    </row>
    <row r="103" spans="1:9" ht="15" customHeight="1" x14ac:dyDescent="0.25">
      <c r="A103" s="42">
        <v>25</v>
      </c>
      <c r="B103" s="12">
        <v>61560</v>
      </c>
      <c r="C103" s="15" t="s">
        <v>139</v>
      </c>
      <c r="D103" s="90">
        <v>5</v>
      </c>
      <c r="E103" s="98"/>
      <c r="F103" s="98">
        <v>1</v>
      </c>
      <c r="G103" s="98">
        <v>4</v>
      </c>
      <c r="H103" s="98"/>
      <c r="I103" s="92">
        <f t="shared" si="5"/>
        <v>3.2</v>
      </c>
    </row>
    <row r="104" spans="1:9" ht="15" customHeight="1" thickBot="1" x14ac:dyDescent="0.3">
      <c r="A104" s="50">
        <v>26</v>
      </c>
      <c r="B104" s="14">
        <v>61570</v>
      </c>
      <c r="C104" s="151" t="s">
        <v>143</v>
      </c>
      <c r="D104" s="126">
        <v>16</v>
      </c>
      <c r="E104" s="127">
        <v>3</v>
      </c>
      <c r="F104" s="127">
        <v>5</v>
      </c>
      <c r="G104" s="127">
        <v>8</v>
      </c>
      <c r="H104" s="127"/>
      <c r="I104" s="128">
        <f t="shared" si="5"/>
        <v>3.6875</v>
      </c>
    </row>
    <row r="105" spans="1:9" ht="15" customHeight="1" thickBot="1" x14ac:dyDescent="0.3">
      <c r="A105" s="134"/>
      <c r="B105" s="135"/>
      <c r="C105" s="245" t="s">
        <v>113</v>
      </c>
      <c r="D105" s="144">
        <f>SUM(D106:D114)</f>
        <v>211</v>
      </c>
      <c r="E105" s="145">
        <f>SUM(E106:E114)</f>
        <v>116</v>
      </c>
      <c r="F105" s="145">
        <f>SUM(F106:F114)</f>
        <v>55</v>
      </c>
      <c r="G105" s="145">
        <f>SUM(G106:G114)</f>
        <v>37</v>
      </c>
      <c r="H105" s="145">
        <f>SUM(H106:H114)</f>
        <v>3</v>
      </c>
      <c r="I105" s="146">
        <f>AVERAGE(I106:I114)</f>
        <v>4.2249100040088772</v>
      </c>
    </row>
    <row r="106" spans="1:9" ht="15" customHeight="1" x14ac:dyDescent="0.25">
      <c r="A106" s="41">
        <v>1</v>
      </c>
      <c r="B106" s="18">
        <v>70020</v>
      </c>
      <c r="C106" s="22" t="s">
        <v>94</v>
      </c>
      <c r="D106" s="95">
        <v>94</v>
      </c>
      <c r="E106" s="102">
        <v>59</v>
      </c>
      <c r="F106" s="102">
        <v>18</v>
      </c>
      <c r="G106" s="102">
        <v>16</v>
      </c>
      <c r="H106" s="102">
        <v>1</v>
      </c>
      <c r="I106" s="103">
        <f t="shared" ref="I106:I114" si="6">(E106*5+F106*4+G106*3+H106*2)/D106</f>
        <v>4.4361702127659575</v>
      </c>
    </row>
    <row r="107" spans="1:9" ht="15" customHeight="1" x14ac:dyDescent="0.25">
      <c r="A107" s="42">
        <v>2</v>
      </c>
      <c r="B107" s="12">
        <v>70110</v>
      </c>
      <c r="C107" s="24" t="s">
        <v>96</v>
      </c>
      <c r="D107" s="90">
        <v>21</v>
      </c>
      <c r="E107" s="98">
        <v>16</v>
      </c>
      <c r="F107" s="98">
        <v>5</v>
      </c>
      <c r="G107" s="98"/>
      <c r="H107" s="98"/>
      <c r="I107" s="92">
        <f t="shared" si="6"/>
        <v>4.7619047619047619</v>
      </c>
    </row>
    <row r="108" spans="1:9" ht="15" customHeight="1" x14ac:dyDescent="0.25">
      <c r="A108" s="42">
        <v>3</v>
      </c>
      <c r="B108" s="12">
        <v>70021</v>
      </c>
      <c r="C108" s="24" t="s">
        <v>59</v>
      </c>
      <c r="D108" s="90">
        <v>17</v>
      </c>
      <c r="E108" s="98">
        <v>11</v>
      </c>
      <c r="F108" s="98">
        <v>4</v>
      </c>
      <c r="G108" s="98">
        <v>2</v>
      </c>
      <c r="H108" s="98"/>
      <c r="I108" s="92">
        <f t="shared" si="6"/>
        <v>4.5294117647058822</v>
      </c>
    </row>
    <row r="109" spans="1:9" ht="15" customHeight="1" x14ac:dyDescent="0.25">
      <c r="A109" s="42">
        <v>4</v>
      </c>
      <c r="B109" s="12">
        <v>70040</v>
      </c>
      <c r="C109" s="33" t="s">
        <v>95</v>
      </c>
      <c r="D109" s="90">
        <v>2</v>
      </c>
      <c r="E109" s="98">
        <v>1</v>
      </c>
      <c r="F109" s="98"/>
      <c r="G109" s="98">
        <v>1</v>
      </c>
      <c r="H109" s="98"/>
      <c r="I109" s="92">
        <f t="shared" si="6"/>
        <v>4</v>
      </c>
    </row>
    <row r="110" spans="1:9" ht="15" customHeight="1" x14ac:dyDescent="0.25">
      <c r="A110" s="42">
        <v>5</v>
      </c>
      <c r="B110" s="12">
        <v>70100</v>
      </c>
      <c r="C110" s="33" t="s">
        <v>124</v>
      </c>
      <c r="D110" s="90">
        <v>26</v>
      </c>
      <c r="E110" s="98">
        <v>17</v>
      </c>
      <c r="F110" s="98">
        <v>9</v>
      </c>
      <c r="G110" s="98"/>
      <c r="H110" s="98"/>
      <c r="I110" s="92">
        <f t="shared" si="6"/>
        <v>4.6538461538461542</v>
      </c>
    </row>
    <row r="111" spans="1:9" ht="15" customHeight="1" x14ac:dyDescent="0.25">
      <c r="A111" s="42">
        <v>6</v>
      </c>
      <c r="B111" s="12">
        <v>70270</v>
      </c>
      <c r="C111" s="33" t="s">
        <v>97</v>
      </c>
      <c r="D111" s="90">
        <v>3</v>
      </c>
      <c r="E111" s="98">
        <v>1</v>
      </c>
      <c r="F111" s="98">
        <v>2</v>
      </c>
      <c r="G111" s="98"/>
      <c r="H111" s="98"/>
      <c r="I111" s="92">
        <f t="shared" si="6"/>
        <v>4.333333333333333</v>
      </c>
    </row>
    <row r="112" spans="1:9" ht="15" customHeight="1" x14ac:dyDescent="0.25">
      <c r="A112" s="42">
        <v>7</v>
      </c>
      <c r="B112" s="12">
        <v>70510</v>
      </c>
      <c r="C112" s="33" t="s">
        <v>98</v>
      </c>
      <c r="D112" s="90">
        <v>3</v>
      </c>
      <c r="E112" s="98"/>
      <c r="F112" s="98">
        <v>2</v>
      </c>
      <c r="G112" s="98">
        <v>1</v>
      </c>
      <c r="H112" s="98"/>
      <c r="I112" s="92">
        <f t="shared" si="6"/>
        <v>3.6666666666666665</v>
      </c>
    </row>
    <row r="113" spans="1:9" ht="15" customHeight="1" x14ac:dyDescent="0.25">
      <c r="A113" s="45">
        <v>8</v>
      </c>
      <c r="B113" s="12">
        <v>10880</v>
      </c>
      <c r="C113" s="33" t="s">
        <v>135</v>
      </c>
      <c r="D113" s="90">
        <v>35</v>
      </c>
      <c r="E113" s="98">
        <v>7</v>
      </c>
      <c r="F113" s="98">
        <v>14</v>
      </c>
      <c r="G113" s="98">
        <v>12</v>
      </c>
      <c r="H113" s="98">
        <v>2</v>
      </c>
      <c r="I113" s="92">
        <f t="shared" ref="I113" si="7">(E113*5+F113*4+G113*3+H113*2)/D113</f>
        <v>3.7428571428571429</v>
      </c>
    </row>
    <row r="114" spans="1:9" ht="15" customHeight="1" thickBot="1" x14ac:dyDescent="0.3">
      <c r="A114" s="43">
        <v>9</v>
      </c>
      <c r="B114" s="329">
        <v>10890</v>
      </c>
      <c r="C114" s="199" t="s">
        <v>140</v>
      </c>
      <c r="D114" s="265">
        <v>10</v>
      </c>
      <c r="E114" s="330">
        <v>4</v>
      </c>
      <c r="F114" s="330">
        <v>1</v>
      </c>
      <c r="G114" s="330">
        <v>5</v>
      </c>
      <c r="H114" s="330"/>
      <c r="I114" s="266">
        <f t="shared" si="6"/>
        <v>3.9</v>
      </c>
    </row>
    <row r="115" spans="1:9" ht="15" customHeight="1" x14ac:dyDescent="0.25">
      <c r="A115" s="40"/>
      <c r="B115" s="10"/>
      <c r="C115" s="10"/>
      <c r="E115" s="112"/>
      <c r="F115" s="112"/>
      <c r="G115" s="112"/>
      <c r="H115" s="113" t="s">
        <v>99</v>
      </c>
      <c r="I115" s="29">
        <f>AVERAGE(I8:I15,I17:I28,I30:I44,I46:I62,I64:I77,I79:I104,I106:I114)</f>
        <v>4.1419237065928289</v>
      </c>
    </row>
    <row r="116" spans="1:9" x14ac:dyDescent="0.25">
      <c r="A116" s="40"/>
      <c r="B116" s="10"/>
      <c r="C116" s="10"/>
      <c r="D116" s="11"/>
      <c r="E116" s="11"/>
      <c r="F116" s="11"/>
      <c r="G116" s="11"/>
      <c r="H116" s="11"/>
      <c r="I116" s="11"/>
    </row>
    <row r="117" spans="1:9" x14ac:dyDescent="0.25">
      <c r="A117" s="40"/>
      <c r="B117" s="10"/>
      <c r="C117" s="10"/>
      <c r="D117" s="11"/>
      <c r="E117" s="11"/>
      <c r="F117" s="11"/>
      <c r="G117" s="11"/>
      <c r="H117" s="11"/>
      <c r="I117" s="11"/>
    </row>
    <row r="118" spans="1:9" x14ac:dyDescent="0.25">
      <c r="A118" s="40"/>
      <c r="B118" s="10"/>
      <c r="C118" s="10"/>
      <c r="D118" s="11"/>
      <c r="E118" s="11"/>
      <c r="F118" s="11"/>
      <c r="G118" s="11"/>
      <c r="H118" s="11"/>
      <c r="I118" s="11"/>
    </row>
    <row r="119" spans="1:9" x14ac:dyDescent="0.25">
      <c r="A119" s="40"/>
    </row>
    <row r="120" spans="1:9" x14ac:dyDescent="0.25">
      <c r="A120" s="40"/>
    </row>
    <row r="121" spans="1:9" x14ac:dyDescent="0.25">
      <c r="A121" s="40"/>
    </row>
    <row r="122" spans="1:9" x14ac:dyDescent="0.25">
      <c r="A122" s="40"/>
    </row>
    <row r="123" spans="1:9" x14ac:dyDescent="0.25">
      <c r="A123" s="40"/>
    </row>
    <row r="124" spans="1:9" x14ac:dyDescent="0.25">
      <c r="A124" s="40"/>
    </row>
    <row r="125" spans="1:9" x14ac:dyDescent="0.25">
      <c r="A125" s="40"/>
    </row>
    <row r="126" spans="1:9" x14ac:dyDescent="0.25">
      <c r="A126" s="40"/>
    </row>
  </sheetData>
  <mergeCells count="8">
    <mergeCell ref="C2:D2"/>
    <mergeCell ref="I4:I5"/>
    <mergeCell ref="D1:E1"/>
    <mergeCell ref="A4:A5"/>
    <mergeCell ref="B4:B5"/>
    <mergeCell ref="C4:C5"/>
    <mergeCell ref="D4:D5"/>
    <mergeCell ref="E4:H4"/>
  </mergeCells>
  <conditionalFormatting sqref="I6:I115">
    <cfRule type="cellIs" dxfId="10" priority="631" stopIfTrue="1" operator="between">
      <formula>$I$115</formula>
      <formula>4.135</formula>
    </cfRule>
    <cfRule type="cellIs" dxfId="9" priority="632" stopIfTrue="1" operator="lessThan">
      <formula>3.5</formula>
    </cfRule>
    <cfRule type="cellIs" dxfId="8" priority="633" stopIfTrue="1" operator="between">
      <formula>3.5</formula>
      <formula>$I$115</formula>
    </cfRule>
    <cfRule type="cellIs" dxfId="7" priority="634" stopIfTrue="1" operator="between">
      <formula>$I$115</formula>
      <formula>4.5</formula>
    </cfRule>
    <cfRule type="cellIs" dxfId="6" priority="635" stopIfTrue="1" operator="greaterThanOrEqual">
      <formula>4.5</formula>
    </cfRule>
  </conditionalFormatting>
  <conditionalFormatting sqref="I6:I111">
    <cfRule type="cellIs" dxfId="5" priority="1" stopIfTrue="1" operator="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Английск-9 диаграмма по районам</vt:lpstr>
      <vt:lpstr>Английск-9 диаграмма</vt:lpstr>
      <vt:lpstr>Рейтинги 2022</vt:lpstr>
      <vt:lpstr>Рейтинг по сумме мест</vt:lpstr>
      <vt:lpstr>Английский-9 2022 Итоги</vt:lpstr>
      <vt:lpstr>Английский-9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dcterms:created xsi:type="dcterms:W3CDTF">2017-12-09T17:36:16Z</dcterms:created>
  <dcterms:modified xsi:type="dcterms:W3CDTF">2022-09-28T08:49:09Z</dcterms:modified>
</cp:coreProperties>
</file>