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-15" windowWidth="20160" windowHeight="7920" tabRatio="571"/>
  </bookViews>
  <sheets>
    <sheet name="Географ-9 диаграмма по районам" sheetId="7" r:id="rId1"/>
    <sheet name="Географ-9 диаграмма" sheetId="4" r:id="rId2"/>
    <sheet name="Рейтинги 2022" sheetId="3" r:id="rId3"/>
    <sheet name="Рейтинг по сумме мест" sheetId="2" r:id="rId4"/>
    <sheet name="География-9 2022 Итоги" sheetId="6" r:id="rId5"/>
    <sheet name="География-9 2022 расклад" sheetId="1" r:id="rId6"/>
  </sheets>
  <definedNames>
    <definedName name="_xlnm._FilterDatabase" localSheetId="0" hidden="1">'Географ-9 диаграмма по районам'!#REF!</definedName>
    <definedName name="_xlnm._FilterDatabase" localSheetId="2" hidden="1">'Рейтинги 2022'!#REF!</definedName>
  </definedNames>
  <calcPr calcId="145621" calcOnSave="0"/>
</workbook>
</file>

<file path=xl/calcChain.xml><?xml version="1.0" encoding="utf-8"?>
<calcChain xmlns="http://schemas.openxmlformats.org/spreadsheetml/2006/main">
  <c r="G119" i="7" l="1"/>
  <c r="G118" i="7"/>
  <c r="G117" i="7"/>
  <c r="G116" i="7"/>
  <c r="G115" i="7"/>
  <c r="G114" i="7"/>
  <c r="G113" i="7"/>
  <c r="G112" i="7"/>
  <c r="G111" i="7"/>
  <c r="G109" i="7"/>
  <c r="G108" i="7"/>
  <c r="G107" i="7"/>
  <c r="G106" i="7"/>
  <c r="G105" i="7"/>
  <c r="G104" i="7"/>
  <c r="G103" i="7"/>
  <c r="G102" i="7"/>
  <c r="G101" i="7"/>
  <c r="G100" i="7"/>
  <c r="G99" i="7"/>
  <c r="G98" i="7"/>
  <c r="G97" i="7"/>
  <c r="G96" i="7"/>
  <c r="G95" i="7"/>
  <c r="G94" i="7"/>
  <c r="G93" i="7"/>
  <c r="G92" i="7"/>
  <c r="G91" i="7"/>
  <c r="G90" i="7"/>
  <c r="G89" i="7"/>
  <c r="G88" i="7"/>
  <c r="G87" i="7"/>
  <c r="G86" i="7"/>
  <c r="G85" i="7"/>
  <c r="G84" i="7"/>
  <c r="G83" i="7"/>
  <c r="G82" i="7"/>
  <c r="G81" i="7"/>
  <c r="G80" i="7"/>
  <c r="G78" i="7"/>
  <c r="G77" i="7"/>
  <c r="G76" i="7"/>
  <c r="G75" i="7"/>
  <c r="G74" i="7"/>
  <c r="G73" i="7"/>
  <c r="G72" i="7"/>
  <c r="G71" i="7"/>
  <c r="G70" i="7"/>
  <c r="G69" i="7"/>
  <c r="G68" i="7"/>
  <c r="G67" i="7"/>
  <c r="G66" i="7"/>
  <c r="G65" i="7"/>
  <c r="G63" i="7"/>
  <c r="G62" i="7"/>
  <c r="G61" i="7"/>
  <c r="G60" i="7"/>
  <c r="G59" i="7"/>
  <c r="G58" i="7"/>
  <c r="G57" i="7"/>
  <c r="G56" i="7"/>
  <c r="G55" i="7"/>
  <c r="G54" i="7"/>
  <c r="G53" i="7"/>
  <c r="G52" i="7"/>
  <c r="G51" i="7"/>
  <c r="G50" i="7"/>
  <c r="G49" i="7"/>
  <c r="G48" i="7"/>
  <c r="G47" i="7"/>
  <c r="G46" i="7"/>
  <c r="G44" i="7"/>
  <c r="G43" i="7"/>
  <c r="G42" i="7"/>
  <c r="G41" i="7"/>
  <c r="G40" i="7"/>
  <c r="G39" i="7"/>
  <c r="G38" i="7"/>
  <c r="G37" i="7"/>
  <c r="G36" i="7"/>
  <c r="G35" i="7"/>
  <c r="G34" i="7"/>
  <c r="G33" i="7"/>
  <c r="G32" i="7"/>
  <c r="G31" i="7"/>
  <c r="G30" i="7"/>
  <c r="G29" i="7"/>
  <c r="G28" i="7"/>
  <c r="C64" i="4"/>
  <c r="I122" i="1"/>
  <c r="E6" i="6"/>
  <c r="G66" i="1"/>
  <c r="E81" i="1"/>
  <c r="E66" i="1"/>
  <c r="E47" i="1"/>
  <c r="E29" i="1"/>
  <c r="E16" i="1"/>
  <c r="E7" i="1"/>
  <c r="E6" i="1"/>
  <c r="G6" i="1"/>
  <c r="F6" i="1"/>
  <c r="D6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81" i="1" s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H81" i="1"/>
  <c r="H6" i="1" s="1"/>
  <c r="G81" i="1"/>
  <c r="F81" i="1"/>
  <c r="D81" i="1"/>
  <c r="H66" i="1"/>
  <c r="F66" i="1"/>
  <c r="D66" i="1"/>
  <c r="I76" i="1"/>
  <c r="I75" i="1"/>
  <c r="I74" i="1"/>
  <c r="I73" i="1"/>
  <c r="I72" i="1"/>
  <c r="I71" i="1"/>
  <c r="I70" i="1"/>
  <c r="I69" i="1"/>
  <c r="I68" i="1"/>
  <c r="I67" i="1"/>
  <c r="H47" i="1"/>
  <c r="G47" i="1"/>
  <c r="F47" i="1"/>
  <c r="D47" i="1"/>
  <c r="I59" i="1"/>
  <c r="I58" i="1"/>
  <c r="I57" i="1"/>
  <c r="I56" i="1"/>
  <c r="I55" i="1"/>
  <c r="I54" i="1"/>
  <c r="I53" i="1"/>
  <c r="I52" i="1"/>
  <c r="I51" i="1"/>
  <c r="I50" i="1"/>
  <c r="I49" i="1"/>
  <c r="I48" i="1"/>
  <c r="H29" i="1"/>
  <c r="G29" i="1"/>
  <c r="F29" i="1"/>
  <c r="D29" i="1"/>
  <c r="I42" i="1"/>
  <c r="I41" i="1"/>
  <c r="I40" i="1"/>
  <c r="I39" i="1"/>
  <c r="I38" i="1"/>
  <c r="I37" i="1"/>
  <c r="I36" i="1"/>
  <c r="I35" i="1"/>
  <c r="I34" i="1"/>
  <c r="I33" i="1"/>
  <c r="I32" i="1"/>
  <c r="I31" i="1"/>
  <c r="I30" i="1"/>
  <c r="H16" i="1"/>
  <c r="G16" i="1"/>
  <c r="F16" i="1"/>
  <c r="D16" i="1"/>
  <c r="I25" i="1"/>
  <c r="I24" i="1"/>
  <c r="I23" i="1"/>
  <c r="I22" i="1"/>
  <c r="I21" i="1"/>
  <c r="I20" i="1"/>
  <c r="I19" i="1"/>
  <c r="I18" i="1"/>
  <c r="I17" i="1"/>
  <c r="I119" i="1"/>
  <c r="I118" i="1"/>
  <c r="I117" i="1"/>
  <c r="I116" i="1"/>
  <c r="I115" i="1"/>
  <c r="I114" i="1"/>
  <c r="I113" i="1"/>
  <c r="H112" i="1"/>
  <c r="G112" i="1"/>
  <c r="F112" i="1"/>
  <c r="E112" i="1"/>
  <c r="D112" i="1"/>
  <c r="I121" i="1"/>
  <c r="I120" i="1"/>
  <c r="I80" i="1"/>
  <c r="I79" i="1"/>
  <c r="I78" i="1"/>
  <c r="I77" i="1"/>
  <c r="I65" i="1"/>
  <c r="I64" i="1"/>
  <c r="I63" i="1"/>
  <c r="I62" i="1"/>
  <c r="I61" i="1"/>
  <c r="I60" i="1"/>
  <c r="I46" i="1"/>
  <c r="I45" i="1"/>
  <c r="I44" i="1"/>
  <c r="I43" i="1"/>
  <c r="I28" i="1"/>
  <c r="I27" i="1"/>
  <c r="I26" i="1"/>
  <c r="I15" i="1"/>
  <c r="I14" i="1"/>
  <c r="I13" i="1"/>
  <c r="I12" i="1"/>
  <c r="I11" i="1"/>
  <c r="I10" i="1"/>
  <c r="I9" i="1"/>
  <c r="I8" i="1"/>
  <c r="H7" i="1"/>
  <c r="G7" i="1"/>
  <c r="F7" i="1"/>
  <c r="D7" i="1"/>
  <c r="D4" i="7"/>
  <c r="G26" i="7"/>
  <c r="G25" i="7"/>
  <c r="G24" i="7"/>
  <c r="G23" i="7"/>
  <c r="G22" i="7"/>
  <c r="G21" i="7"/>
  <c r="G20" i="7"/>
  <c r="G19" i="7"/>
  <c r="G18" i="7"/>
  <c r="G17" i="7"/>
  <c r="G16" i="7"/>
  <c r="G15" i="7"/>
  <c r="G13" i="7"/>
  <c r="G12" i="7"/>
  <c r="G11" i="7"/>
  <c r="G10" i="7"/>
  <c r="G9" i="7"/>
  <c r="G8" i="7"/>
  <c r="G7" i="7"/>
  <c r="G6" i="7"/>
  <c r="D120" i="4"/>
  <c r="D4" i="4"/>
  <c r="G119" i="4"/>
  <c r="G118" i="4"/>
  <c r="G117" i="4"/>
  <c r="G116" i="4"/>
  <c r="G115" i="4"/>
  <c r="G114" i="4"/>
  <c r="G113" i="4"/>
  <c r="G112" i="4"/>
  <c r="G111" i="4"/>
  <c r="G109" i="4"/>
  <c r="G108" i="4"/>
  <c r="G107" i="4"/>
  <c r="G106" i="4"/>
  <c r="G105" i="4"/>
  <c r="G104" i="4"/>
  <c r="G103" i="4"/>
  <c r="G102" i="4"/>
  <c r="G101" i="4"/>
  <c r="G100" i="4"/>
  <c r="G99" i="4"/>
  <c r="G98" i="4"/>
  <c r="G97" i="4"/>
  <c r="G96" i="4"/>
  <c r="G95" i="4"/>
  <c r="G94" i="4"/>
  <c r="G93" i="4"/>
  <c r="G92" i="4"/>
  <c r="G91" i="4"/>
  <c r="G90" i="4"/>
  <c r="G89" i="4"/>
  <c r="G88" i="4"/>
  <c r="G87" i="4"/>
  <c r="G86" i="4"/>
  <c r="G85" i="4"/>
  <c r="G84" i="4"/>
  <c r="G83" i="4"/>
  <c r="G82" i="4"/>
  <c r="G81" i="4"/>
  <c r="G80" i="4"/>
  <c r="G78" i="4"/>
  <c r="G77" i="4"/>
  <c r="G76" i="4"/>
  <c r="G75" i="4"/>
  <c r="G74" i="4"/>
  <c r="G73" i="4"/>
  <c r="G72" i="4"/>
  <c r="G71" i="4"/>
  <c r="G70" i="4"/>
  <c r="G69" i="4"/>
  <c r="G68" i="4"/>
  <c r="G67" i="4"/>
  <c r="G66" i="4"/>
  <c r="G65" i="4"/>
  <c r="G63" i="4"/>
  <c r="G62" i="4"/>
  <c r="G61" i="4"/>
  <c r="G60" i="4"/>
  <c r="G59" i="4"/>
  <c r="G58" i="4"/>
  <c r="G57" i="4"/>
  <c r="G56" i="4"/>
  <c r="G55" i="4"/>
  <c r="G54" i="4"/>
  <c r="G53" i="4"/>
  <c r="G52" i="4"/>
  <c r="G51" i="4"/>
  <c r="G50" i="4"/>
  <c r="G49" i="4"/>
  <c r="G48" i="4"/>
  <c r="G47" i="4"/>
  <c r="G46" i="4"/>
  <c r="G44" i="4"/>
  <c r="G43" i="4"/>
  <c r="G42" i="4"/>
  <c r="G41" i="4"/>
  <c r="G40" i="4"/>
  <c r="G39" i="4"/>
  <c r="G38" i="4"/>
  <c r="G37" i="4"/>
  <c r="G36" i="4"/>
  <c r="G35" i="4"/>
  <c r="G34" i="4"/>
  <c r="G33" i="4"/>
  <c r="G32" i="4"/>
  <c r="G31" i="4"/>
  <c r="G30" i="4"/>
  <c r="G29" i="4"/>
  <c r="G28" i="4"/>
  <c r="G26" i="4"/>
  <c r="G25" i="4"/>
  <c r="G24" i="4"/>
  <c r="G23" i="4"/>
  <c r="G22" i="4"/>
  <c r="G21" i="4"/>
  <c r="G20" i="4"/>
  <c r="G19" i="4"/>
  <c r="G18" i="4"/>
  <c r="G17" i="4"/>
  <c r="G16" i="4"/>
  <c r="G15" i="4"/>
  <c r="G13" i="4"/>
  <c r="G12" i="4"/>
  <c r="G11" i="4"/>
  <c r="G10" i="4"/>
  <c r="G9" i="4"/>
  <c r="G8" i="4"/>
  <c r="G7" i="4"/>
  <c r="G6" i="4"/>
  <c r="I66" i="1" l="1"/>
  <c r="I7" i="1"/>
  <c r="I47" i="1"/>
  <c r="I29" i="1"/>
  <c r="I16" i="1"/>
  <c r="H62" i="2"/>
  <c r="H61" i="2"/>
  <c r="H60" i="2"/>
  <c r="H59" i="2"/>
  <c r="H58" i="2"/>
  <c r="H57" i="2"/>
  <c r="H56" i="2"/>
  <c r="H55" i="2"/>
  <c r="H54" i="2"/>
  <c r="H53" i="2"/>
  <c r="H52" i="2"/>
  <c r="H51" i="2"/>
  <c r="H50" i="2"/>
  <c r="H49" i="2"/>
  <c r="H48" i="2"/>
  <c r="H47" i="2"/>
  <c r="H46" i="2"/>
  <c r="H45" i="2"/>
  <c r="H44" i="2"/>
  <c r="H43" i="2"/>
  <c r="H42" i="2"/>
  <c r="H41" i="2"/>
  <c r="H40" i="2"/>
  <c r="H39" i="2"/>
  <c r="H38" i="2"/>
  <c r="H37" i="2"/>
  <c r="H36" i="2"/>
  <c r="H35" i="2"/>
  <c r="H34" i="2"/>
  <c r="H33" i="2"/>
  <c r="H32" i="2"/>
  <c r="H31" i="2"/>
  <c r="H30" i="2"/>
  <c r="H29" i="2"/>
  <c r="H28" i="2"/>
  <c r="H27" i="2"/>
  <c r="H26" i="2"/>
  <c r="H25" i="2"/>
  <c r="H24" i="2"/>
  <c r="H23" i="2"/>
  <c r="H22" i="2"/>
  <c r="H21" i="2"/>
  <c r="H20" i="2"/>
  <c r="H19" i="2"/>
  <c r="H18" i="2"/>
  <c r="H17" i="2"/>
  <c r="H16" i="2"/>
  <c r="H15" i="2"/>
  <c r="H14" i="2"/>
  <c r="H13" i="2"/>
  <c r="H12" i="2"/>
  <c r="H11" i="2"/>
  <c r="H10" i="2"/>
  <c r="H9" i="2"/>
  <c r="H8" i="2"/>
  <c r="H7" i="2"/>
  <c r="H6" i="2"/>
  <c r="H113" i="2"/>
  <c r="H112" i="2"/>
  <c r="H111" i="2"/>
  <c r="H110" i="2"/>
  <c r="H109" i="2"/>
  <c r="H108" i="2"/>
  <c r="H107" i="2"/>
  <c r="H106" i="2"/>
  <c r="H105" i="2"/>
  <c r="H104" i="2"/>
  <c r="H103" i="2"/>
  <c r="H102" i="2"/>
  <c r="H101" i="2"/>
  <c r="H100" i="2"/>
  <c r="H99" i="2"/>
  <c r="H98" i="2"/>
  <c r="H97" i="2"/>
  <c r="H96" i="2"/>
  <c r="H95" i="2"/>
  <c r="H94" i="2"/>
  <c r="H93" i="2"/>
  <c r="H92" i="2"/>
  <c r="H91" i="2"/>
  <c r="H90" i="2"/>
  <c r="H89" i="2"/>
  <c r="H88" i="2"/>
  <c r="H87" i="2"/>
  <c r="H86" i="2"/>
  <c r="H85" i="2"/>
  <c r="H84" i="2"/>
  <c r="H83" i="2"/>
  <c r="H82" i="2"/>
  <c r="H81" i="2"/>
  <c r="H80" i="2"/>
  <c r="H79" i="2"/>
  <c r="H78" i="2"/>
  <c r="H77" i="2"/>
  <c r="H76" i="2"/>
  <c r="H75" i="2"/>
  <c r="H74" i="2"/>
  <c r="H73" i="2"/>
  <c r="H72" i="2"/>
  <c r="H71" i="2"/>
  <c r="H70" i="2"/>
  <c r="H69" i="2"/>
  <c r="H68" i="2"/>
  <c r="H67" i="2"/>
  <c r="H66" i="2"/>
  <c r="H65" i="2"/>
  <c r="H64" i="2"/>
  <c r="H63" i="2"/>
  <c r="D110" i="7" l="1"/>
  <c r="C110" i="7"/>
  <c r="D79" i="7"/>
  <c r="C79" i="7"/>
  <c r="D64" i="7"/>
  <c r="C64" i="7"/>
  <c r="D45" i="7"/>
  <c r="C45" i="7"/>
  <c r="D27" i="7"/>
  <c r="C27" i="7"/>
  <c r="D14" i="7"/>
  <c r="C14" i="7"/>
  <c r="D5" i="7"/>
  <c r="C5" i="7"/>
  <c r="C4" i="7" s="1"/>
  <c r="D120" i="7"/>
  <c r="D110" i="4"/>
  <c r="C110" i="4"/>
  <c r="D79" i="4"/>
  <c r="C79" i="4"/>
  <c r="D64" i="4"/>
  <c r="D45" i="4"/>
  <c r="C45" i="4"/>
  <c r="D27" i="4"/>
  <c r="C27" i="4"/>
  <c r="D14" i="4"/>
  <c r="C14" i="4"/>
  <c r="D5" i="4"/>
  <c r="C5" i="4"/>
  <c r="C4" i="4" s="1"/>
  <c r="D114" i="3" l="1"/>
  <c r="E114" i="2"/>
  <c r="E115" i="6" l="1"/>
  <c r="D6" i="6" l="1"/>
  <c r="I112" i="1"/>
</calcChain>
</file>

<file path=xl/sharedStrings.xml><?xml version="1.0" encoding="utf-8"?>
<sst xmlns="http://schemas.openxmlformats.org/spreadsheetml/2006/main" count="1073" uniqueCount="149">
  <si>
    <t>№</t>
  </si>
  <si>
    <t>Наименование ОУ (кратко)</t>
  </si>
  <si>
    <t>МБОУ Лицей № 28</t>
  </si>
  <si>
    <t>МБОУ Гимназия № 8</t>
  </si>
  <si>
    <t>МАОУ Гимназия № 4</t>
  </si>
  <si>
    <t>МАОУ Лицей № 6 "Перспектива"</t>
  </si>
  <si>
    <t>МАОУ Гимназия № 6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</si>
  <si>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</si>
  <si>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</si>
  <si>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</si>
  <si>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</si>
  <si>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</si>
  <si>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</si>
  <si>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</si>
  <si>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</si>
  <si>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СШ № 13</t>
  </si>
  <si>
    <t>МБОУ СШ № 16</t>
  </si>
  <si>
    <t>МБОУ СШ № 31</t>
  </si>
  <si>
    <t>МБОУ СШ № 44</t>
  </si>
  <si>
    <t>МБОУ СШ № 50</t>
  </si>
  <si>
    <t>МБОУ СШ № 53</t>
  </si>
  <si>
    <t>МБОУ СШ № 64</t>
  </si>
  <si>
    <t>МБОУ СШ № 89</t>
  </si>
  <si>
    <t>МБОУ СШ № 94</t>
  </si>
  <si>
    <t>МАОУ СШ № 148</t>
  </si>
  <si>
    <t>МБОУ СШ № 3</t>
  </si>
  <si>
    <t>МБОУ Лицей № 8</t>
  </si>
  <si>
    <t>МБОУ Лицей № 10</t>
  </si>
  <si>
    <t xml:space="preserve">МБОУ СШ № 133 </t>
  </si>
  <si>
    <t>МБОУ СШ № 36</t>
  </si>
  <si>
    <t>МБОУ СШ № 39</t>
  </si>
  <si>
    <t>МБОУ СШ № 82</t>
  </si>
  <si>
    <t>МБОУ СШ № 84</t>
  </si>
  <si>
    <t>МБОУ СШ № 99</t>
  </si>
  <si>
    <t>МБОУ СШ № 6</t>
  </si>
  <si>
    <t>МБОУ СШ № 17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</si>
  <si>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</si>
  <si>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</si>
  <si>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</si>
  <si>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</si>
  <si>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</si>
  <si>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</si>
  <si>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</si>
  <si>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</si>
  <si>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</si>
  <si>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</si>
  <si>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</si>
  <si>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</si>
  <si>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</si>
  <si>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</si>
  <si>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</si>
  <si>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</si>
  <si>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</si>
  <si>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</si>
  <si>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</si>
  <si>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</si>
  <si>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</si>
  <si>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</si>
  <si>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МБОУ СШ № 19</t>
  </si>
  <si>
    <t>МБОУ Лицей № 3</t>
  </si>
  <si>
    <t>МБОУ Гимназия № 7</t>
  </si>
  <si>
    <t>МБОУ СШ № 45</t>
  </si>
  <si>
    <t>МБОУ Лицей № 2</t>
  </si>
  <si>
    <t>МБОУ СШ № 51</t>
  </si>
  <si>
    <t>Железнодорожный</t>
  </si>
  <si>
    <t>Кировский</t>
  </si>
  <si>
    <t>Ленинский</t>
  </si>
  <si>
    <t>Октябрьский</t>
  </si>
  <si>
    <t>Свердловский</t>
  </si>
  <si>
    <t>Советский</t>
  </si>
  <si>
    <t>Центральный</t>
  </si>
  <si>
    <t>Район</t>
  </si>
  <si>
    <t>чел.</t>
  </si>
  <si>
    <t>Код ОУ по КИАСУО</t>
  </si>
  <si>
    <t>Чел.</t>
  </si>
  <si>
    <t>отметки по 5 -балльной шкале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</si>
  <si>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</si>
  <si>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</si>
  <si>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</si>
  <si>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</si>
  <si>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Среднее значение по городу принято:</t>
  </si>
  <si>
    <t xml:space="preserve">МАОУ Лицей № 7 </t>
  </si>
  <si>
    <t>МАОУ Гимназия № 9</t>
  </si>
  <si>
    <t>МБОУ СШ № 12</t>
  </si>
  <si>
    <t>МАОУ СШ № 32</t>
  </si>
  <si>
    <t>МАОУ Гимназия № 15</t>
  </si>
  <si>
    <t>МБОУ СШ № 65</t>
  </si>
  <si>
    <t>МБОУ СШ № 79</t>
  </si>
  <si>
    <t>МАОУ Лицей № 12</t>
  </si>
  <si>
    <t>МБОУ СШ № 21</t>
  </si>
  <si>
    <t>МАОУ Гимназия № 13 "Академ"</t>
  </si>
  <si>
    <t>МБОУ СШ № 73</t>
  </si>
  <si>
    <t>МБОУ СШ № 95</t>
  </si>
  <si>
    <t>МАОУ Лицей № 9 "Лидер"</t>
  </si>
  <si>
    <t>МБОУ Гимназия  № 16</t>
  </si>
  <si>
    <t>МБОУ СШ № 27</t>
  </si>
  <si>
    <t>места</t>
  </si>
  <si>
    <t>Сумма мест</t>
  </si>
  <si>
    <t>ср. балл ОУ</t>
  </si>
  <si>
    <t>ср. балл по городу</t>
  </si>
  <si>
    <t>Наименование ОУ (кратно)</t>
  </si>
  <si>
    <t>ср.балл ОУ</t>
  </si>
  <si>
    <t>ср.балл по городу</t>
  </si>
  <si>
    <t>МБОУ СШ № 93</t>
  </si>
  <si>
    <t>место</t>
  </si>
  <si>
    <t>Расчётное среднее значение</t>
  </si>
  <si>
    <t>МБОУ СШ № 62</t>
  </si>
  <si>
    <t>ГЕОГРАФИЯ,  9 кл.</t>
  </si>
  <si>
    <t>ЖЕЛЕЗНОДОРОЖНЫЙ РАЙОН</t>
  </si>
  <si>
    <t>КИРОВСКИЙ РАЙОН</t>
  </si>
  <si>
    <t>ЛЕНИНСКИЙ РАЙОН</t>
  </si>
  <si>
    <t>ОКТЯБРЬСКИЙ РАЙОН</t>
  </si>
  <si>
    <t>ЦЕНТРАЛЬНЫЙ РАЙОН</t>
  </si>
  <si>
    <t>СОВЕТСКИЙ РАЙОН</t>
  </si>
  <si>
    <t>СВЕРДЛОВСКИЙ РАЙОН</t>
  </si>
  <si>
    <t>по городу Красноярску</t>
  </si>
  <si>
    <t>средний балл принят</t>
  </si>
  <si>
    <t>МАОУ Гимназия № 2</t>
  </si>
  <si>
    <t>МБОУ СШ № 4</t>
  </si>
  <si>
    <t>МБОУ СШ № 34</t>
  </si>
  <si>
    <t>МБОУ СШ № 42</t>
  </si>
  <si>
    <t>МБОУ СШ № 78</t>
  </si>
  <si>
    <t xml:space="preserve">Расчётное среднее значение </t>
  </si>
  <si>
    <t>МБОУ СШ № 30</t>
  </si>
  <si>
    <t>Расчётное среднее значение среднего балла по ОУ</t>
  </si>
  <si>
    <t>Среднее значение среднего балла принято ГУО</t>
  </si>
  <si>
    <t>МБОУ Гимназия № 3</t>
  </si>
  <si>
    <t>МБОУ СШ № 86</t>
  </si>
  <si>
    <t>МБОУ СШ № 10</t>
  </si>
  <si>
    <t>МБОУ СШ № 155</t>
  </si>
  <si>
    <t>МАОУ СШ Комплекс "Покровский"</t>
  </si>
  <si>
    <t>МБОУ СШ № 8</t>
  </si>
  <si>
    <t>МАОУ Гимназия № 11</t>
  </si>
  <si>
    <t>МАОУ "КУГ №1 - Универс"</t>
  </si>
  <si>
    <t>МБОУ Лицей № 1</t>
  </si>
  <si>
    <t xml:space="preserve">МБОУ СШ № 72 </t>
  </si>
  <si>
    <t>МАОУ Гимназия №14</t>
  </si>
  <si>
    <t>МАОУ СШ № 23</t>
  </si>
  <si>
    <t>МАОУ СШ № 76</t>
  </si>
  <si>
    <t>МАОУ СШ № 137</t>
  </si>
  <si>
    <t>МАОУ СШ № 158</t>
  </si>
  <si>
    <t>МБОУ СШ № 143</t>
  </si>
  <si>
    <t>МБОУ СШ № 145</t>
  </si>
  <si>
    <t>МБОУ СШ № 149</t>
  </si>
  <si>
    <t>МБОУ СШ № 150</t>
  </si>
  <si>
    <t>МБОУ СШ № 152</t>
  </si>
  <si>
    <t>МБОУ СШ № 154</t>
  </si>
  <si>
    <t>МБОУ СШ № 156</t>
  </si>
  <si>
    <t>МБОУ СШ № 157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</si>
</sst>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[$-419]General"/>
  </numFmts>
  <fonts count="2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34"/>
      </patternFill>
    </fill>
    <fill>
      <patternFill patternType="solid">
        <fgColor theme="0"/>
        <bgColor rgb="FFFFFF00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FFFFCC"/>
      </patternFill>
    </fill>
    <fill>
      <patternFill patternType="solid">
        <fgColor rgb="FFFFFFFF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theme="0"/>
        <bgColor rgb="FF000000"/>
      </patternFill>
    </fill>
  </fills>
  <borders count="10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8">
    <xf numFmtId="0" fontId="0" fillId="0" borderId="0"/>
    <xf numFmtId="0" fontId="3" fillId="0" borderId="0"/>
    <xf numFmtId="0" fontId="5" fillId="0" borderId="0"/>
    <xf numFmtId="0" fontId="5" fillId="0" borderId="0"/>
    <xf numFmtId="164" fontId="3" fillId="0" borderId="0" applyBorder="0" applyProtection="0"/>
    <xf numFmtId="0" fontId="6" fillId="0" borderId="0"/>
    <xf numFmtId="0" fontId="6" fillId="0" borderId="0"/>
    <xf numFmtId="0" fontId="14" fillId="0" borderId="0"/>
    <xf numFmtId="0" fontId="6" fillId="0" borderId="0"/>
    <xf numFmtId="0" fontId="6" fillId="0" borderId="0"/>
    <xf numFmtId="44" fontId="14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2" fillId="0" borderId="0"/>
    <xf numFmtId="0" fontId="3" fillId="0" borderId="0"/>
    <xf numFmtId="0" fontId="14" fillId="0" borderId="0"/>
    <xf numFmtId="0" fontId="6" fillId="0" borderId="0"/>
    <xf numFmtId="0" fontId="2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68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2" fillId="0" borderId="0" xfId="0" applyFont="1" applyAlignment="1">
      <alignment wrapText="1"/>
    </xf>
    <xf numFmtId="0" fontId="2" fillId="0" borderId="0" xfId="0" applyFont="1"/>
    <xf numFmtId="0" fontId="0" fillId="0" borderId="0" xfId="0" applyAlignment="1">
      <alignment horizontal="center" vertical="center"/>
    </xf>
    <xf numFmtId="0" fontId="0" fillId="0" borderId="0" xfId="0" applyFont="1"/>
    <xf numFmtId="0" fontId="0" fillId="0" borderId="1" xfId="0" applyFont="1" applyFill="1" applyBorder="1"/>
    <xf numFmtId="0" fontId="0" fillId="0" borderId="1" xfId="0" applyFont="1" applyFill="1" applyBorder="1" applyAlignment="1" applyProtection="1">
      <alignment horizontal="center" vertical="top"/>
      <protection locked="0"/>
    </xf>
    <xf numFmtId="0" fontId="0" fillId="0" borderId="4" xfId="0" applyFont="1" applyFill="1" applyBorder="1" applyAlignment="1" applyProtection="1">
      <alignment horizontal="center" vertical="top"/>
      <protection locked="0"/>
    </xf>
    <xf numFmtId="0" fontId="2" fillId="0" borderId="0" xfId="0" applyFont="1" applyAlignment="1">
      <alignment horizontal="left" vertical="top"/>
    </xf>
    <xf numFmtId="0" fontId="2" fillId="0" borderId="0" xfId="0" applyFont="1" applyBorder="1"/>
    <xf numFmtId="0" fontId="7" fillId="0" borderId="0" xfId="0" applyFont="1" applyBorder="1" applyAlignment="1">
      <alignment horizontal="center"/>
    </xf>
    <xf numFmtId="2" fontId="0" fillId="2" borderId="1" xfId="0" applyNumberFormat="1" applyFont="1" applyFill="1" applyBorder="1" applyAlignment="1">
      <alignment horizontal="center"/>
    </xf>
    <xf numFmtId="0" fontId="11" fillId="0" borderId="0" xfId="0" applyFont="1"/>
    <xf numFmtId="0" fontId="11" fillId="5" borderId="0" xfId="0" applyFont="1" applyFill="1"/>
    <xf numFmtId="0" fontId="6" fillId="0" borderId="0" xfId="5" applyFont="1"/>
    <xf numFmtId="2" fontId="13" fillId="2" borderId="1" xfId="5" applyNumberFormat="1" applyFont="1" applyFill="1" applyBorder="1" applyAlignment="1">
      <alignment horizontal="right" vertical="center"/>
    </xf>
    <xf numFmtId="2" fontId="1" fillId="0" borderId="1" xfId="5" applyNumberFormat="1" applyFont="1" applyBorder="1" applyAlignment="1">
      <alignment horizontal="right" vertical="center"/>
    </xf>
    <xf numFmtId="0" fontId="9" fillId="0" borderId="16" xfId="0" applyFont="1" applyBorder="1" applyAlignment="1">
      <alignment horizontal="right"/>
    </xf>
    <xf numFmtId="0" fontId="9" fillId="0" borderId="17" xfId="0" applyFont="1" applyBorder="1" applyAlignment="1">
      <alignment horizontal="right"/>
    </xf>
    <xf numFmtId="0" fontId="9" fillId="0" borderId="19" xfId="0" applyFont="1" applyBorder="1" applyAlignment="1">
      <alignment horizontal="right"/>
    </xf>
    <xf numFmtId="0" fontId="9" fillId="0" borderId="12" xfId="0" applyFont="1" applyBorder="1" applyAlignment="1">
      <alignment horizontal="right"/>
    </xf>
    <xf numFmtId="0" fontId="6" fillId="0" borderId="1" xfId="5" applyFont="1" applyFill="1" applyBorder="1"/>
    <xf numFmtId="0" fontId="9" fillId="0" borderId="5" xfId="0" applyFont="1" applyBorder="1" applyAlignment="1">
      <alignment horizontal="left" wrapText="1"/>
    </xf>
    <xf numFmtId="0" fontId="6" fillId="0" borderId="5" xfId="5" applyFont="1" applyFill="1" applyBorder="1" applyAlignment="1" applyProtection="1">
      <alignment horizontal="left"/>
      <protection locked="0"/>
    </xf>
    <xf numFmtId="0" fontId="6" fillId="0" borderId="1" xfId="5" applyFont="1" applyFill="1" applyBorder="1" applyAlignment="1" applyProtection="1">
      <alignment horizontal="left"/>
      <protection locked="0"/>
    </xf>
    <xf numFmtId="0" fontId="9" fillId="0" borderId="5" xfId="0" applyFont="1" applyBorder="1" applyAlignment="1">
      <alignment horizontal="left"/>
    </xf>
    <xf numFmtId="0" fontId="6" fillId="0" borderId="4" xfId="5" applyFont="1" applyFill="1" applyBorder="1" applyAlignment="1" applyProtection="1">
      <alignment horizontal="left"/>
      <protection locked="0"/>
    </xf>
    <xf numFmtId="0" fontId="6" fillId="0" borderId="20" xfId="5" applyFont="1" applyFill="1" applyBorder="1" applyAlignment="1" applyProtection="1">
      <alignment horizontal="left"/>
      <protection locked="0"/>
    </xf>
    <xf numFmtId="0" fontId="9" fillId="0" borderId="23" xfId="0" applyFont="1" applyBorder="1" applyAlignment="1">
      <alignment horizontal="left" wrapText="1"/>
    </xf>
    <xf numFmtId="0" fontId="6" fillId="0" borderId="21" xfId="5" applyFont="1" applyFill="1" applyBorder="1" applyAlignment="1" applyProtection="1">
      <alignment horizontal="left"/>
      <protection locked="0"/>
    </xf>
    <xf numFmtId="0" fontId="9" fillId="0" borderId="13" xfId="0" applyFont="1" applyBorder="1" applyAlignment="1">
      <alignment horizontal="left" wrapText="1"/>
    </xf>
    <xf numFmtId="0" fontId="9" fillId="0" borderId="24" xfId="0" applyFont="1" applyBorder="1" applyAlignment="1">
      <alignment horizontal="left" wrapText="1"/>
    </xf>
    <xf numFmtId="0" fontId="6" fillId="0" borderId="1" xfId="2" applyFont="1" applyFill="1" applyBorder="1" applyAlignment="1" applyProtection="1">
      <alignment horizontal="left"/>
      <protection locked="0"/>
    </xf>
    <xf numFmtId="0" fontId="6" fillId="2" borderId="2" xfId="0" applyFont="1" applyFill="1" applyBorder="1" applyAlignment="1">
      <alignment horizontal="left" wrapText="1"/>
    </xf>
    <xf numFmtId="0" fontId="6" fillId="0" borderId="2" xfId="0" applyFont="1" applyFill="1" applyBorder="1" applyAlignment="1">
      <alignment horizontal="left" wrapText="1"/>
    </xf>
    <xf numFmtId="0" fontId="0" fillId="0" borderId="21" xfId="0" applyFont="1" applyFill="1" applyBorder="1" applyAlignment="1" applyProtection="1">
      <alignment horizontal="center" vertical="top"/>
      <protection locked="0"/>
    </xf>
    <xf numFmtId="0" fontId="9" fillId="0" borderId="7" xfId="0" applyFont="1" applyBorder="1" applyAlignment="1">
      <alignment horizontal="right"/>
    </xf>
    <xf numFmtId="0" fontId="0" fillId="0" borderId="5" xfId="0" applyFont="1" applyFill="1" applyBorder="1" applyAlignment="1" applyProtection="1">
      <alignment horizontal="center" vertical="top"/>
      <protection locked="0"/>
    </xf>
    <xf numFmtId="0" fontId="9" fillId="0" borderId="20" xfId="0" applyFont="1" applyBorder="1" applyAlignment="1">
      <alignment horizontal="left" wrapText="1"/>
    </xf>
    <xf numFmtId="0" fontId="9" fillId="0" borderId="30" xfId="0" applyFont="1" applyBorder="1" applyAlignment="1">
      <alignment horizontal="left"/>
    </xf>
    <xf numFmtId="0" fontId="10" fillId="0" borderId="31" xfId="0" applyFont="1" applyBorder="1" applyAlignment="1">
      <alignment horizontal="center" vertical="center"/>
    </xf>
    <xf numFmtId="0" fontId="9" fillId="0" borderId="1" xfId="0" applyFont="1" applyBorder="1" applyAlignment="1">
      <alignment horizontal="left" wrapText="1"/>
    </xf>
    <xf numFmtId="0" fontId="9" fillId="0" borderId="1" xfId="0" applyFont="1" applyBorder="1" applyAlignment="1">
      <alignment horizontal="left"/>
    </xf>
    <xf numFmtId="2" fontId="13" fillId="0" borderId="0" xfId="0" applyNumberFormat="1" applyFont="1"/>
    <xf numFmtId="0" fontId="12" fillId="0" borderId="0" xfId="0" applyFont="1" applyAlignment="1">
      <alignment vertical="top" wrapText="1"/>
    </xf>
    <xf numFmtId="0" fontId="10" fillId="0" borderId="0" xfId="0" applyFont="1" applyAlignment="1"/>
    <xf numFmtId="2" fontId="10" fillId="0" borderId="0" xfId="0" applyNumberFormat="1" applyFont="1" applyAlignment="1"/>
    <xf numFmtId="0" fontId="6" fillId="0" borderId="13" xfId="5" applyFont="1" applyFill="1" applyBorder="1" applyAlignment="1" applyProtection="1">
      <alignment horizontal="left" vertical="top" wrapText="1"/>
      <protection locked="0"/>
    </xf>
    <xf numFmtId="0" fontId="9" fillId="0" borderId="2" xfId="0" applyFont="1" applyBorder="1" applyAlignment="1">
      <alignment wrapText="1"/>
    </xf>
    <xf numFmtId="0" fontId="6" fillId="0" borderId="2" xfId="0" applyFont="1" applyBorder="1" applyAlignment="1">
      <alignment horizontal="left" wrapText="1"/>
    </xf>
    <xf numFmtId="0" fontId="9" fillId="0" borderId="2" xfId="0" applyFont="1" applyBorder="1" applyAlignment="1">
      <alignment horizontal="left" wrapText="1"/>
    </xf>
    <xf numFmtId="0" fontId="6" fillId="0" borderId="2" xfId="5" applyFont="1" applyFill="1" applyBorder="1" applyAlignment="1" applyProtection="1">
      <alignment horizontal="left" vertical="top" wrapText="1"/>
      <protection locked="0"/>
    </xf>
    <xf numFmtId="0" fontId="9" fillId="0" borderId="2" xfId="0" applyFont="1" applyBorder="1" applyAlignment="1">
      <alignment horizontal="left"/>
    </xf>
    <xf numFmtId="0" fontId="9" fillId="0" borderId="2" xfId="5" applyFont="1" applyFill="1" applyBorder="1" applyAlignment="1">
      <alignment horizontal="left" wrapText="1"/>
    </xf>
    <xf numFmtId="0" fontId="4" fillId="0" borderId="2" xfId="5" applyFont="1" applyFill="1" applyBorder="1" applyAlignment="1">
      <alignment horizontal="left" wrapText="1"/>
    </xf>
    <xf numFmtId="0" fontId="9" fillId="6" borderId="2" xfId="0" applyFont="1" applyFill="1" applyBorder="1" applyAlignment="1">
      <alignment horizontal="left" wrapText="1"/>
    </xf>
    <xf numFmtId="0" fontId="6" fillId="2" borderId="38" xfId="0" applyFont="1" applyFill="1" applyBorder="1" applyAlignment="1">
      <alignment horizontal="left" wrapText="1"/>
    </xf>
    <xf numFmtId="0" fontId="0" fillId="0" borderId="44" xfId="0" applyFont="1" applyBorder="1" applyAlignment="1">
      <alignment horizontal="right"/>
    </xf>
    <xf numFmtId="0" fontId="0" fillId="0" borderId="45" xfId="0" applyFont="1" applyBorder="1" applyAlignment="1">
      <alignment horizontal="right"/>
    </xf>
    <xf numFmtId="0" fontId="0" fillId="0" borderId="46" xfId="0" applyFont="1" applyBorder="1" applyAlignment="1">
      <alignment horizontal="right"/>
    </xf>
    <xf numFmtId="0" fontId="9" fillId="0" borderId="26" xfId="0" applyFont="1" applyBorder="1" applyAlignment="1">
      <alignment horizontal="right"/>
    </xf>
    <xf numFmtId="0" fontId="9" fillId="0" borderId="47" xfId="0" applyFont="1" applyBorder="1" applyAlignment="1">
      <alignment horizontal="left" wrapText="1"/>
    </xf>
    <xf numFmtId="0" fontId="0" fillId="0" borderId="48" xfId="0" applyFont="1" applyBorder="1" applyAlignment="1">
      <alignment horizontal="right"/>
    </xf>
    <xf numFmtId="0" fontId="0" fillId="0" borderId="49" xfId="0" applyFont="1" applyBorder="1" applyAlignment="1">
      <alignment horizontal="right"/>
    </xf>
    <xf numFmtId="0" fontId="6" fillId="2" borderId="23" xfId="0" applyFont="1" applyFill="1" applyBorder="1" applyAlignment="1">
      <alignment horizontal="left" wrapText="1"/>
    </xf>
    <xf numFmtId="0" fontId="9" fillId="0" borderId="13" xfId="0" applyFont="1" applyBorder="1" applyAlignment="1">
      <alignment horizontal="left"/>
    </xf>
    <xf numFmtId="0" fontId="9" fillId="0" borderId="47" xfId="0" applyFont="1" applyBorder="1" applyAlignment="1">
      <alignment horizontal="left"/>
    </xf>
    <xf numFmtId="0" fontId="9" fillId="0" borderId="23" xfId="5" applyFont="1" applyFill="1" applyBorder="1" applyAlignment="1">
      <alignment horizontal="left" wrapText="1"/>
    </xf>
    <xf numFmtId="0" fontId="6" fillId="2" borderId="47" xfId="0" applyFont="1" applyFill="1" applyBorder="1" applyAlignment="1">
      <alignment horizontal="left" wrapText="1"/>
    </xf>
    <xf numFmtId="0" fontId="6" fillId="2" borderId="13" xfId="0" applyFont="1" applyFill="1" applyBorder="1" applyAlignment="1">
      <alignment horizontal="left" wrapText="1"/>
    </xf>
    <xf numFmtId="0" fontId="6" fillId="0" borderId="23" xfId="5" applyFont="1" applyFill="1" applyBorder="1" applyAlignment="1" applyProtection="1">
      <alignment horizontal="left" vertical="top" wrapText="1"/>
      <protection locked="0"/>
    </xf>
    <xf numFmtId="0" fontId="9" fillId="0" borderId="38" xfId="0" applyFont="1" applyBorder="1" applyAlignment="1">
      <alignment horizontal="left" wrapText="1"/>
    </xf>
    <xf numFmtId="0" fontId="9" fillId="0" borderId="23" xfId="0" applyFont="1" applyBorder="1" applyAlignment="1">
      <alignment horizontal="left"/>
    </xf>
    <xf numFmtId="0" fontId="6" fillId="0" borderId="23" xfId="0" applyFont="1" applyBorder="1" applyAlignment="1">
      <alignment horizontal="left" wrapText="1"/>
    </xf>
    <xf numFmtId="0" fontId="6" fillId="0" borderId="47" xfId="5" applyFont="1" applyFill="1" applyBorder="1" applyAlignment="1" applyProtection="1">
      <alignment horizontal="left" vertical="top" wrapText="1"/>
      <protection locked="0"/>
    </xf>
    <xf numFmtId="0" fontId="6" fillId="0" borderId="4" xfId="5" applyFont="1" applyFill="1" applyBorder="1"/>
    <xf numFmtId="0" fontId="14" fillId="0" borderId="0" xfId="7"/>
    <xf numFmtId="0" fontId="14" fillId="0" borderId="16" xfId="7" applyBorder="1"/>
    <xf numFmtId="0" fontId="11" fillId="0" borderId="0" xfId="7" applyFont="1"/>
    <xf numFmtId="2" fontId="14" fillId="0" borderId="0" xfId="7" applyNumberFormat="1"/>
    <xf numFmtId="0" fontId="14" fillId="0" borderId="17" xfId="7" applyBorder="1"/>
    <xf numFmtId="0" fontId="11" fillId="5" borderId="0" xfId="7" applyFont="1" applyFill="1"/>
    <xf numFmtId="2" fontId="14" fillId="2" borderId="0" xfId="7" applyNumberFormat="1" applyFill="1"/>
    <xf numFmtId="0" fontId="14" fillId="0" borderId="19" xfId="7" applyBorder="1"/>
    <xf numFmtId="0" fontId="14" fillId="0" borderId="18" xfId="7" applyBorder="1"/>
    <xf numFmtId="0" fontId="14" fillId="0" borderId="12" xfId="7" applyBorder="1"/>
    <xf numFmtId="0" fontId="6" fillId="2" borderId="52" xfId="7" applyFont="1" applyFill="1" applyBorder="1" applyAlignment="1">
      <alignment horizontal="right"/>
    </xf>
    <xf numFmtId="0" fontId="6" fillId="2" borderId="53" xfId="7" applyFont="1" applyFill="1" applyBorder="1" applyAlignment="1">
      <alignment horizontal="right"/>
    </xf>
    <xf numFmtId="0" fontId="7" fillId="0" borderId="0" xfId="0" applyFont="1" applyBorder="1" applyAlignment="1">
      <alignment horizontal="center"/>
    </xf>
    <xf numFmtId="0" fontId="0" fillId="0" borderId="0" xfId="0" applyBorder="1" applyAlignment="1"/>
    <xf numFmtId="0" fontId="1" fillId="0" borderId="0" xfId="0" applyFont="1" applyAlignment="1">
      <alignment horizontal="right"/>
    </xf>
    <xf numFmtId="0" fontId="1" fillId="0" borderId="0" xfId="0" applyFont="1" applyBorder="1" applyAlignment="1">
      <alignment horizontal="center" vertical="center"/>
    </xf>
    <xf numFmtId="0" fontId="10" fillId="0" borderId="50" xfId="0" applyFont="1" applyBorder="1" applyAlignment="1">
      <alignment horizontal="left" vertical="center"/>
    </xf>
    <xf numFmtId="0" fontId="1" fillId="0" borderId="56" xfId="0" applyFont="1" applyFill="1" applyBorder="1" applyAlignment="1" applyProtection="1">
      <alignment horizontal="left" vertical="center"/>
      <protection locked="0"/>
    </xf>
    <xf numFmtId="0" fontId="1" fillId="2" borderId="56" xfId="0" applyFont="1" applyFill="1" applyBorder="1" applyAlignment="1">
      <alignment horizontal="left" vertical="center" wrapText="1"/>
    </xf>
    <xf numFmtId="0" fontId="0" fillId="2" borderId="20" xfId="0" applyFont="1" applyFill="1" applyBorder="1" applyAlignment="1">
      <alignment horizontal="right" wrapText="1"/>
    </xf>
    <xf numFmtId="2" fontId="0" fillId="2" borderId="29" xfId="0" applyNumberFormat="1" applyFont="1" applyFill="1" applyBorder="1" applyAlignment="1">
      <alignment horizontal="right"/>
    </xf>
    <xf numFmtId="0" fontId="0" fillId="2" borderId="1" xfId="0" applyFont="1" applyFill="1" applyBorder="1" applyAlignment="1">
      <alignment horizontal="right" wrapText="1"/>
    </xf>
    <xf numFmtId="2" fontId="0" fillId="2" borderId="25" xfId="0" applyNumberFormat="1" applyFont="1" applyFill="1" applyBorder="1" applyAlignment="1">
      <alignment horizontal="right"/>
    </xf>
    <xf numFmtId="0" fontId="0" fillId="2" borderId="21" xfId="0" applyFont="1" applyFill="1" applyBorder="1" applyAlignment="1">
      <alignment horizontal="right" wrapText="1"/>
    </xf>
    <xf numFmtId="2" fontId="0" fillId="2" borderId="27" xfId="0" applyNumberFormat="1" applyFont="1" applyFill="1" applyBorder="1" applyAlignment="1">
      <alignment horizontal="right"/>
    </xf>
    <xf numFmtId="0" fontId="0" fillId="2" borderId="5" xfId="0" applyFont="1" applyFill="1" applyBorder="1" applyAlignment="1">
      <alignment horizontal="right" wrapText="1"/>
    </xf>
    <xf numFmtId="2" fontId="0" fillId="2" borderId="15" xfId="0" applyNumberFormat="1" applyFont="1" applyFill="1" applyBorder="1" applyAlignment="1">
      <alignment horizontal="right"/>
    </xf>
    <xf numFmtId="0" fontId="0" fillId="2" borderId="4" xfId="0" applyFont="1" applyFill="1" applyBorder="1" applyAlignment="1">
      <alignment horizontal="right" wrapText="1"/>
    </xf>
    <xf numFmtId="2" fontId="0" fillId="2" borderId="28" xfId="0" applyNumberFormat="1" applyFont="1" applyFill="1" applyBorder="1" applyAlignment="1">
      <alignment horizontal="right"/>
    </xf>
    <xf numFmtId="0" fontId="0" fillId="0" borderId="21" xfId="0" applyFont="1" applyFill="1" applyBorder="1" applyAlignment="1" applyProtection="1">
      <alignment horizontal="center" vertical="center"/>
      <protection locked="0"/>
    </xf>
    <xf numFmtId="2" fontId="0" fillId="2" borderId="27" xfId="0" applyNumberFormat="1" applyFont="1" applyFill="1" applyBorder="1" applyAlignment="1">
      <alignment horizontal="right" vertical="center"/>
    </xf>
    <xf numFmtId="0" fontId="10" fillId="0" borderId="59" xfId="5" applyFont="1" applyFill="1" applyBorder="1" applyAlignment="1">
      <alignment horizontal="left" vertical="center" wrapText="1"/>
    </xf>
    <xf numFmtId="0" fontId="11" fillId="8" borderId="0" xfId="0" applyFont="1" applyFill="1"/>
    <xf numFmtId="0" fontId="11" fillId="9" borderId="0" xfId="0" applyFont="1" applyFill="1"/>
    <xf numFmtId="0" fontId="6" fillId="0" borderId="22" xfId="5" applyFont="1" applyFill="1" applyBorder="1" applyAlignment="1" applyProtection="1">
      <alignment horizontal="left"/>
      <protection locked="0"/>
    </xf>
    <xf numFmtId="0" fontId="17" fillId="0" borderId="50" xfId="0" applyFont="1" applyBorder="1" applyAlignment="1">
      <alignment horizontal="center" vertical="center"/>
    </xf>
    <xf numFmtId="0" fontId="17" fillId="0" borderId="56" xfId="0" applyFont="1" applyBorder="1" applyAlignment="1">
      <alignment horizontal="center" vertical="center" wrapText="1"/>
    </xf>
    <xf numFmtId="0" fontId="17" fillId="0" borderId="56" xfId="0" applyFont="1" applyBorder="1" applyAlignment="1">
      <alignment horizontal="center" vertical="center"/>
    </xf>
    <xf numFmtId="2" fontId="8" fillId="2" borderId="25" xfId="0" applyNumberFormat="1" applyFont="1" applyFill="1" applyBorder="1" applyAlignment="1">
      <alignment horizontal="right"/>
    </xf>
    <xf numFmtId="0" fontId="0" fillId="0" borderId="4" xfId="2" applyFont="1" applyFill="1" applyBorder="1" applyAlignment="1" applyProtection="1">
      <alignment horizontal="center" vertical="top"/>
      <protection locked="0"/>
    </xf>
    <xf numFmtId="0" fontId="0" fillId="2" borderId="22" xfId="0" applyFont="1" applyFill="1" applyBorder="1" applyAlignment="1">
      <alignment horizontal="right" wrapText="1"/>
    </xf>
    <xf numFmtId="0" fontId="0" fillId="0" borderId="62" xfId="0" applyFont="1" applyFill="1" applyBorder="1" applyAlignment="1">
      <alignment vertical="center"/>
    </xf>
    <xf numFmtId="0" fontId="6" fillId="2" borderId="58" xfId="0" applyFont="1" applyFill="1" applyBorder="1" applyAlignment="1">
      <alignment horizontal="left" wrapText="1"/>
    </xf>
    <xf numFmtId="0" fontId="6" fillId="0" borderId="5" xfId="5" applyFont="1" applyFill="1" applyBorder="1"/>
    <xf numFmtId="0" fontId="12" fillId="0" borderId="0" xfId="0" applyFont="1" applyBorder="1" applyAlignment="1">
      <alignment horizontal="right" vertical="top"/>
    </xf>
    <xf numFmtId="0" fontId="0" fillId="0" borderId="1" xfId="5" applyFont="1" applyFill="1" applyBorder="1" applyAlignment="1" applyProtection="1">
      <alignment horizontal="left"/>
      <protection locked="0"/>
    </xf>
    <xf numFmtId="0" fontId="9" fillId="0" borderId="20" xfId="0" applyFont="1" applyBorder="1" applyAlignment="1">
      <alignment horizontal="left"/>
    </xf>
    <xf numFmtId="0" fontId="0" fillId="2" borderId="23" xfId="0" applyFill="1" applyBorder="1" applyAlignment="1">
      <alignment horizontal="left" wrapText="1"/>
    </xf>
    <xf numFmtId="0" fontId="9" fillId="0" borderId="42" xfId="0" applyFont="1" applyBorder="1" applyAlignment="1">
      <alignment horizontal="left" wrapText="1"/>
    </xf>
    <xf numFmtId="0" fontId="9" fillId="0" borderId="23" xfId="0" applyFont="1" applyBorder="1" applyAlignment="1">
      <alignment wrapText="1"/>
    </xf>
    <xf numFmtId="2" fontId="17" fillId="0" borderId="57" xfId="0" applyNumberFormat="1" applyFont="1" applyBorder="1" applyAlignment="1">
      <alignment horizontal="center" vertical="center" wrapText="1"/>
    </xf>
    <xf numFmtId="0" fontId="7" fillId="0" borderId="0" xfId="0" applyFont="1" applyBorder="1" applyAlignment="1"/>
    <xf numFmtId="0" fontId="10" fillId="0" borderId="21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2" fontId="0" fillId="2" borderId="20" xfId="0" applyNumberFormat="1" applyFont="1" applyFill="1" applyBorder="1" applyAlignment="1">
      <alignment horizontal="center"/>
    </xf>
    <xf numFmtId="0" fontId="0" fillId="0" borderId="1" xfId="5" applyFont="1" applyFill="1" applyBorder="1"/>
    <xf numFmtId="0" fontId="0" fillId="2" borderId="2" xfId="0" applyFill="1" applyBorder="1" applyAlignment="1">
      <alignment horizontal="left" wrapText="1"/>
    </xf>
    <xf numFmtId="0" fontId="0" fillId="0" borderId="21" xfId="5" applyFont="1" applyFill="1" applyBorder="1" applyAlignment="1" applyProtection="1">
      <alignment horizontal="left"/>
      <protection locked="0"/>
    </xf>
    <xf numFmtId="0" fontId="9" fillId="0" borderId="30" xfId="0" applyFont="1" applyBorder="1" applyAlignment="1">
      <alignment horizontal="left" wrapText="1"/>
    </xf>
    <xf numFmtId="0" fontId="6" fillId="0" borderId="42" xfId="0" applyFont="1" applyBorder="1" applyAlignment="1">
      <alignment horizontal="left" wrapText="1"/>
    </xf>
    <xf numFmtId="0" fontId="0" fillId="0" borderId="2" xfId="0" applyFill="1" applyBorder="1" applyAlignment="1" applyProtection="1">
      <alignment horizontal="left" vertical="top" wrapText="1"/>
      <protection locked="0"/>
    </xf>
    <xf numFmtId="0" fontId="6" fillId="2" borderId="42" xfId="0" applyFont="1" applyFill="1" applyBorder="1" applyAlignment="1">
      <alignment horizontal="left" wrapText="1"/>
    </xf>
    <xf numFmtId="0" fontId="4" fillId="0" borderId="23" xfId="5" applyFont="1" applyFill="1" applyBorder="1" applyAlignment="1">
      <alignment horizontal="left" wrapText="1"/>
    </xf>
    <xf numFmtId="0" fontId="6" fillId="0" borderId="23" xfId="0" applyFont="1" applyFill="1" applyBorder="1" applyAlignment="1">
      <alignment horizontal="left" wrapText="1"/>
    </xf>
    <xf numFmtId="0" fontId="0" fillId="0" borderId="38" xfId="0" applyBorder="1" applyAlignment="1">
      <alignment horizontal="left" wrapText="1"/>
    </xf>
    <xf numFmtId="2" fontId="0" fillId="2" borderId="5" xfId="0" applyNumberFormat="1" applyFont="1" applyFill="1" applyBorder="1" applyAlignment="1">
      <alignment horizontal="center"/>
    </xf>
    <xf numFmtId="0" fontId="0" fillId="0" borderId="2" xfId="5" applyFont="1" applyFill="1" applyBorder="1" applyAlignment="1" applyProtection="1">
      <alignment horizontal="left" vertical="top" wrapText="1"/>
      <protection locked="0"/>
    </xf>
    <xf numFmtId="0" fontId="0" fillId="0" borderId="2" xfId="0" applyBorder="1" applyAlignment="1">
      <alignment horizontal="left" wrapText="1"/>
    </xf>
    <xf numFmtId="0" fontId="0" fillId="0" borderId="23" xfId="0" applyBorder="1" applyAlignment="1">
      <alignment horizontal="left" wrapText="1"/>
    </xf>
    <xf numFmtId="0" fontId="9" fillId="0" borderId="65" xfId="0" applyFont="1" applyBorder="1" applyAlignment="1">
      <alignment horizontal="left" wrapText="1"/>
    </xf>
    <xf numFmtId="0" fontId="10" fillId="0" borderId="38" xfId="0" applyFont="1" applyBorder="1" applyAlignment="1">
      <alignment horizontal="center" vertical="center"/>
    </xf>
    <xf numFmtId="2" fontId="8" fillId="2" borderId="20" xfId="0" applyNumberFormat="1" applyFont="1" applyFill="1" applyBorder="1" applyAlignment="1">
      <alignment horizontal="center"/>
    </xf>
    <xf numFmtId="2" fontId="8" fillId="3" borderId="1" xfId="2" applyNumberFormat="1" applyFont="1" applyFill="1" applyBorder="1" applyAlignment="1">
      <alignment horizontal="center"/>
    </xf>
    <xf numFmtId="2" fontId="8" fillId="2" borderId="1" xfId="0" applyNumberFormat="1" applyFont="1" applyFill="1" applyBorder="1" applyAlignment="1">
      <alignment horizontal="center"/>
    </xf>
    <xf numFmtId="2" fontId="8" fillId="2" borderId="5" xfId="0" applyNumberFormat="1" applyFont="1" applyFill="1" applyBorder="1" applyAlignment="1">
      <alignment horizontal="center"/>
    </xf>
    <xf numFmtId="2" fontId="0" fillId="2" borderId="21" xfId="0" applyNumberFormat="1" applyFont="1" applyFill="1" applyBorder="1" applyAlignment="1">
      <alignment horizontal="center"/>
    </xf>
    <xf numFmtId="2" fontId="0" fillId="2" borderId="4" xfId="0" applyNumberFormat="1" applyFont="1" applyFill="1" applyBorder="1" applyAlignment="1">
      <alignment horizontal="center"/>
    </xf>
    <xf numFmtId="2" fontId="8" fillId="2" borderId="21" xfId="0" applyNumberFormat="1" applyFont="1" applyFill="1" applyBorder="1" applyAlignment="1">
      <alignment horizontal="center"/>
    </xf>
    <xf numFmtId="2" fontId="9" fillId="4" borderId="1" xfId="0" applyNumberFormat="1" applyFont="1" applyFill="1" applyBorder="1" applyAlignment="1">
      <alignment horizontal="center"/>
    </xf>
    <xf numFmtId="0" fontId="2" fillId="0" borderId="0" xfId="0" applyFont="1" applyAlignment="1">
      <alignment horizontal="center" vertical="top"/>
    </xf>
    <xf numFmtId="0" fontId="1" fillId="0" borderId="50" xfId="7" applyFont="1" applyBorder="1" applyAlignment="1">
      <alignment horizontal="left" vertical="center"/>
    </xf>
    <xf numFmtId="0" fontId="10" fillId="0" borderId="61" xfId="7" applyFont="1" applyBorder="1" applyAlignment="1">
      <alignment horizontal="left" vertical="center" wrapText="1"/>
    </xf>
    <xf numFmtId="0" fontId="6" fillId="2" borderId="70" xfId="7" applyFont="1" applyFill="1" applyBorder="1" applyAlignment="1">
      <alignment horizontal="right"/>
    </xf>
    <xf numFmtId="0" fontId="1" fillId="0" borderId="64" xfId="0" applyFont="1" applyFill="1" applyBorder="1" applyAlignment="1">
      <alignment horizontal="center" vertical="center"/>
    </xf>
    <xf numFmtId="0" fontId="10" fillId="0" borderId="34" xfId="7" applyFont="1" applyBorder="1" applyAlignment="1">
      <alignment horizontal="left" vertical="center" wrapText="1"/>
    </xf>
    <xf numFmtId="0" fontId="10" fillId="0" borderId="36" xfId="7" applyFont="1" applyBorder="1" applyAlignment="1">
      <alignment horizontal="left" vertical="center" wrapText="1"/>
    </xf>
    <xf numFmtId="0" fontId="10" fillId="0" borderId="61" xfId="0" applyFont="1" applyBorder="1" applyAlignment="1">
      <alignment horizontal="left" vertical="center" wrapText="1"/>
    </xf>
    <xf numFmtId="0" fontId="10" fillId="0" borderId="34" xfId="0" applyFont="1" applyBorder="1" applyAlignment="1">
      <alignment horizontal="left" vertical="center" wrapText="1"/>
    </xf>
    <xf numFmtId="0" fontId="10" fillId="0" borderId="36" xfId="0" applyFont="1" applyBorder="1" applyAlignment="1">
      <alignment horizontal="left" vertical="center" wrapText="1"/>
    </xf>
    <xf numFmtId="0" fontId="1" fillId="0" borderId="61" xfId="5" applyFont="1" applyFill="1" applyBorder="1" applyAlignment="1" applyProtection="1">
      <alignment horizontal="left" vertical="center" wrapText="1"/>
      <protection locked="0"/>
    </xf>
    <xf numFmtId="0" fontId="1" fillId="0" borderId="34" xfId="5" applyFont="1" applyFill="1" applyBorder="1" applyAlignment="1" applyProtection="1">
      <alignment horizontal="left" vertical="center" wrapText="1"/>
      <protection locked="0"/>
    </xf>
    <xf numFmtId="0" fontId="1" fillId="0" borderId="36" xfId="5" applyFont="1" applyFill="1" applyBorder="1" applyAlignment="1" applyProtection="1">
      <alignment horizontal="left" vertical="center" wrapText="1"/>
      <protection locked="0"/>
    </xf>
    <xf numFmtId="0" fontId="19" fillId="0" borderId="61" xfId="5" applyFont="1" applyFill="1" applyBorder="1" applyAlignment="1">
      <alignment horizontal="left" vertical="center" wrapText="1"/>
    </xf>
    <xf numFmtId="0" fontId="19" fillId="0" borderId="34" xfId="5" applyFont="1" applyFill="1" applyBorder="1" applyAlignment="1">
      <alignment horizontal="left" vertical="center" wrapText="1"/>
    </xf>
    <xf numFmtId="0" fontId="19" fillId="0" borderId="36" xfId="5" applyFont="1" applyFill="1" applyBorder="1" applyAlignment="1">
      <alignment horizontal="left" vertical="center" wrapText="1"/>
    </xf>
    <xf numFmtId="0" fontId="1" fillId="2" borderId="61" xfId="0" applyFont="1" applyFill="1" applyBorder="1" applyAlignment="1">
      <alignment horizontal="left" vertical="center" wrapText="1"/>
    </xf>
    <xf numFmtId="0" fontId="1" fillId="2" borderId="34" xfId="0" applyFont="1" applyFill="1" applyBorder="1" applyAlignment="1">
      <alignment horizontal="left" vertical="center" wrapText="1"/>
    </xf>
    <xf numFmtId="0" fontId="1" fillId="2" borderId="36" xfId="0" applyFont="1" applyFill="1" applyBorder="1" applyAlignment="1">
      <alignment horizontal="left" vertical="center" wrapText="1"/>
    </xf>
    <xf numFmtId="0" fontId="1" fillId="0" borderId="55" xfId="7" applyFont="1" applyBorder="1" applyAlignment="1">
      <alignment horizontal="left" vertical="center" wrapText="1"/>
    </xf>
    <xf numFmtId="0" fontId="6" fillId="2" borderId="60" xfId="7" applyFont="1" applyFill="1" applyBorder="1" applyAlignment="1"/>
    <xf numFmtId="0" fontId="6" fillId="2" borderId="53" xfId="7" applyFont="1" applyFill="1" applyBorder="1" applyAlignment="1"/>
    <xf numFmtId="0" fontId="6" fillId="2" borderId="70" xfId="7" applyFont="1" applyFill="1" applyBorder="1" applyAlignment="1"/>
    <xf numFmtId="0" fontId="1" fillId="2" borderId="55" xfId="7" applyFont="1" applyFill="1" applyBorder="1" applyAlignment="1">
      <alignment horizontal="left" vertical="center"/>
    </xf>
    <xf numFmtId="0" fontId="6" fillId="2" borderId="52" xfId="7" applyFont="1" applyFill="1" applyBorder="1" applyAlignment="1"/>
    <xf numFmtId="0" fontId="6" fillId="2" borderId="60" xfId="7" applyFont="1" applyFill="1" applyBorder="1" applyAlignment="1">
      <alignment horizontal="right"/>
    </xf>
    <xf numFmtId="0" fontId="14" fillId="0" borderId="71" xfId="7" applyBorder="1" applyAlignment="1">
      <alignment horizontal="right"/>
    </xf>
    <xf numFmtId="0" fontId="6" fillId="2" borderId="71" xfId="7" applyFont="1" applyFill="1" applyBorder="1" applyAlignment="1">
      <alignment horizontal="right"/>
    </xf>
    <xf numFmtId="0" fontId="0" fillId="0" borderId="2" xfId="2" applyFont="1" applyBorder="1" applyAlignment="1">
      <alignment horizontal="left" wrapText="1"/>
    </xf>
    <xf numFmtId="0" fontId="7" fillId="0" borderId="0" xfId="0" applyFont="1" applyBorder="1" applyAlignment="1">
      <alignment horizontal="center"/>
    </xf>
    <xf numFmtId="0" fontId="13" fillId="0" borderId="0" xfId="0" applyFont="1" applyFill="1" applyBorder="1" applyAlignment="1">
      <alignment horizontal="left" vertical="center"/>
    </xf>
    <xf numFmtId="0" fontId="20" fillId="0" borderId="0" xfId="0" applyFont="1" applyFill="1" applyBorder="1" applyAlignment="1">
      <alignment horizontal="left" vertical="center"/>
    </xf>
    <xf numFmtId="0" fontId="11" fillId="10" borderId="0" xfId="0" applyFont="1" applyFill="1"/>
    <xf numFmtId="0" fontId="0" fillId="0" borderId="38" xfId="0" applyBorder="1" applyAlignment="1">
      <alignment horizontal="left" vertical="center" wrapText="1"/>
    </xf>
    <xf numFmtId="2" fontId="1" fillId="0" borderId="0" xfId="7" applyNumberFormat="1" applyFont="1"/>
    <xf numFmtId="2" fontId="10" fillId="0" borderId="56" xfId="7" applyNumberFormat="1" applyFont="1" applyBorder="1" applyAlignment="1">
      <alignment horizontal="left" vertical="center" wrapText="1"/>
    </xf>
    <xf numFmtId="2" fontId="10" fillId="0" borderId="56" xfId="0" applyNumberFormat="1" applyFont="1" applyBorder="1" applyAlignment="1">
      <alignment horizontal="left" vertical="center" wrapText="1"/>
    </xf>
    <xf numFmtId="2" fontId="1" fillId="0" borderId="56" xfId="5" applyNumberFormat="1" applyFont="1" applyFill="1" applyBorder="1" applyAlignment="1" applyProtection="1">
      <alignment horizontal="left" vertical="center" wrapText="1"/>
      <protection locked="0"/>
    </xf>
    <xf numFmtId="2" fontId="19" fillId="0" borderId="56" xfId="5" applyNumberFormat="1" applyFont="1" applyFill="1" applyBorder="1" applyAlignment="1">
      <alignment horizontal="left" vertical="center" wrapText="1"/>
    </xf>
    <xf numFmtId="2" fontId="1" fillId="2" borderId="56" xfId="0" applyNumberFormat="1" applyFont="1" applyFill="1" applyBorder="1" applyAlignment="1">
      <alignment horizontal="left" vertical="center" wrapText="1"/>
    </xf>
    <xf numFmtId="0" fontId="11" fillId="10" borderId="0" xfId="7" applyFont="1" applyFill="1"/>
    <xf numFmtId="0" fontId="11" fillId="9" borderId="0" xfId="7" applyFont="1" applyFill="1"/>
    <xf numFmtId="0" fontId="11" fillId="8" borderId="0" xfId="7" applyFont="1" applyFill="1"/>
    <xf numFmtId="2" fontId="13" fillId="0" borderId="0" xfId="7" applyNumberFormat="1" applyFont="1"/>
    <xf numFmtId="0" fontId="6" fillId="0" borderId="16" xfId="7" applyFont="1" applyBorder="1" applyAlignment="1">
      <alignment horizontal="right" vertical="center"/>
    </xf>
    <xf numFmtId="0" fontId="6" fillId="2" borderId="52" xfId="7" applyFont="1" applyFill="1" applyBorder="1" applyAlignment="1">
      <alignment horizontal="right" vertical="center"/>
    </xf>
    <xf numFmtId="0" fontId="14" fillId="0" borderId="53" xfId="7" applyBorder="1" applyAlignment="1">
      <alignment horizontal="right"/>
    </xf>
    <xf numFmtId="0" fontId="21" fillId="0" borderId="12" xfId="7" applyFont="1" applyBorder="1"/>
    <xf numFmtId="0" fontId="21" fillId="0" borderId="17" xfId="7" applyFont="1" applyBorder="1"/>
    <xf numFmtId="0" fontId="0" fillId="0" borderId="13" xfId="0" applyBorder="1" applyAlignment="1">
      <alignment horizontal="left" vertical="center" wrapText="1"/>
    </xf>
    <xf numFmtId="0" fontId="6" fillId="2" borderId="54" xfId="7" applyFont="1" applyFill="1" applyBorder="1" applyAlignment="1"/>
    <xf numFmtId="0" fontId="14" fillId="0" borderId="70" xfId="7" applyBorder="1" applyAlignment="1"/>
    <xf numFmtId="0" fontId="9" fillId="0" borderId="22" xfId="0" applyFont="1" applyBorder="1" applyAlignment="1">
      <alignment horizontal="left" wrapText="1"/>
    </xf>
    <xf numFmtId="0" fontId="9" fillId="0" borderId="22" xfId="0" applyFont="1" applyBorder="1" applyAlignment="1">
      <alignment horizontal="left"/>
    </xf>
    <xf numFmtId="2" fontId="0" fillId="2" borderId="11" xfId="0" applyNumberFormat="1" applyFont="1" applyFill="1" applyBorder="1" applyAlignment="1">
      <alignment horizontal="right"/>
    </xf>
    <xf numFmtId="0" fontId="9" fillId="0" borderId="1" xfId="0" applyFont="1" applyBorder="1" applyAlignment="1">
      <alignment horizontal="right"/>
    </xf>
    <xf numFmtId="0" fontId="9" fillId="0" borderId="14" xfId="0" applyFont="1" applyBorder="1" applyAlignment="1">
      <alignment horizontal="left"/>
    </xf>
    <xf numFmtId="0" fontId="9" fillId="0" borderId="40" xfId="0" applyFont="1" applyBorder="1" applyAlignment="1">
      <alignment horizontal="left"/>
    </xf>
    <xf numFmtId="0" fontId="9" fillId="0" borderId="31" xfId="0" applyFont="1" applyBorder="1" applyAlignment="1">
      <alignment horizontal="left"/>
    </xf>
    <xf numFmtId="0" fontId="9" fillId="0" borderId="41" xfId="0" applyFont="1" applyBorder="1" applyAlignment="1">
      <alignment horizontal="left"/>
    </xf>
    <xf numFmtId="2" fontId="0" fillId="2" borderId="9" xfId="0" applyNumberFormat="1" applyFont="1" applyFill="1" applyBorder="1" applyAlignment="1">
      <alignment horizontal="center"/>
    </xf>
    <xf numFmtId="2" fontId="8" fillId="2" borderId="4" xfId="0" applyNumberFormat="1" applyFont="1" applyFill="1" applyBorder="1" applyAlignment="1">
      <alignment horizontal="center"/>
    </xf>
    <xf numFmtId="0" fontId="18" fillId="0" borderId="74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5" fillId="0" borderId="75" xfId="0" applyFont="1" applyFill="1" applyBorder="1" applyAlignment="1">
      <alignment horizontal="center" vertical="center"/>
    </xf>
    <xf numFmtId="0" fontId="18" fillId="0" borderId="76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right"/>
    </xf>
    <xf numFmtId="0" fontId="0" fillId="0" borderId="13" xfId="0" applyBorder="1" applyAlignment="1">
      <alignment horizontal="left" wrapText="1"/>
    </xf>
    <xf numFmtId="0" fontId="0" fillId="2" borderId="16" xfId="0" applyFont="1" applyFill="1" applyBorder="1" applyAlignment="1">
      <alignment horizontal="center" wrapText="1"/>
    </xf>
    <xf numFmtId="0" fontId="0" fillId="2" borderId="12" xfId="0" applyFont="1" applyFill="1" applyBorder="1" applyAlignment="1">
      <alignment horizontal="center" wrapText="1"/>
    </xf>
    <xf numFmtId="0" fontId="0" fillId="2" borderId="17" xfId="0" applyFont="1" applyFill="1" applyBorder="1" applyAlignment="1">
      <alignment horizontal="center" wrapText="1"/>
    </xf>
    <xf numFmtId="0" fontId="0" fillId="2" borderId="26" xfId="0" applyFont="1" applyFill="1" applyBorder="1" applyAlignment="1">
      <alignment horizontal="center" wrapText="1"/>
    </xf>
    <xf numFmtId="0" fontId="0" fillId="2" borderId="18" xfId="0" applyFont="1" applyFill="1" applyBorder="1" applyAlignment="1">
      <alignment horizontal="center" wrapText="1"/>
    </xf>
    <xf numFmtId="0" fontId="0" fillId="2" borderId="19" xfId="0" applyFont="1" applyFill="1" applyBorder="1" applyAlignment="1">
      <alignment horizontal="center" wrapText="1"/>
    </xf>
    <xf numFmtId="0" fontId="0" fillId="2" borderId="7" xfId="0" applyFont="1" applyFill="1" applyBorder="1" applyAlignment="1">
      <alignment horizontal="center" wrapText="1"/>
    </xf>
    <xf numFmtId="0" fontId="0" fillId="2" borderId="63" xfId="0" applyFont="1" applyFill="1" applyBorder="1" applyAlignment="1">
      <alignment horizontal="center" wrapText="1"/>
    </xf>
    <xf numFmtId="0" fontId="0" fillId="2" borderId="17" xfId="0" applyFont="1" applyFill="1" applyBorder="1" applyAlignment="1">
      <alignment horizontal="center" vertical="center" wrapText="1"/>
    </xf>
    <xf numFmtId="2" fontId="0" fillId="2" borderId="21" xfId="0" applyNumberFormat="1" applyFont="1" applyFill="1" applyBorder="1" applyAlignment="1">
      <alignment horizontal="center" vertical="center"/>
    </xf>
    <xf numFmtId="0" fontId="0" fillId="2" borderId="62" xfId="0" applyFont="1" applyFill="1" applyBorder="1" applyAlignment="1">
      <alignment horizontal="center" wrapText="1"/>
    </xf>
    <xf numFmtId="2" fontId="0" fillId="2" borderId="77" xfId="0" applyNumberFormat="1" applyFont="1" applyFill="1" applyBorder="1" applyAlignment="1">
      <alignment horizontal="center"/>
    </xf>
    <xf numFmtId="2" fontId="8" fillId="3" borderId="5" xfId="2" applyNumberFormat="1" applyFont="1" applyFill="1" applyBorder="1" applyAlignment="1">
      <alignment horizontal="center"/>
    </xf>
    <xf numFmtId="0" fontId="11" fillId="11" borderId="0" xfId="0" applyFont="1" applyFill="1"/>
    <xf numFmtId="0" fontId="4" fillId="0" borderId="1" xfId="5" applyFont="1" applyFill="1" applyBorder="1" applyAlignment="1">
      <alignment horizontal="right" wrapText="1"/>
    </xf>
    <xf numFmtId="0" fontId="20" fillId="0" borderId="50" xfId="7" applyFont="1" applyBorder="1" applyAlignment="1">
      <alignment horizontal="center" vertical="center"/>
    </xf>
    <xf numFmtId="0" fontId="17" fillId="0" borderId="61" xfId="7" applyFont="1" applyBorder="1" applyAlignment="1">
      <alignment horizontal="center" vertical="center" wrapText="1"/>
    </xf>
    <xf numFmtId="0" fontId="17" fillId="0" borderId="34" xfId="7" applyFont="1" applyBorder="1" applyAlignment="1">
      <alignment horizontal="center" vertical="center" wrapText="1"/>
    </xf>
    <xf numFmtId="2" fontId="17" fillId="0" borderId="56" xfId="7" applyNumberFormat="1" applyFont="1" applyBorder="1" applyAlignment="1">
      <alignment horizontal="center" vertical="center" wrapText="1"/>
    </xf>
    <xf numFmtId="0" fontId="17" fillId="0" borderId="36" xfId="7" applyFont="1" applyBorder="1" applyAlignment="1">
      <alignment horizontal="center" vertical="center" wrapText="1"/>
    </xf>
    <xf numFmtId="0" fontId="20" fillId="0" borderId="55" xfId="7" applyFont="1" applyBorder="1" applyAlignment="1">
      <alignment horizontal="center" vertical="center" wrapText="1"/>
    </xf>
    <xf numFmtId="0" fontId="0" fillId="0" borderId="23" xfId="0" applyFont="1" applyBorder="1" applyAlignment="1">
      <alignment horizontal="left" wrapText="1"/>
    </xf>
    <xf numFmtId="0" fontId="11" fillId="11" borderId="0" xfId="7" applyFont="1" applyFill="1"/>
    <xf numFmtId="0" fontId="1" fillId="0" borderId="39" xfId="7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/>
    </xf>
    <xf numFmtId="0" fontId="0" fillId="2" borderId="38" xfId="0" applyFont="1" applyFill="1" applyBorder="1" applyAlignment="1">
      <alignment horizontal="left" wrapText="1"/>
    </xf>
    <xf numFmtId="0" fontId="0" fillId="0" borderId="2" xfId="0" applyFont="1" applyFill="1" applyBorder="1" applyAlignment="1" applyProtection="1">
      <alignment horizontal="left" vertical="top" wrapText="1"/>
      <protection locked="0"/>
    </xf>
    <xf numFmtId="0" fontId="3" fillId="0" borderId="83" xfId="18" applyBorder="1"/>
    <xf numFmtId="0" fontId="3" fillId="0" borderId="84" xfId="18" applyBorder="1"/>
    <xf numFmtId="0" fontId="17" fillId="0" borderId="61" xfId="0" applyFont="1" applyBorder="1" applyAlignment="1">
      <alignment horizontal="center" vertical="center" wrapText="1"/>
    </xf>
    <xf numFmtId="0" fontId="0" fillId="0" borderId="38" xfId="0" applyFont="1" applyBorder="1" applyAlignment="1">
      <alignment horizontal="left" wrapText="1"/>
    </xf>
    <xf numFmtId="0" fontId="0" fillId="0" borderId="47" xfId="2" applyFont="1" applyBorder="1" applyAlignment="1">
      <alignment horizontal="left" wrapText="1"/>
    </xf>
    <xf numFmtId="0" fontId="3" fillId="0" borderId="82" xfId="18" applyBorder="1"/>
    <xf numFmtId="0" fontId="3" fillId="0" borderId="81" xfId="18" applyBorder="1"/>
    <xf numFmtId="0" fontId="3" fillId="0" borderId="90" xfId="18" applyBorder="1"/>
    <xf numFmtId="0" fontId="3" fillId="0" borderId="92" xfId="18" applyBorder="1"/>
    <xf numFmtId="0" fontId="9" fillId="0" borderId="38" xfId="0" applyFont="1" applyBorder="1" applyAlignment="1">
      <alignment horizontal="left" vertical="center" wrapText="1"/>
    </xf>
    <xf numFmtId="0" fontId="9" fillId="7" borderId="12" xfId="19" applyFont="1" applyFill="1" applyBorder="1" applyAlignment="1">
      <alignment horizontal="right" vertical="center"/>
    </xf>
    <xf numFmtId="0" fontId="9" fillId="7" borderId="16" xfId="19" applyFont="1" applyFill="1" applyBorder="1" applyAlignment="1">
      <alignment horizontal="right" vertical="center"/>
    </xf>
    <xf numFmtId="2" fontId="9" fillId="0" borderId="44" xfId="0" applyNumberFormat="1" applyFont="1" applyBorder="1" applyAlignment="1">
      <alignment horizontal="center"/>
    </xf>
    <xf numFmtId="2" fontId="9" fillId="0" borderId="49" xfId="0" applyNumberFormat="1" applyFont="1" applyBorder="1" applyAlignment="1">
      <alignment horizontal="center"/>
    </xf>
    <xf numFmtId="2" fontId="9" fillId="0" borderId="39" xfId="0" applyNumberFormat="1" applyFont="1" applyBorder="1" applyAlignment="1">
      <alignment horizontal="center"/>
    </xf>
    <xf numFmtId="2" fontId="9" fillId="0" borderId="74" xfId="0" applyNumberFormat="1" applyFont="1" applyBorder="1" applyAlignment="1">
      <alignment horizontal="center"/>
    </xf>
    <xf numFmtId="2" fontId="9" fillId="0" borderId="45" xfId="0" applyNumberFormat="1" applyFont="1" applyBorder="1" applyAlignment="1">
      <alignment horizontal="center"/>
    </xf>
    <xf numFmtId="2" fontId="9" fillId="0" borderId="14" xfId="0" applyNumberFormat="1" applyFont="1" applyBorder="1" applyAlignment="1">
      <alignment horizontal="center"/>
    </xf>
    <xf numFmtId="2" fontId="9" fillId="0" borderId="40" xfId="0" applyNumberFormat="1" applyFont="1" applyBorder="1" applyAlignment="1">
      <alignment horizontal="center"/>
    </xf>
    <xf numFmtId="2" fontId="9" fillId="0" borderId="31" xfId="0" applyNumberFormat="1" applyFont="1" applyBorder="1" applyAlignment="1">
      <alignment horizontal="center"/>
    </xf>
    <xf numFmtId="2" fontId="9" fillId="0" borderId="41" xfId="0" applyNumberFormat="1" applyFont="1" applyBorder="1" applyAlignment="1">
      <alignment horizontal="center"/>
    </xf>
    <xf numFmtId="0" fontId="12" fillId="0" borderId="0" xfId="0" applyFont="1" applyAlignment="1">
      <alignment horizontal="right" vertical="top" wrapText="1"/>
    </xf>
    <xf numFmtId="0" fontId="10" fillId="0" borderId="0" xfId="0" applyFont="1" applyAlignment="1">
      <alignment horizontal="right"/>
    </xf>
    <xf numFmtId="2" fontId="6" fillId="0" borderId="44" xfId="5" applyNumberFormat="1" applyFont="1" applyFill="1" applyBorder="1" applyAlignment="1" applyProtection="1">
      <alignment horizontal="center" vertical="top" wrapText="1"/>
      <protection locked="0"/>
    </xf>
    <xf numFmtId="2" fontId="9" fillId="0" borderId="49" xfId="0" applyNumberFormat="1" applyFont="1" applyBorder="1" applyAlignment="1">
      <alignment horizontal="center" wrapText="1"/>
    </xf>
    <xf numFmtId="2" fontId="6" fillId="0" borderId="49" xfId="0" applyNumberFormat="1" applyFont="1" applyBorder="1" applyAlignment="1">
      <alignment horizontal="center" wrapText="1"/>
    </xf>
    <xf numFmtId="2" fontId="9" fillId="0" borderId="39" xfId="0" applyNumberFormat="1" applyFont="1" applyBorder="1" applyAlignment="1">
      <alignment horizontal="center" wrapText="1"/>
    </xf>
    <xf numFmtId="2" fontId="9" fillId="0" borderId="49" xfId="5" applyNumberFormat="1" applyFont="1" applyFill="1" applyBorder="1" applyAlignment="1">
      <alignment horizontal="center" wrapText="1"/>
    </xf>
    <xf numFmtId="2" fontId="6" fillId="2" borderId="49" xfId="0" applyNumberFormat="1" applyFont="1" applyFill="1" applyBorder="1" applyAlignment="1">
      <alignment horizontal="center" wrapText="1"/>
    </xf>
    <xf numFmtId="2" fontId="6" fillId="0" borderId="49" xfId="5" applyNumberFormat="1" applyFont="1" applyFill="1" applyBorder="1" applyAlignment="1" applyProtection="1">
      <alignment horizontal="center" vertical="top" wrapText="1"/>
      <protection locked="0"/>
    </xf>
    <xf numFmtId="2" fontId="9" fillId="0" borderId="46" xfId="0" applyNumberFormat="1" applyFont="1" applyBorder="1" applyAlignment="1">
      <alignment horizontal="center" wrapText="1"/>
    </xf>
    <xf numFmtId="2" fontId="0" fillId="0" borderId="44" xfId="0" applyNumberFormat="1" applyBorder="1" applyAlignment="1">
      <alignment horizontal="center" wrapText="1"/>
    </xf>
    <xf numFmtId="2" fontId="6" fillId="2" borderId="45" xfId="0" applyNumberFormat="1" applyFont="1" applyFill="1" applyBorder="1" applyAlignment="1">
      <alignment horizontal="center" wrapText="1"/>
    </xf>
    <xf numFmtId="2" fontId="4" fillId="0" borderId="49" xfId="5" applyNumberFormat="1" applyFont="1" applyFill="1" applyBorder="1" applyAlignment="1">
      <alignment horizontal="center" wrapText="1"/>
    </xf>
    <xf numFmtId="2" fontId="9" fillId="0" borderId="45" xfId="0" applyNumberFormat="1" applyFont="1" applyBorder="1" applyAlignment="1">
      <alignment horizontal="center" wrapText="1"/>
    </xf>
    <xf numFmtId="2" fontId="6" fillId="0" borderId="49" xfId="0" applyNumberFormat="1" applyFont="1" applyFill="1" applyBorder="1" applyAlignment="1">
      <alignment horizontal="center" wrapText="1"/>
    </xf>
    <xf numFmtId="2" fontId="0" fillId="2" borderId="49" xfId="0" applyNumberFormat="1" applyFill="1" applyBorder="1" applyAlignment="1">
      <alignment horizontal="center" wrapText="1"/>
    </xf>
    <xf numFmtId="2" fontId="9" fillId="0" borderId="48" xfId="0" applyNumberFormat="1" applyFont="1" applyBorder="1" applyAlignment="1">
      <alignment horizontal="center" wrapText="1"/>
    </xf>
    <xf numFmtId="2" fontId="6" fillId="0" borderId="45" xfId="5" applyNumberFormat="1" applyFont="1" applyFill="1" applyBorder="1" applyAlignment="1" applyProtection="1">
      <alignment horizontal="center" vertical="top" wrapText="1"/>
      <protection locked="0"/>
    </xf>
    <xf numFmtId="2" fontId="0" fillId="0" borderId="45" xfId="5" applyNumberFormat="1" applyFont="1" applyFill="1" applyBorder="1" applyAlignment="1" applyProtection="1">
      <alignment horizontal="center" vertical="top" wrapText="1"/>
      <protection locked="0"/>
    </xf>
    <xf numFmtId="2" fontId="9" fillId="0" borderId="74" xfId="0" applyNumberFormat="1" applyFont="1" applyBorder="1" applyAlignment="1">
      <alignment horizontal="center" wrapText="1"/>
    </xf>
    <xf numFmtId="2" fontId="9" fillId="0" borderId="45" xfId="0" applyNumberFormat="1" applyFont="1" applyBorder="1" applyAlignment="1">
      <alignment horizontal="center" vertical="center" wrapText="1"/>
    </xf>
    <xf numFmtId="2" fontId="9" fillId="0" borderId="48" xfId="0" applyNumberFormat="1" applyFont="1" applyBorder="1" applyAlignment="1">
      <alignment horizontal="center"/>
    </xf>
    <xf numFmtId="2" fontId="6" fillId="2" borderId="44" xfId="0" applyNumberFormat="1" applyFont="1" applyFill="1" applyBorder="1" applyAlignment="1">
      <alignment horizontal="center" wrapText="1"/>
    </xf>
    <xf numFmtId="2" fontId="9" fillId="0" borderId="45" xfId="5" applyNumberFormat="1" applyFont="1" applyFill="1" applyBorder="1" applyAlignment="1">
      <alignment horizontal="center" wrapText="1"/>
    </xf>
    <xf numFmtId="2" fontId="6" fillId="0" borderId="45" xfId="0" applyNumberFormat="1" applyFont="1" applyFill="1" applyBorder="1" applyAlignment="1">
      <alignment horizontal="center" wrapText="1"/>
    </xf>
    <xf numFmtId="2" fontId="0" fillId="0" borderId="46" xfId="0" applyNumberFormat="1" applyBorder="1" applyAlignment="1">
      <alignment horizontal="center" vertical="center" wrapText="1"/>
    </xf>
    <xf numFmtId="2" fontId="6" fillId="0" borderId="45" xfId="0" applyNumberFormat="1" applyFont="1" applyBorder="1" applyAlignment="1">
      <alignment horizontal="center" wrapText="1"/>
    </xf>
    <xf numFmtId="2" fontId="0" fillId="0" borderId="49" xfId="0" applyNumberFormat="1" applyBorder="1" applyAlignment="1">
      <alignment horizontal="center" wrapText="1"/>
    </xf>
    <xf numFmtId="0" fontId="6" fillId="0" borderId="30" xfId="0" applyFont="1" applyBorder="1" applyAlignment="1">
      <alignment horizontal="left" wrapText="1"/>
    </xf>
    <xf numFmtId="0" fontId="0" fillId="2" borderId="13" xfId="0" applyFill="1" applyBorder="1" applyAlignment="1">
      <alignment horizontal="left" wrapText="1"/>
    </xf>
    <xf numFmtId="2" fontId="6" fillId="2" borderId="48" xfId="0" applyNumberFormat="1" applyFont="1" applyFill="1" applyBorder="1" applyAlignment="1">
      <alignment horizontal="center" wrapText="1"/>
    </xf>
    <xf numFmtId="2" fontId="0" fillId="0" borderId="45" xfId="2" applyNumberFormat="1" applyFont="1" applyBorder="1" applyAlignment="1">
      <alignment horizontal="center" wrapText="1"/>
    </xf>
    <xf numFmtId="2" fontId="6" fillId="0" borderId="39" xfId="0" applyNumberFormat="1" applyFont="1" applyBorder="1" applyAlignment="1">
      <alignment horizontal="center" wrapText="1"/>
    </xf>
    <xf numFmtId="2" fontId="0" fillId="2" borderId="45" xfId="0" applyNumberFormat="1" applyFill="1" applyBorder="1" applyAlignment="1">
      <alignment horizontal="center" wrapText="1"/>
    </xf>
    <xf numFmtId="2" fontId="0" fillId="2" borderId="44" xfId="0" applyNumberFormat="1" applyFill="1" applyBorder="1" applyAlignment="1">
      <alignment horizontal="center" wrapText="1"/>
    </xf>
    <xf numFmtId="2" fontId="0" fillId="0" borderId="45" xfId="0" applyNumberFormat="1" applyBorder="1" applyAlignment="1">
      <alignment horizontal="center" vertical="center" wrapText="1"/>
    </xf>
    <xf numFmtId="2" fontId="0" fillId="2" borderId="5" xfId="0" applyNumberFormat="1" applyFont="1" applyFill="1" applyBorder="1" applyAlignment="1">
      <alignment horizontal="center" vertical="center"/>
    </xf>
    <xf numFmtId="2" fontId="0" fillId="0" borderId="45" xfId="0" applyNumberFormat="1" applyBorder="1" applyAlignment="1">
      <alignment horizontal="center" wrapText="1"/>
    </xf>
    <xf numFmtId="2" fontId="6" fillId="2" borderId="46" xfId="0" applyNumberFormat="1" applyFont="1" applyFill="1" applyBorder="1" applyAlignment="1">
      <alignment horizontal="center" wrapText="1"/>
    </xf>
    <xf numFmtId="2" fontId="6" fillId="2" borderId="74" xfId="0" applyNumberFormat="1" applyFont="1" applyFill="1" applyBorder="1" applyAlignment="1">
      <alignment horizontal="center" wrapText="1"/>
    </xf>
    <xf numFmtId="2" fontId="6" fillId="0" borderId="37" xfId="0" applyNumberFormat="1" applyFont="1" applyBorder="1" applyAlignment="1">
      <alignment horizontal="center" wrapText="1"/>
    </xf>
    <xf numFmtId="2" fontId="12" fillId="0" borderId="0" xfId="0" applyNumberFormat="1" applyFont="1" applyAlignment="1">
      <alignment horizontal="right" vertical="top" wrapText="1"/>
    </xf>
    <xf numFmtId="2" fontId="0" fillId="0" borderId="49" xfId="5" applyNumberFormat="1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0" fillId="0" borderId="5" xfId="0" applyBorder="1"/>
    <xf numFmtId="0" fontId="0" fillId="0" borderId="21" xfId="0" applyBorder="1"/>
    <xf numFmtId="0" fontId="0" fillId="0" borderId="20" xfId="0" applyBorder="1"/>
    <xf numFmtId="0" fontId="0" fillId="0" borderId="4" xfId="0" applyBorder="1"/>
    <xf numFmtId="0" fontId="9" fillId="0" borderId="3" xfId="0" applyFont="1" applyBorder="1" applyAlignment="1">
      <alignment horizontal="left"/>
    </xf>
    <xf numFmtId="0" fontId="6" fillId="0" borderId="43" xfId="5" applyFont="1" applyFill="1" applyBorder="1" applyAlignment="1" applyProtection="1">
      <alignment horizontal="left" vertical="top" wrapText="1"/>
      <protection locked="0"/>
    </xf>
    <xf numFmtId="0" fontId="0" fillId="0" borderId="66" xfId="5" applyFont="1" applyFill="1" applyBorder="1" applyAlignment="1" applyProtection="1">
      <alignment horizontal="left" vertical="top" wrapText="1"/>
      <protection locked="0"/>
    </xf>
    <xf numFmtId="0" fontId="0" fillId="0" borderId="67" xfId="0" applyFill="1" applyBorder="1" applyAlignment="1" applyProtection="1">
      <alignment horizontal="left" vertical="top" wrapText="1"/>
      <protection locked="0"/>
    </xf>
    <xf numFmtId="0" fontId="6" fillId="0" borderId="42" xfId="5" applyFont="1" applyFill="1" applyBorder="1" applyAlignment="1" applyProtection="1">
      <alignment horizontal="left" vertical="top" wrapText="1"/>
      <protection locked="0"/>
    </xf>
    <xf numFmtId="2" fontId="6" fillId="0" borderId="37" xfId="5" applyNumberFormat="1" applyFont="1" applyFill="1" applyBorder="1" applyAlignment="1" applyProtection="1">
      <alignment horizontal="center" vertical="top" wrapText="1"/>
      <protection locked="0"/>
    </xf>
    <xf numFmtId="2" fontId="0" fillId="0" borderId="74" xfId="0" applyNumberFormat="1" applyFill="1" applyBorder="1" applyAlignment="1" applyProtection="1">
      <alignment horizontal="center" vertical="top" wrapText="1"/>
      <protection locked="0"/>
    </xf>
    <xf numFmtId="2" fontId="6" fillId="0" borderId="74" xfId="5" applyNumberFormat="1" applyFont="1" applyFill="1" applyBorder="1" applyAlignment="1" applyProtection="1">
      <alignment horizontal="center" vertical="top" wrapText="1"/>
      <protection locked="0"/>
    </xf>
    <xf numFmtId="0" fontId="9" fillId="0" borderId="63" xfId="0" applyFont="1" applyBorder="1" applyAlignment="1">
      <alignment horizontal="right" wrapText="1"/>
    </xf>
    <xf numFmtId="0" fontId="9" fillId="0" borderId="45" xfId="0" applyFont="1" applyBorder="1" applyAlignment="1">
      <alignment horizontal="right" wrapText="1"/>
    </xf>
    <xf numFmtId="0" fontId="9" fillId="0" borderId="63" xfId="0" applyFont="1" applyBorder="1" applyAlignment="1">
      <alignment horizontal="right"/>
    </xf>
    <xf numFmtId="0" fontId="9" fillId="0" borderId="45" xfId="0" applyFont="1" applyBorder="1" applyAlignment="1">
      <alignment horizontal="right"/>
    </xf>
    <xf numFmtId="0" fontId="6" fillId="0" borderId="63" xfId="5" applyFont="1" applyFill="1" applyBorder="1" applyAlignment="1" applyProtection="1">
      <alignment horizontal="right" vertical="top" wrapText="1"/>
      <protection locked="0"/>
    </xf>
    <xf numFmtId="0" fontId="6" fillId="0" borderId="45" xfId="5" applyFont="1" applyFill="1" applyBorder="1" applyAlignment="1" applyProtection="1">
      <alignment horizontal="right" vertical="top" wrapText="1"/>
      <protection locked="0"/>
    </xf>
    <xf numFmtId="0" fontId="0" fillId="0" borderId="63" xfId="2" applyFont="1" applyBorder="1" applyAlignment="1">
      <alignment horizontal="right" wrapText="1"/>
    </xf>
    <xf numFmtId="0" fontId="0" fillId="0" borderId="45" xfId="2" applyFont="1" applyBorder="1" applyAlignment="1">
      <alignment horizontal="right" wrapText="1"/>
    </xf>
    <xf numFmtId="0" fontId="0" fillId="0" borderId="63" xfId="5" applyFont="1" applyFill="1" applyBorder="1" applyAlignment="1" applyProtection="1">
      <alignment horizontal="right" vertical="top" wrapText="1"/>
      <protection locked="0"/>
    </xf>
    <xf numFmtId="0" fontId="0" fillId="0" borderId="45" xfId="5" applyFont="1" applyFill="1" applyBorder="1" applyAlignment="1" applyProtection="1">
      <alignment horizontal="right" vertical="top" wrapText="1"/>
      <protection locked="0"/>
    </xf>
    <xf numFmtId="0" fontId="0" fillId="0" borderId="63" xfId="0" applyFill="1" applyBorder="1" applyAlignment="1" applyProtection="1">
      <alignment horizontal="right" vertical="top" wrapText="1"/>
      <protection locked="0"/>
    </xf>
    <xf numFmtId="0" fontId="0" fillId="0" borderId="45" xfId="0" applyFill="1" applyBorder="1" applyAlignment="1" applyProtection="1">
      <alignment horizontal="right" vertical="top" wrapText="1"/>
      <protection locked="0"/>
    </xf>
    <xf numFmtId="0" fontId="9" fillId="6" borderId="63" xfId="0" applyFont="1" applyFill="1" applyBorder="1" applyAlignment="1">
      <alignment horizontal="right" wrapText="1"/>
    </xf>
    <xf numFmtId="0" fontId="9" fillId="6" borderId="45" xfId="0" applyFont="1" applyFill="1" applyBorder="1" applyAlignment="1">
      <alignment horizontal="right" wrapText="1"/>
    </xf>
    <xf numFmtId="0" fontId="6" fillId="0" borderId="63" xfId="0" applyFont="1" applyBorder="1" applyAlignment="1">
      <alignment horizontal="right" wrapText="1"/>
    </xf>
    <xf numFmtId="0" fontId="6" fillId="0" borderId="45" xfId="0" applyFont="1" applyBorder="1" applyAlignment="1">
      <alignment horizontal="right" wrapText="1"/>
    </xf>
    <xf numFmtId="0" fontId="9" fillId="0" borderId="63" xfId="5" applyFont="1" applyFill="1" applyBorder="1" applyAlignment="1">
      <alignment horizontal="right" wrapText="1"/>
    </xf>
    <xf numFmtId="0" fontId="9" fillId="0" borderId="45" xfId="5" applyFont="1" applyFill="1" applyBorder="1" applyAlignment="1">
      <alignment horizontal="right" wrapText="1"/>
    </xf>
    <xf numFmtId="0" fontId="4" fillId="0" borderId="63" xfId="5" applyFont="1" applyFill="1" applyBorder="1" applyAlignment="1">
      <alignment horizontal="right" wrapText="1"/>
    </xf>
    <xf numFmtId="0" fontId="4" fillId="0" borderId="45" xfId="5" applyFont="1" applyFill="1" applyBorder="1" applyAlignment="1">
      <alignment horizontal="right" wrapText="1"/>
    </xf>
    <xf numFmtId="0" fontId="6" fillId="2" borderId="63" xfId="0" applyFont="1" applyFill="1" applyBorder="1" applyAlignment="1">
      <alignment horizontal="right" wrapText="1"/>
    </xf>
    <xf numFmtId="0" fontId="6" fillId="2" borderId="45" xfId="0" applyFont="1" applyFill="1" applyBorder="1" applyAlignment="1">
      <alignment horizontal="right" wrapText="1"/>
    </xf>
    <xf numFmtId="0" fontId="0" fillId="2" borderId="63" xfId="0" applyFill="1" applyBorder="1" applyAlignment="1">
      <alignment horizontal="right" wrapText="1"/>
    </xf>
    <xf numFmtId="0" fontId="0" fillId="2" borderId="45" xfId="0" applyFill="1" applyBorder="1" applyAlignment="1">
      <alignment horizontal="right" wrapText="1"/>
    </xf>
    <xf numFmtId="0" fontId="6" fillId="0" borderId="63" xfId="0" applyFont="1" applyFill="1" applyBorder="1" applyAlignment="1">
      <alignment horizontal="right" wrapText="1"/>
    </xf>
    <xf numFmtId="0" fontId="6" fillId="0" borderId="45" xfId="0" applyFont="1" applyFill="1" applyBorder="1" applyAlignment="1">
      <alignment horizontal="right" wrapText="1"/>
    </xf>
    <xf numFmtId="0" fontId="0" fillId="0" borderId="63" xfId="0" applyBorder="1" applyAlignment="1">
      <alignment horizontal="right" wrapText="1"/>
    </xf>
    <xf numFmtId="0" fontId="0" fillId="0" borderId="45" xfId="0" applyBorder="1" applyAlignment="1">
      <alignment horizontal="right" wrapText="1"/>
    </xf>
    <xf numFmtId="0" fontId="0" fillId="0" borderId="62" xfId="0" applyBorder="1" applyAlignment="1">
      <alignment horizontal="right" wrapText="1"/>
    </xf>
    <xf numFmtId="0" fontId="0" fillId="0" borderId="46" xfId="0" applyBorder="1" applyAlignment="1">
      <alignment horizontal="right" wrapText="1"/>
    </xf>
    <xf numFmtId="2" fontId="9" fillId="0" borderId="1" xfId="0" applyNumberFormat="1" applyFont="1" applyBorder="1" applyAlignment="1">
      <alignment horizontal="right" wrapText="1"/>
    </xf>
    <xf numFmtId="2" fontId="9" fillId="0" borderId="1" xfId="0" applyNumberFormat="1" applyFont="1" applyBorder="1" applyAlignment="1">
      <alignment horizontal="right"/>
    </xf>
    <xf numFmtId="2" fontId="6" fillId="0" borderId="1" xfId="5" applyNumberFormat="1" applyFont="1" applyFill="1" applyBorder="1" applyAlignment="1" applyProtection="1">
      <alignment horizontal="right" vertical="top" wrapText="1"/>
      <protection locked="0"/>
    </xf>
    <xf numFmtId="2" fontId="0" fillId="0" borderId="1" xfId="2" applyNumberFormat="1" applyFont="1" applyBorder="1" applyAlignment="1">
      <alignment horizontal="right" wrapText="1"/>
    </xf>
    <xf numFmtId="2" fontId="0" fillId="0" borderId="1" xfId="5" applyNumberFormat="1" applyFont="1" applyFill="1" applyBorder="1" applyAlignment="1" applyProtection="1">
      <alignment horizontal="right" vertical="top" wrapText="1"/>
      <protection locked="0"/>
    </xf>
    <xf numFmtId="2" fontId="0" fillId="0" borderId="1" xfId="0" applyNumberFormat="1" applyFill="1" applyBorder="1" applyAlignment="1" applyProtection="1">
      <alignment horizontal="right" vertical="top" wrapText="1"/>
      <protection locked="0"/>
    </xf>
    <xf numFmtId="2" fontId="9" fillId="6" borderId="1" xfId="0" applyNumberFormat="1" applyFont="1" applyFill="1" applyBorder="1" applyAlignment="1">
      <alignment horizontal="right" wrapText="1"/>
    </xf>
    <xf numFmtId="2" fontId="6" fillId="0" borderId="1" xfId="0" applyNumberFormat="1" applyFont="1" applyBorder="1" applyAlignment="1">
      <alignment horizontal="right" wrapText="1"/>
    </xf>
    <xf numFmtId="2" fontId="9" fillId="0" borderId="1" xfId="5" applyNumberFormat="1" applyFont="1" applyFill="1" applyBorder="1" applyAlignment="1">
      <alignment horizontal="right" wrapText="1"/>
    </xf>
    <xf numFmtId="2" fontId="4" fillId="0" borderId="1" xfId="5" applyNumberFormat="1" applyFont="1" applyFill="1" applyBorder="1" applyAlignment="1">
      <alignment horizontal="right" wrapText="1"/>
    </xf>
    <xf numFmtId="2" fontId="6" fillId="2" borderId="1" xfId="0" applyNumberFormat="1" applyFont="1" applyFill="1" applyBorder="1" applyAlignment="1">
      <alignment horizontal="right" wrapText="1"/>
    </xf>
    <xf numFmtId="2" fontId="0" fillId="2" borderId="1" xfId="0" applyNumberFormat="1" applyFill="1" applyBorder="1" applyAlignment="1">
      <alignment horizontal="right" wrapText="1"/>
    </xf>
    <xf numFmtId="2" fontId="6" fillId="0" borderId="1" xfId="0" applyNumberFormat="1" applyFont="1" applyFill="1" applyBorder="1" applyAlignment="1">
      <alignment horizontal="right" wrapText="1"/>
    </xf>
    <xf numFmtId="2" fontId="0" fillId="0" borderId="1" xfId="0" applyNumberFormat="1" applyBorder="1" applyAlignment="1">
      <alignment horizontal="right" wrapText="1"/>
    </xf>
    <xf numFmtId="2" fontId="0" fillId="0" borderId="21" xfId="0" applyNumberFormat="1" applyBorder="1" applyAlignment="1">
      <alignment horizontal="right" wrapText="1"/>
    </xf>
    <xf numFmtId="0" fontId="9" fillId="0" borderId="78" xfId="0" applyFont="1" applyBorder="1" applyAlignment="1">
      <alignment horizontal="right" wrapText="1"/>
    </xf>
    <xf numFmtId="0" fontId="9" fillId="0" borderId="49" xfId="0" applyFont="1" applyBorder="1" applyAlignment="1">
      <alignment horizontal="right" wrapText="1"/>
    </xf>
    <xf numFmtId="0" fontId="9" fillId="0" borderId="73" xfId="0" applyFont="1" applyBorder="1" applyAlignment="1">
      <alignment horizontal="right" wrapText="1"/>
    </xf>
    <xf numFmtId="0" fontId="9" fillId="0" borderId="48" xfId="0" applyFont="1" applyBorder="1" applyAlignment="1">
      <alignment horizontal="right" wrapText="1"/>
    </xf>
    <xf numFmtId="0" fontId="6" fillId="2" borderId="73" xfId="0" applyFont="1" applyFill="1" applyBorder="1" applyAlignment="1">
      <alignment horizontal="right" wrapText="1"/>
    </xf>
    <xf numFmtId="0" fontId="6" fillId="2" borderId="48" xfId="0" applyFont="1" applyFill="1" applyBorder="1" applyAlignment="1">
      <alignment horizontal="right" wrapText="1"/>
    </xf>
    <xf numFmtId="0" fontId="0" fillId="0" borderId="72" xfId="0" applyBorder="1" applyAlignment="1">
      <alignment horizontal="right" vertical="center" wrapText="1"/>
    </xf>
    <xf numFmtId="0" fontId="0" fillId="0" borderId="44" xfId="0" applyBorder="1" applyAlignment="1">
      <alignment horizontal="right" vertical="center" wrapText="1"/>
    </xf>
    <xf numFmtId="0" fontId="6" fillId="2" borderId="62" xfId="0" applyFont="1" applyFill="1" applyBorder="1" applyAlignment="1">
      <alignment horizontal="right" wrapText="1"/>
    </xf>
    <xf numFmtId="0" fontId="6" fillId="2" borderId="46" xfId="0" applyFont="1" applyFill="1" applyBorder="1" applyAlignment="1">
      <alignment horizontal="right" wrapText="1"/>
    </xf>
    <xf numFmtId="2" fontId="9" fillId="0" borderId="5" xfId="0" applyNumberFormat="1" applyFont="1" applyBorder="1" applyAlignment="1">
      <alignment horizontal="right" wrapText="1"/>
    </xf>
    <xf numFmtId="2" fontId="9" fillId="0" borderId="4" xfId="0" applyNumberFormat="1" applyFont="1" applyBorder="1" applyAlignment="1">
      <alignment horizontal="right" wrapText="1"/>
    </xf>
    <xf numFmtId="2" fontId="6" fillId="2" borderId="4" xfId="0" applyNumberFormat="1" applyFont="1" applyFill="1" applyBorder="1" applyAlignment="1">
      <alignment horizontal="right" wrapText="1"/>
    </xf>
    <xf numFmtId="2" fontId="0" fillId="0" borderId="20" xfId="0" applyNumberFormat="1" applyBorder="1" applyAlignment="1">
      <alignment horizontal="right" vertical="center" wrapText="1"/>
    </xf>
    <xf numFmtId="2" fontId="6" fillId="2" borderId="21" xfId="0" applyNumberFormat="1" applyFont="1" applyFill="1" applyBorder="1" applyAlignment="1">
      <alignment horizontal="right" wrapText="1"/>
    </xf>
    <xf numFmtId="0" fontId="1" fillId="0" borderId="34" xfId="0" applyFont="1" applyBorder="1" applyAlignment="1">
      <alignment horizontal="center"/>
    </xf>
    <xf numFmtId="0" fontId="0" fillId="0" borderId="52" xfId="0" applyFont="1" applyBorder="1" applyAlignment="1">
      <alignment horizontal="right"/>
    </xf>
    <xf numFmtId="0" fontId="0" fillId="0" borderId="60" xfId="0" applyFont="1" applyBorder="1" applyAlignment="1">
      <alignment horizontal="right"/>
    </xf>
    <xf numFmtId="0" fontId="0" fillId="0" borderId="71" xfId="0" applyFont="1" applyBorder="1" applyAlignment="1">
      <alignment horizontal="right"/>
    </xf>
    <xf numFmtId="0" fontId="0" fillId="0" borderId="69" xfId="0" applyFont="1" applyBorder="1" applyAlignment="1">
      <alignment horizontal="right"/>
    </xf>
    <xf numFmtId="0" fontId="11" fillId="12" borderId="0" xfId="7" applyFont="1" applyFill="1"/>
    <xf numFmtId="0" fontId="11" fillId="2" borderId="0" xfId="7" applyFont="1" applyFill="1"/>
    <xf numFmtId="0" fontId="14" fillId="2" borderId="0" xfId="7" applyFill="1"/>
    <xf numFmtId="0" fontId="10" fillId="0" borderId="6" xfId="0" applyFont="1" applyBorder="1" applyAlignment="1">
      <alignment horizontal="left" vertical="center"/>
    </xf>
    <xf numFmtId="0" fontId="10" fillId="0" borderId="8" xfId="0" applyFont="1" applyBorder="1" applyAlignment="1">
      <alignment horizontal="left" vertical="center" wrapText="1"/>
    </xf>
    <xf numFmtId="0" fontId="10" fillId="0" borderId="43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left" vertical="center"/>
    </xf>
    <xf numFmtId="2" fontId="10" fillId="0" borderId="11" xfId="0" applyNumberFormat="1" applyFont="1" applyBorder="1" applyAlignment="1">
      <alignment horizontal="left" vertical="center" wrapText="1"/>
    </xf>
    <xf numFmtId="0" fontId="3" fillId="0" borderId="95" xfId="18" applyBorder="1"/>
    <xf numFmtId="0" fontId="9" fillId="0" borderId="16" xfId="0" applyFont="1" applyBorder="1" applyAlignment="1">
      <alignment horizontal="right" vertical="center"/>
    </xf>
    <xf numFmtId="0" fontId="9" fillId="0" borderId="17" xfId="0" applyFont="1" applyBorder="1" applyAlignment="1">
      <alignment horizontal="right" vertical="center"/>
    </xf>
    <xf numFmtId="0" fontId="9" fillId="0" borderId="20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9" fillId="0" borderId="20" xfId="0" applyFont="1" applyBorder="1" applyAlignment="1">
      <alignment horizontal="right" vertical="center"/>
    </xf>
    <xf numFmtId="0" fontId="9" fillId="0" borderId="1" xfId="0" applyFont="1" applyBorder="1" applyAlignment="1">
      <alignment horizontal="right" vertical="center"/>
    </xf>
    <xf numFmtId="0" fontId="3" fillId="0" borderId="95" xfId="18" applyFont="1" applyBorder="1" applyAlignment="1">
      <alignment horizontal="right"/>
    </xf>
    <xf numFmtId="0" fontId="3" fillId="0" borderId="82" xfId="18" applyFont="1" applyBorder="1" applyAlignment="1">
      <alignment horizontal="right"/>
    </xf>
    <xf numFmtId="0" fontId="3" fillId="0" borderId="90" xfId="18" applyFont="1" applyBorder="1" applyAlignment="1">
      <alignment horizontal="right"/>
    </xf>
    <xf numFmtId="2" fontId="9" fillId="0" borderId="29" xfId="0" applyNumberFormat="1" applyFont="1" applyBorder="1" applyAlignment="1">
      <alignment horizontal="right" vertical="center" wrapText="1"/>
    </xf>
    <xf numFmtId="2" fontId="9" fillId="0" borderId="25" xfId="0" applyNumberFormat="1" applyFont="1" applyBorder="1" applyAlignment="1">
      <alignment horizontal="right" vertical="center" wrapText="1"/>
    </xf>
    <xf numFmtId="1" fontId="10" fillId="0" borderId="8" xfId="0" applyNumberFormat="1" applyFont="1" applyBorder="1" applyAlignment="1">
      <alignment horizontal="left" vertical="center"/>
    </xf>
    <xf numFmtId="1" fontId="9" fillId="0" borderId="20" xfId="0" applyNumberFormat="1" applyFont="1" applyBorder="1" applyAlignment="1">
      <alignment horizontal="right" vertical="center"/>
    </xf>
    <xf numFmtId="1" fontId="9" fillId="0" borderId="1" xfId="0" applyNumberFormat="1" applyFont="1" applyBorder="1" applyAlignment="1">
      <alignment horizontal="right" vertical="center"/>
    </xf>
    <xf numFmtId="1" fontId="3" fillId="0" borderId="96" xfId="18" applyNumberFormat="1" applyFont="1" applyBorder="1" applyAlignment="1">
      <alignment horizontal="right"/>
    </xf>
    <xf numFmtId="1" fontId="3" fillId="0" borderId="79" xfId="18" applyNumberFormat="1" applyFont="1" applyBorder="1" applyAlignment="1">
      <alignment horizontal="right"/>
    </xf>
    <xf numFmtId="1" fontId="6" fillId="0" borderId="1" xfId="5" applyNumberFormat="1" applyFont="1" applyBorder="1" applyAlignment="1">
      <alignment horizontal="right" vertical="center"/>
    </xf>
    <xf numFmtId="1" fontId="3" fillId="0" borderId="80" xfId="18" applyNumberFormat="1" applyFont="1" applyBorder="1" applyAlignment="1">
      <alignment horizontal="right"/>
    </xf>
    <xf numFmtId="1" fontId="1" fillId="2" borderId="56" xfId="0" applyNumberFormat="1" applyFont="1" applyFill="1" applyBorder="1" applyAlignment="1">
      <alignment horizontal="left" vertical="center"/>
    </xf>
    <xf numFmtId="1" fontId="3" fillId="0" borderId="79" xfId="18" applyNumberFormat="1" applyBorder="1"/>
    <xf numFmtId="1" fontId="0" fillId="2" borderId="1" xfId="0" applyNumberFormat="1" applyFont="1" applyFill="1" applyBorder="1" applyAlignment="1">
      <alignment horizontal="right"/>
    </xf>
    <xf numFmtId="1" fontId="6" fillId="0" borderId="1" xfId="5" applyNumberFormat="1" applyFont="1" applyBorder="1" applyAlignment="1">
      <alignment horizontal="center" vertical="center"/>
    </xf>
    <xf numFmtId="1" fontId="3" fillId="0" borderId="85" xfId="18" applyNumberFormat="1" applyBorder="1"/>
    <xf numFmtId="1" fontId="3" fillId="0" borderId="86" xfId="18" applyNumberFormat="1" applyBorder="1"/>
    <xf numFmtId="1" fontId="3" fillId="0" borderId="87" xfId="18" applyNumberFormat="1" applyBorder="1"/>
    <xf numFmtId="1" fontId="3" fillId="0" borderId="88" xfId="18" applyNumberFormat="1" applyBorder="1"/>
    <xf numFmtId="1" fontId="3" fillId="0" borderId="89" xfId="18" applyNumberFormat="1" applyBorder="1"/>
    <xf numFmtId="1" fontId="3" fillId="0" borderId="80" xfId="18" applyNumberFormat="1" applyBorder="1"/>
    <xf numFmtId="1" fontId="6" fillId="0" borderId="21" xfId="5" applyNumberFormat="1" applyFont="1" applyBorder="1" applyAlignment="1">
      <alignment horizontal="right" vertical="center"/>
    </xf>
    <xf numFmtId="1" fontId="6" fillId="0" borderId="20" xfId="5" applyNumberFormat="1" applyFont="1" applyBorder="1" applyAlignment="1">
      <alignment horizontal="right" vertical="center"/>
    </xf>
    <xf numFmtId="1" fontId="3" fillId="0" borderId="91" xfId="18" applyNumberFormat="1" applyBorder="1"/>
    <xf numFmtId="1" fontId="3" fillId="0" borderId="93" xfId="18" applyNumberFormat="1" applyBorder="1"/>
    <xf numFmtId="1" fontId="3" fillId="0" borderId="94" xfId="18" applyNumberFormat="1" applyBorder="1"/>
    <xf numFmtId="0" fontId="1" fillId="0" borderId="8" xfId="0" applyFont="1" applyFill="1" applyBorder="1" applyAlignment="1" applyProtection="1">
      <alignment horizontal="left" vertical="center"/>
      <protection locked="0"/>
    </xf>
    <xf numFmtId="0" fontId="1" fillId="0" borderId="8" xfId="0" applyFont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1" fontId="1" fillId="2" borderId="8" xfId="0" applyNumberFormat="1" applyFont="1" applyFill="1" applyBorder="1" applyAlignment="1">
      <alignment horizontal="left" vertical="center"/>
    </xf>
    <xf numFmtId="2" fontId="1" fillId="2" borderId="11" xfId="0" applyNumberFormat="1" applyFont="1" applyFill="1" applyBorder="1" applyAlignment="1">
      <alignment horizontal="left" vertical="center"/>
    </xf>
    <xf numFmtId="0" fontId="3" fillId="0" borderId="97" xfId="18" applyBorder="1"/>
    <xf numFmtId="1" fontId="3" fillId="0" borderId="96" xfId="18" applyNumberFormat="1" applyBorder="1"/>
    <xf numFmtId="0" fontId="0" fillId="0" borderId="20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20" xfId="0" applyFont="1" applyFill="1" applyBorder="1" applyAlignment="1" applyProtection="1">
      <alignment horizontal="center" vertical="center"/>
      <protection locked="0"/>
    </xf>
    <xf numFmtId="0" fontId="0" fillId="0" borderId="1" xfId="0" applyFont="1" applyFill="1" applyBorder="1" applyAlignment="1" applyProtection="1">
      <alignment horizontal="center" vertical="center"/>
      <protection locked="0"/>
    </xf>
    <xf numFmtId="0" fontId="0" fillId="2" borderId="20" xfId="0" applyFont="1" applyFill="1" applyBorder="1" applyAlignment="1">
      <alignment horizontal="right" vertical="center" wrapText="1"/>
    </xf>
    <xf numFmtId="1" fontId="0" fillId="2" borderId="20" xfId="0" applyNumberFormat="1" applyFont="1" applyFill="1" applyBorder="1" applyAlignment="1">
      <alignment horizontal="right" vertical="center"/>
    </xf>
    <xf numFmtId="2" fontId="0" fillId="2" borderId="29" xfId="0" applyNumberFormat="1" applyFont="1" applyFill="1" applyBorder="1" applyAlignment="1">
      <alignment horizontal="right" vertical="center"/>
    </xf>
    <xf numFmtId="0" fontId="0" fillId="2" borderId="1" xfId="0" applyFont="1" applyFill="1" applyBorder="1" applyAlignment="1">
      <alignment horizontal="right" vertical="center" wrapText="1"/>
    </xf>
    <xf numFmtId="1" fontId="0" fillId="2" borderId="1" xfId="0" applyNumberFormat="1" applyFont="1" applyFill="1" applyBorder="1" applyAlignment="1">
      <alignment horizontal="right" vertical="center"/>
    </xf>
    <xf numFmtId="2" fontId="0" fillId="2" borderId="25" xfId="0" applyNumberFormat="1" applyFont="1" applyFill="1" applyBorder="1" applyAlignment="1">
      <alignment horizontal="right" vertical="center"/>
    </xf>
    <xf numFmtId="1" fontId="0" fillId="2" borderId="5" xfId="0" applyNumberFormat="1" applyFont="1" applyFill="1" applyBorder="1" applyAlignment="1">
      <alignment horizontal="right"/>
    </xf>
    <xf numFmtId="1" fontId="0" fillId="2" borderId="21" xfId="0" applyNumberFormat="1" applyFont="1" applyFill="1" applyBorder="1" applyAlignment="1">
      <alignment horizontal="right"/>
    </xf>
    <xf numFmtId="1" fontId="1" fillId="2" borderId="8" xfId="0" applyNumberFormat="1" applyFont="1" applyFill="1" applyBorder="1" applyAlignment="1">
      <alignment horizontal="left" vertical="center" wrapText="1"/>
    </xf>
    <xf numFmtId="1" fontId="0" fillId="2" borderId="20" xfId="0" applyNumberFormat="1" applyFont="1" applyFill="1" applyBorder="1" applyAlignment="1">
      <alignment horizontal="right" vertical="center" wrapText="1"/>
    </xf>
    <xf numFmtId="1" fontId="0" fillId="2" borderId="1" xfId="0" applyNumberFormat="1" applyFont="1" applyFill="1" applyBorder="1" applyAlignment="1">
      <alignment horizontal="right" vertical="center" wrapText="1"/>
    </xf>
    <xf numFmtId="0" fontId="10" fillId="0" borderId="43" xfId="0" applyFont="1" applyBorder="1" applyAlignment="1">
      <alignment horizontal="left" vertical="center"/>
    </xf>
    <xf numFmtId="1" fontId="3" fillId="0" borderId="98" xfId="18" applyNumberFormat="1" applyBorder="1"/>
    <xf numFmtId="2" fontId="8" fillId="2" borderId="15" xfId="0" applyNumberFormat="1" applyFont="1" applyFill="1" applyBorder="1" applyAlignment="1">
      <alignment horizontal="right"/>
    </xf>
    <xf numFmtId="2" fontId="8" fillId="3" borderId="25" xfId="2" applyNumberFormat="1" applyFont="1" applyFill="1" applyBorder="1" applyAlignment="1">
      <alignment horizontal="right"/>
    </xf>
    <xf numFmtId="0" fontId="9" fillId="6" borderId="30" xfId="0" applyFont="1" applyFill="1" applyBorder="1" applyAlignment="1">
      <alignment horizontal="left" wrapText="1"/>
    </xf>
    <xf numFmtId="2" fontId="8" fillId="2" borderId="27" xfId="0" applyNumberFormat="1" applyFont="1" applyFill="1" applyBorder="1" applyAlignment="1">
      <alignment horizontal="right"/>
    </xf>
    <xf numFmtId="0" fontId="9" fillId="0" borderId="6" xfId="0" applyFont="1" applyBorder="1" applyAlignment="1">
      <alignment horizontal="right"/>
    </xf>
    <xf numFmtId="0" fontId="1" fillId="0" borderId="8" xfId="5" applyFont="1" applyFill="1" applyBorder="1" applyAlignment="1" applyProtection="1">
      <alignment horizontal="left" vertical="center" wrapText="1"/>
      <protection locked="0"/>
    </xf>
    <xf numFmtId="2" fontId="16" fillId="2" borderId="11" xfId="0" applyNumberFormat="1" applyFont="1" applyFill="1" applyBorder="1" applyAlignment="1">
      <alignment horizontal="left" vertical="center"/>
    </xf>
    <xf numFmtId="0" fontId="6" fillId="0" borderId="99" xfId="0" applyFont="1" applyBorder="1" applyAlignment="1">
      <alignment horizontal="left" wrapText="1"/>
    </xf>
    <xf numFmtId="0" fontId="6" fillId="0" borderId="1" xfId="5" applyFont="1" applyFill="1" applyBorder="1" applyAlignment="1" applyProtection="1">
      <alignment horizontal="left" vertical="center" wrapText="1"/>
      <protection locked="0"/>
    </xf>
    <xf numFmtId="0" fontId="6" fillId="0" borderId="20" xfId="5" applyFont="1" applyFill="1" applyBorder="1" applyAlignment="1" applyProtection="1">
      <alignment horizontal="left" vertical="center" wrapText="1"/>
      <protection locked="0"/>
    </xf>
    <xf numFmtId="0" fontId="0" fillId="0" borderId="38" xfId="5" applyFont="1" applyFill="1" applyBorder="1" applyAlignment="1" applyProtection="1">
      <alignment horizontal="left" vertical="top" wrapText="1"/>
      <protection locked="0"/>
    </xf>
    <xf numFmtId="0" fontId="3" fillId="0" borderId="95" xfId="18" applyBorder="1" applyAlignment="1">
      <alignment horizontal="right"/>
    </xf>
    <xf numFmtId="1" fontId="3" fillId="0" borderId="96" xfId="18" applyNumberFormat="1" applyBorder="1" applyAlignment="1">
      <alignment horizontal="right"/>
    </xf>
    <xf numFmtId="1" fontId="6" fillId="0" borderId="5" xfId="5" applyNumberFormat="1" applyFont="1" applyBorder="1" applyAlignment="1">
      <alignment horizontal="right" vertical="center"/>
    </xf>
    <xf numFmtId="0" fontId="3" fillId="0" borderId="82" xfId="18" applyBorder="1" applyAlignment="1">
      <alignment horizontal="right"/>
    </xf>
    <xf numFmtId="1" fontId="3" fillId="0" borderId="79" xfId="18" applyNumberFormat="1" applyBorder="1" applyAlignment="1">
      <alignment horizontal="right"/>
    </xf>
    <xf numFmtId="0" fontId="3" fillId="0" borderId="90" xfId="18" applyBorder="1" applyAlignment="1">
      <alignment horizontal="right"/>
    </xf>
    <xf numFmtId="1" fontId="3" fillId="0" borderId="80" xfId="18" applyNumberFormat="1" applyBorder="1" applyAlignment="1">
      <alignment horizontal="right"/>
    </xf>
    <xf numFmtId="2" fontId="8" fillId="2" borderId="29" xfId="0" applyNumberFormat="1" applyFont="1" applyFill="1" applyBorder="1" applyAlignment="1">
      <alignment horizontal="right" vertical="center"/>
    </xf>
    <xf numFmtId="2" fontId="8" fillId="2" borderId="25" xfId="0" applyNumberFormat="1" applyFont="1" applyFill="1" applyBorder="1" applyAlignment="1">
      <alignment horizontal="right" vertical="center"/>
    </xf>
    <xf numFmtId="1" fontId="3" fillId="0" borderId="24" xfId="18" applyNumberFormat="1" applyBorder="1"/>
    <xf numFmtId="1" fontId="3" fillId="0" borderId="100" xfId="18" applyNumberFormat="1" applyBorder="1"/>
    <xf numFmtId="0" fontId="6" fillId="2" borderId="1" xfId="0" applyFont="1" applyFill="1" applyBorder="1" applyAlignment="1">
      <alignment horizontal="left" wrapText="1"/>
    </xf>
    <xf numFmtId="0" fontId="3" fillId="0" borderId="1" xfId="18" applyBorder="1"/>
    <xf numFmtId="1" fontId="17" fillId="0" borderId="51" xfId="0" applyNumberFormat="1" applyFont="1" applyBorder="1" applyAlignment="1">
      <alignment horizontal="center" vertical="center"/>
    </xf>
    <xf numFmtId="0" fontId="6" fillId="0" borderId="9" xfId="5" applyFont="1" applyFill="1" applyBorder="1" applyAlignment="1" applyProtection="1">
      <alignment horizontal="left"/>
      <protection locked="0"/>
    </xf>
    <xf numFmtId="2" fontId="0" fillId="2" borderId="32" xfId="0" applyNumberFormat="1" applyFont="1" applyFill="1" applyBorder="1" applyAlignment="1">
      <alignment horizontal="right"/>
    </xf>
    <xf numFmtId="0" fontId="6" fillId="0" borderId="22" xfId="5" applyFont="1" applyFill="1" applyBorder="1"/>
    <xf numFmtId="0" fontId="6" fillId="0" borderId="21" xfId="5" applyFont="1" applyFill="1" applyBorder="1"/>
    <xf numFmtId="0" fontId="0" fillId="0" borderId="5" xfId="5" applyFont="1" applyFill="1" applyBorder="1" applyAlignment="1" applyProtection="1">
      <alignment horizontal="left"/>
      <protection locked="0"/>
    </xf>
    <xf numFmtId="0" fontId="9" fillId="0" borderId="9" xfId="0" applyFont="1" applyBorder="1" applyAlignment="1">
      <alignment horizontal="left" wrapText="1"/>
    </xf>
    <xf numFmtId="0" fontId="9" fillId="0" borderId="30" xfId="0" applyFont="1" applyBorder="1" applyAlignment="1">
      <alignment wrapText="1"/>
    </xf>
    <xf numFmtId="0" fontId="9" fillId="0" borderId="21" xfId="0" applyFont="1" applyBorder="1" applyAlignment="1">
      <alignment wrapText="1"/>
    </xf>
    <xf numFmtId="0" fontId="9" fillId="0" borderId="21" xfId="0" applyFont="1" applyBorder="1" applyAlignment="1">
      <alignment horizontal="left" wrapText="1"/>
    </xf>
    <xf numFmtId="0" fontId="0" fillId="2" borderId="81" xfId="0" applyFont="1" applyFill="1" applyBorder="1" applyAlignment="1">
      <alignment horizontal="right" wrapText="1"/>
    </xf>
    <xf numFmtId="0" fontId="3" fillId="0" borderId="5" xfId="18" applyBorder="1"/>
    <xf numFmtId="0" fontId="0" fillId="2" borderId="82" xfId="0" applyFont="1" applyFill="1" applyBorder="1" applyAlignment="1">
      <alignment horizontal="right" wrapText="1"/>
    </xf>
    <xf numFmtId="0" fontId="3" fillId="0" borderId="21" xfId="18" applyBorder="1"/>
    <xf numFmtId="0" fontId="3" fillId="0" borderId="22" xfId="18" applyBorder="1"/>
    <xf numFmtId="0" fontId="0" fillId="0" borderId="12" xfId="0" applyBorder="1" applyAlignment="1">
      <alignment horizontal="center" wrapText="1"/>
    </xf>
    <xf numFmtId="2" fontId="0" fillId="0" borderId="5" xfId="0" applyNumberFormat="1" applyBorder="1" applyAlignment="1">
      <alignment horizontal="center" wrapText="1"/>
    </xf>
    <xf numFmtId="0" fontId="0" fillId="0" borderId="17" xfId="0" applyBorder="1" applyAlignment="1">
      <alignment horizontal="center" wrapText="1"/>
    </xf>
    <xf numFmtId="2" fontId="0" fillId="0" borderId="4" xfId="0" applyNumberFormat="1" applyBorder="1" applyAlignment="1">
      <alignment horizontal="center" wrapText="1"/>
    </xf>
    <xf numFmtId="0" fontId="4" fillId="2" borderId="26" xfId="0" applyFont="1" applyFill="1" applyBorder="1" applyAlignment="1">
      <alignment horizontal="center" vertical="center" wrapText="1"/>
    </xf>
    <xf numFmtId="2" fontId="9" fillId="6" borderId="46" xfId="0" applyNumberFormat="1" applyFont="1" applyFill="1" applyBorder="1" applyAlignment="1">
      <alignment horizontal="center" wrapText="1"/>
    </xf>
    <xf numFmtId="2" fontId="0" fillId="0" borderId="1" xfId="0" applyNumberFormat="1" applyBorder="1" applyAlignment="1">
      <alignment horizontal="center" wrapText="1"/>
    </xf>
    <xf numFmtId="2" fontId="0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wrapText="1"/>
    </xf>
    <xf numFmtId="2" fontId="9" fillId="0" borderId="1" xfId="0" applyNumberFormat="1" applyFont="1" applyBorder="1" applyAlignment="1">
      <alignment horizontal="center" wrapText="1"/>
    </xf>
    <xf numFmtId="2" fontId="6" fillId="2" borderId="1" xfId="0" applyNumberFormat="1" applyFont="1" applyFill="1" applyBorder="1" applyAlignment="1">
      <alignment horizontal="center" wrapText="1"/>
    </xf>
    <xf numFmtId="0" fontId="6" fillId="0" borderId="1" xfId="0" applyFont="1" applyBorder="1" applyAlignment="1">
      <alignment horizontal="left" wrapText="1"/>
    </xf>
    <xf numFmtId="2" fontId="6" fillId="0" borderId="1" xfId="0" applyNumberFormat="1" applyFont="1" applyBorder="1" applyAlignment="1">
      <alignment horizontal="center" wrapText="1"/>
    </xf>
    <xf numFmtId="0" fontId="6" fillId="0" borderId="1" xfId="5" applyFont="1" applyFill="1" applyBorder="1" applyAlignment="1" applyProtection="1">
      <alignment horizontal="left" vertical="top" wrapText="1"/>
      <protection locked="0"/>
    </xf>
    <xf numFmtId="2" fontId="6" fillId="0" borderId="1" xfId="5" applyNumberFormat="1" applyFont="1" applyFill="1" applyBorder="1" applyAlignment="1" applyProtection="1">
      <alignment horizontal="center" vertical="top" wrapText="1"/>
      <protection locked="0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center" wrapText="1"/>
    </xf>
    <xf numFmtId="2" fontId="9" fillId="0" borderId="1" xfId="0" applyNumberFormat="1" applyFont="1" applyBorder="1" applyAlignment="1">
      <alignment horizontal="center"/>
    </xf>
    <xf numFmtId="0" fontId="9" fillId="0" borderId="1" xfId="5" applyFont="1" applyFill="1" applyBorder="1" applyAlignment="1">
      <alignment horizontal="left" wrapText="1"/>
    </xf>
    <xf numFmtId="2" fontId="9" fillId="0" borderId="1" xfId="5" applyNumberFormat="1" applyFont="1" applyFill="1" applyBorder="1" applyAlignment="1">
      <alignment horizontal="center" wrapText="1"/>
    </xf>
    <xf numFmtId="0" fontId="0" fillId="0" borderId="1" xfId="0" applyFill="1" applyBorder="1" applyAlignment="1" applyProtection="1">
      <alignment horizontal="left" vertical="top" wrapText="1"/>
      <protection locked="0"/>
    </xf>
    <xf numFmtId="2" fontId="0" fillId="0" borderId="1" xfId="0" applyNumberFormat="1" applyFill="1" applyBorder="1" applyAlignment="1" applyProtection="1">
      <alignment horizontal="center" vertical="top" wrapText="1"/>
      <protection locked="0"/>
    </xf>
    <xf numFmtId="0" fontId="0" fillId="0" borderId="1" xfId="0" applyBorder="1" applyAlignment="1">
      <alignment horizontal="left" vertical="center" wrapText="1"/>
    </xf>
    <xf numFmtId="2" fontId="0" fillId="0" borderId="1" xfId="0" applyNumberFormat="1" applyBorder="1" applyAlignment="1">
      <alignment horizontal="center" vertical="center" wrapText="1"/>
    </xf>
    <xf numFmtId="0" fontId="1" fillId="0" borderId="37" xfId="7" applyFont="1" applyBorder="1" applyAlignment="1">
      <alignment horizontal="center" vertical="center" wrapText="1"/>
    </xf>
    <xf numFmtId="0" fontId="1" fillId="0" borderId="39" xfId="7" applyFont="1" applyBorder="1" applyAlignment="1">
      <alignment horizontal="center" vertical="center" wrapText="1"/>
    </xf>
    <xf numFmtId="0" fontId="1" fillId="0" borderId="6" xfId="7" applyFont="1" applyBorder="1" applyAlignment="1">
      <alignment horizontal="center" vertical="center"/>
    </xf>
    <xf numFmtId="0" fontId="1" fillId="0" borderId="26" xfId="7" applyFont="1" applyBorder="1" applyAlignment="1">
      <alignment horizontal="center" vertical="center"/>
    </xf>
    <xf numFmtId="0" fontId="10" fillId="0" borderId="43" xfId="7" applyFont="1" applyBorder="1" applyAlignment="1">
      <alignment horizontal="center" vertical="center" wrapText="1"/>
    </xf>
    <xf numFmtId="0" fontId="10" fillId="0" borderId="30" xfId="7" applyFont="1" applyBorder="1" applyAlignment="1">
      <alignment horizontal="center" vertical="center" wrapText="1"/>
    </xf>
    <xf numFmtId="0" fontId="1" fillId="0" borderId="72" xfId="7" applyFont="1" applyBorder="1" applyAlignment="1">
      <alignment horizontal="center" vertical="center" wrapText="1"/>
    </xf>
    <xf numFmtId="0" fontId="1" fillId="0" borderId="10" xfId="7" applyFont="1" applyBorder="1" applyAlignment="1">
      <alignment horizontal="center" vertical="center" wrapText="1"/>
    </xf>
    <xf numFmtId="0" fontId="1" fillId="0" borderId="44" xfId="7" applyFont="1" applyBorder="1" applyAlignment="1">
      <alignment horizontal="center" vertical="center" wrapText="1"/>
    </xf>
    <xf numFmtId="0" fontId="10" fillId="0" borderId="33" xfId="0" applyFont="1" applyBorder="1" applyAlignment="1">
      <alignment horizontal="center" vertical="center"/>
    </xf>
    <xf numFmtId="0" fontId="10" fillId="0" borderId="64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/>
    </xf>
    <xf numFmtId="0" fontId="10" fillId="0" borderId="29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1" fillId="0" borderId="68" xfId="0" applyFont="1" applyBorder="1" applyAlignment="1">
      <alignment horizontal="center" vertical="center" wrapText="1"/>
    </xf>
    <xf numFmtId="0" fontId="1" fillId="0" borderId="69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1" fillId="0" borderId="36" xfId="0" applyFont="1" applyBorder="1" applyAlignment="1">
      <alignment horizontal="center"/>
    </xf>
    <xf numFmtId="0" fontId="10" fillId="0" borderId="11" xfId="0" applyFont="1" applyBorder="1" applyAlignment="1">
      <alignment horizontal="center" vertical="center" wrapText="1"/>
    </xf>
    <xf numFmtId="0" fontId="10" fillId="0" borderId="32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0" fillId="0" borderId="0" xfId="0" applyBorder="1" applyAlignment="1"/>
    <xf numFmtId="0" fontId="12" fillId="0" borderId="0" xfId="0" applyFont="1" applyBorder="1" applyAlignment="1">
      <alignment horizontal="right" vertical="top" wrapText="1"/>
    </xf>
    <xf numFmtId="0" fontId="10" fillId="0" borderId="43" xfId="0" applyFont="1" applyBorder="1" applyAlignment="1">
      <alignment horizontal="center" vertical="center" wrapText="1"/>
    </xf>
    <xf numFmtId="0" fontId="10" fillId="0" borderId="30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</cellXfs>
  <cellStyles count="28">
    <cellStyle name="Excel Built-in Normal" xfId="2"/>
    <cellStyle name="Excel Built-in Normal 1" xfId="4"/>
    <cellStyle name="Excel Built-in Normal 2" xfId="3"/>
    <cellStyle name="TableStyleLight1" xfId="1"/>
    <cellStyle name="Денежный 2" xfId="10"/>
    <cellStyle name="Обычный" xfId="0" builtinId="0"/>
    <cellStyle name="Обычный 2" xfId="5"/>
    <cellStyle name="Обычный 2 2" xfId="11"/>
    <cellStyle name="Обычный 2 2 2" xfId="20"/>
    <cellStyle name="Обычный 2 2 3" xfId="23"/>
    <cellStyle name="Обычный 2 3" xfId="8"/>
    <cellStyle name="Обычный 2 3 2" xfId="24"/>
    <cellStyle name="Обычный 2 3 3" xfId="19"/>
    <cellStyle name="Обычный 3" xfId="6"/>
    <cellStyle name="Обычный 3 2" xfId="12"/>
    <cellStyle name="Обычный 3 2 2" xfId="26"/>
    <cellStyle name="Обычный 3 2 3" xfId="21"/>
    <cellStyle name="Обычный 3 3" xfId="25"/>
    <cellStyle name="Обычный 4" xfId="7"/>
    <cellStyle name="Обычный 4 2" xfId="13"/>
    <cellStyle name="Обычный 4 3" xfId="14"/>
    <cellStyle name="Обычный 4 4" xfId="15"/>
    <cellStyle name="Обычный 4 5" xfId="17"/>
    <cellStyle name="Обычный 5" xfId="16"/>
    <cellStyle name="Обычный 5 2" xfId="27"/>
    <cellStyle name="Обычный 5 3" xfId="18"/>
    <cellStyle name="Обычный 6" xfId="9"/>
    <cellStyle name="Обычный 7" xfId="22"/>
  </cellStyles>
  <dxfs count="81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</dxfs>
  <tableStyles count="0" defaultTableStyle="TableStyleMedium2" defaultPivotStyle="PivotStyleLight16"/>
  <colors>
    <mruColors>
      <color rgb="FFCCFF99"/>
      <color rgb="FFFF0066"/>
      <color rgb="FFA0A0A0"/>
      <color rgb="FFFF66CC"/>
      <color rgb="FFFFCCCC"/>
      <color rgb="FFFFFF66"/>
      <color rgb="FF660066"/>
      <color rgb="FFAF0101"/>
      <color rgb="FFFF476E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География  </a:t>
            </a:r>
            <a:r>
              <a:rPr lang="ru-RU" baseline="0"/>
              <a:t>ОГЭ 2022</a:t>
            </a:r>
            <a:endParaRPr lang="ru-RU"/>
          </a:p>
        </c:rich>
      </c:tx>
      <c:layout>
        <c:manualLayout>
          <c:xMode val="edge"/>
          <c:yMode val="edge"/>
          <c:x val="3.699505980430795E-2"/>
          <c:y val="9.3362423408862218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661280918434171E-2"/>
          <c:y val="7.6356539205510665E-2"/>
          <c:w val="0.97587106539187474"/>
          <c:h val="0.58694018330217568"/>
        </c:manualLayout>
      </c:layout>
      <c:lineChart>
        <c:grouping val="standard"/>
        <c:varyColors val="0"/>
        <c:ser>
          <c:idx val="11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'Географ-9 диаграмма по районам'!$B$5:$B$119</c:f>
              <c:strCache>
                <c:ptCount val="115"/>
                <c:pt idx="0">
                  <c:v>ЖЕЛЕЗНОДОРОЖНЫЙ РАЙОН</c:v>
                </c:pt>
                <c:pt idx="1">
                  <c:v>МАОУ Гимназия № 9</c:v>
                </c:pt>
                <c:pt idx="2">
                  <c:v>МБОУ Гимназия № 8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МБОУ СШ № 12</c:v>
                </c:pt>
                <c:pt idx="6">
                  <c:v>МБОУ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МБОУ СШ № 8</c:v>
                </c:pt>
                <c:pt idx="16">
                  <c:v>МБОУ СШ № 46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МБОУ СШ № 81</c:v>
                </c:pt>
                <c:pt idx="20">
                  <c:v>МБОУ СШ № 90</c:v>
                </c:pt>
                <c:pt idx="21">
                  <c:v>МБОУ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</c:v>
                </c:pt>
                <c:pt idx="25">
                  <c:v>МАОУ Гимназия № 15</c:v>
                </c:pt>
                <c:pt idx="26">
                  <c:v>МБОУ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МБОУ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МБОУ СШ № 50</c:v>
                </c:pt>
                <c:pt idx="33">
                  <c:v>МБОУ СШ № 53</c:v>
                </c:pt>
                <c:pt idx="34">
                  <c:v>МБОУ СШ № 64</c:v>
                </c:pt>
                <c:pt idx="35">
                  <c:v>МБОУ СШ № 65</c:v>
                </c:pt>
                <c:pt idx="36">
                  <c:v>МБОУ СШ № 79</c:v>
                </c:pt>
                <c:pt idx="37">
                  <c:v>МБОУ СШ № 89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№1 - Универс"</c:v>
                </c:pt>
                <c:pt idx="42">
                  <c:v>МБОУ Гимназия № 3</c:v>
                </c:pt>
                <c:pt idx="43">
                  <c:v>МАОУ Гимназия № 13 "Академ"</c:v>
                </c:pt>
                <c:pt idx="44">
                  <c:v>МБОУ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МБОУ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36</c:v>
                </c:pt>
                <c:pt idx="51">
                  <c:v>МБОУ СШ № 39</c:v>
                </c:pt>
                <c:pt idx="52">
                  <c:v>МБОУ СШ № 72 </c:v>
                </c:pt>
                <c:pt idx="53">
                  <c:v>МБОУ СШ № 73</c:v>
                </c:pt>
                <c:pt idx="54">
                  <c:v>МБОУ СШ № 82</c:v>
                </c:pt>
                <c:pt idx="55">
                  <c:v>МБОУ СШ № 84</c:v>
                </c:pt>
                <c:pt idx="56">
                  <c:v>МБОУ СШ № 95</c:v>
                </c:pt>
                <c:pt idx="57">
                  <c:v>МБОУ СШ № 99</c:v>
                </c:pt>
                <c:pt idx="58">
                  <c:v>МБОУ СШ № 133 </c:v>
                </c:pt>
                <c:pt idx="59">
                  <c:v>СВЕРДЛОВСКИЙ РАЙОН</c:v>
                </c:pt>
                <c:pt idx="60">
                  <c:v>МАОУ Гимназия №14</c:v>
                </c:pt>
                <c:pt idx="61">
                  <c:v>МАОУ Лицей № 9 "Лидер"</c:v>
                </c:pt>
                <c:pt idx="62">
                  <c:v>МАОУ СШ № 23</c:v>
                </c:pt>
                <c:pt idx="63">
                  <c:v>МАОУ СШ № 76</c:v>
                </c:pt>
                <c:pt idx="64">
                  <c:v>МБОУ СШ № 17</c:v>
                </c:pt>
                <c:pt idx="65">
                  <c:v>МБОУ СШ № 34</c:v>
                </c:pt>
                <c:pt idx="66">
                  <c:v>МБОУ СШ № 42</c:v>
                </c:pt>
                <c:pt idx="67">
                  <c:v>МБОУ СШ № 45</c:v>
                </c:pt>
                <c:pt idx="68">
                  <c:v>МБОУ СШ № 6</c:v>
                </c:pt>
                <c:pt idx="69">
                  <c:v>МБОУ СШ № 62</c:v>
                </c:pt>
                <c:pt idx="70">
                  <c:v>МБОУ СШ № 78</c:v>
                </c:pt>
                <c:pt idx="71">
                  <c:v>МБОУ СШ № 93</c:v>
                </c:pt>
                <c:pt idx="72">
                  <c:v>МАОУ СШ № 137</c:v>
                </c:pt>
                <c:pt idx="73">
                  <c:v>МАОУ СШ № 158</c:v>
                </c:pt>
                <c:pt idx="74">
                  <c:v>СОВЕТСКИЙ РАЙОН</c:v>
                </c:pt>
                <c:pt idx="75">
                  <c:v>МБОУ СШ № 1</c:v>
                </c:pt>
                <c:pt idx="76">
                  <c:v>МБОУ СШ № 2</c:v>
                </c:pt>
                <c:pt idx="77">
                  <c:v>МБОУ СШ № 5</c:v>
                </c:pt>
                <c:pt idx="78">
                  <c:v>МБОУ СШ № 7</c:v>
                </c:pt>
                <c:pt idx="79">
                  <c:v>МБОУ СШ № 18</c:v>
                </c:pt>
                <c:pt idx="80">
                  <c:v>МБОУ СШ № 24</c:v>
                </c:pt>
                <c:pt idx="81">
                  <c:v>МБОУ СШ № 56</c:v>
                </c:pt>
                <c:pt idx="82">
                  <c:v>МБОУ СШ № 66</c:v>
                </c:pt>
                <c:pt idx="83">
                  <c:v>МБОУ СШ № 69</c:v>
                </c:pt>
                <c:pt idx="84">
                  <c:v>МБОУ СШ № 85</c:v>
                </c:pt>
                <c:pt idx="85">
                  <c:v>МБОУ СШ № 91</c:v>
                </c:pt>
                <c:pt idx="86">
                  <c:v>МБОУ СШ № 98</c:v>
                </c:pt>
                <c:pt idx="87">
                  <c:v>МБОУ СШ № 108</c:v>
                </c:pt>
                <c:pt idx="88">
                  <c:v>МБОУ СШ № 115</c:v>
                </c:pt>
                <c:pt idx="89">
                  <c:v>МБОУ СШ № 121</c:v>
                </c:pt>
                <c:pt idx="90">
                  <c:v>МБОУ СШ № 129</c:v>
                </c:pt>
                <c:pt idx="91">
                  <c:v>МБОУ СШ № 134</c:v>
                </c:pt>
                <c:pt idx="92">
                  <c:v>МБОУ СШ № 139</c:v>
                </c:pt>
                <c:pt idx="93">
                  <c:v>МБОУ СШ № 141</c:v>
                </c:pt>
                <c:pt idx="94">
                  <c:v>МБОУ СШ № 143</c:v>
                </c:pt>
                <c:pt idx="95">
                  <c:v>МБОУ СШ № 144</c:v>
                </c:pt>
                <c:pt idx="96">
                  <c:v>МБОУ СШ № 145</c:v>
                </c:pt>
                <c:pt idx="97">
                  <c:v>МБОУ СШ № 147</c:v>
                </c:pt>
                <c:pt idx="98">
                  <c:v>МБОУ СШ № 149</c:v>
                </c:pt>
                <c:pt idx="99">
                  <c:v>МБОУ СШ № 150</c:v>
                </c:pt>
                <c:pt idx="100">
                  <c:v>МАОУ СШ № 151</c:v>
                </c:pt>
                <c:pt idx="101">
                  <c:v>МБОУ СШ № 152</c:v>
                </c:pt>
                <c:pt idx="102">
                  <c:v>МБОУ СШ № 154</c:v>
                </c:pt>
                <c:pt idx="103">
                  <c:v>МБОУ СШ № 156</c:v>
                </c:pt>
                <c:pt idx="104">
                  <c:v>МБОУ СШ № 157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Комплекс "Покровский"</c:v>
                </c:pt>
                <c:pt idx="114">
                  <c:v>МБОУ СШ № 155</c:v>
                </c:pt>
              </c:strCache>
            </c:strRef>
          </c:cat>
          <c:val>
            <c:numRef>
              <c:f>'Географ-9 диаграмма по районам'!$E$5:$E$119</c:f>
              <c:numCache>
                <c:formatCode>0,00</c:formatCode>
                <c:ptCount val="115"/>
                <c:pt idx="0">
                  <c:v>3.96</c:v>
                </c:pt>
                <c:pt idx="1">
                  <c:v>3.96</c:v>
                </c:pt>
                <c:pt idx="2">
                  <c:v>3.96</c:v>
                </c:pt>
                <c:pt idx="3">
                  <c:v>3.96</c:v>
                </c:pt>
                <c:pt idx="4">
                  <c:v>3.96</c:v>
                </c:pt>
                <c:pt idx="5">
                  <c:v>3.96</c:v>
                </c:pt>
                <c:pt idx="6">
                  <c:v>3.96</c:v>
                </c:pt>
                <c:pt idx="7">
                  <c:v>3.96</c:v>
                </c:pt>
                <c:pt idx="8">
                  <c:v>3.96</c:v>
                </c:pt>
                <c:pt idx="9">
                  <c:v>3.96</c:v>
                </c:pt>
                <c:pt idx="10">
                  <c:v>3.96</c:v>
                </c:pt>
                <c:pt idx="11">
                  <c:v>3.96</c:v>
                </c:pt>
                <c:pt idx="12">
                  <c:v>3.96</c:v>
                </c:pt>
                <c:pt idx="13">
                  <c:v>3.96</c:v>
                </c:pt>
                <c:pt idx="14">
                  <c:v>3.96</c:v>
                </c:pt>
                <c:pt idx="15">
                  <c:v>3.96</c:v>
                </c:pt>
                <c:pt idx="16">
                  <c:v>3.96</c:v>
                </c:pt>
                <c:pt idx="17">
                  <c:v>3.96</c:v>
                </c:pt>
                <c:pt idx="18">
                  <c:v>3.96</c:v>
                </c:pt>
                <c:pt idx="19">
                  <c:v>3.96</c:v>
                </c:pt>
                <c:pt idx="20">
                  <c:v>3.96</c:v>
                </c:pt>
                <c:pt idx="21">
                  <c:v>3.96</c:v>
                </c:pt>
                <c:pt idx="22">
                  <c:v>3.96</c:v>
                </c:pt>
                <c:pt idx="23">
                  <c:v>3.96</c:v>
                </c:pt>
                <c:pt idx="24">
                  <c:v>3.96</c:v>
                </c:pt>
                <c:pt idx="25">
                  <c:v>3.96</c:v>
                </c:pt>
                <c:pt idx="26">
                  <c:v>3.96</c:v>
                </c:pt>
                <c:pt idx="27">
                  <c:v>3.96</c:v>
                </c:pt>
                <c:pt idx="28">
                  <c:v>3.96</c:v>
                </c:pt>
                <c:pt idx="29">
                  <c:v>3.96</c:v>
                </c:pt>
                <c:pt idx="30">
                  <c:v>3.96</c:v>
                </c:pt>
                <c:pt idx="31">
                  <c:v>3.96</c:v>
                </c:pt>
                <c:pt idx="32">
                  <c:v>3.96</c:v>
                </c:pt>
                <c:pt idx="33">
                  <c:v>3.96</c:v>
                </c:pt>
                <c:pt idx="34">
                  <c:v>3.96</c:v>
                </c:pt>
                <c:pt idx="35">
                  <c:v>3.96</c:v>
                </c:pt>
                <c:pt idx="36">
                  <c:v>3.96</c:v>
                </c:pt>
                <c:pt idx="37">
                  <c:v>3.96</c:v>
                </c:pt>
                <c:pt idx="38">
                  <c:v>3.96</c:v>
                </c:pt>
                <c:pt idx="39">
                  <c:v>3.96</c:v>
                </c:pt>
                <c:pt idx="40">
                  <c:v>3.96</c:v>
                </c:pt>
                <c:pt idx="41">
                  <c:v>3.96</c:v>
                </c:pt>
                <c:pt idx="42">
                  <c:v>3.96</c:v>
                </c:pt>
                <c:pt idx="43">
                  <c:v>3.96</c:v>
                </c:pt>
                <c:pt idx="44">
                  <c:v>3.96</c:v>
                </c:pt>
                <c:pt idx="45">
                  <c:v>3.96</c:v>
                </c:pt>
                <c:pt idx="46">
                  <c:v>3.96</c:v>
                </c:pt>
                <c:pt idx="47">
                  <c:v>3.96</c:v>
                </c:pt>
                <c:pt idx="48">
                  <c:v>3.96</c:v>
                </c:pt>
                <c:pt idx="49">
                  <c:v>3.96</c:v>
                </c:pt>
                <c:pt idx="50">
                  <c:v>3.96</c:v>
                </c:pt>
                <c:pt idx="51">
                  <c:v>3.96</c:v>
                </c:pt>
                <c:pt idx="52">
                  <c:v>3.96</c:v>
                </c:pt>
                <c:pt idx="53">
                  <c:v>3.96</c:v>
                </c:pt>
                <c:pt idx="54">
                  <c:v>3.96</c:v>
                </c:pt>
                <c:pt idx="55">
                  <c:v>3.96</c:v>
                </c:pt>
                <c:pt idx="56">
                  <c:v>3.96</c:v>
                </c:pt>
                <c:pt idx="57">
                  <c:v>3.96</c:v>
                </c:pt>
                <c:pt idx="58">
                  <c:v>3.96</c:v>
                </c:pt>
                <c:pt idx="59">
                  <c:v>3.96</c:v>
                </c:pt>
                <c:pt idx="60">
                  <c:v>3.96</c:v>
                </c:pt>
                <c:pt idx="61">
                  <c:v>3.96</c:v>
                </c:pt>
                <c:pt idx="62">
                  <c:v>3.96</c:v>
                </c:pt>
                <c:pt idx="63">
                  <c:v>3.96</c:v>
                </c:pt>
                <c:pt idx="64">
                  <c:v>3.96</c:v>
                </c:pt>
                <c:pt idx="65">
                  <c:v>3.96</c:v>
                </c:pt>
                <c:pt idx="66">
                  <c:v>3.96</c:v>
                </c:pt>
                <c:pt idx="67">
                  <c:v>3.96</c:v>
                </c:pt>
                <c:pt idx="68">
                  <c:v>3.96</c:v>
                </c:pt>
                <c:pt idx="69">
                  <c:v>3.96</c:v>
                </c:pt>
                <c:pt idx="70">
                  <c:v>3.96</c:v>
                </c:pt>
                <c:pt idx="71">
                  <c:v>3.96</c:v>
                </c:pt>
                <c:pt idx="72">
                  <c:v>3.96</c:v>
                </c:pt>
                <c:pt idx="73">
                  <c:v>3.96</c:v>
                </c:pt>
                <c:pt idx="74">
                  <c:v>3.96</c:v>
                </c:pt>
                <c:pt idx="75">
                  <c:v>3.96</c:v>
                </c:pt>
                <c:pt idx="76">
                  <c:v>3.96</c:v>
                </c:pt>
                <c:pt idx="77">
                  <c:v>3.96</c:v>
                </c:pt>
                <c:pt idx="78">
                  <c:v>3.96</c:v>
                </c:pt>
                <c:pt idx="79">
                  <c:v>3.96</c:v>
                </c:pt>
                <c:pt idx="80">
                  <c:v>3.96</c:v>
                </c:pt>
                <c:pt idx="81">
                  <c:v>3.96</c:v>
                </c:pt>
                <c:pt idx="82">
                  <c:v>3.96</c:v>
                </c:pt>
                <c:pt idx="83">
                  <c:v>3.96</c:v>
                </c:pt>
                <c:pt idx="84">
                  <c:v>3.96</c:v>
                </c:pt>
                <c:pt idx="85">
                  <c:v>3.96</c:v>
                </c:pt>
                <c:pt idx="86">
                  <c:v>3.96</c:v>
                </c:pt>
                <c:pt idx="87">
                  <c:v>3.96</c:v>
                </c:pt>
                <c:pt idx="88">
                  <c:v>3.96</c:v>
                </c:pt>
                <c:pt idx="89">
                  <c:v>3.96</c:v>
                </c:pt>
                <c:pt idx="90">
                  <c:v>3.96</c:v>
                </c:pt>
                <c:pt idx="91">
                  <c:v>3.96</c:v>
                </c:pt>
                <c:pt idx="92">
                  <c:v>3.96</c:v>
                </c:pt>
                <c:pt idx="93">
                  <c:v>3.96</c:v>
                </c:pt>
                <c:pt idx="94">
                  <c:v>3.96</c:v>
                </c:pt>
                <c:pt idx="95">
                  <c:v>3.96</c:v>
                </c:pt>
                <c:pt idx="96">
                  <c:v>3.96</c:v>
                </c:pt>
                <c:pt idx="97">
                  <c:v>3.96</c:v>
                </c:pt>
                <c:pt idx="98">
                  <c:v>3.96</c:v>
                </c:pt>
                <c:pt idx="99">
                  <c:v>3.96</c:v>
                </c:pt>
                <c:pt idx="100">
                  <c:v>3.96</c:v>
                </c:pt>
                <c:pt idx="101">
                  <c:v>3.96</c:v>
                </c:pt>
                <c:pt idx="102">
                  <c:v>3.96</c:v>
                </c:pt>
                <c:pt idx="103">
                  <c:v>3.96</c:v>
                </c:pt>
                <c:pt idx="104">
                  <c:v>3.96</c:v>
                </c:pt>
                <c:pt idx="105">
                  <c:v>3.96</c:v>
                </c:pt>
                <c:pt idx="106">
                  <c:v>3.96</c:v>
                </c:pt>
                <c:pt idx="107">
                  <c:v>3.96</c:v>
                </c:pt>
                <c:pt idx="108">
                  <c:v>3.96</c:v>
                </c:pt>
                <c:pt idx="109">
                  <c:v>3.96</c:v>
                </c:pt>
                <c:pt idx="110">
                  <c:v>3.96</c:v>
                </c:pt>
                <c:pt idx="111">
                  <c:v>3.96</c:v>
                </c:pt>
                <c:pt idx="112">
                  <c:v>3.96</c:v>
                </c:pt>
                <c:pt idx="113">
                  <c:v>3.96</c:v>
                </c:pt>
                <c:pt idx="114">
                  <c:v>3.96</c:v>
                </c:pt>
              </c:numCache>
            </c:numRef>
          </c:val>
          <c:smooth val="0"/>
        </c:ser>
        <c:ser>
          <c:idx val="10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'Географ-9 диаграмма по районам'!$B$5:$B$119</c:f>
              <c:strCache>
                <c:ptCount val="115"/>
                <c:pt idx="0">
                  <c:v>ЖЕЛЕЗНОДОРОЖНЫЙ РАЙОН</c:v>
                </c:pt>
                <c:pt idx="1">
                  <c:v>МАОУ Гимназия № 9</c:v>
                </c:pt>
                <c:pt idx="2">
                  <c:v>МБОУ Гимназия № 8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МБОУ СШ № 12</c:v>
                </c:pt>
                <c:pt idx="6">
                  <c:v>МБОУ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МБОУ СШ № 8</c:v>
                </c:pt>
                <c:pt idx="16">
                  <c:v>МБОУ СШ № 46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МБОУ СШ № 81</c:v>
                </c:pt>
                <c:pt idx="20">
                  <c:v>МБОУ СШ № 90</c:v>
                </c:pt>
                <c:pt idx="21">
                  <c:v>МБОУ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</c:v>
                </c:pt>
                <c:pt idx="25">
                  <c:v>МАОУ Гимназия № 15</c:v>
                </c:pt>
                <c:pt idx="26">
                  <c:v>МБОУ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МБОУ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МБОУ СШ № 50</c:v>
                </c:pt>
                <c:pt idx="33">
                  <c:v>МБОУ СШ № 53</c:v>
                </c:pt>
                <c:pt idx="34">
                  <c:v>МБОУ СШ № 64</c:v>
                </c:pt>
                <c:pt idx="35">
                  <c:v>МБОУ СШ № 65</c:v>
                </c:pt>
                <c:pt idx="36">
                  <c:v>МБОУ СШ № 79</c:v>
                </c:pt>
                <c:pt idx="37">
                  <c:v>МБОУ СШ № 89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№1 - Универс"</c:v>
                </c:pt>
                <c:pt idx="42">
                  <c:v>МБОУ Гимназия № 3</c:v>
                </c:pt>
                <c:pt idx="43">
                  <c:v>МАОУ Гимназия № 13 "Академ"</c:v>
                </c:pt>
                <c:pt idx="44">
                  <c:v>МБОУ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МБОУ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36</c:v>
                </c:pt>
                <c:pt idx="51">
                  <c:v>МБОУ СШ № 39</c:v>
                </c:pt>
                <c:pt idx="52">
                  <c:v>МБОУ СШ № 72 </c:v>
                </c:pt>
                <c:pt idx="53">
                  <c:v>МБОУ СШ № 73</c:v>
                </c:pt>
                <c:pt idx="54">
                  <c:v>МБОУ СШ № 82</c:v>
                </c:pt>
                <c:pt idx="55">
                  <c:v>МБОУ СШ № 84</c:v>
                </c:pt>
                <c:pt idx="56">
                  <c:v>МБОУ СШ № 95</c:v>
                </c:pt>
                <c:pt idx="57">
                  <c:v>МБОУ СШ № 99</c:v>
                </c:pt>
                <c:pt idx="58">
                  <c:v>МБОУ СШ № 133 </c:v>
                </c:pt>
                <c:pt idx="59">
                  <c:v>СВЕРДЛОВСКИЙ РАЙОН</c:v>
                </c:pt>
                <c:pt idx="60">
                  <c:v>МАОУ Гимназия №14</c:v>
                </c:pt>
                <c:pt idx="61">
                  <c:v>МАОУ Лицей № 9 "Лидер"</c:v>
                </c:pt>
                <c:pt idx="62">
                  <c:v>МАОУ СШ № 23</c:v>
                </c:pt>
                <c:pt idx="63">
                  <c:v>МАОУ СШ № 76</c:v>
                </c:pt>
                <c:pt idx="64">
                  <c:v>МБОУ СШ № 17</c:v>
                </c:pt>
                <c:pt idx="65">
                  <c:v>МБОУ СШ № 34</c:v>
                </c:pt>
                <c:pt idx="66">
                  <c:v>МБОУ СШ № 42</c:v>
                </c:pt>
                <c:pt idx="67">
                  <c:v>МБОУ СШ № 45</c:v>
                </c:pt>
                <c:pt idx="68">
                  <c:v>МБОУ СШ № 6</c:v>
                </c:pt>
                <c:pt idx="69">
                  <c:v>МБОУ СШ № 62</c:v>
                </c:pt>
                <c:pt idx="70">
                  <c:v>МБОУ СШ № 78</c:v>
                </c:pt>
                <c:pt idx="71">
                  <c:v>МБОУ СШ № 93</c:v>
                </c:pt>
                <c:pt idx="72">
                  <c:v>МАОУ СШ № 137</c:v>
                </c:pt>
                <c:pt idx="73">
                  <c:v>МАОУ СШ № 158</c:v>
                </c:pt>
                <c:pt idx="74">
                  <c:v>СОВЕТСКИЙ РАЙОН</c:v>
                </c:pt>
                <c:pt idx="75">
                  <c:v>МБОУ СШ № 1</c:v>
                </c:pt>
                <c:pt idx="76">
                  <c:v>МБОУ СШ № 2</c:v>
                </c:pt>
                <c:pt idx="77">
                  <c:v>МБОУ СШ № 5</c:v>
                </c:pt>
                <c:pt idx="78">
                  <c:v>МБОУ СШ № 7</c:v>
                </c:pt>
                <c:pt idx="79">
                  <c:v>МБОУ СШ № 18</c:v>
                </c:pt>
                <c:pt idx="80">
                  <c:v>МБОУ СШ № 24</c:v>
                </c:pt>
                <c:pt idx="81">
                  <c:v>МБОУ СШ № 56</c:v>
                </c:pt>
                <c:pt idx="82">
                  <c:v>МБОУ СШ № 66</c:v>
                </c:pt>
                <c:pt idx="83">
                  <c:v>МБОУ СШ № 69</c:v>
                </c:pt>
                <c:pt idx="84">
                  <c:v>МБОУ СШ № 85</c:v>
                </c:pt>
                <c:pt idx="85">
                  <c:v>МБОУ СШ № 91</c:v>
                </c:pt>
                <c:pt idx="86">
                  <c:v>МБОУ СШ № 98</c:v>
                </c:pt>
                <c:pt idx="87">
                  <c:v>МБОУ СШ № 108</c:v>
                </c:pt>
                <c:pt idx="88">
                  <c:v>МБОУ СШ № 115</c:v>
                </c:pt>
                <c:pt idx="89">
                  <c:v>МБОУ СШ № 121</c:v>
                </c:pt>
                <c:pt idx="90">
                  <c:v>МБОУ СШ № 129</c:v>
                </c:pt>
                <c:pt idx="91">
                  <c:v>МБОУ СШ № 134</c:v>
                </c:pt>
                <c:pt idx="92">
                  <c:v>МБОУ СШ № 139</c:v>
                </c:pt>
                <c:pt idx="93">
                  <c:v>МБОУ СШ № 141</c:v>
                </c:pt>
                <c:pt idx="94">
                  <c:v>МБОУ СШ № 143</c:v>
                </c:pt>
                <c:pt idx="95">
                  <c:v>МБОУ СШ № 144</c:v>
                </c:pt>
                <c:pt idx="96">
                  <c:v>МБОУ СШ № 145</c:v>
                </c:pt>
                <c:pt idx="97">
                  <c:v>МБОУ СШ № 147</c:v>
                </c:pt>
                <c:pt idx="98">
                  <c:v>МБОУ СШ № 149</c:v>
                </c:pt>
                <c:pt idx="99">
                  <c:v>МБОУ СШ № 150</c:v>
                </c:pt>
                <c:pt idx="100">
                  <c:v>МАОУ СШ № 151</c:v>
                </c:pt>
                <c:pt idx="101">
                  <c:v>МБОУ СШ № 152</c:v>
                </c:pt>
                <c:pt idx="102">
                  <c:v>МБОУ СШ № 154</c:v>
                </c:pt>
                <c:pt idx="103">
                  <c:v>МБОУ СШ № 156</c:v>
                </c:pt>
                <c:pt idx="104">
                  <c:v>МБОУ СШ № 157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Комплекс "Покровский"</c:v>
                </c:pt>
                <c:pt idx="114">
                  <c:v>МБОУ СШ № 155</c:v>
                </c:pt>
              </c:strCache>
            </c:strRef>
          </c:cat>
          <c:val>
            <c:numRef>
              <c:f>'Географ-9 диаграмма по районам'!$D$5:$D$119</c:f>
              <c:numCache>
                <c:formatCode>0,00</c:formatCode>
                <c:ptCount val="115"/>
                <c:pt idx="0">
                  <c:v>3.8906970787586119</c:v>
                </c:pt>
                <c:pt idx="1">
                  <c:v>3.9148936170212765</c:v>
                </c:pt>
                <c:pt idx="2">
                  <c:v>3.9830508474576272</c:v>
                </c:pt>
                <c:pt idx="3">
                  <c:v>3.8888888888888888</c:v>
                </c:pt>
                <c:pt idx="4">
                  <c:v>3.9</c:v>
                </c:pt>
                <c:pt idx="5">
                  <c:v>3.5882352941176472</c:v>
                </c:pt>
                <c:pt idx="6">
                  <c:v>3.7735849056603774</c:v>
                </c:pt>
                <c:pt idx="7">
                  <c:v>4.3076923076923075</c:v>
                </c:pt>
                <c:pt idx="8">
                  <c:v>3.7692307692307692</c:v>
                </c:pt>
                <c:pt idx="9">
                  <c:v>4.0743088416054762</c:v>
                </c:pt>
                <c:pt idx="10">
                  <c:v>4.0344827586206895</c:v>
                </c:pt>
                <c:pt idx="11">
                  <c:v>4.3636363636363633</c:v>
                </c:pt>
                <c:pt idx="12">
                  <c:v>4.2</c:v>
                </c:pt>
                <c:pt idx="13">
                  <c:v>4.2692307692307692</c:v>
                </c:pt>
                <c:pt idx="14">
                  <c:v>4.1694915254237293</c:v>
                </c:pt>
                <c:pt idx="15">
                  <c:v>3.8913043478260869</c:v>
                </c:pt>
                <c:pt idx="16">
                  <c:v>4.2592592592592595</c:v>
                </c:pt>
                <c:pt idx="17">
                  <c:v>4.2727272727272725</c:v>
                </c:pt>
                <c:pt idx="18">
                  <c:v>3.870967741935484</c:v>
                </c:pt>
                <c:pt idx="19">
                  <c:v>3.6666666666666665</c:v>
                </c:pt>
                <c:pt idx="20" formatCode="Основной">
                  <c:v>4.166666666666667</c:v>
                </c:pt>
                <c:pt idx="21" formatCode="Основной">
                  <c:v>3.7272727272727271</c:v>
                </c:pt>
                <c:pt idx="22">
                  <c:v>3.80866652301513</c:v>
                </c:pt>
                <c:pt idx="23">
                  <c:v>3.9705882352941178</c:v>
                </c:pt>
                <c:pt idx="24">
                  <c:v>4.2162162162162158</c:v>
                </c:pt>
                <c:pt idx="25">
                  <c:v>4.2</c:v>
                </c:pt>
                <c:pt idx="26">
                  <c:v>4.2352941176470589</c:v>
                </c:pt>
                <c:pt idx="27">
                  <c:v>3.7017543859649122</c:v>
                </c:pt>
                <c:pt idx="28">
                  <c:v>3.5454545454545454</c:v>
                </c:pt>
                <c:pt idx="29">
                  <c:v>3.7735849056603774</c:v>
                </c:pt>
                <c:pt idx="30">
                  <c:v>3.8484848484848486</c:v>
                </c:pt>
                <c:pt idx="31">
                  <c:v>3.8157894736842106</c:v>
                </c:pt>
                <c:pt idx="32">
                  <c:v>3.5</c:v>
                </c:pt>
                <c:pt idx="33">
                  <c:v>3.5526315789473686</c:v>
                </c:pt>
                <c:pt idx="34">
                  <c:v>4</c:v>
                </c:pt>
                <c:pt idx="35">
                  <c:v>3.6</c:v>
                </c:pt>
                <c:pt idx="36">
                  <c:v>3.6875</c:v>
                </c:pt>
                <c:pt idx="37">
                  <c:v>3.7272727272727271</c:v>
                </c:pt>
                <c:pt idx="38">
                  <c:v>3.4838709677419355</c:v>
                </c:pt>
                <c:pt idx="39">
                  <c:v>3.8888888888888888</c:v>
                </c:pt>
                <c:pt idx="40">
                  <c:v>3.9291679527632661</c:v>
                </c:pt>
                <c:pt idx="41">
                  <c:v>4.0192307692307692</c:v>
                </c:pt>
                <c:pt idx="42">
                  <c:v>3.8125</c:v>
                </c:pt>
                <c:pt idx="43">
                  <c:v>4</c:v>
                </c:pt>
                <c:pt idx="44">
                  <c:v>3.8636363636363638</c:v>
                </c:pt>
                <c:pt idx="45">
                  <c:v>4.0454545454545459</c:v>
                </c:pt>
                <c:pt idx="46">
                  <c:v>4.2352941176470589</c:v>
                </c:pt>
                <c:pt idx="47">
                  <c:v>3.7391304347826089</c:v>
                </c:pt>
                <c:pt idx="48">
                  <c:v>3.5111111111111111</c:v>
                </c:pt>
                <c:pt idx="49">
                  <c:v>4.0999999999999996</c:v>
                </c:pt>
                <c:pt idx="50">
                  <c:v>3.8285714285714287</c:v>
                </c:pt>
                <c:pt idx="51">
                  <c:v>4.1428571428571432</c:v>
                </c:pt>
                <c:pt idx="52">
                  <c:v>4.4285714285714288</c:v>
                </c:pt>
                <c:pt idx="53">
                  <c:v>3.5263157894736841</c:v>
                </c:pt>
                <c:pt idx="54">
                  <c:v>3.875</c:v>
                </c:pt>
                <c:pt idx="55">
                  <c:v>3.5</c:v>
                </c:pt>
                <c:pt idx="56">
                  <c:v>3.9090909090909092</c:v>
                </c:pt>
                <c:pt idx="57">
                  <c:v>4.3421052631578947</c:v>
                </c:pt>
                <c:pt idx="58">
                  <c:v>3.8461538461538463</c:v>
                </c:pt>
                <c:pt idx="59">
                  <c:v>4.0531747650091017</c:v>
                </c:pt>
                <c:pt idx="60">
                  <c:v>4.1875</c:v>
                </c:pt>
                <c:pt idx="61">
                  <c:v>4.2608695652173916</c:v>
                </c:pt>
                <c:pt idx="62">
                  <c:v>4.0294117647058822</c:v>
                </c:pt>
                <c:pt idx="63">
                  <c:v>3.9565217391304346</c:v>
                </c:pt>
                <c:pt idx="64">
                  <c:v>4.16</c:v>
                </c:pt>
                <c:pt idx="65">
                  <c:v>3.9767441860465116</c:v>
                </c:pt>
                <c:pt idx="66">
                  <c:v>4.041666666666667</c:v>
                </c:pt>
                <c:pt idx="67">
                  <c:v>4.2631578947368425</c:v>
                </c:pt>
                <c:pt idx="68">
                  <c:v>3.9333333333333331</c:v>
                </c:pt>
                <c:pt idx="69">
                  <c:v>3.9545454545454546</c:v>
                </c:pt>
                <c:pt idx="70">
                  <c:v>3.6206896551724137</c:v>
                </c:pt>
                <c:pt idx="71">
                  <c:v>4.2888888888888888</c:v>
                </c:pt>
                <c:pt idx="72">
                  <c:v>3.7692307692307692</c:v>
                </c:pt>
                <c:pt idx="73" formatCode="Основной">
                  <c:v>4.3018867924528301</c:v>
                </c:pt>
                <c:pt idx="74">
                  <c:v>3.9517445050217437</c:v>
                </c:pt>
                <c:pt idx="75">
                  <c:v>3.975609756097561</c:v>
                </c:pt>
                <c:pt idx="76">
                  <c:v>4</c:v>
                </c:pt>
                <c:pt idx="77">
                  <c:v>3.9482758620689653</c:v>
                </c:pt>
                <c:pt idx="78">
                  <c:v>3.76</c:v>
                </c:pt>
                <c:pt idx="79">
                  <c:v>4.1764705882352944</c:v>
                </c:pt>
                <c:pt idx="80">
                  <c:v>3.7619047619047619</c:v>
                </c:pt>
                <c:pt idx="81">
                  <c:v>4.125</c:v>
                </c:pt>
                <c:pt idx="82">
                  <c:v>3.5588235294117645</c:v>
                </c:pt>
                <c:pt idx="83">
                  <c:v>3.625</c:v>
                </c:pt>
                <c:pt idx="84">
                  <c:v>3.6923076923076925</c:v>
                </c:pt>
                <c:pt idx="85">
                  <c:v>4.101694915254237</c:v>
                </c:pt>
                <c:pt idx="86">
                  <c:v>3.6875</c:v>
                </c:pt>
                <c:pt idx="87">
                  <c:v>4</c:v>
                </c:pt>
                <c:pt idx="88">
                  <c:v>4.1538461538461542</c:v>
                </c:pt>
                <c:pt idx="89">
                  <c:v>3.65</c:v>
                </c:pt>
                <c:pt idx="90">
                  <c:v>3.784313725490196</c:v>
                </c:pt>
                <c:pt idx="91">
                  <c:v>3.925925925925926</c:v>
                </c:pt>
                <c:pt idx="92">
                  <c:v>4.1428571428571432</c:v>
                </c:pt>
                <c:pt idx="93">
                  <c:v>4</c:v>
                </c:pt>
                <c:pt idx="94">
                  <c:v>4.1568627450980395</c:v>
                </c:pt>
                <c:pt idx="95">
                  <c:v>3.819672131147541</c:v>
                </c:pt>
                <c:pt idx="96">
                  <c:v>4.333333333333333</c:v>
                </c:pt>
                <c:pt idx="97">
                  <c:v>3.7878787878787881</c:v>
                </c:pt>
                <c:pt idx="98">
                  <c:v>4</c:v>
                </c:pt>
                <c:pt idx="99">
                  <c:v>4.0599999999999996</c:v>
                </c:pt>
                <c:pt idx="100">
                  <c:v>4.2727272727272725</c:v>
                </c:pt>
                <c:pt idx="101">
                  <c:v>4.0199999999999996</c:v>
                </c:pt>
                <c:pt idx="102">
                  <c:v>4.3428571428571425</c:v>
                </c:pt>
                <c:pt idx="103">
                  <c:v>3.7894736842105261</c:v>
                </c:pt>
                <c:pt idx="104">
                  <c:v>3.9</c:v>
                </c:pt>
                <c:pt idx="105">
                  <c:v>3.9845072402025528</c:v>
                </c:pt>
                <c:pt idx="106">
                  <c:v>4.333333333333333</c:v>
                </c:pt>
                <c:pt idx="107">
                  <c:v>4.2068965517241379</c:v>
                </c:pt>
                <c:pt idx="108">
                  <c:v>4.161290322580645</c:v>
                </c:pt>
                <c:pt idx="109">
                  <c:v>3.9565217391304346</c:v>
                </c:pt>
                <c:pt idx="110">
                  <c:v>4.3043478260869561</c:v>
                </c:pt>
                <c:pt idx="111">
                  <c:v>3.55</c:v>
                </c:pt>
                <c:pt idx="112">
                  <c:v>3.4285714285714284</c:v>
                </c:pt>
                <c:pt idx="113">
                  <c:v>4.0396039603960396</c:v>
                </c:pt>
                <c:pt idx="114">
                  <c:v>3.88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868672"/>
        <c:axId val="81870208"/>
      </c:lineChart>
      <c:catAx>
        <c:axId val="8186867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1870208"/>
        <c:crosses val="autoZero"/>
        <c:auto val="1"/>
        <c:lblAlgn val="ctr"/>
        <c:lblOffset val="100"/>
        <c:noMultiLvlLbl val="0"/>
      </c:catAx>
      <c:valAx>
        <c:axId val="81870208"/>
        <c:scaling>
          <c:orientation val="minMax"/>
          <c:max val="5"/>
          <c:min val="2"/>
        </c:scaling>
        <c:delete val="0"/>
        <c:axPos val="l"/>
        <c:majorGridlines>
          <c:spPr>
            <a:ln w="285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1868672"/>
        <c:crosses val="autoZero"/>
        <c:crossBetween val="between"/>
        <c:majorUnit val="0.5"/>
        <c:minorUnit val="0.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8529275376279689"/>
          <c:y val="1.0658781379249702E-2"/>
          <c:w val="0.68164266812210772"/>
          <c:h val="4.235323970249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География  </a:t>
            </a:r>
            <a:r>
              <a:rPr lang="ru-RU" baseline="0"/>
              <a:t>ОГЭ 2022</a:t>
            </a:r>
            <a:endParaRPr lang="ru-RU"/>
          </a:p>
        </c:rich>
      </c:tx>
      <c:layout>
        <c:manualLayout>
          <c:xMode val="edge"/>
          <c:yMode val="edge"/>
          <c:x val="3.699505980430795E-2"/>
          <c:y val="9.3362423408862149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012595094846675E-2"/>
          <c:y val="7.3846691937125397E-2"/>
          <c:w val="0.9758710653918744"/>
          <c:h val="0.58694018330217568"/>
        </c:manualLayout>
      </c:layout>
      <c:lineChart>
        <c:grouping val="standard"/>
        <c:varyColors val="0"/>
        <c:ser>
          <c:idx val="11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'Географ-9 диаграмма'!$B$5:$B$119</c:f>
              <c:strCache>
                <c:ptCount val="115"/>
                <c:pt idx="0">
                  <c:v>ЖЕЛЕЗНОДОРОЖНЫЙ РАЙОН</c:v>
                </c:pt>
                <c:pt idx="1">
                  <c:v>МАОУ СШ № 32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МАОУ Лицей № 7 </c:v>
                </c:pt>
                <c:pt idx="6">
                  <c:v>МБОУ СШ № 19</c:v>
                </c:pt>
                <c:pt idx="7">
                  <c:v>МБОУ СШ № 86</c:v>
                </c:pt>
                <c:pt idx="8">
                  <c:v>МБОУ СШ № 12</c:v>
                </c:pt>
                <c:pt idx="9">
                  <c:v>КИРОВСКИЙ РАЙОН</c:v>
                </c:pt>
                <c:pt idx="10">
                  <c:v>МАОУ Гимназия № 6</c:v>
                </c:pt>
                <c:pt idx="11">
                  <c:v>МАОУ СШ № 55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МАОУ Гимназия № 10</c:v>
                </c:pt>
                <c:pt idx="15">
                  <c:v>МАОУ Лицей № 11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8</c:v>
                </c:pt>
                <c:pt idx="19">
                  <c:v>МБОУ СШ № 63</c:v>
                </c:pt>
                <c:pt idx="20">
                  <c:v>МБОУ СШ № 135</c:v>
                </c:pt>
                <c:pt idx="21">
                  <c:v>МБОУ СШ № 81</c:v>
                </c:pt>
                <c:pt idx="22">
                  <c:v>ЛЕНИНСКИЙ РАЙОН</c:v>
                </c:pt>
                <c:pt idx="23">
                  <c:v>МБОУ Лицей № 3</c:v>
                </c:pt>
                <c:pt idx="24">
                  <c:v>МАОУ Гимназия № 11</c:v>
                </c:pt>
                <c:pt idx="25">
                  <c:v>МАОУ Гимназия № 15</c:v>
                </c:pt>
                <c:pt idx="26">
                  <c:v>МБОУ СШ № 64</c:v>
                </c:pt>
                <c:pt idx="27">
                  <c:v>МБОУ Гимназия № 7</c:v>
                </c:pt>
                <c:pt idx="28">
                  <c:v>МАОУ СШ № 148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МБОУ СШ № 16</c:v>
                </c:pt>
                <c:pt idx="32">
                  <c:v>МБОУ СШ № 89</c:v>
                </c:pt>
                <c:pt idx="33">
                  <c:v>МАОУ Лицей № 12</c:v>
                </c:pt>
                <c:pt idx="34">
                  <c:v>МБОУ СШ № 79</c:v>
                </c:pt>
                <c:pt idx="35">
                  <c:v>МБОУ СШ № 65</c:v>
                </c:pt>
                <c:pt idx="36">
                  <c:v>МБОУ СШ № 53</c:v>
                </c:pt>
                <c:pt idx="37">
                  <c:v>МБОУ СШ № 13</c:v>
                </c:pt>
                <c:pt idx="38">
                  <c:v>МБОУ СШ № 50</c:v>
                </c:pt>
                <c:pt idx="39">
                  <c:v>МБОУ СШ № 94</c:v>
                </c:pt>
                <c:pt idx="40">
                  <c:v>ОКТЯБРЬСКИЙ РАЙОН</c:v>
                </c:pt>
                <c:pt idx="41">
                  <c:v>МБОУ СШ № 72 </c:v>
                </c:pt>
                <c:pt idx="42">
                  <c:v>МБОУ СШ № 99</c:v>
                </c:pt>
                <c:pt idx="43">
                  <c:v>МБОУ Лицей № 10</c:v>
                </c:pt>
                <c:pt idx="44">
                  <c:v>МБОУ СШ № 39</c:v>
                </c:pt>
                <c:pt idx="45">
                  <c:v>МБОУ СШ № 30</c:v>
                </c:pt>
                <c:pt idx="46">
                  <c:v>МБОУ Лицей № 8</c:v>
                </c:pt>
                <c:pt idx="47">
                  <c:v>МАОУ "КУГ №1 - Универс"</c:v>
                </c:pt>
                <c:pt idx="48">
                  <c:v>МАОУ Гимназия № 13 "Академ"</c:v>
                </c:pt>
                <c:pt idx="49">
                  <c:v>МБОУ СШ № 95</c:v>
                </c:pt>
                <c:pt idx="50">
                  <c:v>МБОУ СШ № 82</c:v>
                </c:pt>
                <c:pt idx="51">
                  <c:v>МБОУ Лицей № 1</c:v>
                </c:pt>
                <c:pt idx="52">
                  <c:v>МБОУ СШ № 133 </c:v>
                </c:pt>
                <c:pt idx="53">
                  <c:v>МБОУ СШ № 36</c:v>
                </c:pt>
                <c:pt idx="54">
                  <c:v>МБОУ Гимназия № 3</c:v>
                </c:pt>
                <c:pt idx="55">
                  <c:v>МБОУ СШ № 3</c:v>
                </c:pt>
                <c:pt idx="56">
                  <c:v>МБОУ СШ № 73</c:v>
                </c:pt>
                <c:pt idx="57">
                  <c:v>МБОУ СШ № 21</c:v>
                </c:pt>
                <c:pt idx="58">
                  <c:v>МБОУ СШ № 84</c:v>
                </c:pt>
                <c:pt idx="59">
                  <c:v>СВЕРДЛОВСКИЙ РАЙОН</c:v>
                </c:pt>
                <c:pt idx="60">
                  <c:v>МАОУ СШ № 158</c:v>
                </c:pt>
                <c:pt idx="61">
                  <c:v>МБОУ СШ № 93</c:v>
                </c:pt>
                <c:pt idx="62">
                  <c:v>МБОУ СШ № 45</c:v>
                </c:pt>
                <c:pt idx="63">
                  <c:v>МАОУ Лицей № 9 "Лидер"</c:v>
                </c:pt>
                <c:pt idx="64">
                  <c:v>МАОУ Гимназия №14</c:v>
                </c:pt>
                <c:pt idx="65">
                  <c:v>МБОУ СШ № 17</c:v>
                </c:pt>
                <c:pt idx="66">
                  <c:v>МБОУ СШ № 42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МАОУ СШ № 76</c:v>
                </c:pt>
                <c:pt idx="70">
                  <c:v>МБОУ СШ № 62</c:v>
                </c:pt>
                <c:pt idx="71">
                  <c:v>МБОУ СШ № 6</c:v>
                </c:pt>
                <c:pt idx="72">
                  <c:v>МАОУ СШ № 137</c:v>
                </c:pt>
                <c:pt idx="73">
                  <c:v>МБОУ СШ № 78</c:v>
                </c:pt>
                <c:pt idx="74">
                  <c:v>СОВЕТСКИЙ РАЙОН</c:v>
                </c:pt>
                <c:pt idx="75">
                  <c:v>МБОУ СШ № 154</c:v>
                </c:pt>
                <c:pt idx="76">
                  <c:v>МБОУ СШ № 145</c:v>
                </c:pt>
                <c:pt idx="77">
                  <c:v>МАОУ СШ № 151</c:v>
                </c:pt>
                <c:pt idx="78">
                  <c:v>МБОУ СШ № 18</c:v>
                </c:pt>
                <c:pt idx="79">
                  <c:v>МБОУ СШ № 143</c:v>
                </c:pt>
                <c:pt idx="80">
                  <c:v>МБОУ СШ № 115</c:v>
                </c:pt>
                <c:pt idx="81">
                  <c:v>МБОУ СШ № 139</c:v>
                </c:pt>
                <c:pt idx="82">
                  <c:v>МБОУ СШ № 56</c:v>
                </c:pt>
                <c:pt idx="83">
                  <c:v>МБОУ СШ № 91</c:v>
                </c:pt>
                <c:pt idx="84">
                  <c:v>МБОУ СШ № 150</c:v>
                </c:pt>
                <c:pt idx="85">
                  <c:v>МБОУ СШ № 152</c:v>
                </c:pt>
                <c:pt idx="86">
                  <c:v>МБОУ СШ № 2</c:v>
                </c:pt>
                <c:pt idx="87">
                  <c:v>МБОУ СШ № 108</c:v>
                </c:pt>
                <c:pt idx="88">
                  <c:v>МБОУ СШ № 141</c:v>
                </c:pt>
                <c:pt idx="89">
                  <c:v>МБОУ СШ № 149</c:v>
                </c:pt>
                <c:pt idx="90">
                  <c:v>МБОУ СШ № 1</c:v>
                </c:pt>
                <c:pt idx="91">
                  <c:v>МБОУ СШ № 5</c:v>
                </c:pt>
                <c:pt idx="92">
                  <c:v>МБОУ СШ № 134</c:v>
                </c:pt>
                <c:pt idx="93">
                  <c:v>МБОУ СШ № 157</c:v>
                </c:pt>
                <c:pt idx="94">
                  <c:v>МБОУ СШ № 144</c:v>
                </c:pt>
                <c:pt idx="95">
                  <c:v>МБОУ СШ № 156</c:v>
                </c:pt>
                <c:pt idx="96">
                  <c:v>МБОУ СШ № 147</c:v>
                </c:pt>
                <c:pt idx="97">
                  <c:v>МБОУ СШ № 129</c:v>
                </c:pt>
                <c:pt idx="98">
                  <c:v>МБОУ СШ № 24</c:v>
                </c:pt>
                <c:pt idx="99">
                  <c:v>МБОУ СШ № 7</c:v>
                </c:pt>
                <c:pt idx="100">
                  <c:v>МБОУ СШ № 85</c:v>
                </c:pt>
                <c:pt idx="101">
                  <c:v>МБОУ СШ № 98</c:v>
                </c:pt>
                <c:pt idx="102">
                  <c:v>МБОУ СШ № 121</c:v>
                </c:pt>
                <c:pt idx="103">
                  <c:v>МБОУ СШ № 69</c:v>
                </c:pt>
                <c:pt idx="104">
                  <c:v>МБОУ СШ № 66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СШ № 10</c:v>
                </c:pt>
                <c:pt idx="108">
                  <c:v>МБОУ Гимназия  № 16</c:v>
                </c:pt>
                <c:pt idx="109">
                  <c:v>МБОУ Лицей № 2</c:v>
                </c:pt>
                <c:pt idx="110">
                  <c:v>МАОУ СШ Комплекс "Покровский"</c:v>
                </c:pt>
                <c:pt idx="111">
                  <c:v>МБОУ СШ № 4</c:v>
                </c:pt>
                <c:pt idx="112">
                  <c:v>МБОУ СШ № 155</c:v>
                </c:pt>
                <c:pt idx="113">
                  <c:v>МБОУ СШ № 27</c:v>
                </c:pt>
                <c:pt idx="114">
                  <c:v>МБОУ СШ № 51</c:v>
                </c:pt>
              </c:strCache>
            </c:strRef>
          </c:cat>
          <c:val>
            <c:numRef>
              <c:f>'Географ-9 диаграмма'!$E$5:$E$119</c:f>
              <c:numCache>
                <c:formatCode>0,00</c:formatCode>
                <c:ptCount val="115"/>
                <c:pt idx="0">
                  <c:v>3.96</c:v>
                </c:pt>
                <c:pt idx="1">
                  <c:v>3.96</c:v>
                </c:pt>
                <c:pt idx="2">
                  <c:v>3.96</c:v>
                </c:pt>
                <c:pt idx="3">
                  <c:v>3.96</c:v>
                </c:pt>
                <c:pt idx="4">
                  <c:v>3.96</c:v>
                </c:pt>
                <c:pt idx="5">
                  <c:v>3.96</c:v>
                </c:pt>
                <c:pt idx="6">
                  <c:v>3.96</c:v>
                </c:pt>
                <c:pt idx="7">
                  <c:v>3.96</c:v>
                </c:pt>
                <c:pt idx="8">
                  <c:v>3.96</c:v>
                </c:pt>
                <c:pt idx="9">
                  <c:v>3.96</c:v>
                </c:pt>
                <c:pt idx="10">
                  <c:v>3.96</c:v>
                </c:pt>
                <c:pt idx="11">
                  <c:v>3.96</c:v>
                </c:pt>
                <c:pt idx="12">
                  <c:v>3.96</c:v>
                </c:pt>
                <c:pt idx="13">
                  <c:v>3.96</c:v>
                </c:pt>
                <c:pt idx="14">
                  <c:v>3.96</c:v>
                </c:pt>
                <c:pt idx="15">
                  <c:v>3.96</c:v>
                </c:pt>
                <c:pt idx="16">
                  <c:v>3.96</c:v>
                </c:pt>
                <c:pt idx="17">
                  <c:v>3.96</c:v>
                </c:pt>
                <c:pt idx="18">
                  <c:v>3.96</c:v>
                </c:pt>
                <c:pt idx="19">
                  <c:v>3.96</c:v>
                </c:pt>
                <c:pt idx="20">
                  <c:v>3.96</c:v>
                </c:pt>
                <c:pt idx="21">
                  <c:v>3.96</c:v>
                </c:pt>
                <c:pt idx="22">
                  <c:v>3.96</c:v>
                </c:pt>
                <c:pt idx="23">
                  <c:v>3.96</c:v>
                </c:pt>
                <c:pt idx="24">
                  <c:v>3.96</c:v>
                </c:pt>
                <c:pt idx="25">
                  <c:v>3.96</c:v>
                </c:pt>
                <c:pt idx="26">
                  <c:v>3.96</c:v>
                </c:pt>
                <c:pt idx="27">
                  <c:v>3.96</c:v>
                </c:pt>
                <c:pt idx="28">
                  <c:v>3.96</c:v>
                </c:pt>
                <c:pt idx="29">
                  <c:v>3.96</c:v>
                </c:pt>
                <c:pt idx="30">
                  <c:v>3.96</c:v>
                </c:pt>
                <c:pt idx="31">
                  <c:v>3.96</c:v>
                </c:pt>
                <c:pt idx="32">
                  <c:v>3.96</c:v>
                </c:pt>
                <c:pt idx="33">
                  <c:v>3.96</c:v>
                </c:pt>
                <c:pt idx="34">
                  <c:v>3.96</c:v>
                </c:pt>
                <c:pt idx="35">
                  <c:v>3.96</c:v>
                </c:pt>
                <c:pt idx="36">
                  <c:v>3.96</c:v>
                </c:pt>
                <c:pt idx="37">
                  <c:v>3.96</c:v>
                </c:pt>
                <c:pt idx="38">
                  <c:v>3.96</c:v>
                </c:pt>
                <c:pt idx="39">
                  <c:v>3.96</c:v>
                </c:pt>
                <c:pt idx="40">
                  <c:v>3.96</c:v>
                </c:pt>
                <c:pt idx="41">
                  <c:v>3.96</c:v>
                </c:pt>
                <c:pt idx="42">
                  <c:v>3.96</c:v>
                </c:pt>
                <c:pt idx="43">
                  <c:v>3.96</c:v>
                </c:pt>
                <c:pt idx="44">
                  <c:v>3.96</c:v>
                </c:pt>
                <c:pt idx="45">
                  <c:v>3.96</c:v>
                </c:pt>
                <c:pt idx="46">
                  <c:v>3.96</c:v>
                </c:pt>
                <c:pt idx="47">
                  <c:v>3.96</c:v>
                </c:pt>
                <c:pt idx="48">
                  <c:v>3.96</c:v>
                </c:pt>
                <c:pt idx="49">
                  <c:v>3.96</c:v>
                </c:pt>
                <c:pt idx="50">
                  <c:v>3.96</c:v>
                </c:pt>
                <c:pt idx="51">
                  <c:v>3.96</c:v>
                </c:pt>
                <c:pt idx="52">
                  <c:v>3.96</c:v>
                </c:pt>
                <c:pt idx="53">
                  <c:v>3.96</c:v>
                </c:pt>
                <c:pt idx="54">
                  <c:v>3.96</c:v>
                </c:pt>
                <c:pt idx="55">
                  <c:v>3.96</c:v>
                </c:pt>
                <c:pt idx="56">
                  <c:v>3.96</c:v>
                </c:pt>
                <c:pt idx="57">
                  <c:v>3.96</c:v>
                </c:pt>
                <c:pt idx="58">
                  <c:v>3.96</c:v>
                </c:pt>
                <c:pt idx="59">
                  <c:v>3.96</c:v>
                </c:pt>
                <c:pt idx="60">
                  <c:v>3.96</c:v>
                </c:pt>
                <c:pt idx="61">
                  <c:v>3.96</c:v>
                </c:pt>
                <c:pt idx="62">
                  <c:v>3.96</c:v>
                </c:pt>
                <c:pt idx="63">
                  <c:v>3.96</c:v>
                </c:pt>
                <c:pt idx="64">
                  <c:v>3.96</c:v>
                </c:pt>
                <c:pt idx="65">
                  <c:v>3.96</c:v>
                </c:pt>
                <c:pt idx="66">
                  <c:v>3.96</c:v>
                </c:pt>
                <c:pt idx="67">
                  <c:v>3.96</c:v>
                </c:pt>
                <c:pt idx="68">
                  <c:v>3.96</c:v>
                </c:pt>
                <c:pt idx="69">
                  <c:v>3.96</c:v>
                </c:pt>
                <c:pt idx="70">
                  <c:v>3.96</c:v>
                </c:pt>
                <c:pt idx="71">
                  <c:v>3.96</c:v>
                </c:pt>
                <c:pt idx="72">
                  <c:v>3.96</c:v>
                </c:pt>
                <c:pt idx="73">
                  <c:v>3.96</c:v>
                </c:pt>
                <c:pt idx="74">
                  <c:v>3.96</c:v>
                </c:pt>
                <c:pt idx="75">
                  <c:v>3.96</c:v>
                </c:pt>
                <c:pt idx="76">
                  <c:v>3.96</c:v>
                </c:pt>
                <c:pt idx="77">
                  <c:v>3.96</c:v>
                </c:pt>
                <c:pt idx="78">
                  <c:v>3.96</c:v>
                </c:pt>
                <c:pt idx="79">
                  <c:v>3.96</c:v>
                </c:pt>
                <c:pt idx="80">
                  <c:v>3.96</c:v>
                </c:pt>
                <c:pt idx="81">
                  <c:v>3.96</c:v>
                </c:pt>
                <c:pt idx="82">
                  <c:v>3.96</c:v>
                </c:pt>
                <c:pt idx="83">
                  <c:v>3.96</c:v>
                </c:pt>
                <c:pt idx="84">
                  <c:v>3.96</c:v>
                </c:pt>
                <c:pt idx="85">
                  <c:v>3.96</c:v>
                </c:pt>
                <c:pt idx="86">
                  <c:v>3.96</c:v>
                </c:pt>
                <c:pt idx="87">
                  <c:v>3.96</c:v>
                </c:pt>
                <c:pt idx="88">
                  <c:v>3.96</c:v>
                </c:pt>
                <c:pt idx="89">
                  <c:v>3.96</c:v>
                </c:pt>
                <c:pt idx="90">
                  <c:v>3.96</c:v>
                </c:pt>
                <c:pt idx="91">
                  <c:v>3.96</c:v>
                </c:pt>
                <c:pt idx="92">
                  <c:v>3.96</c:v>
                </c:pt>
                <c:pt idx="93">
                  <c:v>3.96</c:v>
                </c:pt>
                <c:pt idx="94">
                  <c:v>3.96</c:v>
                </c:pt>
                <c:pt idx="95">
                  <c:v>3.96</c:v>
                </c:pt>
                <c:pt idx="96">
                  <c:v>3.96</c:v>
                </c:pt>
                <c:pt idx="97">
                  <c:v>3.96</c:v>
                </c:pt>
                <c:pt idx="98">
                  <c:v>3.96</c:v>
                </c:pt>
                <c:pt idx="99">
                  <c:v>3.96</c:v>
                </c:pt>
                <c:pt idx="100">
                  <c:v>3.96</c:v>
                </c:pt>
                <c:pt idx="101">
                  <c:v>3.96</c:v>
                </c:pt>
                <c:pt idx="102">
                  <c:v>3.96</c:v>
                </c:pt>
                <c:pt idx="103">
                  <c:v>3.96</c:v>
                </c:pt>
                <c:pt idx="104">
                  <c:v>3.96</c:v>
                </c:pt>
                <c:pt idx="105">
                  <c:v>3.96</c:v>
                </c:pt>
                <c:pt idx="106">
                  <c:v>3.96</c:v>
                </c:pt>
                <c:pt idx="107">
                  <c:v>3.96</c:v>
                </c:pt>
                <c:pt idx="108">
                  <c:v>3.96</c:v>
                </c:pt>
                <c:pt idx="109">
                  <c:v>3.96</c:v>
                </c:pt>
                <c:pt idx="110">
                  <c:v>3.96</c:v>
                </c:pt>
                <c:pt idx="111">
                  <c:v>3.96</c:v>
                </c:pt>
                <c:pt idx="112">
                  <c:v>3.96</c:v>
                </c:pt>
                <c:pt idx="113">
                  <c:v>3.96</c:v>
                </c:pt>
                <c:pt idx="114">
                  <c:v>3.96</c:v>
                </c:pt>
              </c:numCache>
            </c:numRef>
          </c:val>
          <c:smooth val="0"/>
        </c:ser>
        <c:ser>
          <c:idx val="10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'Географ-9 диаграмма'!$B$5:$B$119</c:f>
              <c:strCache>
                <c:ptCount val="115"/>
                <c:pt idx="0">
                  <c:v>ЖЕЛЕЗНОДОРОЖНЫЙ РАЙОН</c:v>
                </c:pt>
                <c:pt idx="1">
                  <c:v>МАОУ СШ № 32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МАОУ Лицей № 7 </c:v>
                </c:pt>
                <c:pt idx="6">
                  <c:v>МБОУ СШ № 19</c:v>
                </c:pt>
                <c:pt idx="7">
                  <c:v>МБОУ СШ № 86</c:v>
                </c:pt>
                <c:pt idx="8">
                  <c:v>МБОУ СШ № 12</c:v>
                </c:pt>
                <c:pt idx="9">
                  <c:v>КИРОВСКИЙ РАЙОН</c:v>
                </c:pt>
                <c:pt idx="10">
                  <c:v>МАОУ Гимназия № 6</c:v>
                </c:pt>
                <c:pt idx="11">
                  <c:v>МАОУ СШ № 55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МАОУ Гимназия № 10</c:v>
                </c:pt>
                <c:pt idx="15">
                  <c:v>МАОУ Лицей № 11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8</c:v>
                </c:pt>
                <c:pt idx="19">
                  <c:v>МБОУ СШ № 63</c:v>
                </c:pt>
                <c:pt idx="20">
                  <c:v>МБОУ СШ № 135</c:v>
                </c:pt>
                <c:pt idx="21">
                  <c:v>МБОУ СШ № 81</c:v>
                </c:pt>
                <c:pt idx="22">
                  <c:v>ЛЕНИНСКИЙ РАЙОН</c:v>
                </c:pt>
                <c:pt idx="23">
                  <c:v>МБОУ Лицей № 3</c:v>
                </c:pt>
                <c:pt idx="24">
                  <c:v>МАОУ Гимназия № 11</c:v>
                </c:pt>
                <c:pt idx="25">
                  <c:v>МАОУ Гимназия № 15</c:v>
                </c:pt>
                <c:pt idx="26">
                  <c:v>МБОУ СШ № 64</c:v>
                </c:pt>
                <c:pt idx="27">
                  <c:v>МБОУ Гимназия № 7</c:v>
                </c:pt>
                <c:pt idx="28">
                  <c:v>МАОУ СШ № 148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МБОУ СШ № 16</c:v>
                </c:pt>
                <c:pt idx="32">
                  <c:v>МБОУ СШ № 89</c:v>
                </c:pt>
                <c:pt idx="33">
                  <c:v>МАОУ Лицей № 12</c:v>
                </c:pt>
                <c:pt idx="34">
                  <c:v>МБОУ СШ № 79</c:v>
                </c:pt>
                <c:pt idx="35">
                  <c:v>МБОУ СШ № 65</c:v>
                </c:pt>
                <c:pt idx="36">
                  <c:v>МБОУ СШ № 53</c:v>
                </c:pt>
                <c:pt idx="37">
                  <c:v>МБОУ СШ № 13</c:v>
                </c:pt>
                <c:pt idx="38">
                  <c:v>МБОУ СШ № 50</c:v>
                </c:pt>
                <c:pt idx="39">
                  <c:v>МБОУ СШ № 94</c:v>
                </c:pt>
                <c:pt idx="40">
                  <c:v>ОКТЯБРЬСКИЙ РАЙОН</c:v>
                </c:pt>
                <c:pt idx="41">
                  <c:v>МБОУ СШ № 72 </c:v>
                </c:pt>
                <c:pt idx="42">
                  <c:v>МБОУ СШ № 99</c:v>
                </c:pt>
                <c:pt idx="43">
                  <c:v>МБОУ Лицей № 10</c:v>
                </c:pt>
                <c:pt idx="44">
                  <c:v>МБОУ СШ № 39</c:v>
                </c:pt>
                <c:pt idx="45">
                  <c:v>МБОУ СШ № 30</c:v>
                </c:pt>
                <c:pt idx="46">
                  <c:v>МБОУ Лицей № 8</c:v>
                </c:pt>
                <c:pt idx="47">
                  <c:v>МАОУ "КУГ №1 - Универс"</c:v>
                </c:pt>
                <c:pt idx="48">
                  <c:v>МАОУ Гимназия № 13 "Академ"</c:v>
                </c:pt>
                <c:pt idx="49">
                  <c:v>МБОУ СШ № 95</c:v>
                </c:pt>
                <c:pt idx="50">
                  <c:v>МБОУ СШ № 82</c:v>
                </c:pt>
                <c:pt idx="51">
                  <c:v>МБОУ Лицей № 1</c:v>
                </c:pt>
                <c:pt idx="52">
                  <c:v>МБОУ СШ № 133 </c:v>
                </c:pt>
                <c:pt idx="53">
                  <c:v>МБОУ СШ № 36</c:v>
                </c:pt>
                <c:pt idx="54">
                  <c:v>МБОУ Гимназия № 3</c:v>
                </c:pt>
                <c:pt idx="55">
                  <c:v>МБОУ СШ № 3</c:v>
                </c:pt>
                <c:pt idx="56">
                  <c:v>МБОУ СШ № 73</c:v>
                </c:pt>
                <c:pt idx="57">
                  <c:v>МБОУ СШ № 21</c:v>
                </c:pt>
                <c:pt idx="58">
                  <c:v>МБОУ СШ № 84</c:v>
                </c:pt>
                <c:pt idx="59">
                  <c:v>СВЕРДЛОВСКИЙ РАЙОН</c:v>
                </c:pt>
                <c:pt idx="60">
                  <c:v>МАОУ СШ № 158</c:v>
                </c:pt>
                <c:pt idx="61">
                  <c:v>МБОУ СШ № 93</c:v>
                </c:pt>
                <c:pt idx="62">
                  <c:v>МБОУ СШ № 45</c:v>
                </c:pt>
                <c:pt idx="63">
                  <c:v>МАОУ Лицей № 9 "Лидер"</c:v>
                </c:pt>
                <c:pt idx="64">
                  <c:v>МАОУ Гимназия №14</c:v>
                </c:pt>
                <c:pt idx="65">
                  <c:v>МБОУ СШ № 17</c:v>
                </c:pt>
                <c:pt idx="66">
                  <c:v>МБОУ СШ № 42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МАОУ СШ № 76</c:v>
                </c:pt>
                <c:pt idx="70">
                  <c:v>МБОУ СШ № 62</c:v>
                </c:pt>
                <c:pt idx="71">
                  <c:v>МБОУ СШ № 6</c:v>
                </c:pt>
                <c:pt idx="72">
                  <c:v>МАОУ СШ № 137</c:v>
                </c:pt>
                <c:pt idx="73">
                  <c:v>МБОУ СШ № 78</c:v>
                </c:pt>
                <c:pt idx="74">
                  <c:v>СОВЕТСКИЙ РАЙОН</c:v>
                </c:pt>
                <c:pt idx="75">
                  <c:v>МБОУ СШ № 154</c:v>
                </c:pt>
                <c:pt idx="76">
                  <c:v>МБОУ СШ № 145</c:v>
                </c:pt>
                <c:pt idx="77">
                  <c:v>МАОУ СШ № 151</c:v>
                </c:pt>
                <c:pt idx="78">
                  <c:v>МБОУ СШ № 18</c:v>
                </c:pt>
                <c:pt idx="79">
                  <c:v>МБОУ СШ № 143</c:v>
                </c:pt>
                <c:pt idx="80">
                  <c:v>МБОУ СШ № 115</c:v>
                </c:pt>
                <c:pt idx="81">
                  <c:v>МБОУ СШ № 139</c:v>
                </c:pt>
                <c:pt idx="82">
                  <c:v>МБОУ СШ № 56</c:v>
                </c:pt>
                <c:pt idx="83">
                  <c:v>МБОУ СШ № 91</c:v>
                </c:pt>
                <c:pt idx="84">
                  <c:v>МБОУ СШ № 150</c:v>
                </c:pt>
                <c:pt idx="85">
                  <c:v>МБОУ СШ № 152</c:v>
                </c:pt>
                <c:pt idx="86">
                  <c:v>МБОУ СШ № 2</c:v>
                </c:pt>
                <c:pt idx="87">
                  <c:v>МБОУ СШ № 108</c:v>
                </c:pt>
                <c:pt idx="88">
                  <c:v>МБОУ СШ № 141</c:v>
                </c:pt>
                <c:pt idx="89">
                  <c:v>МБОУ СШ № 149</c:v>
                </c:pt>
                <c:pt idx="90">
                  <c:v>МБОУ СШ № 1</c:v>
                </c:pt>
                <c:pt idx="91">
                  <c:v>МБОУ СШ № 5</c:v>
                </c:pt>
                <c:pt idx="92">
                  <c:v>МБОУ СШ № 134</c:v>
                </c:pt>
                <c:pt idx="93">
                  <c:v>МБОУ СШ № 157</c:v>
                </c:pt>
                <c:pt idx="94">
                  <c:v>МБОУ СШ № 144</c:v>
                </c:pt>
                <c:pt idx="95">
                  <c:v>МБОУ СШ № 156</c:v>
                </c:pt>
                <c:pt idx="96">
                  <c:v>МБОУ СШ № 147</c:v>
                </c:pt>
                <c:pt idx="97">
                  <c:v>МБОУ СШ № 129</c:v>
                </c:pt>
                <c:pt idx="98">
                  <c:v>МБОУ СШ № 24</c:v>
                </c:pt>
                <c:pt idx="99">
                  <c:v>МБОУ СШ № 7</c:v>
                </c:pt>
                <c:pt idx="100">
                  <c:v>МБОУ СШ № 85</c:v>
                </c:pt>
                <c:pt idx="101">
                  <c:v>МБОУ СШ № 98</c:v>
                </c:pt>
                <c:pt idx="102">
                  <c:v>МБОУ СШ № 121</c:v>
                </c:pt>
                <c:pt idx="103">
                  <c:v>МБОУ СШ № 69</c:v>
                </c:pt>
                <c:pt idx="104">
                  <c:v>МБОУ СШ № 66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СШ № 10</c:v>
                </c:pt>
                <c:pt idx="108">
                  <c:v>МБОУ Гимназия  № 16</c:v>
                </c:pt>
                <c:pt idx="109">
                  <c:v>МБОУ Лицей № 2</c:v>
                </c:pt>
                <c:pt idx="110">
                  <c:v>МАОУ СШ Комплекс "Покровский"</c:v>
                </c:pt>
                <c:pt idx="111">
                  <c:v>МБОУ СШ № 4</c:v>
                </c:pt>
                <c:pt idx="112">
                  <c:v>МБОУ СШ № 155</c:v>
                </c:pt>
                <c:pt idx="113">
                  <c:v>МБОУ СШ № 27</c:v>
                </c:pt>
                <c:pt idx="114">
                  <c:v>МБОУ СШ № 51</c:v>
                </c:pt>
              </c:strCache>
            </c:strRef>
          </c:cat>
          <c:val>
            <c:numRef>
              <c:f>'Географ-9 диаграмма'!$D$5:$D$119</c:f>
              <c:numCache>
                <c:formatCode>0,00</c:formatCode>
                <c:ptCount val="115"/>
                <c:pt idx="0">
                  <c:v>3.8906970787586119</c:v>
                </c:pt>
                <c:pt idx="1">
                  <c:v>4.3076923076923075</c:v>
                </c:pt>
                <c:pt idx="2">
                  <c:v>3.9830508474576272</c:v>
                </c:pt>
                <c:pt idx="3">
                  <c:v>3.9148936170212765</c:v>
                </c:pt>
                <c:pt idx="4">
                  <c:v>3.9</c:v>
                </c:pt>
                <c:pt idx="5">
                  <c:v>3.8888888888888888</c:v>
                </c:pt>
                <c:pt idx="6">
                  <c:v>3.7735849056603774</c:v>
                </c:pt>
                <c:pt idx="7">
                  <c:v>3.7692307692307692</c:v>
                </c:pt>
                <c:pt idx="8">
                  <c:v>3.5882352941176472</c:v>
                </c:pt>
                <c:pt idx="9">
                  <c:v>4.0743088416054762</c:v>
                </c:pt>
                <c:pt idx="10">
                  <c:v>4.3636363636363633</c:v>
                </c:pt>
                <c:pt idx="11">
                  <c:v>4.2727272727272725</c:v>
                </c:pt>
                <c:pt idx="12">
                  <c:v>4.2692307692307692</c:v>
                </c:pt>
                <c:pt idx="13">
                  <c:v>4.2592592592592595</c:v>
                </c:pt>
                <c:pt idx="14">
                  <c:v>4.2</c:v>
                </c:pt>
                <c:pt idx="15">
                  <c:v>4.1694915254237293</c:v>
                </c:pt>
                <c:pt idx="16">
                  <c:v>4.166666666666667</c:v>
                </c:pt>
                <c:pt idx="17">
                  <c:v>4.0344827586206895</c:v>
                </c:pt>
                <c:pt idx="18">
                  <c:v>3.8913043478260869</c:v>
                </c:pt>
                <c:pt idx="19">
                  <c:v>3.870967741935484</c:v>
                </c:pt>
                <c:pt idx="20">
                  <c:v>3.7272727272727271</c:v>
                </c:pt>
                <c:pt idx="21">
                  <c:v>3.6666666666666665</c:v>
                </c:pt>
                <c:pt idx="22">
                  <c:v>3.80866652301513</c:v>
                </c:pt>
                <c:pt idx="23">
                  <c:v>4.2352941176470589</c:v>
                </c:pt>
                <c:pt idx="24">
                  <c:v>4.2162162162162158</c:v>
                </c:pt>
                <c:pt idx="25">
                  <c:v>4.2</c:v>
                </c:pt>
                <c:pt idx="26">
                  <c:v>4</c:v>
                </c:pt>
                <c:pt idx="27">
                  <c:v>3.9705882352941178</c:v>
                </c:pt>
                <c:pt idx="28">
                  <c:v>3.8888888888888888</c:v>
                </c:pt>
                <c:pt idx="29">
                  <c:v>3.8484848484848486</c:v>
                </c:pt>
                <c:pt idx="30">
                  <c:v>3.8157894736842106</c:v>
                </c:pt>
                <c:pt idx="31">
                  <c:v>3.7735849056603774</c:v>
                </c:pt>
                <c:pt idx="32">
                  <c:v>3.7272727272727271</c:v>
                </c:pt>
                <c:pt idx="33">
                  <c:v>3.7017543859649122</c:v>
                </c:pt>
                <c:pt idx="34">
                  <c:v>3.6875</c:v>
                </c:pt>
                <c:pt idx="35">
                  <c:v>3.6</c:v>
                </c:pt>
                <c:pt idx="36">
                  <c:v>3.5526315789473686</c:v>
                </c:pt>
                <c:pt idx="37">
                  <c:v>3.5454545454545454</c:v>
                </c:pt>
                <c:pt idx="38">
                  <c:v>3.5</c:v>
                </c:pt>
                <c:pt idx="39">
                  <c:v>3.4838709677419355</c:v>
                </c:pt>
                <c:pt idx="40">
                  <c:v>3.929167952763267</c:v>
                </c:pt>
                <c:pt idx="41">
                  <c:v>4.4285714285714288</c:v>
                </c:pt>
                <c:pt idx="42">
                  <c:v>4.3421052631578947</c:v>
                </c:pt>
                <c:pt idx="43">
                  <c:v>4.2352941176470589</c:v>
                </c:pt>
                <c:pt idx="44">
                  <c:v>4.1428571428571432</c:v>
                </c:pt>
                <c:pt idx="45">
                  <c:v>4.0999999999999996</c:v>
                </c:pt>
                <c:pt idx="46">
                  <c:v>4.0454545454545459</c:v>
                </c:pt>
                <c:pt idx="47">
                  <c:v>4.0192307692307692</c:v>
                </c:pt>
                <c:pt idx="48">
                  <c:v>4</c:v>
                </c:pt>
                <c:pt idx="49">
                  <c:v>3.9090909090909092</c:v>
                </c:pt>
                <c:pt idx="50">
                  <c:v>3.875</c:v>
                </c:pt>
                <c:pt idx="51">
                  <c:v>3.8636363636363638</c:v>
                </c:pt>
                <c:pt idx="52">
                  <c:v>3.8461538461538463</c:v>
                </c:pt>
                <c:pt idx="53">
                  <c:v>3.8285714285714287</c:v>
                </c:pt>
                <c:pt idx="54">
                  <c:v>3.8125</c:v>
                </c:pt>
                <c:pt idx="55">
                  <c:v>3.7391304347826089</c:v>
                </c:pt>
                <c:pt idx="56">
                  <c:v>3.5263157894736841</c:v>
                </c:pt>
                <c:pt idx="57">
                  <c:v>3.5111111111111111</c:v>
                </c:pt>
                <c:pt idx="58">
                  <c:v>3.5</c:v>
                </c:pt>
                <c:pt idx="59">
                  <c:v>4.0531747650091008</c:v>
                </c:pt>
                <c:pt idx="60">
                  <c:v>4.3018867924528301</c:v>
                </c:pt>
                <c:pt idx="61">
                  <c:v>4.2888888888888888</c:v>
                </c:pt>
                <c:pt idx="62">
                  <c:v>4.2631578947368425</c:v>
                </c:pt>
                <c:pt idx="63">
                  <c:v>4.2608695652173916</c:v>
                </c:pt>
                <c:pt idx="64">
                  <c:v>4.1875</c:v>
                </c:pt>
                <c:pt idx="65">
                  <c:v>4.16</c:v>
                </c:pt>
                <c:pt idx="66">
                  <c:v>4.041666666666667</c:v>
                </c:pt>
                <c:pt idx="67">
                  <c:v>4.0294117647058822</c:v>
                </c:pt>
                <c:pt idx="68">
                  <c:v>3.9767441860465116</c:v>
                </c:pt>
                <c:pt idx="69">
                  <c:v>3.9565217391304346</c:v>
                </c:pt>
                <c:pt idx="70">
                  <c:v>3.9545454545454546</c:v>
                </c:pt>
                <c:pt idx="71">
                  <c:v>3.9333333333333331</c:v>
                </c:pt>
                <c:pt idx="72">
                  <c:v>3.7692307692307692</c:v>
                </c:pt>
                <c:pt idx="73">
                  <c:v>3.6206896551724137</c:v>
                </c:pt>
                <c:pt idx="74">
                  <c:v>3.9517445050217446</c:v>
                </c:pt>
                <c:pt idx="75">
                  <c:v>4.3428571428571425</c:v>
                </c:pt>
                <c:pt idx="76">
                  <c:v>4.333333333333333</c:v>
                </c:pt>
                <c:pt idx="77">
                  <c:v>4.2727272727272725</c:v>
                </c:pt>
                <c:pt idx="78">
                  <c:v>4.1764705882352944</c:v>
                </c:pt>
                <c:pt idx="79">
                  <c:v>4.1568627450980395</c:v>
                </c:pt>
                <c:pt idx="80">
                  <c:v>4.1538461538461542</c:v>
                </c:pt>
                <c:pt idx="81">
                  <c:v>4.1428571428571432</c:v>
                </c:pt>
                <c:pt idx="82">
                  <c:v>4.125</c:v>
                </c:pt>
                <c:pt idx="83">
                  <c:v>4.101694915254237</c:v>
                </c:pt>
                <c:pt idx="84">
                  <c:v>4.0599999999999996</c:v>
                </c:pt>
                <c:pt idx="85">
                  <c:v>4.0199999999999996</c:v>
                </c:pt>
                <c:pt idx="86">
                  <c:v>4</c:v>
                </c:pt>
                <c:pt idx="87">
                  <c:v>4</c:v>
                </c:pt>
                <c:pt idx="88">
                  <c:v>4</c:v>
                </c:pt>
                <c:pt idx="89">
                  <c:v>4</c:v>
                </c:pt>
                <c:pt idx="90">
                  <c:v>3.975609756097561</c:v>
                </c:pt>
                <c:pt idx="91">
                  <c:v>3.9482758620689653</c:v>
                </c:pt>
                <c:pt idx="92">
                  <c:v>3.925925925925926</c:v>
                </c:pt>
                <c:pt idx="93">
                  <c:v>3.9</c:v>
                </c:pt>
                <c:pt idx="94">
                  <c:v>3.819672131147541</c:v>
                </c:pt>
                <c:pt idx="95">
                  <c:v>3.7894736842105261</c:v>
                </c:pt>
                <c:pt idx="96">
                  <c:v>3.7878787878787881</c:v>
                </c:pt>
                <c:pt idx="97">
                  <c:v>3.784313725490196</c:v>
                </c:pt>
                <c:pt idx="98">
                  <c:v>3.7619047619047619</c:v>
                </c:pt>
                <c:pt idx="99">
                  <c:v>3.76</c:v>
                </c:pt>
                <c:pt idx="100">
                  <c:v>3.6923076923076925</c:v>
                </c:pt>
                <c:pt idx="101">
                  <c:v>3.6875</c:v>
                </c:pt>
                <c:pt idx="102">
                  <c:v>3.65</c:v>
                </c:pt>
                <c:pt idx="103">
                  <c:v>3.625</c:v>
                </c:pt>
                <c:pt idx="104">
                  <c:v>3.5588235294117645</c:v>
                </c:pt>
                <c:pt idx="105">
                  <c:v>3.9845072402025528</c:v>
                </c:pt>
                <c:pt idx="106">
                  <c:v>4.333333333333333</c:v>
                </c:pt>
                <c:pt idx="107">
                  <c:v>4.3043478260869561</c:v>
                </c:pt>
                <c:pt idx="108">
                  <c:v>4.2068965517241379</c:v>
                </c:pt>
                <c:pt idx="109">
                  <c:v>4.161290322580645</c:v>
                </c:pt>
                <c:pt idx="110">
                  <c:v>4.0396039603960396</c:v>
                </c:pt>
                <c:pt idx="111">
                  <c:v>3.9565217391304346</c:v>
                </c:pt>
                <c:pt idx="112">
                  <c:v>3.88</c:v>
                </c:pt>
                <c:pt idx="113">
                  <c:v>3.55</c:v>
                </c:pt>
                <c:pt idx="114">
                  <c:v>3.4285714285714284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976704"/>
        <c:axId val="89916544"/>
      </c:lineChart>
      <c:catAx>
        <c:axId val="8197670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9916544"/>
        <c:crosses val="autoZero"/>
        <c:auto val="1"/>
        <c:lblAlgn val="ctr"/>
        <c:lblOffset val="100"/>
        <c:noMultiLvlLbl val="0"/>
      </c:catAx>
      <c:valAx>
        <c:axId val="89916544"/>
        <c:scaling>
          <c:orientation val="minMax"/>
          <c:max val="5"/>
          <c:min val="2"/>
        </c:scaling>
        <c:delete val="0"/>
        <c:axPos val="l"/>
        <c:majorGridlines>
          <c:spPr>
            <a:ln w="285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1976704"/>
        <c:crosses val="autoZero"/>
        <c:crossBetween val="between"/>
        <c:majorUnit val="0.5"/>
        <c:minorUnit val="0.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8656288417318654"/>
          <c:y val="1.0658781379249702E-2"/>
          <c:w val="0.68784113037752059"/>
          <c:h val="4.23532397024913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59531</xdr:colOff>
      <xdr:row>0</xdr:row>
      <xdr:rowOff>47625</xdr:rowOff>
    </xdr:from>
    <xdr:to>
      <xdr:col>25</xdr:col>
      <xdr:colOff>523875</xdr:colOff>
      <xdr:row>0</xdr:row>
      <xdr:rowOff>5083969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0.10251</cdr:x>
      <cdr:y>0.07487</cdr:y>
    </cdr:from>
    <cdr:to>
      <cdr:x>0.1043</cdr:x>
      <cdr:y>0.6766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219617" y="378862"/>
          <a:ext cx="38757" cy="304484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0.21294</cdr:x>
      <cdr:y>0.07949</cdr:y>
    </cdr:from>
    <cdr:to>
      <cdr:x>0.21406</cdr:x>
      <cdr:y>0.68288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3598703" y="400346"/>
          <a:ext cx="18929" cy="303887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0.36485</cdr:x>
      <cdr:y>0.07836</cdr:y>
    </cdr:from>
    <cdr:to>
      <cdr:x>0.36653</cdr:x>
      <cdr:y>0.67868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6166045" y="394641"/>
          <a:ext cx="28393" cy="30234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0.52746</cdr:x>
      <cdr:y>0.08156</cdr:y>
    </cdr:from>
    <cdr:to>
      <cdr:x>0.52771</cdr:x>
      <cdr:y>0.68288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>
          <a:off x="8914128" y="410771"/>
          <a:ext cx="4225" cy="302845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0.65231</cdr:x>
      <cdr:y>0.0829</cdr:y>
    </cdr:from>
    <cdr:to>
      <cdr:x>0.65511</cdr:x>
      <cdr:y>0.6787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1024130" y="417520"/>
          <a:ext cx="47321" cy="300065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0.91521</cdr:x>
      <cdr:y>0.07417</cdr:y>
    </cdr:from>
    <cdr:to>
      <cdr:x>0.91724</cdr:x>
      <cdr:y>0.67032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5467367" y="373539"/>
          <a:ext cx="34307" cy="300241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0.02703</cdr:x>
      <cdr:y>0.08685</cdr:y>
    </cdr:from>
    <cdr:to>
      <cdr:x>0.02757</cdr:x>
      <cdr:y>0.68084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456840" y="437391"/>
          <a:ext cx="9126" cy="299153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41011</xdr:colOff>
      <xdr:row>0</xdr:row>
      <xdr:rowOff>47624</xdr:rowOff>
    </xdr:from>
    <xdr:to>
      <xdr:col>25</xdr:col>
      <xdr:colOff>464344</xdr:colOff>
      <xdr:row>0</xdr:row>
      <xdr:rowOff>5107781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0.10014</cdr:x>
      <cdr:y>0.07304</cdr:y>
    </cdr:from>
    <cdr:to>
      <cdr:x>0.10188</cdr:x>
      <cdr:y>0.67477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78195" y="369608"/>
          <a:ext cx="29160" cy="304484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0.21314</cdr:x>
      <cdr:y>0.0753</cdr:y>
    </cdr:from>
    <cdr:to>
      <cdr:x>0.21366</cdr:x>
      <cdr:y>0.67033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 flipH="1">
          <a:off x="3571890" y="381030"/>
          <a:ext cx="8715" cy="30109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0.36514</cdr:x>
      <cdr:y>0.06922</cdr:y>
    </cdr:from>
    <cdr:to>
      <cdr:x>0.36521</cdr:x>
      <cdr:y>0.67373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6119351" y="350270"/>
          <a:ext cx="1174" cy="305891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0.52493</cdr:x>
      <cdr:y>0.06875</cdr:y>
    </cdr:from>
    <cdr:to>
      <cdr:x>0.52609</cdr:x>
      <cdr:y>0.66589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>
          <a:off x="8797118" y="347870"/>
          <a:ext cx="19440" cy="302162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0.65282</cdr:x>
      <cdr:y>0.07871</cdr:y>
    </cdr:from>
    <cdr:to>
      <cdr:x>0.65492</cdr:x>
      <cdr:y>0.68705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0940352" y="398285"/>
          <a:ext cx="35193" cy="307829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0.91458</cdr:x>
      <cdr:y>0.07392</cdr:y>
    </cdr:from>
    <cdr:to>
      <cdr:x>0.91627</cdr:x>
      <cdr:y>0.68052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5327248" y="374032"/>
          <a:ext cx="28322" cy="306949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0.02604</cdr:x>
      <cdr:y>0.07269</cdr:y>
    </cdr:from>
    <cdr:to>
      <cdr:x>0.02604</cdr:x>
      <cdr:y>0.67295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436322" y="367802"/>
          <a:ext cx="0" cy="303741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1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style="78" customWidth="1"/>
    <col min="2" max="2" width="32.7109375" style="78" customWidth="1"/>
    <col min="3" max="7" width="8.7109375" style="78" customWidth="1"/>
    <col min="8" max="8" width="7.85546875" style="78" customWidth="1"/>
    <col min="9" max="16384" width="9.140625" style="78"/>
  </cols>
  <sheetData>
    <row r="1" spans="1:12" ht="409.5" customHeight="1" thickBot="1" x14ac:dyDescent="0.3"/>
    <row r="2" spans="1:12" ht="15" customHeight="1" x14ac:dyDescent="0.25">
      <c r="A2" s="530" t="s">
        <v>0</v>
      </c>
      <c r="B2" s="532" t="s">
        <v>100</v>
      </c>
      <c r="C2" s="534">
        <v>2022</v>
      </c>
      <c r="D2" s="535"/>
      <c r="E2" s="535"/>
      <c r="F2" s="536"/>
      <c r="G2" s="528" t="s">
        <v>97</v>
      </c>
    </row>
    <row r="3" spans="1:12" ht="45" customHeight="1" thickBot="1" x14ac:dyDescent="0.3">
      <c r="A3" s="531"/>
      <c r="B3" s="533"/>
      <c r="C3" s="162" t="s">
        <v>72</v>
      </c>
      <c r="D3" s="131" t="s">
        <v>98</v>
      </c>
      <c r="E3" s="131" t="s">
        <v>99</v>
      </c>
      <c r="F3" s="249" t="s">
        <v>104</v>
      </c>
      <c r="G3" s="529"/>
    </row>
    <row r="4" spans="1:12" ht="15" customHeight="1" thickBot="1" x14ac:dyDescent="0.3">
      <c r="A4" s="241"/>
      <c r="B4" s="242" t="s">
        <v>115</v>
      </c>
      <c r="C4" s="243">
        <f>C5+C14+C27+C45+C64+C79+C110</f>
        <v>3985</v>
      </c>
      <c r="D4" s="244">
        <f>AVERAGE(D6:D13,D15:D26,D28:D44,D46:D63,D65:D78,D80:D109,D111:D119)</f>
        <v>3.950435035119753</v>
      </c>
      <c r="E4" s="244">
        <v>3.96</v>
      </c>
      <c r="F4" s="245"/>
      <c r="G4" s="246"/>
    </row>
    <row r="5" spans="1:12" ht="15" customHeight="1" thickBot="1" x14ac:dyDescent="0.3">
      <c r="A5" s="159"/>
      <c r="B5" s="160" t="s">
        <v>108</v>
      </c>
      <c r="C5" s="163">
        <f>SUM(C6:C13)</f>
        <v>269</v>
      </c>
      <c r="D5" s="193">
        <f>AVERAGE(D6:D13)</f>
        <v>3.8906970787586119</v>
      </c>
      <c r="E5" s="193">
        <v>3.96</v>
      </c>
      <c r="F5" s="164"/>
      <c r="G5" s="177"/>
      <c r="I5" s="200"/>
      <c r="J5" s="80" t="s">
        <v>76</v>
      </c>
    </row>
    <row r="6" spans="1:12" ht="15" customHeight="1" x14ac:dyDescent="0.25">
      <c r="A6" s="202">
        <v>1</v>
      </c>
      <c r="B6" s="52" t="s">
        <v>82</v>
      </c>
      <c r="C6" s="330">
        <v>47</v>
      </c>
      <c r="D6" s="360">
        <v>3.9148936170212765</v>
      </c>
      <c r="E6" s="360">
        <v>3.96</v>
      </c>
      <c r="F6" s="331">
        <v>60</v>
      </c>
      <c r="G6" s="179">
        <f t="shared" ref="G6:G68" si="0">F6</f>
        <v>60</v>
      </c>
      <c r="I6" s="199"/>
      <c r="J6" s="80" t="s">
        <v>77</v>
      </c>
    </row>
    <row r="7" spans="1:12" x14ac:dyDescent="0.25">
      <c r="A7" s="87">
        <v>2</v>
      </c>
      <c r="B7" s="30" t="s">
        <v>3</v>
      </c>
      <c r="C7" s="375">
        <v>59</v>
      </c>
      <c r="D7" s="385">
        <v>3.9830508474576272</v>
      </c>
      <c r="E7" s="385">
        <v>3.96</v>
      </c>
      <c r="F7" s="376">
        <v>50</v>
      </c>
      <c r="G7" s="178">
        <f t="shared" si="0"/>
        <v>50</v>
      </c>
      <c r="I7" s="248"/>
      <c r="J7" s="80" t="s">
        <v>78</v>
      </c>
      <c r="L7" s="81"/>
    </row>
    <row r="8" spans="1:12" ht="15" customHeight="1" x14ac:dyDescent="0.25">
      <c r="A8" s="82">
        <v>3</v>
      </c>
      <c r="B8" s="52" t="s">
        <v>81</v>
      </c>
      <c r="C8" s="330">
        <v>27</v>
      </c>
      <c r="D8" s="360">
        <v>3.8888888888888888</v>
      </c>
      <c r="E8" s="360">
        <v>3.96</v>
      </c>
      <c r="F8" s="331">
        <v>65</v>
      </c>
      <c r="G8" s="179">
        <f t="shared" si="0"/>
        <v>65</v>
      </c>
      <c r="I8" s="83"/>
      <c r="J8" s="80" t="s">
        <v>79</v>
      </c>
      <c r="L8" s="81"/>
    </row>
    <row r="9" spans="1:12" ht="15" customHeight="1" x14ac:dyDescent="0.25">
      <c r="A9" s="82">
        <v>4</v>
      </c>
      <c r="B9" s="50" t="s">
        <v>2</v>
      </c>
      <c r="C9" s="330">
        <v>10</v>
      </c>
      <c r="D9" s="360">
        <v>3.9</v>
      </c>
      <c r="E9" s="360">
        <v>3.96</v>
      </c>
      <c r="F9" s="331">
        <v>62</v>
      </c>
      <c r="G9" s="179">
        <f t="shared" si="0"/>
        <v>62</v>
      </c>
      <c r="I9" s="84"/>
      <c r="J9" s="81"/>
      <c r="L9" s="81"/>
    </row>
    <row r="10" spans="1:12" ht="15" customHeight="1" x14ac:dyDescent="0.25">
      <c r="A10" s="82">
        <v>5</v>
      </c>
      <c r="B10" s="52" t="s">
        <v>83</v>
      </c>
      <c r="C10" s="330">
        <v>34</v>
      </c>
      <c r="D10" s="360">
        <v>3.5882352941176472</v>
      </c>
      <c r="E10" s="360">
        <v>3.96</v>
      </c>
      <c r="F10" s="331">
        <v>98</v>
      </c>
      <c r="G10" s="179">
        <f t="shared" si="0"/>
        <v>98</v>
      </c>
      <c r="I10" s="84"/>
      <c r="J10" s="81"/>
      <c r="L10" s="81"/>
    </row>
    <row r="11" spans="1:12" ht="15" customHeight="1" x14ac:dyDescent="0.25">
      <c r="A11" s="82">
        <v>6</v>
      </c>
      <c r="B11" s="52" t="s">
        <v>58</v>
      </c>
      <c r="C11" s="330">
        <v>53</v>
      </c>
      <c r="D11" s="360">
        <v>3.7735849056603774</v>
      </c>
      <c r="E11" s="360">
        <v>3.96</v>
      </c>
      <c r="F11" s="331">
        <v>80</v>
      </c>
      <c r="G11" s="178">
        <f t="shared" si="0"/>
        <v>80</v>
      </c>
      <c r="I11" s="84"/>
      <c r="J11" s="81"/>
      <c r="L11" s="81"/>
    </row>
    <row r="12" spans="1:12" ht="15" customHeight="1" x14ac:dyDescent="0.25">
      <c r="A12" s="86">
        <v>7</v>
      </c>
      <c r="B12" s="52" t="s">
        <v>84</v>
      </c>
      <c r="C12" s="330">
        <v>13</v>
      </c>
      <c r="D12" s="360">
        <v>4.3076923076923075</v>
      </c>
      <c r="E12" s="360">
        <v>3.96</v>
      </c>
      <c r="F12" s="331">
        <v>7</v>
      </c>
      <c r="G12" s="179">
        <f t="shared" si="0"/>
        <v>7</v>
      </c>
      <c r="I12" s="84"/>
      <c r="J12" s="81"/>
      <c r="L12" s="81"/>
    </row>
    <row r="13" spans="1:12" ht="15" customHeight="1" thickBot="1" x14ac:dyDescent="0.3">
      <c r="A13" s="86">
        <v>8</v>
      </c>
      <c r="B13" s="63" t="s">
        <v>127</v>
      </c>
      <c r="C13" s="377">
        <v>26</v>
      </c>
      <c r="D13" s="386">
        <v>3.7692307692307692</v>
      </c>
      <c r="E13" s="386">
        <v>3.96</v>
      </c>
      <c r="F13" s="378">
        <v>82</v>
      </c>
      <c r="G13" s="180">
        <f t="shared" si="0"/>
        <v>82</v>
      </c>
      <c r="I13" s="84"/>
      <c r="J13" s="81"/>
      <c r="L13" s="81"/>
    </row>
    <row r="14" spans="1:12" ht="15" customHeight="1" thickBot="1" x14ac:dyDescent="0.3">
      <c r="A14" s="159"/>
      <c r="B14" s="165" t="s">
        <v>109</v>
      </c>
      <c r="C14" s="166">
        <f>SUM(C15:C26)</f>
        <v>416</v>
      </c>
      <c r="D14" s="194">
        <f>AVERAGE(D15:D26)</f>
        <v>4.0743088416054762</v>
      </c>
      <c r="E14" s="194">
        <v>3.96</v>
      </c>
      <c r="F14" s="167"/>
      <c r="G14" s="181"/>
      <c r="I14" s="84"/>
      <c r="J14" s="81"/>
      <c r="L14" s="81"/>
    </row>
    <row r="15" spans="1:12" ht="15" customHeight="1" x14ac:dyDescent="0.25">
      <c r="A15" s="79">
        <v>1</v>
      </c>
      <c r="B15" s="52" t="s">
        <v>4</v>
      </c>
      <c r="C15" s="330">
        <v>29</v>
      </c>
      <c r="D15" s="360">
        <v>4.0344827586206895</v>
      </c>
      <c r="E15" s="360">
        <v>3.96</v>
      </c>
      <c r="F15" s="331">
        <v>40</v>
      </c>
      <c r="G15" s="179">
        <f t="shared" si="0"/>
        <v>40</v>
      </c>
      <c r="I15" s="81"/>
      <c r="J15" s="81"/>
      <c r="L15" s="81"/>
    </row>
    <row r="16" spans="1:12" ht="15" customHeight="1" x14ac:dyDescent="0.25">
      <c r="A16" s="82">
        <v>2</v>
      </c>
      <c r="B16" s="52" t="s">
        <v>6</v>
      </c>
      <c r="C16" s="330">
        <v>22</v>
      </c>
      <c r="D16" s="360">
        <v>4.3636363636363633</v>
      </c>
      <c r="E16" s="360">
        <v>3.96</v>
      </c>
      <c r="F16" s="331">
        <v>2</v>
      </c>
      <c r="G16" s="179">
        <f t="shared" si="0"/>
        <v>2</v>
      </c>
      <c r="I16" s="81"/>
      <c r="J16" s="81"/>
      <c r="L16" s="81"/>
    </row>
    <row r="17" spans="1:12" ht="15" customHeight="1" x14ac:dyDescent="0.25">
      <c r="A17" s="82">
        <v>3</v>
      </c>
      <c r="B17" s="52" t="s">
        <v>13</v>
      </c>
      <c r="C17" s="330">
        <v>35</v>
      </c>
      <c r="D17" s="360">
        <v>4.2</v>
      </c>
      <c r="E17" s="360">
        <v>3.96</v>
      </c>
      <c r="F17" s="331">
        <v>21</v>
      </c>
      <c r="G17" s="178">
        <f t="shared" si="0"/>
        <v>21</v>
      </c>
      <c r="I17" s="81"/>
      <c r="J17" s="81"/>
      <c r="L17" s="81"/>
    </row>
    <row r="18" spans="1:12" ht="15" customHeight="1" x14ac:dyDescent="0.25">
      <c r="A18" s="82">
        <v>4</v>
      </c>
      <c r="B18" s="52" t="s">
        <v>5</v>
      </c>
      <c r="C18" s="330">
        <v>78</v>
      </c>
      <c r="D18" s="360">
        <v>4.2692307692307692</v>
      </c>
      <c r="E18" s="360">
        <v>3.96</v>
      </c>
      <c r="F18" s="331">
        <v>13</v>
      </c>
      <c r="G18" s="179">
        <f t="shared" si="0"/>
        <v>13</v>
      </c>
      <c r="I18" s="81"/>
      <c r="J18" s="81"/>
      <c r="L18" s="81"/>
    </row>
    <row r="19" spans="1:12" ht="15" customHeight="1" x14ac:dyDescent="0.25">
      <c r="A19" s="82">
        <v>5</v>
      </c>
      <c r="B19" s="52" t="s">
        <v>7</v>
      </c>
      <c r="C19" s="330">
        <v>59</v>
      </c>
      <c r="D19" s="360">
        <v>4.1694915254237293</v>
      </c>
      <c r="E19" s="360">
        <v>3.96</v>
      </c>
      <c r="F19" s="331">
        <v>25</v>
      </c>
      <c r="G19" s="179">
        <f t="shared" si="0"/>
        <v>25</v>
      </c>
      <c r="I19" s="81"/>
      <c r="J19" s="81"/>
      <c r="L19" s="81"/>
    </row>
    <row r="20" spans="1:12" ht="15" customHeight="1" x14ac:dyDescent="0.25">
      <c r="A20" s="82">
        <v>6</v>
      </c>
      <c r="B20" s="52" t="s">
        <v>131</v>
      </c>
      <c r="C20" s="330">
        <v>46</v>
      </c>
      <c r="D20" s="360">
        <v>3.8913043478260869</v>
      </c>
      <c r="E20" s="360">
        <v>3.96</v>
      </c>
      <c r="F20" s="331">
        <v>64</v>
      </c>
      <c r="G20" s="179">
        <f t="shared" si="0"/>
        <v>64</v>
      </c>
      <c r="I20" s="81"/>
      <c r="J20" s="81"/>
      <c r="L20" s="81"/>
    </row>
    <row r="21" spans="1:12" ht="15" customHeight="1" x14ac:dyDescent="0.25">
      <c r="A21" s="82">
        <v>7</v>
      </c>
      <c r="B21" s="52" t="s">
        <v>8</v>
      </c>
      <c r="C21" s="330">
        <v>27</v>
      </c>
      <c r="D21" s="360">
        <v>4.2592592592592595</v>
      </c>
      <c r="E21" s="360">
        <v>3.96</v>
      </c>
      <c r="F21" s="331">
        <v>16</v>
      </c>
      <c r="G21" s="179">
        <f t="shared" si="0"/>
        <v>16</v>
      </c>
      <c r="I21" s="81"/>
      <c r="J21" s="81"/>
      <c r="L21" s="81"/>
    </row>
    <row r="22" spans="1:12" ht="15" customHeight="1" x14ac:dyDescent="0.25">
      <c r="A22" s="82">
        <v>8</v>
      </c>
      <c r="B22" s="52" t="s">
        <v>9</v>
      </c>
      <c r="C22" s="330">
        <v>11</v>
      </c>
      <c r="D22" s="360">
        <v>4.2727272727272725</v>
      </c>
      <c r="E22" s="360">
        <v>3.96</v>
      </c>
      <c r="F22" s="331">
        <v>11</v>
      </c>
      <c r="G22" s="179">
        <f t="shared" si="0"/>
        <v>11</v>
      </c>
      <c r="I22" s="81"/>
      <c r="J22" s="81"/>
      <c r="L22" s="81"/>
    </row>
    <row r="23" spans="1:12" ht="15" customHeight="1" x14ac:dyDescent="0.25">
      <c r="A23" s="82">
        <v>9</v>
      </c>
      <c r="B23" s="52" t="s">
        <v>10</v>
      </c>
      <c r="C23" s="330">
        <v>31</v>
      </c>
      <c r="D23" s="360">
        <v>3.870967741935484</v>
      </c>
      <c r="E23" s="360">
        <v>3.96</v>
      </c>
      <c r="F23" s="331">
        <v>69</v>
      </c>
      <c r="G23" s="179">
        <f t="shared" si="0"/>
        <v>69</v>
      </c>
      <c r="I23" s="81"/>
      <c r="J23" s="81"/>
      <c r="L23" s="81"/>
    </row>
    <row r="24" spans="1:12" ht="15" customHeight="1" x14ac:dyDescent="0.25">
      <c r="A24" s="82">
        <v>10</v>
      </c>
      <c r="B24" s="52" t="s">
        <v>11</v>
      </c>
      <c r="C24" s="330">
        <v>3</v>
      </c>
      <c r="D24" s="360">
        <v>3.6666666666666665</v>
      </c>
      <c r="E24" s="360">
        <v>3.96</v>
      </c>
      <c r="F24" s="331">
        <v>93</v>
      </c>
      <c r="G24" s="179">
        <f t="shared" si="0"/>
        <v>93</v>
      </c>
      <c r="I24" s="81"/>
      <c r="J24" s="81"/>
      <c r="L24" s="81"/>
    </row>
    <row r="25" spans="1:12" ht="15" customHeight="1" x14ac:dyDescent="0.25">
      <c r="A25" s="82">
        <v>11</v>
      </c>
      <c r="B25" s="54" t="s">
        <v>12</v>
      </c>
      <c r="C25" s="332">
        <v>42</v>
      </c>
      <c r="D25" s="213">
        <v>4.166666666666667</v>
      </c>
      <c r="E25" s="361">
        <v>3.96</v>
      </c>
      <c r="F25" s="333">
        <v>26</v>
      </c>
      <c r="G25" s="179">
        <f t="shared" si="0"/>
        <v>26</v>
      </c>
      <c r="I25" s="81"/>
      <c r="J25" s="81"/>
      <c r="L25" s="81"/>
    </row>
    <row r="26" spans="1:12" ht="15" customHeight="1" thickBot="1" x14ac:dyDescent="0.3">
      <c r="A26" s="82">
        <v>12</v>
      </c>
      <c r="B26" s="54" t="s">
        <v>14</v>
      </c>
      <c r="C26" s="332">
        <v>33</v>
      </c>
      <c r="D26" s="213">
        <v>3.7272727272727271</v>
      </c>
      <c r="E26" s="361">
        <v>3.96</v>
      </c>
      <c r="F26" s="333">
        <v>87</v>
      </c>
      <c r="G26" s="179">
        <f t="shared" si="0"/>
        <v>87</v>
      </c>
      <c r="I26" s="81"/>
      <c r="J26" s="81"/>
      <c r="L26" s="81"/>
    </row>
    <row r="27" spans="1:12" ht="15" customHeight="1" thickBot="1" x14ac:dyDescent="0.3">
      <c r="A27" s="159"/>
      <c r="B27" s="165" t="s">
        <v>110</v>
      </c>
      <c r="C27" s="166">
        <f>SUM(C28:C44)</f>
        <v>688</v>
      </c>
      <c r="D27" s="194">
        <f>AVERAGE(D28:D44)</f>
        <v>3.80866652301513</v>
      </c>
      <c r="E27" s="194">
        <v>3.96</v>
      </c>
      <c r="F27" s="167"/>
      <c r="G27" s="181"/>
      <c r="I27" s="81"/>
      <c r="J27" s="81"/>
      <c r="L27" s="81"/>
    </row>
    <row r="28" spans="1:12" ht="15" customHeight="1" x14ac:dyDescent="0.25">
      <c r="A28" s="87">
        <v>1</v>
      </c>
      <c r="B28" s="44" t="s">
        <v>60</v>
      </c>
      <c r="C28" s="512">
        <v>34</v>
      </c>
      <c r="D28" s="13">
        <v>3.9705882352941178</v>
      </c>
      <c r="E28" s="521">
        <v>3.96</v>
      </c>
      <c r="F28" s="224">
        <v>53</v>
      </c>
      <c r="G28" s="203">
        <f t="shared" si="0"/>
        <v>53</v>
      </c>
      <c r="I28" s="81"/>
      <c r="J28" s="81"/>
      <c r="L28" s="81"/>
    </row>
    <row r="29" spans="1:12" ht="15" customHeight="1" x14ac:dyDescent="0.25">
      <c r="A29" s="82">
        <v>2</v>
      </c>
      <c r="B29" s="43" t="s">
        <v>132</v>
      </c>
      <c r="C29" s="512">
        <v>37</v>
      </c>
      <c r="D29" s="13">
        <v>4.2162162162162158</v>
      </c>
      <c r="E29" s="513">
        <v>3.96</v>
      </c>
      <c r="F29" s="224">
        <v>19</v>
      </c>
      <c r="G29" s="183">
        <f t="shared" si="0"/>
        <v>19</v>
      </c>
      <c r="I29" s="81"/>
      <c r="J29" s="81"/>
      <c r="L29" s="81"/>
    </row>
    <row r="30" spans="1:12" ht="15" customHeight="1" x14ac:dyDescent="0.25">
      <c r="A30" s="82">
        <v>3</v>
      </c>
      <c r="B30" s="515" t="s">
        <v>85</v>
      </c>
      <c r="C30" s="512">
        <v>45</v>
      </c>
      <c r="D30" s="13">
        <v>4.2</v>
      </c>
      <c r="E30" s="516">
        <v>3.96</v>
      </c>
      <c r="F30" s="224">
        <v>22</v>
      </c>
      <c r="G30" s="89">
        <f t="shared" si="0"/>
        <v>22</v>
      </c>
      <c r="I30" s="81"/>
      <c r="J30" s="81"/>
      <c r="L30" s="81"/>
    </row>
    <row r="31" spans="1:12" ht="15" customHeight="1" x14ac:dyDescent="0.25">
      <c r="A31" s="82">
        <v>4</v>
      </c>
      <c r="B31" s="43" t="s">
        <v>59</v>
      </c>
      <c r="C31" s="512">
        <v>17</v>
      </c>
      <c r="D31" s="13">
        <v>4.2352941176470589</v>
      </c>
      <c r="E31" s="513">
        <v>3.96</v>
      </c>
      <c r="F31" s="224">
        <v>17</v>
      </c>
      <c r="G31" s="89">
        <f t="shared" si="0"/>
        <v>17</v>
      </c>
      <c r="I31" s="81"/>
      <c r="J31" s="81"/>
      <c r="L31" s="81"/>
    </row>
    <row r="32" spans="1:12" ht="15" customHeight="1" x14ac:dyDescent="0.25">
      <c r="A32" s="82">
        <v>5</v>
      </c>
      <c r="B32" s="487" t="s">
        <v>88</v>
      </c>
      <c r="C32" s="512">
        <v>57</v>
      </c>
      <c r="D32" s="13">
        <v>3.7017543859649122</v>
      </c>
      <c r="E32" s="514">
        <v>3.96</v>
      </c>
      <c r="F32" s="224">
        <v>89</v>
      </c>
      <c r="G32" s="89">
        <f t="shared" si="0"/>
        <v>89</v>
      </c>
      <c r="I32" s="81"/>
      <c r="J32" s="81"/>
      <c r="L32" s="81"/>
    </row>
    <row r="33" spans="1:12" ht="15" customHeight="1" x14ac:dyDescent="0.25">
      <c r="A33" s="82">
        <v>6</v>
      </c>
      <c r="B33" s="517" t="s">
        <v>15</v>
      </c>
      <c r="C33" s="512">
        <v>22</v>
      </c>
      <c r="D33" s="152">
        <v>3.5454545454545454</v>
      </c>
      <c r="E33" s="518">
        <v>3.96</v>
      </c>
      <c r="F33" s="224">
        <v>102</v>
      </c>
      <c r="G33" s="89">
        <f t="shared" si="0"/>
        <v>102</v>
      </c>
      <c r="I33" s="81"/>
      <c r="J33" s="81"/>
      <c r="L33" s="81"/>
    </row>
    <row r="34" spans="1:12" ht="15" customHeight="1" x14ac:dyDescent="0.25">
      <c r="A34" s="82">
        <v>7</v>
      </c>
      <c r="B34" s="487" t="s">
        <v>16</v>
      </c>
      <c r="C34" s="512">
        <v>53</v>
      </c>
      <c r="D34" s="13">
        <v>3.7735849056603774</v>
      </c>
      <c r="E34" s="514">
        <v>3.96</v>
      </c>
      <c r="F34" s="224">
        <v>81</v>
      </c>
      <c r="G34" s="89">
        <f t="shared" si="0"/>
        <v>81</v>
      </c>
      <c r="I34" s="81"/>
      <c r="J34" s="81"/>
      <c r="L34" s="81"/>
    </row>
    <row r="35" spans="1:12" ht="15" customHeight="1" x14ac:dyDescent="0.25">
      <c r="A35" s="82">
        <v>8</v>
      </c>
      <c r="B35" s="44" t="s">
        <v>17</v>
      </c>
      <c r="C35" s="512">
        <v>33</v>
      </c>
      <c r="D35" s="13">
        <v>3.8484848484848486</v>
      </c>
      <c r="E35" s="521">
        <v>3.96</v>
      </c>
      <c r="F35" s="224">
        <v>71</v>
      </c>
      <c r="G35" s="89">
        <f t="shared" si="0"/>
        <v>71</v>
      </c>
      <c r="I35" s="81"/>
      <c r="J35" s="81"/>
      <c r="L35" s="81"/>
    </row>
    <row r="36" spans="1:12" ht="15" customHeight="1" x14ac:dyDescent="0.25">
      <c r="A36" s="82">
        <v>9</v>
      </c>
      <c r="B36" s="524" t="s">
        <v>18</v>
      </c>
      <c r="C36" s="512">
        <v>38</v>
      </c>
      <c r="D36" s="152">
        <v>3.8157894736842106</v>
      </c>
      <c r="E36" s="525">
        <v>3.96</v>
      </c>
      <c r="F36" s="224">
        <v>75</v>
      </c>
      <c r="G36" s="89">
        <f t="shared" si="0"/>
        <v>75</v>
      </c>
      <c r="I36" s="81"/>
      <c r="J36" s="81"/>
      <c r="L36" s="81"/>
    </row>
    <row r="37" spans="1:12" ht="15" customHeight="1" x14ac:dyDescent="0.25">
      <c r="A37" s="82">
        <v>10</v>
      </c>
      <c r="B37" s="519" t="s">
        <v>19</v>
      </c>
      <c r="C37" s="520">
        <v>2</v>
      </c>
      <c r="D37" s="510">
        <v>3.5</v>
      </c>
      <c r="E37" s="510">
        <v>3.96</v>
      </c>
      <c r="F37" s="224">
        <v>105</v>
      </c>
      <c r="G37" s="89">
        <f t="shared" si="0"/>
        <v>105</v>
      </c>
      <c r="I37" s="81"/>
      <c r="J37" s="81"/>
      <c r="L37" s="81"/>
    </row>
    <row r="38" spans="1:12" ht="15" customHeight="1" x14ac:dyDescent="0.25">
      <c r="A38" s="82">
        <v>11</v>
      </c>
      <c r="B38" s="526" t="s">
        <v>20</v>
      </c>
      <c r="C38" s="512">
        <v>76</v>
      </c>
      <c r="D38" s="511">
        <v>3.5526315789473686</v>
      </c>
      <c r="E38" s="527">
        <v>3.96</v>
      </c>
      <c r="F38" s="224">
        <v>100</v>
      </c>
      <c r="G38" s="89">
        <f t="shared" si="0"/>
        <v>100</v>
      </c>
      <c r="I38" s="81"/>
      <c r="J38" s="81"/>
      <c r="L38" s="81"/>
    </row>
    <row r="39" spans="1:12" ht="15" customHeight="1" x14ac:dyDescent="0.25">
      <c r="A39" s="82">
        <v>12</v>
      </c>
      <c r="B39" s="522" t="s">
        <v>21</v>
      </c>
      <c r="C39" s="512">
        <v>41</v>
      </c>
      <c r="D39" s="13">
        <v>4</v>
      </c>
      <c r="E39" s="523">
        <v>3.96</v>
      </c>
      <c r="F39" s="224">
        <v>44</v>
      </c>
      <c r="G39" s="89">
        <f t="shared" si="0"/>
        <v>44</v>
      </c>
      <c r="I39" s="81"/>
      <c r="J39" s="81"/>
      <c r="L39" s="81"/>
    </row>
    <row r="40" spans="1:12" ht="15" customHeight="1" x14ac:dyDescent="0.25">
      <c r="A40" s="82">
        <v>13</v>
      </c>
      <c r="B40" s="522" t="s">
        <v>86</v>
      </c>
      <c r="C40" s="512">
        <v>5</v>
      </c>
      <c r="D40" s="157">
        <v>3.6</v>
      </c>
      <c r="E40" s="523">
        <v>3.96</v>
      </c>
      <c r="F40" s="224">
        <v>97</v>
      </c>
      <c r="G40" s="89">
        <f t="shared" si="0"/>
        <v>97</v>
      </c>
      <c r="I40" s="81"/>
      <c r="J40" s="81"/>
      <c r="L40" s="81"/>
    </row>
    <row r="41" spans="1:12" ht="15" customHeight="1" x14ac:dyDescent="0.25">
      <c r="A41" s="82">
        <v>14</v>
      </c>
      <c r="B41" s="487" t="s">
        <v>87</v>
      </c>
      <c r="C41" s="512">
        <v>32</v>
      </c>
      <c r="D41" s="13">
        <v>3.6875</v>
      </c>
      <c r="E41" s="514">
        <v>3.96</v>
      </c>
      <c r="F41" s="224">
        <v>91</v>
      </c>
      <c r="G41" s="89">
        <f t="shared" si="0"/>
        <v>91</v>
      </c>
      <c r="I41" s="81"/>
      <c r="J41" s="81"/>
      <c r="L41" s="81"/>
    </row>
    <row r="42" spans="1:12" ht="15" customHeight="1" x14ac:dyDescent="0.25">
      <c r="A42" s="82">
        <v>15</v>
      </c>
      <c r="B42" s="43" t="s">
        <v>22</v>
      </c>
      <c r="C42" s="512">
        <v>44</v>
      </c>
      <c r="D42" s="13">
        <v>3.7272727272727271</v>
      </c>
      <c r="E42" s="513">
        <v>3.96</v>
      </c>
      <c r="F42" s="224">
        <v>88</v>
      </c>
      <c r="G42" s="89">
        <f t="shared" si="0"/>
        <v>88</v>
      </c>
      <c r="I42" s="81"/>
      <c r="J42" s="81"/>
      <c r="L42" s="81"/>
    </row>
    <row r="43" spans="1:12" ht="15" customHeight="1" x14ac:dyDescent="0.25">
      <c r="A43" s="82">
        <v>16</v>
      </c>
      <c r="B43" s="515" t="s">
        <v>23</v>
      </c>
      <c r="C43" s="512">
        <v>62</v>
      </c>
      <c r="D43" s="13">
        <v>3.4838709677419355</v>
      </c>
      <c r="E43" s="527">
        <v>3.96</v>
      </c>
      <c r="F43" s="224">
        <v>107</v>
      </c>
      <c r="G43" s="89">
        <f t="shared" si="0"/>
        <v>107</v>
      </c>
      <c r="I43" s="81"/>
      <c r="J43" s="81"/>
      <c r="L43" s="81"/>
    </row>
    <row r="44" spans="1:12" ht="15" customHeight="1" thickBot="1" x14ac:dyDescent="0.3">
      <c r="A44" s="82">
        <v>17</v>
      </c>
      <c r="B44" s="43" t="s">
        <v>24</v>
      </c>
      <c r="C44" s="512">
        <v>90</v>
      </c>
      <c r="D44" s="13">
        <v>3.8888888888888888</v>
      </c>
      <c r="E44" s="513">
        <v>3.96</v>
      </c>
      <c r="F44" s="224">
        <v>66</v>
      </c>
      <c r="G44" s="89">
        <f t="shared" si="0"/>
        <v>66</v>
      </c>
      <c r="I44" s="81"/>
      <c r="J44" s="81"/>
      <c r="L44" s="81"/>
    </row>
    <row r="45" spans="1:12" ht="15" customHeight="1" thickBot="1" x14ac:dyDescent="0.3">
      <c r="A45" s="159"/>
      <c r="B45" s="165" t="s">
        <v>111</v>
      </c>
      <c r="C45" s="166">
        <f>SUM(C46:C63)</f>
        <v>528</v>
      </c>
      <c r="D45" s="194">
        <f>AVERAGE(D46:D63)</f>
        <v>3.9291679527632661</v>
      </c>
      <c r="E45" s="194">
        <v>3.96</v>
      </c>
      <c r="F45" s="167"/>
      <c r="G45" s="181"/>
      <c r="I45" s="81"/>
      <c r="J45" s="81"/>
      <c r="L45" s="81"/>
    </row>
    <row r="46" spans="1:12" ht="15" customHeight="1" x14ac:dyDescent="0.25">
      <c r="A46" s="79">
        <v>1</v>
      </c>
      <c r="B46" s="52" t="s">
        <v>133</v>
      </c>
      <c r="C46" s="330">
        <v>52</v>
      </c>
      <c r="D46" s="360">
        <v>4.0192307692307692</v>
      </c>
      <c r="E46" s="360">
        <v>3.96</v>
      </c>
      <c r="F46" s="331">
        <v>43</v>
      </c>
      <c r="G46" s="88">
        <f t="shared" si="0"/>
        <v>43</v>
      </c>
      <c r="I46" s="81"/>
      <c r="J46" s="81"/>
      <c r="L46" s="81"/>
    </row>
    <row r="47" spans="1:12" ht="15" customHeight="1" x14ac:dyDescent="0.25">
      <c r="A47" s="87">
        <v>2</v>
      </c>
      <c r="B47" s="52" t="s">
        <v>126</v>
      </c>
      <c r="C47" s="330">
        <v>16</v>
      </c>
      <c r="D47" s="360">
        <v>3.8125</v>
      </c>
      <c r="E47" s="360">
        <v>3.96</v>
      </c>
      <c r="F47" s="331">
        <v>76</v>
      </c>
      <c r="G47" s="89">
        <f t="shared" si="0"/>
        <v>76</v>
      </c>
      <c r="I47" s="81"/>
      <c r="J47" s="81"/>
      <c r="L47" s="81"/>
    </row>
    <row r="48" spans="1:12" ht="15" customHeight="1" x14ac:dyDescent="0.25">
      <c r="A48" s="82">
        <v>3</v>
      </c>
      <c r="B48" s="53" t="s">
        <v>90</v>
      </c>
      <c r="C48" s="334">
        <v>13</v>
      </c>
      <c r="D48" s="362">
        <v>4</v>
      </c>
      <c r="E48" s="362">
        <v>3.96</v>
      </c>
      <c r="F48" s="335">
        <v>45</v>
      </c>
      <c r="G48" s="89">
        <f t="shared" si="0"/>
        <v>45</v>
      </c>
      <c r="I48" s="81"/>
      <c r="J48" s="81"/>
      <c r="L48" s="81"/>
    </row>
    <row r="49" spans="1:12" ht="15" customHeight="1" x14ac:dyDescent="0.25">
      <c r="A49" s="82">
        <v>4</v>
      </c>
      <c r="B49" s="52" t="s">
        <v>134</v>
      </c>
      <c r="C49" s="330">
        <v>44</v>
      </c>
      <c r="D49" s="360">
        <v>3.8636363636363638</v>
      </c>
      <c r="E49" s="360">
        <v>3.96</v>
      </c>
      <c r="F49" s="331">
        <v>70</v>
      </c>
      <c r="G49" s="89">
        <f t="shared" si="0"/>
        <v>70</v>
      </c>
      <c r="I49" s="81"/>
      <c r="J49" s="81"/>
      <c r="L49" s="81"/>
    </row>
    <row r="50" spans="1:12" ht="15" customHeight="1" x14ac:dyDescent="0.25">
      <c r="A50" s="82">
        <v>5</v>
      </c>
      <c r="B50" s="52" t="s">
        <v>26</v>
      </c>
      <c r="C50" s="330">
        <v>22</v>
      </c>
      <c r="D50" s="360">
        <v>4.0454545454545459</v>
      </c>
      <c r="E50" s="360">
        <v>3.96</v>
      </c>
      <c r="F50" s="331">
        <v>37</v>
      </c>
      <c r="G50" s="89">
        <f t="shared" si="0"/>
        <v>37</v>
      </c>
      <c r="I50" s="81"/>
      <c r="J50" s="81"/>
      <c r="L50" s="81"/>
    </row>
    <row r="51" spans="1:12" ht="15" customHeight="1" x14ac:dyDescent="0.25">
      <c r="A51" s="82">
        <v>6</v>
      </c>
      <c r="B51" s="52" t="s">
        <v>27</v>
      </c>
      <c r="C51" s="330">
        <v>51</v>
      </c>
      <c r="D51" s="360">
        <v>4.2352941176470589</v>
      </c>
      <c r="E51" s="360">
        <v>3.96</v>
      </c>
      <c r="F51" s="331">
        <v>18</v>
      </c>
      <c r="G51" s="89">
        <f t="shared" si="0"/>
        <v>18</v>
      </c>
      <c r="I51" s="81"/>
      <c r="J51" s="81"/>
      <c r="L51" s="81"/>
    </row>
    <row r="52" spans="1:12" ht="15" customHeight="1" x14ac:dyDescent="0.25">
      <c r="A52" s="82">
        <v>7</v>
      </c>
      <c r="B52" s="63" t="s">
        <v>25</v>
      </c>
      <c r="C52" s="377">
        <v>23</v>
      </c>
      <c r="D52" s="386">
        <v>3.7391304347826089</v>
      </c>
      <c r="E52" s="386">
        <v>3.96</v>
      </c>
      <c r="F52" s="378">
        <v>86</v>
      </c>
      <c r="G52" s="161">
        <f t="shared" si="0"/>
        <v>86</v>
      </c>
      <c r="I52" s="81"/>
      <c r="J52" s="81"/>
      <c r="L52" s="81"/>
    </row>
    <row r="53" spans="1:12" ht="15" customHeight="1" x14ac:dyDescent="0.25">
      <c r="A53" s="78">
        <v>8</v>
      </c>
      <c r="B53" s="52" t="s">
        <v>89</v>
      </c>
      <c r="C53" s="330">
        <v>45</v>
      </c>
      <c r="D53" s="360">
        <v>3.5111111111111111</v>
      </c>
      <c r="E53" s="360">
        <v>3.96</v>
      </c>
      <c r="F53" s="331">
        <v>104</v>
      </c>
      <c r="G53" s="89">
        <f t="shared" si="0"/>
        <v>104</v>
      </c>
      <c r="I53" s="81"/>
      <c r="J53" s="81"/>
      <c r="L53" s="81"/>
    </row>
    <row r="54" spans="1:12" ht="15" customHeight="1" x14ac:dyDescent="0.25">
      <c r="A54" s="82">
        <v>9</v>
      </c>
      <c r="B54" s="52" t="s">
        <v>123</v>
      </c>
      <c r="C54" s="330">
        <v>10</v>
      </c>
      <c r="D54" s="360">
        <v>4.0999999999999996</v>
      </c>
      <c r="E54" s="360">
        <v>3.96</v>
      </c>
      <c r="F54" s="331">
        <v>35</v>
      </c>
      <c r="G54" s="89">
        <f t="shared" si="0"/>
        <v>35</v>
      </c>
      <c r="I54" s="81"/>
      <c r="J54" s="81"/>
      <c r="L54" s="81"/>
    </row>
    <row r="55" spans="1:12" ht="15" customHeight="1" x14ac:dyDescent="0.25">
      <c r="A55" s="82">
        <v>10</v>
      </c>
      <c r="B55" s="139" t="s">
        <v>29</v>
      </c>
      <c r="C55" s="340">
        <v>35</v>
      </c>
      <c r="D55" s="365">
        <v>3.8285714285714287</v>
      </c>
      <c r="E55" s="365">
        <v>3.96</v>
      </c>
      <c r="F55" s="341">
        <v>73</v>
      </c>
      <c r="G55" s="89">
        <f t="shared" si="0"/>
        <v>73</v>
      </c>
      <c r="I55" s="81"/>
      <c r="J55" s="81"/>
      <c r="L55" s="81"/>
    </row>
    <row r="56" spans="1:12" ht="15" customHeight="1" x14ac:dyDescent="0.25">
      <c r="A56" s="82">
        <v>11</v>
      </c>
      <c r="B56" s="53" t="s">
        <v>30</v>
      </c>
      <c r="C56" s="334">
        <v>7</v>
      </c>
      <c r="D56" s="362">
        <v>4.1428571428571432</v>
      </c>
      <c r="E56" s="362">
        <v>3.96</v>
      </c>
      <c r="F56" s="335">
        <v>31</v>
      </c>
      <c r="G56" s="89">
        <f t="shared" si="0"/>
        <v>31</v>
      </c>
      <c r="I56" s="81"/>
      <c r="J56" s="81"/>
      <c r="L56" s="81"/>
    </row>
    <row r="57" spans="1:12" ht="15" customHeight="1" x14ac:dyDescent="0.25">
      <c r="A57" s="82">
        <v>12</v>
      </c>
      <c r="B57" s="145" t="s">
        <v>135</v>
      </c>
      <c r="C57" s="338">
        <v>35</v>
      </c>
      <c r="D57" s="364">
        <v>4.4285714285714288</v>
      </c>
      <c r="E57" s="364">
        <v>3.96</v>
      </c>
      <c r="F57" s="339">
        <v>1</v>
      </c>
      <c r="G57" s="89">
        <f t="shared" si="0"/>
        <v>1</v>
      </c>
      <c r="I57" s="81"/>
      <c r="J57" s="81"/>
      <c r="L57" s="81"/>
    </row>
    <row r="58" spans="1:12" ht="15" customHeight="1" x14ac:dyDescent="0.25">
      <c r="A58" s="82">
        <v>13</v>
      </c>
      <c r="B58" s="186" t="s">
        <v>91</v>
      </c>
      <c r="C58" s="336">
        <v>19</v>
      </c>
      <c r="D58" s="363">
        <v>3.5263157894736841</v>
      </c>
      <c r="E58" s="363">
        <v>3.96</v>
      </c>
      <c r="F58" s="337">
        <v>103</v>
      </c>
      <c r="G58" s="89">
        <f t="shared" si="0"/>
        <v>103</v>
      </c>
      <c r="I58" s="81"/>
      <c r="J58" s="81"/>
      <c r="L58" s="81"/>
    </row>
    <row r="59" spans="1:12" ht="15" customHeight="1" x14ac:dyDescent="0.25">
      <c r="A59" s="82">
        <v>14</v>
      </c>
      <c r="B59" s="53" t="s">
        <v>31</v>
      </c>
      <c r="C59" s="334">
        <v>48</v>
      </c>
      <c r="D59" s="362">
        <v>3.875</v>
      </c>
      <c r="E59" s="362">
        <v>3.96</v>
      </c>
      <c r="F59" s="335">
        <v>68</v>
      </c>
      <c r="G59" s="89">
        <f t="shared" si="0"/>
        <v>68</v>
      </c>
      <c r="I59" s="81"/>
      <c r="J59" s="81"/>
      <c r="L59" s="81"/>
    </row>
    <row r="60" spans="1:12" ht="15" customHeight="1" x14ac:dyDescent="0.25">
      <c r="A60" s="82">
        <v>15</v>
      </c>
      <c r="B60" s="53" t="s">
        <v>32</v>
      </c>
      <c r="C60" s="334">
        <v>22</v>
      </c>
      <c r="D60" s="362">
        <v>3.5</v>
      </c>
      <c r="E60" s="362">
        <v>3.96</v>
      </c>
      <c r="F60" s="335">
        <v>106</v>
      </c>
      <c r="G60" s="89">
        <f t="shared" si="0"/>
        <v>106</v>
      </c>
      <c r="I60" s="81"/>
      <c r="J60" s="81"/>
      <c r="L60" s="81"/>
    </row>
    <row r="61" spans="1:12" ht="15" customHeight="1" x14ac:dyDescent="0.25">
      <c r="A61" s="82">
        <v>16</v>
      </c>
      <c r="B61" s="53" t="s">
        <v>92</v>
      </c>
      <c r="C61" s="334">
        <v>22</v>
      </c>
      <c r="D61" s="362">
        <v>3.9090909090909092</v>
      </c>
      <c r="E61" s="362">
        <v>3.96</v>
      </c>
      <c r="F61" s="335">
        <v>61</v>
      </c>
      <c r="G61" s="89">
        <f t="shared" si="0"/>
        <v>61</v>
      </c>
      <c r="I61" s="81"/>
      <c r="J61" s="81"/>
      <c r="L61" s="81"/>
    </row>
    <row r="62" spans="1:12" ht="15" customHeight="1" x14ac:dyDescent="0.25">
      <c r="A62" s="82">
        <v>17</v>
      </c>
      <c r="B62" s="53" t="s">
        <v>33</v>
      </c>
      <c r="C62" s="334">
        <v>38</v>
      </c>
      <c r="D62" s="362">
        <v>4.3421052631578947</v>
      </c>
      <c r="E62" s="362">
        <v>3.96</v>
      </c>
      <c r="F62" s="335">
        <v>4</v>
      </c>
      <c r="G62" s="89">
        <f t="shared" si="0"/>
        <v>4</v>
      </c>
      <c r="I62" s="81"/>
      <c r="J62" s="81"/>
      <c r="L62" s="81"/>
    </row>
    <row r="63" spans="1:12" ht="15" customHeight="1" thickBot="1" x14ac:dyDescent="0.3">
      <c r="A63" s="82">
        <v>18</v>
      </c>
      <c r="B63" s="53" t="s">
        <v>28</v>
      </c>
      <c r="C63" s="334">
        <v>26</v>
      </c>
      <c r="D63" s="362">
        <v>3.8461538461538463</v>
      </c>
      <c r="E63" s="362">
        <v>3.96</v>
      </c>
      <c r="F63" s="335">
        <v>72</v>
      </c>
      <c r="G63" s="183">
        <f t="shared" si="0"/>
        <v>72</v>
      </c>
      <c r="I63" s="81"/>
      <c r="J63" s="81"/>
      <c r="L63" s="81"/>
    </row>
    <row r="64" spans="1:12" ht="15" customHeight="1" thickBot="1" x14ac:dyDescent="0.3">
      <c r="A64" s="159"/>
      <c r="B64" s="168" t="s">
        <v>114</v>
      </c>
      <c r="C64" s="169">
        <f>SUM(C65:C78)</f>
        <v>556</v>
      </c>
      <c r="D64" s="195">
        <f>AVERAGE(D65:D78)</f>
        <v>4.0531747650091017</v>
      </c>
      <c r="E64" s="195">
        <v>3.96</v>
      </c>
      <c r="F64" s="170"/>
      <c r="G64" s="181"/>
      <c r="I64" s="81"/>
      <c r="J64" s="81"/>
      <c r="L64" s="81"/>
    </row>
    <row r="65" spans="1:12" ht="15" customHeight="1" x14ac:dyDescent="0.25">
      <c r="A65" s="79">
        <v>1</v>
      </c>
      <c r="B65" s="51" t="s">
        <v>136</v>
      </c>
      <c r="C65" s="344">
        <v>32</v>
      </c>
      <c r="D65" s="367">
        <v>4.1875</v>
      </c>
      <c r="E65" s="367">
        <v>3.96</v>
      </c>
      <c r="F65" s="345">
        <v>23</v>
      </c>
      <c r="G65" s="88">
        <f t="shared" si="0"/>
        <v>23</v>
      </c>
      <c r="I65" s="81"/>
      <c r="J65" s="81"/>
      <c r="L65" s="81"/>
    </row>
    <row r="66" spans="1:12" ht="15" customHeight="1" x14ac:dyDescent="0.25">
      <c r="A66" s="82">
        <v>2</v>
      </c>
      <c r="B66" s="51" t="s">
        <v>93</v>
      </c>
      <c r="C66" s="344">
        <v>23</v>
      </c>
      <c r="D66" s="367">
        <v>4.2608695652173916</v>
      </c>
      <c r="E66" s="367">
        <v>3.96</v>
      </c>
      <c r="F66" s="345">
        <v>15</v>
      </c>
      <c r="G66" s="89">
        <f t="shared" si="0"/>
        <v>15</v>
      </c>
      <c r="I66" s="81"/>
      <c r="J66" s="81"/>
      <c r="L66" s="81"/>
    </row>
    <row r="67" spans="1:12" ht="15" customHeight="1" x14ac:dyDescent="0.25">
      <c r="A67" s="82">
        <v>3</v>
      </c>
      <c r="B67" s="51" t="s">
        <v>137</v>
      </c>
      <c r="C67" s="344">
        <v>34</v>
      </c>
      <c r="D67" s="367">
        <v>4.0294117647058822</v>
      </c>
      <c r="E67" s="367">
        <v>3.96</v>
      </c>
      <c r="F67" s="345">
        <v>41</v>
      </c>
      <c r="G67" s="89">
        <f t="shared" si="0"/>
        <v>41</v>
      </c>
      <c r="I67" s="81"/>
      <c r="J67" s="81"/>
      <c r="L67" s="81"/>
    </row>
    <row r="68" spans="1:12" ht="15" customHeight="1" x14ac:dyDescent="0.25">
      <c r="A68" s="82">
        <v>4</v>
      </c>
      <c r="B68" s="55" t="s">
        <v>138</v>
      </c>
      <c r="C68" s="346">
        <v>92</v>
      </c>
      <c r="D68" s="368">
        <v>3.9565217391304346</v>
      </c>
      <c r="E68" s="368">
        <v>3.96</v>
      </c>
      <c r="F68" s="347">
        <v>54</v>
      </c>
      <c r="G68" s="89">
        <f t="shared" si="0"/>
        <v>54</v>
      </c>
      <c r="I68" s="81"/>
      <c r="J68" s="81"/>
      <c r="L68" s="81"/>
    </row>
    <row r="69" spans="1:12" ht="15" customHeight="1" x14ac:dyDescent="0.25">
      <c r="A69" s="82">
        <v>5</v>
      </c>
      <c r="B69" s="55" t="s">
        <v>35</v>
      </c>
      <c r="C69" s="346">
        <v>25</v>
      </c>
      <c r="D69" s="368">
        <v>4.16</v>
      </c>
      <c r="E69" s="368">
        <v>3.96</v>
      </c>
      <c r="F69" s="347">
        <v>28</v>
      </c>
      <c r="G69" s="204">
        <f t="shared" ref="G69:G119" si="1">F69</f>
        <v>28</v>
      </c>
      <c r="I69" s="81"/>
      <c r="J69" s="81"/>
      <c r="L69" s="81"/>
    </row>
    <row r="70" spans="1:12" ht="15" customHeight="1" x14ac:dyDescent="0.25">
      <c r="A70" s="82">
        <v>6</v>
      </c>
      <c r="B70" s="55" t="s">
        <v>119</v>
      </c>
      <c r="C70" s="346">
        <v>43</v>
      </c>
      <c r="D70" s="368">
        <v>3.9767441860465116</v>
      </c>
      <c r="E70" s="368">
        <v>3.96</v>
      </c>
      <c r="F70" s="347">
        <v>51</v>
      </c>
      <c r="G70" s="89">
        <f t="shared" si="1"/>
        <v>51</v>
      </c>
      <c r="I70" s="81"/>
      <c r="J70" s="81"/>
      <c r="L70" s="81"/>
    </row>
    <row r="71" spans="1:12" ht="15" customHeight="1" x14ac:dyDescent="0.25">
      <c r="A71" s="82">
        <v>7</v>
      </c>
      <c r="B71" s="55" t="s">
        <v>120</v>
      </c>
      <c r="C71" s="346">
        <v>24</v>
      </c>
      <c r="D71" s="368">
        <v>4.041666666666667</v>
      </c>
      <c r="E71" s="368">
        <v>3.96</v>
      </c>
      <c r="F71" s="347">
        <v>38</v>
      </c>
      <c r="G71" s="89">
        <f t="shared" si="1"/>
        <v>38</v>
      </c>
      <c r="I71" s="81"/>
      <c r="J71" s="81"/>
      <c r="L71" s="81"/>
    </row>
    <row r="72" spans="1:12" ht="15" customHeight="1" x14ac:dyDescent="0.25">
      <c r="A72" s="82">
        <v>8</v>
      </c>
      <c r="B72" s="55" t="s">
        <v>61</v>
      </c>
      <c r="C72" s="346">
        <v>19</v>
      </c>
      <c r="D72" s="368">
        <v>4.2631578947368425</v>
      </c>
      <c r="E72" s="368">
        <v>3.96</v>
      </c>
      <c r="F72" s="347">
        <v>14</v>
      </c>
      <c r="G72" s="185">
        <f t="shared" si="1"/>
        <v>14</v>
      </c>
      <c r="I72" s="81"/>
      <c r="J72" s="81"/>
      <c r="L72" s="81"/>
    </row>
    <row r="73" spans="1:12" ht="15" customHeight="1" x14ac:dyDescent="0.25">
      <c r="A73" s="82">
        <v>9</v>
      </c>
      <c r="B73" s="55" t="s">
        <v>34</v>
      </c>
      <c r="C73" s="346">
        <v>60</v>
      </c>
      <c r="D73" s="368">
        <v>3.9333333333333331</v>
      </c>
      <c r="E73" s="368">
        <v>3.96</v>
      </c>
      <c r="F73" s="347">
        <v>58</v>
      </c>
      <c r="G73" s="89">
        <f t="shared" si="1"/>
        <v>58</v>
      </c>
      <c r="I73" s="81"/>
      <c r="J73" s="81"/>
      <c r="L73" s="81"/>
    </row>
    <row r="74" spans="1:12" ht="15" customHeight="1" x14ac:dyDescent="0.25">
      <c r="A74" s="82">
        <v>10</v>
      </c>
      <c r="B74" s="55" t="s">
        <v>106</v>
      </c>
      <c r="C74" s="346">
        <v>22</v>
      </c>
      <c r="D74" s="368">
        <v>3.9545454545454546</v>
      </c>
      <c r="E74" s="368">
        <v>3.96</v>
      </c>
      <c r="F74" s="347">
        <v>56</v>
      </c>
      <c r="G74" s="89">
        <f t="shared" si="1"/>
        <v>56</v>
      </c>
      <c r="I74" s="81"/>
      <c r="J74" s="81"/>
      <c r="L74" s="81"/>
    </row>
    <row r="75" spans="1:12" ht="15" customHeight="1" x14ac:dyDescent="0.25">
      <c r="A75" s="82">
        <v>11</v>
      </c>
      <c r="B75" s="55" t="s">
        <v>121</v>
      </c>
      <c r="C75" s="346">
        <v>58</v>
      </c>
      <c r="D75" s="368">
        <v>3.6206896551724137</v>
      </c>
      <c r="E75" s="368">
        <v>3.96</v>
      </c>
      <c r="F75" s="347">
        <v>96</v>
      </c>
      <c r="G75" s="89">
        <f t="shared" si="1"/>
        <v>96</v>
      </c>
      <c r="I75" s="81"/>
      <c r="J75" s="81"/>
      <c r="L75" s="81"/>
    </row>
    <row r="76" spans="1:12" ht="15" customHeight="1" x14ac:dyDescent="0.25">
      <c r="A76" s="82">
        <v>12</v>
      </c>
      <c r="B76" s="55" t="s">
        <v>103</v>
      </c>
      <c r="C76" s="346">
        <v>45</v>
      </c>
      <c r="D76" s="368">
        <v>4.2888888888888888</v>
      </c>
      <c r="E76" s="368">
        <v>3.96</v>
      </c>
      <c r="F76" s="347">
        <v>10</v>
      </c>
      <c r="G76" s="89">
        <f t="shared" si="1"/>
        <v>10</v>
      </c>
      <c r="I76" s="81"/>
      <c r="J76" s="81"/>
      <c r="L76" s="81"/>
    </row>
    <row r="77" spans="1:12" ht="15" customHeight="1" x14ac:dyDescent="0.25">
      <c r="A77" s="82">
        <v>13</v>
      </c>
      <c r="B77" s="145" t="s">
        <v>139</v>
      </c>
      <c r="C77" s="338">
        <v>26</v>
      </c>
      <c r="D77" s="364">
        <v>3.7692307692307692</v>
      </c>
      <c r="E77" s="364">
        <v>3.96</v>
      </c>
      <c r="F77" s="339">
        <v>83</v>
      </c>
      <c r="G77" s="89">
        <f t="shared" si="1"/>
        <v>83</v>
      </c>
      <c r="I77" s="81"/>
      <c r="J77" s="81"/>
      <c r="L77" s="81"/>
    </row>
    <row r="78" spans="1:12" ht="15" customHeight="1" thickBot="1" x14ac:dyDescent="0.3">
      <c r="A78" s="82">
        <v>14</v>
      </c>
      <c r="B78" s="56" t="s">
        <v>140</v>
      </c>
      <c r="C78" s="348">
        <v>53</v>
      </c>
      <c r="D78" s="240">
        <v>4.3018867924528301</v>
      </c>
      <c r="E78" s="369">
        <v>3.96</v>
      </c>
      <c r="F78" s="349">
        <v>9</v>
      </c>
      <c r="G78" s="89">
        <f t="shared" si="1"/>
        <v>9</v>
      </c>
      <c r="I78" s="81"/>
      <c r="J78" s="81"/>
      <c r="L78" s="81"/>
    </row>
    <row r="79" spans="1:12" ht="15" customHeight="1" thickBot="1" x14ac:dyDescent="0.3">
      <c r="A79" s="159"/>
      <c r="B79" s="171" t="s">
        <v>113</v>
      </c>
      <c r="C79" s="172">
        <f>SUM(C80:C109)</f>
        <v>1232</v>
      </c>
      <c r="D79" s="196">
        <f>AVERAGE(D80:D109)</f>
        <v>3.9517445050217437</v>
      </c>
      <c r="E79" s="196">
        <v>3.96</v>
      </c>
      <c r="F79" s="173"/>
      <c r="G79" s="181"/>
      <c r="I79" s="81"/>
      <c r="J79" s="81"/>
      <c r="L79" s="81"/>
    </row>
    <row r="80" spans="1:12" ht="15" customHeight="1" x14ac:dyDescent="0.25">
      <c r="A80" s="205">
        <v>1</v>
      </c>
      <c r="B80" s="35" t="s">
        <v>37</v>
      </c>
      <c r="C80" s="350">
        <v>41</v>
      </c>
      <c r="D80" s="370">
        <v>3.975609756097561</v>
      </c>
      <c r="E80" s="370">
        <v>3.96</v>
      </c>
      <c r="F80" s="351">
        <v>52</v>
      </c>
      <c r="G80" s="89">
        <f t="shared" si="1"/>
        <v>52</v>
      </c>
      <c r="I80" s="81"/>
      <c r="J80" s="81"/>
      <c r="L80" s="81"/>
    </row>
    <row r="81" spans="1:12" ht="15" customHeight="1" x14ac:dyDescent="0.25">
      <c r="A81" s="206">
        <v>2</v>
      </c>
      <c r="B81" s="36" t="s">
        <v>38</v>
      </c>
      <c r="C81" s="354">
        <v>39</v>
      </c>
      <c r="D81" s="372">
        <v>4</v>
      </c>
      <c r="E81" s="372">
        <v>3.96</v>
      </c>
      <c r="F81" s="355">
        <v>46</v>
      </c>
      <c r="G81" s="89">
        <f t="shared" si="1"/>
        <v>46</v>
      </c>
      <c r="I81" s="81"/>
      <c r="J81" s="81"/>
      <c r="L81" s="81"/>
    </row>
    <row r="82" spans="1:12" ht="15" customHeight="1" x14ac:dyDescent="0.25">
      <c r="A82" s="206">
        <v>3</v>
      </c>
      <c r="B82" s="35" t="s">
        <v>39</v>
      </c>
      <c r="C82" s="350">
        <v>58</v>
      </c>
      <c r="D82" s="370">
        <v>3.9482758620689653</v>
      </c>
      <c r="E82" s="370">
        <v>3.96</v>
      </c>
      <c r="F82" s="351">
        <v>57</v>
      </c>
      <c r="G82" s="89">
        <f t="shared" si="1"/>
        <v>57</v>
      </c>
      <c r="I82" s="81"/>
      <c r="J82" s="81"/>
      <c r="L82" s="81"/>
    </row>
    <row r="83" spans="1:12" ht="15" customHeight="1" x14ac:dyDescent="0.25">
      <c r="A83" s="206">
        <v>4</v>
      </c>
      <c r="B83" s="35" t="s">
        <v>40</v>
      </c>
      <c r="C83" s="350">
        <v>50</v>
      </c>
      <c r="D83" s="370">
        <v>3.76</v>
      </c>
      <c r="E83" s="370">
        <v>3.96</v>
      </c>
      <c r="F83" s="351">
        <v>85</v>
      </c>
      <c r="G83" s="89">
        <f t="shared" si="1"/>
        <v>85</v>
      </c>
      <c r="I83" s="81"/>
      <c r="J83" s="81"/>
      <c r="L83" s="81"/>
    </row>
    <row r="84" spans="1:12" ht="15" customHeight="1" x14ac:dyDescent="0.25">
      <c r="A84" s="206">
        <v>5</v>
      </c>
      <c r="B84" s="35" t="s">
        <v>41</v>
      </c>
      <c r="C84" s="350">
        <v>17</v>
      </c>
      <c r="D84" s="370">
        <v>4.1764705882352944</v>
      </c>
      <c r="E84" s="370">
        <v>3.96</v>
      </c>
      <c r="F84" s="351">
        <v>24</v>
      </c>
      <c r="G84" s="89">
        <f t="shared" si="1"/>
        <v>24</v>
      </c>
      <c r="I84" s="81"/>
      <c r="J84" s="81"/>
      <c r="L84" s="81"/>
    </row>
    <row r="85" spans="1:12" ht="15" customHeight="1" x14ac:dyDescent="0.25">
      <c r="A85" s="206">
        <v>6</v>
      </c>
      <c r="B85" s="35" t="s">
        <v>42</v>
      </c>
      <c r="C85" s="350">
        <v>63</v>
      </c>
      <c r="D85" s="370">
        <v>3.7619047619047619</v>
      </c>
      <c r="E85" s="370">
        <v>3.96</v>
      </c>
      <c r="F85" s="351">
        <v>84</v>
      </c>
      <c r="G85" s="89">
        <f t="shared" si="1"/>
        <v>84</v>
      </c>
      <c r="I85" s="81"/>
      <c r="J85" s="81"/>
      <c r="L85" s="81"/>
    </row>
    <row r="86" spans="1:12" ht="15" customHeight="1" x14ac:dyDescent="0.25">
      <c r="A86" s="206">
        <v>7</v>
      </c>
      <c r="B86" s="35" t="s">
        <v>43</v>
      </c>
      <c r="C86" s="350">
        <v>8</v>
      </c>
      <c r="D86" s="370">
        <v>4.125</v>
      </c>
      <c r="E86" s="370">
        <v>3.96</v>
      </c>
      <c r="F86" s="351">
        <v>33</v>
      </c>
      <c r="G86" s="89">
        <f t="shared" si="1"/>
        <v>33</v>
      </c>
      <c r="I86" s="81"/>
      <c r="J86" s="81"/>
      <c r="L86" s="81"/>
    </row>
    <row r="87" spans="1:12" ht="15" customHeight="1" x14ac:dyDescent="0.25">
      <c r="A87" s="82">
        <v>8</v>
      </c>
      <c r="B87" s="35" t="s">
        <v>44</v>
      </c>
      <c r="C87" s="350">
        <v>34</v>
      </c>
      <c r="D87" s="370">
        <v>3.5588235294117645</v>
      </c>
      <c r="E87" s="370">
        <v>3.96</v>
      </c>
      <c r="F87" s="351">
        <v>99</v>
      </c>
      <c r="G87" s="89">
        <f t="shared" si="1"/>
        <v>99</v>
      </c>
      <c r="I87" s="81"/>
      <c r="J87" s="81"/>
      <c r="L87" s="81"/>
    </row>
    <row r="88" spans="1:12" ht="15" customHeight="1" x14ac:dyDescent="0.25">
      <c r="A88" s="82">
        <v>9</v>
      </c>
      <c r="B88" s="35" t="s">
        <v>36</v>
      </c>
      <c r="C88" s="350">
        <v>8</v>
      </c>
      <c r="D88" s="370">
        <v>3.625</v>
      </c>
      <c r="E88" s="370">
        <v>3.96</v>
      </c>
      <c r="F88" s="351">
        <v>95</v>
      </c>
      <c r="G88" s="89">
        <f t="shared" si="1"/>
        <v>95</v>
      </c>
      <c r="I88" s="81"/>
      <c r="J88" s="81"/>
      <c r="L88" s="81"/>
    </row>
    <row r="89" spans="1:12" ht="15" customHeight="1" x14ac:dyDescent="0.25">
      <c r="A89" s="82">
        <v>10</v>
      </c>
      <c r="B89" s="35" t="s">
        <v>45</v>
      </c>
      <c r="C89" s="350">
        <v>13</v>
      </c>
      <c r="D89" s="370">
        <v>3.6923076923076925</v>
      </c>
      <c r="E89" s="370">
        <v>3.96</v>
      </c>
      <c r="F89" s="351">
        <v>90</v>
      </c>
      <c r="G89" s="89">
        <f t="shared" si="1"/>
        <v>90</v>
      </c>
      <c r="I89" s="81"/>
      <c r="J89" s="81"/>
      <c r="L89" s="81"/>
    </row>
    <row r="90" spans="1:12" ht="15" customHeight="1" x14ac:dyDescent="0.25">
      <c r="A90" s="82">
        <v>11</v>
      </c>
      <c r="B90" s="35" t="s">
        <v>46</v>
      </c>
      <c r="C90" s="350">
        <v>59</v>
      </c>
      <c r="D90" s="370">
        <v>4.101694915254237</v>
      </c>
      <c r="E90" s="370">
        <v>3.96</v>
      </c>
      <c r="F90" s="351">
        <v>34</v>
      </c>
      <c r="G90" s="89">
        <f t="shared" si="1"/>
        <v>34</v>
      </c>
      <c r="I90" s="81"/>
      <c r="J90" s="81"/>
      <c r="L90" s="81"/>
    </row>
    <row r="91" spans="1:12" ht="15" customHeight="1" x14ac:dyDescent="0.25">
      <c r="A91" s="82">
        <v>12</v>
      </c>
      <c r="B91" s="35" t="s">
        <v>47</v>
      </c>
      <c r="C91" s="350">
        <v>16</v>
      </c>
      <c r="D91" s="370">
        <v>3.6875</v>
      </c>
      <c r="E91" s="370">
        <v>3.96</v>
      </c>
      <c r="F91" s="351">
        <v>92</v>
      </c>
      <c r="G91" s="89">
        <f t="shared" si="1"/>
        <v>92</v>
      </c>
      <c r="I91" s="81"/>
      <c r="J91" s="81"/>
      <c r="L91" s="81"/>
    </row>
    <row r="92" spans="1:12" ht="15" customHeight="1" x14ac:dyDescent="0.25">
      <c r="A92" s="82">
        <v>13</v>
      </c>
      <c r="B92" s="35" t="s">
        <v>48</v>
      </c>
      <c r="C92" s="350">
        <v>54</v>
      </c>
      <c r="D92" s="370">
        <v>4</v>
      </c>
      <c r="E92" s="370">
        <v>3.96</v>
      </c>
      <c r="F92" s="351">
        <v>47</v>
      </c>
      <c r="G92" s="183">
        <f t="shared" si="1"/>
        <v>47</v>
      </c>
      <c r="I92" s="81"/>
      <c r="J92" s="81"/>
      <c r="L92" s="81"/>
    </row>
    <row r="93" spans="1:12" ht="15" customHeight="1" x14ac:dyDescent="0.25">
      <c r="A93" s="82">
        <v>14</v>
      </c>
      <c r="B93" s="70" t="s">
        <v>49</v>
      </c>
      <c r="C93" s="379">
        <v>26</v>
      </c>
      <c r="D93" s="387">
        <v>4.1538461538461542</v>
      </c>
      <c r="E93" s="387">
        <v>3.96</v>
      </c>
      <c r="F93" s="380">
        <v>30</v>
      </c>
      <c r="G93" s="161">
        <f t="shared" si="1"/>
        <v>30</v>
      </c>
      <c r="I93" s="81"/>
      <c r="J93" s="81"/>
      <c r="L93" s="81"/>
    </row>
    <row r="94" spans="1:12" ht="15" customHeight="1" x14ac:dyDescent="0.25">
      <c r="A94" s="78">
        <v>15</v>
      </c>
      <c r="B94" s="35" t="s">
        <v>50</v>
      </c>
      <c r="C94" s="350">
        <v>20</v>
      </c>
      <c r="D94" s="370">
        <v>3.65</v>
      </c>
      <c r="E94" s="370">
        <v>3.96</v>
      </c>
      <c r="F94" s="351">
        <v>94</v>
      </c>
      <c r="G94" s="89">
        <f t="shared" si="1"/>
        <v>94</v>
      </c>
      <c r="I94" s="81"/>
      <c r="J94" s="81"/>
      <c r="L94" s="81"/>
    </row>
    <row r="95" spans="1:12" ht="15" customHeight="1" x14ac:dyDescent="0.25">
      <c r="A95" s="82">
        <v>16</v>
      </c>
      <c r="B95" s="35" t="s">
        <v>51</v>
      </c>
      <c r="C95" s="350">
        <v>51</v>
      </c>
      <c r="D95" s="370">
        <v>3.784313725490196</v>
      </c>
      <c r="E95" s="370">
        <v>3.96</v>
      </c>
      <c r="F95" s="351">
        <v>79</v>
      </c>
      <c r="G95" s="89">
        <f t="shared" si="1"/>
        <v>79</v>
      </c>
      <c r="I95" s="81"/>
      <c r="J95" s="81"/>
      <c r="L95" s="81"/>
    </row>
    <row r="96" spans="1:12" ht="15" customHeight="1" x14ac:dyDescent="0.25">
      <c r="A96" s="82">
        <v>17</v>
      </c>
      <c r="B96" s="35" t="s">
        <v>52</v>
      </c>
      <c r="C96" s="350">
        <v>54</v>
      </c>
      <c r="D96" s="370">
        <v>3.925925925925926</v>
      </c>
      <c r="E96" s="370">
        <v>3.96</v>
      </c>
      <c r="F96" s="351">
        <v>59</v>
      </c>
      <c r="G96" s="89">
        <f t="shared" si="1"/>
        <v>59</v>
      </c>
      <c r="I96" s="81"/>
      <c r="J96" s="81"/>
      <c r="L96" s="81"/>
    </row>
    <row r="97" spans="1:12" ht="15" customHeight="1" x14ac:dyDescent="0.25">
      <c r="A97" s="82">
        <v>18</v>
      </c>
      <c r="B97" s="35" t="s">
        <v>53</v>
      </c>
      <c r="C97" s="350">
        <v>14</v>
      </c>
      <c r="D97" s="370">
        <v>4.1428571428571432</v>
      </c>
      <c r="E97" s="370">
        <v>3.96</v>
      </c>
      <c r="F97" s="351">
        <v>32</v>
      </c>
      <c r="G97" s="89">
        <f t="shared" si="1"/>
        <v>32</v>
      </c>
      <c r="I97" s="81"/>
      <c r="J97" s="81"/>
      <c r="L97" s="81"/>
    </row>
    <row r="98" spans="1:12" ht="15" customHeight="1" x14ac:dyDescent="0.25">
      <c r="A98" s="82">
        <v>19</v>
      </c>
      <c r="B98" s="35" t="s">
        <v>54</v>
      </c>
      <c r="C98" s="350">
        <v>28</v>
      </c>
      <c r="D98" s="370">
        <v>4</v>
      </c>
      <c r="E98" s="370">
        <v>3.96</v>
      </c>
      <c r="F98" s="351">
        <v>48</v>
      </c>
      <c r="G98" s="89">
        <f t="shared" si="1"/>
        <v>48</v>
      </c>
      <c r="I98" s="81"/>
      <c r="J98" s="81"/>
      <c r="L98" s="81"/>
    </row>
    <row r="99" spans="1:12" ht="15" customHeight="1" x14ac:dyDescent="0.25">
      <c r="A99" s="82">
        <v>20</v>
      </c>
      <c r="B99" s="35" t="s">
        <v>141</v>
      </c>
      <c r="C99" s="350">
        <v>51</v>
      </c>
      <c r="D99" s="370">
        <v>4.1568627450980395</v>
      </c>
      <c r="E99" s="370">
        <v>3.96</v>
      </c>
      <c r="F99" s="351">
        <v>29</v>
      </c>
      <c r="G99" s="89">
        <f t="shared" si="1"/>
        <v>29</v>
      </c>
      <c r="I99" s="81"/>
      <c r="J99" s="81"/>
      <c r="L99" s="81"/>
    </row>
    <row r="100" spans="1:12" ht="15" customHeight="1" x14ac:dyDescent="0.25">
      <c r="A100" s="82">
        <v>21</v>
      </c>
      <c r="B100" s="35" t="s">
        <v>55</v>
      </c>
      <c r="C100" s="350">
        <v>61</v>
      </c>
      <c r="D100" s="370">
        <v>3.819672131147541</v>
      </c>
      <c r="E100" s="370">
        <v>3.96</v>
      </c>
      <c r="F100" s="351">
        <v>74</v>
      </c>
      <c r="G100" s="89">
        <f t="shared" si="1"/>
        <v>74</v>
      </c>
      <c r="I100" s="81"/>
      <c r="J100" s="81"/>
      <c r="L100" s="81"/>
    </row>
    <row r="101" spans="1:12" ht="15" customHeight="1" x14ac:dyDescent="0.25">
      <c r="A101" s="82">
        <v>22</v>
      </c>
      <c r="B101" s="135" t="s">
        <v>142</v>
      </c>
      <c r="C101" s="352">
        <v>24</v>
      </c>
      <c r="D101" s="371">
        <v>4.333333333333333</v>
      </c>
      <c r="E101" s="371">
        <v>3.96</v>
      </c>
      <c r="F101" s="353">
        <v>5</v>
      </c>
      <c r="G101" s="183">
        <f t="shared" si="1"/>
        <v>5</v>
      </c>
      <c r="I101" s="81"/>
      <c r="J101" s="81"/>
      <c r="L101" s="81"/>
    </row>
    <row r="102" spans="1:12" ht="15" customHeight="1" x14ac:dyDescent="0.25">
      <c r="A102" s="82">
        <v>23</v>
      </c>
      <c r="B102" s="35" t="s">
        <v>56</v>
      </c>
      <c r="C102" s="350">
        <v>66</v>
      </c>
      <c r="D102" s="370">
        <v>3.7878787878787881</v>
      </c>
      <c r="E102" s="370">
        <v>3.96</v>
      </c>
      <c r="F102" s="351">
        <v>78</v>
      </c>
      <c r="G102" s="89">
        <f t="shared" si="1"/>
        <v>78</v>
      </c>
      <c r="I102" s="81"/>
      <c r="J102" s="81"/>
      <c r="L102" s="81"/>
    </row>
    <row r="103" spans="1:12" ht="15" customHeight="1" x14ac:dyDescent="0.25">
      <c r="A103" s="82">
        <v>24</v>
      </c>
      <c r="B103" s="135" t="s">
        <v>143</v>
      </c>
      <c r="C103" s="352">
        <v>95</v>
      </c>
      <c r="D103" s="371">
        <v>4</v>
      </c>
      <c r="E103" s="371">
        <v>3.96</v>
      </c>
      <c r="F103" s="353">
        <v>49</v>
      </c>
      <c r="G103" s="89">
        <f t="shared" si="1"/>
        <v>49</v>
      </c>
      <c r="I103" s="81"/>
      <c r="J103" s="81"/>
      <c r="L103" s="81"/>
    </row>
    <row r="104" spans="1:12" ht="15" customHeight="1" x14ac:dyDescent="0.25">
      <c r="A104" s="82">
        <v>25</v>
      </c>
      <c r="B104" s="35" t="s">
        <v>144</v>
      </c>
      <c r="C104" s="350">
        <v>100</v>
      </c>
      <c r="D104" s="370">
        <v>4.0599999999999996</v>
      </c>
      <c r="E104" s="370">
        <v>3.96</v>
      </c>
      <c r="F104" s="351">
        <v>36</v>
      </c>
      <c r="G104" s="89">
        <f t="shared" si="1"/>
        <v>36</v>
      </c>
      <c r="I104" s="81"/>
      <c r="J104" s="81"/>
      <c r="L104" s="81"/>
    </row>
    <row r="105" spans="1:12" ht="15" customHeight="1" x14ac:dyDescent="0.25">
      <c r="A105" s="82">
        <v>26</v>
      </c>
      <c r="B105" s="135" t="s">
        <v>57</v>
      </c>
      <c r="C105" s="352">
        <v>11</v>
      </c>
      <c r="D105" s="371">
        <v>4.2727272727272725</v>
      </c>
      <c r="E105" s="371">
        <v>3.96</v>
      </c>
      <c r="F105" s="353">
        <v>12</v>
      </c>
      <c r="G105" s="89">
        <f t="shared" si="1"/>
        <v>12</v>
      </c>
      <c r="I105" s="81"/>
      <c r="J105" s="81"/>
      <c r="L105" s="81"/>
    </row>
    <row r="106" spans="1:12" ht="15" customHeight="1" x14ac:dyDescent="0.25">
      <c r="A106" s="82">
        <v>27</v>
      </c>
      <c r="B106" s="135" t="s">
        <v>145</v>
      </c>
      <c r="C106" s="352">
        <v>50</v>
      </c>
      <c r="D106" s="371">
        <v>4.0199999999999996</v>
      </c>
      <c r="E106" s="371">
        <v>3.96</v>
      </c>
      <c r="F106" s="353">
        <v>42</v>
      </c>
      <c r="G106" s="89">
        <f t="shared" si="1"/>
        <v>42</v>
      </c>
      <c r="I106" s="81"/>
      <c r="J106" s="81"/>
      <c r="L106" s="81"/>
    </row>
    <row r="107" spans="1:12" ht="15" customHeight="1" x14ac:dyDescent="0.25">
      <c r="A107" s="82">
        <v>28</v>
      </c>
      <c r="B107" s="35" t="s">
        <v>146</v>
      </c>
      <c r="C107" s="350">
        <v>35</v>
      </c>
      <c r="D107" s="370">
        <v>4.3428571428571425</v>
      </c>
      <c r="E107" s="370">
        <v>3.96</v>
      </c>
      <c r="F107" s="351">
        <v>3</v>
      </c>
      <c r="G107" s="89">
        <f t="shared" si="1"/>
        <v>3</v>
      </c>
      <c r="I107" s="81"/>
      <c r="J107" s="81"/>
      <c r="L107" s="81"/>
    </row>
    <row r="108" spans="1:12" ht="15" customHeight="1" x14ac:dyDescent="0.25">
      <c r="A108" s="82">
        <v>29</v>
      </c>
      <c r="B108" s="35" t="s">
        <v>147</v>
      </c>
      <c r="C108" s="350">
        <v>76</v>
      </c>
      <c r="D108" s="370">
        <v>3.7894736842105261</v>
      </c>
      <c r="E108" s="370">
        <v>3.96</v>
      </c>
      <c r="F108" s="351">
        <v>77</v>
      </c>
      <c r="G108" s="89">
        <f t="shared" si="1"/>
        <v>77</v>
      </c>
      <c r="I108" s="81"/>
      <c r="J108" s="81"/>
      <c r="L108" s="81"/>
    </row>
    <row r="109" spans="1:12" ht="15" customHeight="1" thickBot="1" x14ac:dyDescent="0.3">
      <c r="A109" s="82">
        <v>30</v>
      </c>
      <c r="B109" s="35" t="s">
        <v>148</v>
      </c>
      <c r="C109" s="350">
        <v>10</v>
      </c>
      <c r="D109" s="370">
        <v>3.9</v>
      </c>
      <c r="E109" s="370">
        <v>3.96</v>
      </c>
      <c r="F109" s="351">
        <v>63</v>
      </c>
      <c r="G109" s="89">
        <f t="shared" si="1"/>
        <v>63</v>
      </c>
      <c r="I109" s="81"/>
      <c r="J109" s="81"/>
      <c r="L109" s="81"/>
    </row>
    <row r="110" spans="1:12" ht="15" customHeight="1" thickBot="1" x14ac:dyDescent="0.3">
      <c r="A110" s="159"/>
      <c r="B110" s="174" t="s">
        <v>112</v>
      </c>
      <c r="C110" s="175">
        <f>SUM(C111:C119)</f>
        <v>296</v>
      </c>
      <c r="D110" s="197">
        <f>AVERAGE(D111:D119)</f>
        <v>3.9845072402025528</v>
      </c>
      <c r="E110" s="197">
        <v>3.96</v>
      </c>
      <c r="F110" s="176"/>
      <c r="G110" s="181"/>
      <c r="I110" s="81"/>
      <c r="J110" s="81"/>
      <c r="L110" s="81"/>
    </row>
    <row r="111" spans="1:12" ht="15" customHeight="1" x14ac:dyDescent="0.25">
      <c r="A111" s="79">
        <v>1</v>
      </c>
      <c r="B111" s="207" t="s">
        <v>117</v>
      </c>
      <c r="C111" s="381">
        <v>6</v>
      </c>
      <c r="D111" s="388">
        <v>4.333333333333333</v>
      </c>
      <c r="E111" s="388">
        <v>3.96</v>
      </c>
      <c r="F111" s="382">
        <v>6</v>
      </c>
      <c r="G111" s="182">
        <f t="shared" si="1"/>
        <v>6</v>
      </c>
      <c r="I111" s="81"/>
      <c r="J111" s="81"/>
      <c r="L111" s="81"/>
    </row>
    <row r="112" spans="1:12" ht="15" customHeight="1" x14ac:dyDescent="0.25">
      <c r="A112" s="82">
        <v>2</v>
      </c>
      <c r="B112" s="146" t="s">
        <v>94</v>
      </c>
      <c r="C112" s="356">
        <v>29</v>
      </c>
      <c r="D112" s="373">
        <v>4.2068965517241379</v>
      </c>
      <c r="E112" s="373">
        <v>3.96</v>
      </c>
      <c r="F112" s="357">
        <v>20</v>
      </c>
      <c r="G112" s="179">
        <f t="shared" si="1"/>
        <v>20</v>
      </c>
      <c r="I112" s="81"/>
      <c r="J112" s="81"/>
      <c r="L112" s="81"/>
    </row>
    <row r="113" spans="1:12" ht="15" customHeight="1" x14ac:dyDescent="0.25">
      <c r="A113" s="87">
        <v>3</v>
      </c>
      <c r="B113" s="51" t="s">
        <v>62</v>
      </c>
      <c r="C113" s="344">
        <v>62</v>
      </c>
      <c r="D113" s="367">
        <v>4.161290322580645</v>
      </c>
      <c r="E113" s="367">
        <v>3.96</v>
      </c>
      <c r="F113" s="345">
        <v>27</v>
      </c>
      <c r="G113" s="179">
        <f t="shared" si="1"/>
        <v>27</v>
      </c>
      <c r="I113" s="81"/>
      <c r="J113" s="81"/>
      <c r="L113" s="81"/>
    </row>
    <row r="114" spans="1:12" ht="15" customHeight="1" x14ac:dyDescent="0.25">
      <c r="A114" s="87">
        <v>4</v>
      </c>
      <c r="B114" s="51" t="s">
        <v>118</v>
      </c>
      <c r="C114" s="344">
        <v>23</v>
      </c>
      <c r="D114" s="367">
        <v>3.9565217391304346</v>
      </c>
      <c r="E114" s="367">
        <v>3.96</v>
      </c>
      <c r="F114" s="345">
        <v>55</v>
      </c>
      <c r="G114" s="179">
        <f t="shared" si="1"/>
        <v>55</v>
      </c>
      <c r="I114" s="81"/>
      <c r="J114" s="81"/>
      <c r="L114" s="81"/>
    </row>
    <row r="115" spans="1:12" ht="15" customHeight="1" x14ac:dyDescent="0.25">
      <c r="A115" s="87">
        <v>5</v>
      </c>
      <c r="B115" s="146" t="s">
        <v>128</v>
      </c>
      <c r="C115" s="356">
        <v>23</v>
      </c>
      <c r="D115" s="373">
        <v>4.3043478260869561</v>
      </c>
      <c r="E115" s="373">
        <v>3.96</v>
      </c>
      <c r="F115" s="357">
        <v>8</v>
      </c>
      <c r="G115" s="180">
        <f t="shared" si="1"/>
        <v>8</v>
      </c>
      <c r="I115" s="81"/>
      <c r="J115" s="81"/>
      <c r="L115" s="81"/>
    </row>
    <row r="116" spans="1:12" ht="15" customHeight="1" x14ac:dyDescent="0.25">
      <c r="A116" s="87">
        <v>6</v>
      </c>
      <c r="B116" s="146" t="s">
        <v>95</v>
      </c>
      <c r="C116" s="356">
        <v>20</v>
      </c>
      <c r="D116" s="373">
        <v>3.55</v>
      </c>
      <c r="E116" s="373">
        <v>3.96</v>
      </c>
      <c r="F116" s="357">
        <v>101</v>
      </c>
      <c r="G116" s="179">
        <f t="shared" si="1"/>
        <v>101</v>
      </c>
      <c r="I116" s="81"/>
      <c r="J116" s="81"/>
      <c r="L116" s="81"/>
    </row>
    <row r="117" spans="1:12" ht="15" customHeight="1" x14ac:dyDescent="0.25">
      <c r="A117" s="82">
        <v>7</v>
      </c>
      <c r="B117" s="146" t="s">
        <v>63</v>
      </c>
      <c r="C117" s="356">
        <v>7</v>
      </c>
      <c r="D117" s="373">
        <v>3.4285714285714284</v>
      </c>
      <c r="E117" s="373">
        <v>3.96</v>
      </c>
      <c r="F117" s="357">
        <v>108</v>
      </c>
      <c r="G117" s="209">
        <f t="shared" si="1"/>
        <v>108</v>
      </c>
      <c r="I117" s="81"/>
      <c r="J117" s="81"/>
      <c r="L117" s="81"/>
    </row>
    <row r="118" spans="1:12" ht="15" customHeight="1" x14ac:dyDescent="0.25">
      <c r="A118" s="82">
        <v>8</v>
      </c>
      <c r="B118" s="36" t="s">
        <v>130</v>
      </c>
      <c r="C118" s="354">
        <v>101</v>
      </c>
      <c r="D118" s="372">
        <v>4.0396039603960396</v>
      </c>
      <c r="E118" s="372">
        <v>3.96</v>
      </c>
      <c r="F118" s="355">
        <v>39</v>
      </c>
      <c r="G118" s="179">
        <f t="shared" si="1"/>
        <v>39</v>
      </c>
      <c r="I118" s="81"/>
      <c r="J118" s="81"/>
      <c r="L118" s="81"/>
    </row>
    <row r="119" spans="1:12" ht="16.5" customHeight="1" thickBot="1" x14ac:dyDescent="0.3">
      <c r="A119" s="85">
        <v>9</v>
      </c>
      <c r="B119" s="251" t="s">
        <v>129</v>
      </c>
      <c r="C119" s="383">
        <v>25</v>
      </c>
      <c r="D119" s="389">
        <v>3.88</v>
      </c>
      <c r="E119" s="389">
        <v>3.96</v>
      </c>
      <c r="F119" s="384">
        <v>67</v>
      </c>
      <c r="G119" s="208">
        <f t="shared" si="1"/>
        <v>67</v>
      </c>
    </row>
    <row r="120" spans="1:12" x14ac:dyDescent="0.25">
      <c r="A120" s="188" t="s">
        <v>124</v>
      </c>
      <c r="D120" s="201">
        <f>$D$4</f>
        <v>3.950435035119753</v>
      </c>
    </row>
    <row r="121" spans="1:12" x14ac:dyDescent="0.25">
      <c r="A121" s="189" t="s">
        <v>125</v>
      </c>
      <c r="D121" s="192">
        <v>3.96</v>
      </c>
    </row>
  </sheetData>
  <mergeCells count="4">
    <mergeCell ref="G2:G3"/>
    <mergeCell ref="A2:A3"/>
    <mergeCell ref="B2:B3"/>
    <mergeCell ref="C2:F2"/>
  </mergeCells>
  <conditionalFormatting sqref="D28:D44">
    <cfRule type="containsBlanks" dxfId="19" priority="1">
      <formula>LEN(TRIM(D28))=0</formula>
    </cfRule>
    <cfRule type="cellIs" dxfId="18" priority="2" operator="lessThan">
      <formula>3.5</formula>
    </cfRule>
    <cfRule type="cellIs" dxfId="17" priority="3" operator="between">
      <formula>3.504</formula>
      <formula>3.5</formula>
    </cfRule>
    <cfRule type="cellIs" dxfId="16" priority="4" operator="between">
      <formula>4.5</formula>
      <formula>3.5</formula>
    </cfRule>
    <cfRule type="cellIs" dxfId="15" priority="5" operator="greaterThanOrEqual">
      <formula>4.5</formula>
    </cfRule>
  </conditionalFormatting>
  <conditionalFormatting sqref="D4:D121">
    <cfRule type="cellIs" dxfId="14" priority="10" operator="greaterThanOrEqual">
      <formula>4.5</formula>
    </cfRule>
    <cfRule type="cellIs" dxfId="12" priority="9" operator="between">
      <formula>4.5</formula>
      <formula>$D$120</formula>
    </cfRule>
    <cfRule type="cellIs" dxfId="11" priority="8" operator="between">
      <formula>$D$120</formula>
      <formula>3.5</formula>
    </cfRule>
    <cfRule type="cellIs" dxfId="13" priority="7" operator="lessThan">
      <formula>3.5</formula>
    </cfRule>
    <cfRule type="cellIs" dxfId="10" priority="6" operator="between">
      <formula>$D$120</formula>
      <formula>3.948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1"/>
  <sheetViews>
    <sheetView zoomScale="90" zoomScaleNormal="90" workbookViewId="0">
      <selection activeCell="D4" sqref="D4:D21"/>
    </sheetView>
  </sheetViews>
  <sheetFormatPr defaultRowHeight="15" x14ac:dyDescent="0.25"/>
  <cols>
    <col min="1" max="1" width="5.7109375" style="78" customWidth="1"/>
    <col min="2" max="2" width="32.7109375" style="78" customWidth="1"/>
    <col min="3" max="7" width="8.7109375" style="78" customWidth="1"/>
    <col min="8" max="8" width="7.85546875" style="78" customWidth="1"/>
    <col min="9" max="16384" width="9.140625" style="78"/>
  </cols>
  <sheetData>
    <row r="1" spans="1:12" ht="409.5" customHeight="1" thickBot="1" x14ac:dyDescent="0.3"/>
    <row r="2" spans="1:12" ht="15" customHeight="1" x14ac:dyDescent="0.25">
      <c r="A2" s="530" t="s">
        <v>0</v>
      </c>
      <c r="B2" s="532" t="s">
        <v>100</v>
      </c>
      <c r="C2" s="534">
        <v>2022</v>
      </c>
      <c r="D2" s="535"/>
      <c r="E2" s="535"/>
      <c r="F2" s="536"/>
      <c r="G2" s="528" t="s">
        <v>97</v>
      </c>
    </row>
    <row r="3" spans="1:12" ht="45" customHeight="1" thickBot="1" x14ac:dyDescent="0.3">
      <c r="A3" s="531"/>
      <c r="B3" s="533"/>
      <c r="C3" s="162" t="s">
        <v>72</v>
      </c>
      <c r="D3" s="131" t="s">
        <v>98</v>
      </c>
      <c r="E3" s="131" t="s">
        <v>99</v>
      </c>
      <c r="F3" s="249" t="s">
        <v>104</v>
      </c>
      <c r="G3" s="529"/>
    </row>
    <row r="4" spans="1:12" ht="15" customHeight="1" thickBot="1" x14ac:dyDescent="0.3">
      <c r="A4" s="241"/>
      <c r="B4" s="242" t="s">
        <v>115</v>
      </c>
      <c r="C4" s="243">
        <f>C5+C14+C27+C45+C64+C79+C110</f>
        <v>3985</v>
      </c>
      <c r="D4" s="244">
        <f>AVERAGE(D6:D13,D15:D26,D28:D44,D46:D63,D65:D78,D80:D109,D111:D119)</f>
        <v>3.9504350351197526</v>
      </c>
      <c r="E4" s="244">
        <v>3.96</v>
      </c>
      <c r="F4" s="245"/>
      <c r="G4" s="246"/>
      <c r="I4" s="395"/>
      <c r="J4" s="396"/>
      <c r="K4" s="397"/>
      <c r="L4" s="397"/>
    </row>
    <row r="5" spans="1:12" ht="15" customHeight="1" thickBot="1" x14ac:dyDescent="0.3">
      <c r="A5" s="159"/>
      <c r="B5" s="160" t="s">
        <v>108</v>
      </c>
      <c r="C5" s="163">
        <f>SUM(C6:C13)</f>
        <v>269</v>
      </c>
      <c r="D5" s="193">
        <f>AVERAGE(D6:D13)</f>
        <v>3.8906970787586119</v>
      </c>
      <c r="E5" s="193">
        <v>3.96</v>
      </c>
      <c r="F5" s="164"/>
      <c r="G5" s="177"/>
      <c r="I5" s="200"/>
      <c r="J5" s="80" t="s">
        <v>76</v>
      </c>
    </row>
    <row r="6" spans="1:12" x14ac:dyDescent="0.25">
      <c r="A6" s="87">
        <v>1</v>
      </c>
      <c r="B6" s="52" t="s">
        <v>84</v>
      </c>
      <c r="C6" s="330">
        <v>13</v>
      </c>
      <c r="D6" s="360">
        <v>4.3076923076923075</v>
      </c>
      <c r="E6" s="360">
        <v>3.96</v>
      </c>
      <c r="F6" s="331">
        <v>7</v>
      </c>
      <c r="G6" s="178">
        <f t="shared" ref="G6:G63" si="0">F6</f>
        <v>7</v>
      </c>
      <c r="I6" s="199"/>
      <c r="J6" s="80" t="s">
        <v>77</v>
      </c>
      <c r="L6" s="81"/>
    </row>
    <row r="7" spans="1:12" ht="15" customHeight="1" x14ac:dyDescent="0.25">
      <c r="A7" s="82">
        <v>2</v>
      </c>
      <c r="B7" s="52" t="s">
        <v>3</v>
      </c>
      <c r="C7" s="330">
        <v>59</v>
      </c>
      <c r="D7" s="360">
        <v>3.9830508474576272</v>
      </c>
      <c r="E7" s="360">
        <v>3.96</v>
      </c>
      <c r="F7" s="331">
        <v>50</v>
      </c>
      <c r="G7" s="179">
        <f t="shared" si="0"/>
        <v>50</v>
      </c>
      <c r="I7" s="198"/>
      <c r="J7" s="80" t="s">
        <v>78</v>
      </c>
      <c r="L7" s="81"/>
    </row>
    <row r="8" spans="1:12" ht="15" customHeight="1" x14ac:dyDescent="0.25">
      <c r="A8" s="82">
        <v>3</v>
      </c>
      <c r="B8" s="52" t="s">
        <v>82</v>
      </c>
      <c r="C8" s="330">
        <v>47</v>
      </c>
      <c r="D8" s="360">
        <v>3.9148936170212765</v>
      </c>
      <c r="E8" s="360">
        <v>3.96</v>
      </c>
      <c r="F8" s="331">
        <v>60</v>
      </c>
      <c r="G8" s="179">
        <f t="shared" si="0"/>
        <v>60</v>
      </c>
      <c r="I8" s="83"/>
      <c r="J8" s="80" t="s">
        <v>79</v>
      </c>
      <c r="L8" s="81"/>
    </row>
    <row r="9" spans="1:12" ht="15" customHeight="1" x14ac:dyDescent="0.25">
      <c r="A9" s="82">
        <v>4</v>
      </c>
      <c r="B9" s="52" t="s">
        <v>2</v>
      </c>
      <c r="C9" s="330">
        <v>10</v>
      </c>
      <c r="D9" s="360">
        <v>3.9</v>
      </c>
      <c r="E9" s="360">
        <v>3.96</v>
      </c>
      <c r="F9" s="331">
        <v>62</v>
      </c>
      <c r="G9" s="179">
        <f t="shared" si="0"/>
        <v>62</v>
      </c>
      <c r="L9" s="81"/>
    </row>
    <row r="10" spans="1:12" ht="15" customHeight="1" x14ac:dyDescent="0.25">
      <c r="A10" s="82">
        <v>5</v>
      </c>
      <c r="B10" s="52" t="s">
        <v>81</v>
      </c>
      <c r="C10" s="330">
        <v>27</v>
      </c>
      <c r="D10" s="360">
        <v>3.8888888888888888</v>
      </c>
      <c r="E10" s="360">
        <v>3.96</v>
      </c>
      <c r="F10" s="331">
        <v>65</v>
      </c>
      <c r="G10" s="179">
        <f t="shared" si="0"/>
        <v>65</v>
      </c>
      <c r="I10" s="84"/>
      <c r="J10" s="81"/>
      <c r="L10" s="81"/>
    </row>
    <row r="11" spans="1:12" ht="15" customHeight="1" x14ac:dyDescent="0.25">
      <c r="A11" s="82">
        <v>6</v>
      </c>
      <c r="B11" s="52" t="s">
        <v>58</v>
      </c>
      <c r="C11" s="330">
        <v>53</v>
      </c>
      <c r="D11" s="360">
        <v>3.7735849056603774</v>
      </c>
      <c r="E11" s="360">
        <v>3.96</v>
      </c>
      <c r="F11" s="331">
        <v>80</v>
      </c>
      <c r="G11" s="179">
        <f t="shared" si="0"/>
        <v>80</v>
      </c>
      <c r="I11" s="84"/>
      <c r="J11" s="81"/>
      <c r="L11" s="81"/>
    </row>
    <row r="12" spans="1:12" ht="15" customHeight="1" x14ac:dyDescent="0.25">
      <c r="A12" s="82">
        <v>7</v>
      </c>
      <c r="B12" s="52" t="s">
        <v>127</v>
      </c>
      <c r="C12" s="330">
        <v>26</v>
      </c>
      <c r="D12" s="360">
        <v>3.7692307692307692</v>
      </c>
      <c r="E12" s="360">
        <v>3.96</v>
      </c>
      <c r="F12" s="331">
        <v>82</v>
      </c>
      <c r="G12" s="178">
        <f t="shared" si="0"/>
        <v>82</v>
      </c>
      <c r="I12" s="84"/>
      <c r="J12" s="81"/>
      <c r="L12" s="81"/>
    </row>
    <row r="13" spans="1:12" ht="15" customHeight="1" thickBot="1" x14ac:dyDescent="0.3">
      <c r="A13" s="86">
        <v>8</v>
      </c>
      <c r="B13" s="52" t="s">
        <v>83</v>
      </c>
      <c r="C13" s="330">
        <v>34</v>
      </c>
      <c r="D13" s="360">
        <v>3.5882352941176472</v>
      </c>
      <c r="E13" s="360">
        <v>3.96</v>
      </c>
      <c r="F13" s="331">
        <v>98</v>
      </c>
      <c r="G13" s="180">
        <f t="shared" si="0"/>
        <v>98</v>
      </c>
      <c r="I13" s="84"/>
      <c r="J13" s="81"/>
      <c r="L13" s="81"/>
    </row>
    <row r="14" spans="1:12" ht="15" customHeight="1" thickBot="1" x14ac:dyDescent="0.3">
      <c r="A14" s="159"/>
      <c r="B14" s="165" t="s">
        <v>109</v>
      </c>
      <c r="C14" s="166">
        <f>SUM(C15:C26)</f>
        <v>416</v>
      </c>
      <c r="D14" s="194">
        <f>AVERAGE(D15:D26)</f>
        <v>4.0743088416054762</v>
      </c>
      <c r="E14" s="194">
        <v>3.96</v>
      </c>
      <c r="F14" s="167"/>
      <c r="G14" s="181"/>
      <c r="I14" s="84"/>
      <c r="J14" s="81"/>
      <c r="L14" s="81"/>
    </row>
    <row r="15" spans="1:12" ht="15" customHeight="1" x14ac:dyDescent="0.25">
      <c r="A15" s="79">
        <v>1</v>
      </c>
      <c r="B15" s="52" t="s">
        <v>6</v>
      </c>
      <c r="C15" s="330">
        <v>22</v>
      </c>
      <c r="D15" s="360">
        <v>4.3636363636363633</v>
      </c>
      <c r="E15" s="360">
        <v>3.96</v>
      </c>
      <c r="F15" s="331">
        <v>2</v>
      </c>
      <c r="G15" s="182">
        <f t="shared" si="0"/>
        <v>2</v>
      </c>
      <c r="I15" s="81"/>
      <c r="J15" s="81"/>
      <c r="L15" s="81"/>
    </row>
    <row r="16" spans="1:12" ht="15" customHeight="1" x14ac:dyDescent="0.25">
      <c r="A16" s="82">
        <v>2</v>
      </c>
      <c r="B16" s="52" t="s">
        <v>9</v>
      </c>
      <c r="C16" s="330">
        <v>11</v>
      </c>
      <c r="D16" s="360">
        <v>4.2727272727272725</v>
      </c>
      <c r="E16" s="360">
        <v>3.96</v>
      </c>
      <c r="F16" s="331">
        <v>11</v>
      </c>
      <c r="G16" s="179">
        <f t="shared" si="0"/>
        <v>11</v>
      </c>
      <c r="I16" s="81"/>
      <c r="J16" s="81"/>
      <c r="L16" s="81"/>
    </row>
    <row r="17" spans="1:12" ht="15" customHeight="1" x14ac:dyDescent="0.25">
      <c r="A17" s="82">
        <v>3</v>
      </c>
      <c r="B17" s="52" t="s">
        <v>5</v>
      </c>
      <c r="C17" s="330">
        <v>78</v>
      </c>
      <c r="D17" s="360">
        <v>4.2692307692307692</v>
      </c>
      <c r="E17" s="360">
        <v>3.96</v>
      </c>
      <c r="F17" s="331">
        <v>13</v>
      </c>
      <c r="G17" s="179">
        <f t="shared" si="0"/>
        <v>13</v>
      </c>
      <c r="I17" s="81"/>
      <c r="J17" s="81"/>
      <c r="L17" s="81"/>
    </row>
    <row r="18" spans="1:12" ht="15" customHeight="1" x14ac:dyDescent="0.25">
      <c r="A18" s="82">
        <v>4</v>
      </c>
      <c r="B18" s="52" t="s">
        <v>8</v>
      </c>
      <c r="C18" s="330">
        <v>27</v>
      </c>
      <c r="D18" s="360">
        <v>4.2592592592592595</v>
      </c>
      <c r="E18" s="360">
        <v>3.96</v>
      </c>
      <c r="F18" s="331">
        <v>16</v>
      </c>
      <c r="G18" s="179">
        <f t="shared" si="0"/>
        <v>16</v>
      </c>
      <c r="I18" s="81"/>
      <c r="J18" s="81"/>
      <c r="L18" s="81"/>
    </row>
    <row r="19" spans="1:12" ht="15" customHeight="1" x14ac:dyDescent="0.25">
      <c r="A19" s="82">
        <v>5</v>
      </c>
      <c r="B19" s="52" t="s">
        <v>13</v>
      </c>
      <c r="C19" s="330">
        <v>35</v>
      </c>
      <c r="D19" s="360">
        <v>4.2</v>
      </c>
      <c r="E19" s="360">
        <v>3.96</v>
      </c>
      <c r="F19" s="331">
        <v>21</v>
      </c>
      <c r="G19" s="179">
        <f t="shared" si="0"/>
        <v>21</v>
      </c>
      <c r="I19" s="81"/>
      <c r="J19" s="81"/>
      <c r="L19" s="81"/>
    </row>
    <row r="20" spans="1:12" ht="15" customHeight="1" x14ac:dyDescent="0.25">
      <c r="A20" s="82">
        <v>6</v>
      </c>
      <c r="B20" s="52" t="s">
        <v>7</v>
      </c>
      <c r="C20" s="330">
        <v>59</v>
      </c>
      <c r="D20" s="360">
        <v>4.1694915254237293</v>
      </c>
      <c r="E20" s="360">
        <v>3.96</v>
      </c>
      <c r="F20" s="331">
        <v>25</v>
      </c>
      <c r="G20" s="179">
        <f t="shared" si="0"/>
        <v>25</v>
      </c>
      <c r="I20" s="81"/>
      <c r="J20" s="81"/>
      <c r="L20" s="81"/>
    </row>
    <row r="21" spans="1:12" ht="15" customHeight="1" x14ac:dyDescent="0.25">
      <c r="A21" s="82">
        <v>7</v>
      </c>
      <c r="B21" s="52" t="s">
        <v>12</v>
      </c>
      <c r="C21" s="330">
        <v>42</v>
      </c>
      <c r="D21" s="360">
        <v>4.166666666666667</v>
      </c>
      <c r="E21" s="360">
        <v>3.96</v>
      </c>
      <c r="F21" s="331">
        <v>26</v>
      </c>
      <c r="G21" s="178">
        <f t="shared" si="0"/>
        <v>26</v>
      </c>
      <c r="I21" s="81"/>
      <c r="J21" s="81"/>
      <c r="L21" s="81"/>
    </row>
    <row r="22" spans="1:12" ht="15" customHeight="1" x14ac:dyDescent="0.25">
      <c r="A22" s="82">
        <v>8</v>
      </c>
      <c r="B22" s="52" t="s">
        <v>4</v>
      </c>
      <c r="C22" s="330">
        <v>29</v>
      </c>
      <c r="D22" s="360">
        <v>4.0344827586206895</v>
      </c>
      <c r="E22" s="360">
        <v>3.96</v>
      </c>
      <c r="F22" s="331">
        <v>40</v>
      </c>
      <c r="G22" s="179">
        <f t="shared" si="0"/>
        <v>40</v>
      </c>
      <c r="I22" s="81"/>
      <c r="J22" s="81"/>
      <c r="L22" s="81"/>
    </row>
    <row r="23" spans="1:12" ht="15" customHeight="1" x14ac:dyDescent="0.25">
      <c r="A23" s="82">
        <v>9</v>
      </c>
      <c r="B23" s="52" t="s">
        <v>131</v>
      </c>
      <c r="C23" s="330">
        <v>46</v>
      </c>
      <c r="D23" s="360">
        <v>3.8913043478260869</v>
      </c>
      <c r="E23" s="360">
        <v>3.96</v>
      </c>
      <c r="F23" s="331">
        <v>64</v>
      </c>
      <c r="G23" s="179">
        <f t="shared" si="0"/>
        <v>64</v>
      </c>
      <c r="I23" s="81"/>
      <c r="J23" s="81"/>
      <c r="L23" s="81"/>
    </row>
    <row r="24" spans="1:12" ht="15" customHeight="1" x14ac:dyDescent="0.25">
      <c r="A24" s="82">
        <v>10</v>
      </c>
      <c r="B24" s="52" t="s">
        <v>10</v>
      </c>
      <c r="C24" s="330">
        <v>31</v>
      </c>
      <c r="D24" s="360">
        <v>3.870967741935484</v>
      </c>
      <c r="E24" s="360">
        <v>3.96</v>
      </c>
      <c r="F24" s="331">
        <v>69</v>
      </c>
      <c r="G24" s="179">
        <f t="shared" si="0"/>
        <v>69</v>
      </c>
      <c r="I24" s="81"/>
      <c r="J24" s="81"/>
      <c r="L24" s="81"/>
    </row>
    <row r="25" spans="1:12" ht="15" customHeight="1" x14ac:dyDescent="0.25">
      <c r="A25" s="82">
        <v>11</v>
      </c>
      <c r="B25" s="52" t="s">
        <v>14</v>
      </c>
      <c r="C25" s="330">
        <v>33</v>
      </c>
      <c r="D25" s="360">
        <v>3.7272727272727271</v>
      </c>
      <c r="E25" s="360">
        <v>3.96</v>
      </c>
      <c r="F25" s="331">
        <v>87</v>
      </c>
      <c r="G25" s="179">
        <f t="shared" si="0"/>
        <v>87</v>
      </c>
      <c r="I25" s="81"/>
      <c r="J25" s="81"/>
      <c r="L25" s="81"/>
    </row>
    <row r="26" spans="1:12" ht="15" customHeight="1" thickBot="1" x14ac:dyDescent="0.3">
      <c r="A26" s="82">
        <v>12</v>
      </c>
      <c r="B26" s="54" t="s">
        <v>11</v>
      </c>
      <c r="C26" s="332">
        <v>3</v>
      </c>
      <c r="D26" s="361">
        <v>3.6666666666666665</v>
      </c>
      <c r="E26" s="361">
        <v>3.96</v>
      </c>
      <c r="F26" s="333">
        <v>93</v>
      </c>
      <c r="G26" s="179">
        <f t="shared" si="0"/>
        <v>93</v>
      </c>
      <c r="I26" s="81"/>
      <c r="J26" s="81"/>
      <c r="L26" s="81"/>
    </row>
    <row r="27" spans="1:12" ht="15" customHeight="1" thickBot="1" x14ac:dyDescent="0.3">
      <c r="A27" s="159"/>
      <c r="B27" s="165" t="s">
        <v>110</v>
      </c>
      <c r="C27" s="166">
        <f>SUM(C28:C44)</f>
        <v>688</v>
      </c>
      <c r="D27" s="194">
        <f>AVERAGE(D28:D44)</f>
        <v>3.80866652301513</v>
      </c>
      <c r="E27" s="194">
        <v>3.96</v>
      </c>
      <c r="F27" s="167"/>
      <c r="G27" s="181"/>
      <c r="I27" s="81"/>
      <c r="J27" s="81"/>
      <c r="L27" s="81"/>
    </row>
    <row r="28" spans="1:12" ht="15" customHeight="1" x14ac:dyDescent="0.25">
      <c r="A28" s="79">
        <v>1</v>
      </c>
      <c r="B28" s="52" t="s">
        <v>59</v>
      </c>
      <c r="C28" s="330">
        <v>17</v>
      </c>
      <c r="D28" s="360">
        <v>4.2352941176470589</v>
      </c>
      <c r="E28" s="360">
        <v>3.96</v>
      </c>
      <c r="F28" s="331">
        <v>17</v>
      </c>
      <c r="G28" s="88">
        <f t="shared" si="0"/>
        <v>17</v>
      </c>
      <c r="I28" s="81"/>
      <c r="J28" s="81"/>
      <c r="L28" s="81"/>
    </row>
    <row r="29" spans="1:12" ht="15" customHeight="1" x14ac:dyDescent="0.25">
      <c r="A29" s="82">
        <v>2</v>
      </c>
      <c r="B29" s="52" t="s">
        <v>132</v>
      </c>
      <c r="C29" s="330">
        <v>37</v>
      </c>
      <c r="D29" s="360">
        <v>4.2162162162162158</v>
      </c>
      <c r="E29" s="360">
        <v>3.96</v>
      </c>
      <c r="F29" s="331">
        <v>19</v>
      </c>
      <c r="G29" s="89">
        <f t="shared" si="0"/>
        <v>19</v>
      </c>
      <c r="I29" s="81"/>
      <c r="J29" s="81"/>
      <c r="L29" s="81"/>
    </row>
    <row r="30" spans="1:12" ht="15" customHeight="1" x14ac:dyDescent="0.25">
      <c r="A30" s="82">
        <v>3</v>
      </c>
      <c r="B30" s="52" t="s">
        <v>85</v>
      </c>
      <c r="C30" s="330">
        <v>45</v>
      </c>
      <c r="D30" s="360">
        <v>4.2</v>
      </c>
      <c r="E30" s="360">
        <v>3.96</v>
      </c>
      <c r="F30" s="331">
        <v>22</v>
      </c>
      <c r="G30" s="89">
        <f t="shared" si="0"/>
        <v>22</v>
      </c>
      <c r="I30" s="81"/>
      <c r="J30" s="81"/>
      <c r="L30" s="81"/>
    </row>
    <row r="31" spans="1:12" ht="15" customHeight="1" x14ac:dyDescent="0.25">
      <c r="A31" s="82">
        <v>4</v>
      </c>
      <c r="B31" s="54" t="s">
        <v>21</v>
      </c>
      <c r="C31" s="332">
        <v>41</v>
      </c>
      <c r="D31" s="361">
        <v>4</v>
      </c>
      <c r="E31" s="361">
        <v>3.96</v>
      </c>
      <c r="F31" s="333">
        <v>44</v>
      </c>
      <c r="G31" s="89">
        <f t="shared" si="0"/>
        <v>44</v>
      </c>
      <c r="I31" s="81"/>
      <c r="J31" s="81"/>
      <c r="L31" s="81"/>
    </row>
    <row r="32" spans="1:12" ht="15" customHeight="1" x14ac:dyDescent="0.25">
      <c r="A32" s="82">
        <v>5</v>
      </c>
      <c r="B32" s="52" t="s">
        <v>60</v>
      </c>
      <c r="C32" s="330">
        <v>34</v>
      </c>
      <c r="D32" s="360">
        <v>3.9705882352941178</v>
      </c>
      <c r="E32" s="360">
        <v>3.96</v>
      </c>
      <c r="F32" s="331">
        <v>53</v>
      </c>
      <c r="G32" s="89">
        <f t="shared" si="0"/>
        <v>53</v>
      </c>
      <c r="I32" s="81"/>
      <c r="J32" s="81"/>
      <c r="L32" s="81"/>
    </row>
    <row r="33" spans="1:12" ht="15" customHeight="1" x14ac:dyDescent="0.25">
      <c r="A33" s="82">
        <v>6</v>
      </c>
      <c r="B33" s="52" t="s">
        <v>24</v>
      </c>
      <c r="C33" s="330">
        <v>90</v>
      </c>
      <c r="D33" s="360">
        <v>3.8888888888888888</v>
      </c>
      <c r="E33" s="360">
        <v>3.96</v>
      </c>
      <c r="F33" s="331">
        <v>66</v>
      </c>
      <c r="G33" s="89">
        <f t="shared" si="0"/>
        <v>66</v>
      </c>
      <c r="I33" s="81"/>
      <c r="J33" s="81"/>
      <c r="L33" s="81"/>
    </row>
    <row r="34" spans="1:12" ht="15" customHeight="1" x14ac:dyDescent="0.25">
      <c r="A34" s="82">
        <v>7</v>
      </c>
      <c r="B34" s="54" t="s">
        <v>17</v>
      </c>
      <c r="C34" s="332">
        <v>33</v>
      </c>
      <c r="D34" s="361">
        <v>3.8484848484848486</v>
      </c>
      <c r="E34" s="361">
        <v>3.96</v>
      </c>
      <c r="F34" s="333">
        <v>71</v>
      </c>
      <c r="G34" s="89">
        <f t="shared" si="0"/>
        <v>71</v>
      </c>
      <c r="I34" s="81"/>
      <c r="J34" s="81"/>
      <c r="L34" s="81"/>
    </row>
    <row r="35" spans="1:12" ht="15" customHeight="1" x14ac:dyDescent="0.25">
      <c r="A35" s="82">
        <v>8</v>
      </c>
      <c r="B35" s="54" t="s">
        <v>18</v>
      </c>
      <c r="C35" s="332">
        <v>38</v>
      </c>
      <c r="D35" s="361">
        <v>3.8157894736842106</v>
      </c>
      <c r="E35" s="361">
        <v>3.96</v>
      </c>
      <c r="F35" s="333">
        <v>75</v>
      </c>
      <c r="G35" s="89">
        <f t="shared" si="0"/>
        <v>75</v>
      </c>
      <c r="I35" s="81"/>
      <c r="J35" s="81"/>
      <c r="L35" s="81"/>
    </row>
    <row r="36" spans="1:12" ht="15" customHeight="1" x14ac:dyDescent="0.25">
      <c r="A36" s="82">
        <v>9</v>
      </c>
      <c r="B36" s="54" t="s">
        <v>16</v>
      </c>
      <c r="C36" s="332">
        <v>53</v>
      </c>
      <c r="D36" s="361">
        <v>3.7735849056603774</v>
      </c>
      <c r="E36" s="361">
        <v>3.96</v>
      </c>
      <c r="F36" s="333">
        <v>81</v>
      </c>
      <c r="G36" s="89">
        <f t="shared" si="0"/>
        <v>81</v>
      </c>
      <c r="I36" s="81"/>
      <c r="J36" s="81"/>
      <c r="L36" s="81"/>
    </row>
    <row r="37" spans="1:12" ht="15" customHeight="1" x14ac:dyDescent="0.25">
      <c r="A37" s="82">
        <v>10</v>
      </c>
      <c r="B37" s="52" t="s">
        <v>22</v>
      </c>
      <c r="C37" s="330">
        <v>44</v>
      </c>
      <c r="D37" s="360">
        <v>3.7272727272727271</v>
      </c>
      <c r="E37" s="360">
        <v>3.96</v>
      </c>
      <c r="F37" s="331">
        <v>88</v>
      </c>
      <c r="G37" s="89">
        <f t="shared" si="0"/>
        <v>88</v>
      </c>
      <c r="I37" s="81"/>
      <c r="J37" s="81"/>
      <c r="L37" s="81"/>
    </row>
    <row r="38" spans="1:12" ht="15" customHeight="1" x14ac:dyDescent="0.25">
      <c r="A38" s="82">
        <v>11</v>
      </c>
      <c r="B38" s="52" t="s">
        <v>88</v>
      </c>
      <c r="C38" s="330">
        <v>57</v>
      </c>
      <c r="D38" s="360">
        <v>3.7017543859649122</v>
      </c>
      <c r="E38" s="360">
        <v>3.96</v>
      </c>
      <c r="F38" s="331">
        <v>89</v>
      </c>
      <c r="G38" s="89">
        <f t="shared" si="0"/>
        <v>89</v>
      </c>
      <c r="I38" s="81"/>
      <c r="J38" s="81"/>
      <c r="L38" s="81"/>
    </row>
    <row r="39" spans="1:12" ht="15" customHeight="1" x14ac:dyDescent="0.25">
      <c r="A39" s="82">
        <v>12</v>
      </c>
      <c r="B39" s="54" t="s">
        <v>87</v>
      </c>
      <c r="C39" s="332">
        <v>32</v>
      </c>
      <c r="D39" s="361">
        <v>3.6875</v>
      </c>
      <c r="E39" s="361">
        <v>3.96</v>
      </c>
      <c r="F39" s="333">
        <v>91</v>
      </c>
      <c r="G39" s="89">
        <f t="shared" si="0"/>
        <v>91</v>
      </c>
      <c r="I39" s="81"/>
      <c r="J39" s="81"/>
      <c r="L39" s="81"/>
    </row>
    <row r="40" spans="1:12" ht="15" customHeight="1" x14ac:dyDescent="0.25">
      <c r="A40" s="82">
        <v>13</v>
      </c>
      <c r="B40" s="54" t="s">
        <v>86</v>
      </c>
      <c r="C40" s="332">
        <v>5</v>
      </c>
      <c r="D40" s="361">
        <v>3.6</v>
      </c>
      <c r="E40" s="361">
        <v>3.96</v>
      </c>
      <c r="F40" s="333">
        <v>97</v>
      </c>
      <c r="G40" s="89">
        <f t="shared" si="0"/>
        <v>97</v>
      </c>
      <c r="I40" s="81"/>
      <c r="J40" s="81"/>
      <c r="L40" s="81"/>
    </row>
    <row r="41" spans="1:12" ht="15" customHeight="1" x14ac:dyDescent="0.25">
      <c r="A41" s="82">
        <v>14</v>
      </c>
      <c r="B41" s="52" t="s">
        <v>20</v>
      </c>
      <c r="C41" s="330">
        <v>76</v>
      </c>
      <c r="D41" s="360">
        <v>3.5526315789473686</v>
      </c>
      <c r="E41" s="360">
        <v>3.96</v>
      </c>
      <c r="F41" s="331">
        <v>100</v>
      </c>
      <c r="G41" s="89">
        <f t="shared" si="0"/>
        <v>100</v>
      </c>
      <c r="I41" s="81"/>
      <c r="J41" s="81"/>
      <c r="L41" s="81"/>
    </row>
    <row r="42" spans="1:12" ht="15" customHeight="1" x14ac:dyDescent="0.25">
      <c r="A42" s="82">
        <v>15</v>
      </c>
      <c r="B42" s="54" t="s">
        <v>15</v>
      </c>
      <c r="C42" s="332">
        <v>22</v>
      </c>
      <c r="D42" s="361">
        <v>3.5454545454545454</v>
      </c>
      <c r="E42" s="361">
        <v>3.96</v>
      </c>
      <c r="F42" s="333">
        <v>102</v>
      </c>
      <c r="G42" s="89">
        <f t="shared" si="0"/>
        <v>102</v>
      </c>
      <c r="I42" s="81"/>
      <c r="J42" s="81"/>
      <c r="L42" s="81"/>
    </row>
    <row r="43" spans="1:12" ht="15" customHeight="1" x14ac:dyDescent="0.25">
      <c r="A43" s="82">
        <v>16</v>
      </c>
      <c r="B43" s="54" t="s">
        <v>19</v>
      </c>
      <c r="C43" s="332">
        <v>2</v>
      </c>
      <c r="D43" s="361">
        <v>3.5</v>
      </c>
      <c r="E43" s="361">
        <v>3.96</v>
      </c>
      <c r="F43" s="333">
        <v>105</v>
      </c>
      <c r="G43" s="89">
        <f t="shared" si="0"/>
        <v>105</v>
      </c>
      <c r="I43" s="81"/>
      <c r="J43" s="81"/>
      <c r="L43" s="81"/>
    </row>
    <row r="44" spans="1:12" ht="15" customHeight="1" thickBot="1" x14ac:dyDescent="0.3">
      <c r="A44" s="82">
        <v>17</v>
      </c>
      <c r="B44" s="54" t="s">
        <v>23</v>
      </c>
      <c r="C44" s="332">
        <v>62</v>
      </c>
      <c r="D44" s="361">
        <v>3.4838709677419355</v>
      </c>
      <c r="E44" s="361">
        <v>3.96</v>
      </c>
      <c r="F44" s="333">
        <v>107</v>
      </c>
      <c r="G44" s="89">
        <f t="shared" si="0"/>
        <v>107</v>
      </c>
      <c r="I44" s="81"/>
      <c r="J44" s="81"/>
      <c r="L44" s="81"/>
    </row>
    <row r="45" spans="1:12" ht="15" customHeight="1" thickBot="1" x14ac:dyDescent="0.3">
      <c r="A45" s="159"/>
      <c r="B45" s="165" t="s">
        <v>111</v>
      </c>
      <c r="C45" s="166">
        <f>SUM(C46:C63)</f>
        <v>528</v>
      </c>
      <c r="D45" s="194">
        <f>AVERAGE(D46:D63)</f>
        <v>3.929167952763267</v>
      </c>
      <c r="E45" s="194">
        <v>3.96</v>
      </c>
      <c r="F45" s="167"/>
      <c r="G45" s="181"/>
      <c r="I45" s="81"/>
      <c r="J45" s="81"/>
      <c r="L45" s="81"/>
    </row>
    <row r="46" spans="1:12" ht="15" customHeight="1" x14ac:dyDescent="0.25">
      <c r="A46" s="79">
        <v>1</v>
      </c>
      <c r="B46" s="53" t="s">
        <v>135</v>
      </c>
      <c r="C46" s="334">
        <v>35</v>
      </c>
      <c r="D46" s="362">
        <v>4.4285714285714288</v>
      </c>
      <c r="E46" s="362">
        <v>3.96</v>
      </c>
      <c r="F46" s="335">
        <v>1</v>
      </c>
      <c r="G46" s="88">
        <f t="shared" si="0"/>
        <v>1</v>
      </c>
      <c r="I46" s="81"/>
      <c r="J46" s="81"/>
      <c r="L46" s="81"/>
    </row>
    <row r="47" spans="1:12" ht="15" customHeight="1" x14ac:dyDescent="0.25">
      <c r="A47" s="82">
        <v>2</v>
      </c>
      <c r="B47" s="52" t="s">
        <v>33</v>
      </c>
      <c r="C47" s="330">
        <v>38</v>
      </c>
      <c r="D47" s="360">
        <v>4.3421052631578947</v>
      </c>
      <c r="E47" s="360">
        <v>3.96</v>
      </c>
      <c r="F47" s="331">
        <v>4</v>
      </c>
      <c r="G47" s="89">
        <f t="shared" si="0"/>
        <v>4</v>
      </c>
      <c r="I47" s="81"/>
      <c r="J47" s="81"/>
      <c r="L47" s="81"/>
    </row>
    <row r="48" spans="1:12" ht="15" customHeight="1" x14ac:dyDescent="0.25">
      <c r="A48" s="82">
        <v>3</v>
      </c>
      <c r="B48" s="52" t="s">
        <v>27</v>
      </c>
      <c r="C48" s="330">
        <v>51</v>
      </c>
      <c r="D48" s="360">
        <v>4.2352941176470589</v>
      </c>
      <c r="E48" s="360">
        <v>3.96</v>
      </c>
      <c r="F48" s="331">
        <v>18</v>
      </c>
      <c r="G48" s="89">
        <f t="shared" si="0"/>
        <v>18</v>
      </c>
      <c r="I48" s="81"/>
      <c r="J48" s="81"/>
      <c r="L48" s="81"/>
    </row>
    <row r="49" spans="1:12" ht="15" customHeight="1" x14ac:dyDescent="0.25">
      <c r="A49" s="82">
        <v>4</v>
      </c>
      <c r="B49" s="53" t="s">
        <v>30</v>
      </c>
      <c r="C49" s="334">
        <v>7</v>
      </c>
      <c r="D49" s="362">
        <v>4.1428571428571432</v>
      </c>
      <c r="E49" s="362">
        <v>3.96</v>
      </c>
      <c r="F49" s="335">
        <v>31</v>
      </c>
      <c r="G49" s="89">
        <f t="shared" si="0"/>
        <v>31</v>
      </c>
      <c r="I49" s="81"/>
      <c r="J49" s="81"/>
      <c r="L49" s="81"/>
    </row>
    <row r="50" spans="1:12" ht="15" customHeight="1" x14ac:dyDescent="0.25">
      <c r="A50" s="82">
        <v>5</v>
      </c>
      <c r="B50" s="52" t="s">
        <v>123</v>
      </c>
      <c r="C50" s="330">
        <v>10</v>
      </c>
      <c r="D50" s="360">
        <v>4.0999999999999996</v>
      </c>
      <c r="E50" s="360">
        <v>3.96</v>
      </c>
      <c r="F50" s="331">
        <v>35</v>
      </c>
      <c r="G50" s="89">
        <f t="shared" si="0"/>
        <v>35</v>
      </c>
      <c r="I50" s="81"/>
      <c r="J50" s="81"/>
      <c r="L50" s="81"/>
    </row>
    <row r="51" spans="1:12" ht="15" customHeight="1" x14ac:dyDescent="0.25">
      <c r="A51" s="82">
        <v>6</v>
      </c>
      <c r="B51" s="186" t="s">
        <v>26</v>
      </c>
      <c r="C51" s="336">
        <v>22</v>
      </c>
      <c r="D51" s="363">
        <v>4.0454545454545459</v>
      </c>
      <c r="E51" s="363">
        <v>3.96</v>
      </c>
      <c r="F51" s="337">
        <v>37</v>
      </c>
      <c r="G51" s="89">
        <f t="shared" si="0"/>
        <v>37</v>
      </c>
      <c r="I51" s="81"/>
      <c r="J51" s="81"/>
      <c r="L51" s="81"/>
    </row>
    <row r="52" spans="1:12" ht="15" customHeight="1" x14ac:dyDescent="0.25">
      <c r="A52" s="82">
        <v>7</v>
      </c>
      <c r="B52" s="145" t="s">
        <v>133</v>
      </c>
      <c r="C52" s="338">
        <v>52</v>
      </c>
      <c r="D52" s="364">
        <v>4.0192307692307692</v>
      </c>
      <c r="E52" s="364">
        <v>3.96</v>
      </c>
      <c r="F52" s="339">
        <v>43</v>
      </c>
      <c r="G52" s="89">
        <f t="shared" si="0"/>
        <v>43</v>
      </c>
      <c r="I52" s="81"/>
      <c r="J52" s="81"/>
      <c r="L52" s="81"/>
    </row>
    <row r="53" spans="1:12" ht="15" customHeight="1" x14ac:dyDescent="0.25">
      <c r="A53" s="82">
        <v>8</v>
      </c>
      <c r="B53" s="52" t="s">
        <v>90</v>
      </c>
      <c r="C53" s="330">
        <v>13</v>
      </c>
      <c r="D53" s="360">
        <v>4</v>
      </c>
      <c r="E53" s="360">
        <v>3.96</v>
      </c>
      <c r="F53" s="331">
        <v>45</v>
      </c>
      <c r="G53" s="89">
        <f t="shared" si="0"/>
        <v>45</v>
      </c>
      <c r="I53" s="81"/>
      <c r="J53" s="81"/>
      <c r="L53" s="81"/>
    </row>
    <row r="54" spans="1:12" ht="15" customHeight="1" x14ac:dyDescent="0.25">
      <c r="A54" s="82">
        <v>9</v>
      </c>
      <c r="B54" s="52" t="s">
        <v>92</v>
      </c>
      <c r="C54" s="330">
        <v>22</v>
      </c>
      <c r="D54" s="360">
        <v>3.9090909090909092</v>
      </c>
      <c r="E54" s="360">
        <v>3.96</v>
      </c>
      <c r="F54" s="331">
        <v>61</v>
      </c>
      <c r="G54" s="89">
        <f t="shared" si="0"/>
        <v>61</v>
      </c>
      <c r="I54" s="81"/>
      <c r="J54" s="81"/>
      <c r="L54" s="81"/>
    </row>
    <row r="55" spans="1:12" ht="15" customHeight="1" x14ac:dyDescent="0.25">
      <c r="A55" s="82">
        <v>10</v>
      </c>
      <c r="B55" s="53" t="s">
        <v>31</v>
      </c>
      <c r="C55" s="334">
        <v>48</v>
      </c>
      <c r="D55" s="362">
        <v>3.875</v>
      </c>
      <c r="E55" s="362">
        <v>3.96</v>
      </c>
      <c r="F55" s="335">
        <v>68</v>
      </c>
      <c r="G55" s="89">
        <f t="shared" si="0"/>
        <v>68</v>
      </c>
      <c r="I55" s="81"/>
      <c r="J55" s="81"/>
      <c r="L55" s="81"/>
    </row>
    <row r="56" spans="1:12" ht="15" customHeight="1" x14ac:dyDescent="0.25">
      <c r="A56" s="82">
        <v>11</v>
      </c>
      <c r="B56" s="53" t="s">
        <v>134</v>
      </c>
      <c r="C56" s="334">
        <v>44</v>
      </c>
      <c r="D56" s="362">
        <v>3.8636363636363638</v>
      </c>
      <c r="E56" s="362">
        <v>3.96</v>
      </c>
      <c r="F56" s="335">
        <v>70</v>
      </c>
      <c r="G56" s="89">
        <f t="shared" si="0"/>
        <v>70</v>
      </c>
      <c r="I56" s="81"/>
      <c r="J56" s="81"/>
      <c r="L56" s="81"/>
    </row>
    <row r="57" spans="1:12" ht="15" customHeight="1" x14ac:dyDescent="0.25">
      <c r="A57" s="82">
        <v>12</v>
      </c>
      <c r="B57" s="53" t="s">
        <v>28</v>
      </c>
      <c r="C57" s="334">
        <v>26</v>
      </c>
      <c r="D57" s="362">
        <v>3.8461538461538463</v>
      </c>
      <c r="E57" s="362">
        <v>3.96</v>
      </c>
      <c r="F57" s="335">
        <v>72</v>
      </c>
      <c r="G57" s="89">
        <f t="shared" si="0"/>
        <v>72</v>
      </c>
      <c r="I57" s="81"/>
      <c r="J57" s="81"/>
      <c r="L57" s="81"/>
    </row>
    <row r="58" spans="1:12" ht="15" customHeight="1" x14ac:dyDescent="0.25">
      <c r="A58" s="82">
        <v>13</v>
      </c>
      <c r="B58" s="52" t="s">
        <v>29</v>
      </c>
      <c r="C58" s="330">
        <v>35</v>
      </c>
      <c r="D58" s="360">
        <v>3.8285714285714287</v>
      </c>
      <c r="E58" s="360">
        <v>3.96</v>
      </c>
      <c r="F58" s="331">
        <v>73</v>
      </c>
      <c r="G58" s="89">
        <f t="shared" si="0"/>
        <v>73</v>
      </c>
      <c r="I58" s="81"/>
      <c r="J58" s="81"/>
      <c r="L58" s="81"/>
    </row>
    <row r="59" spans="1:12" ht="15" customHeight="1" x14ac:dyDescent="0.25">
      <c r="A59" s="82">
        <v>14</v>
      </c>
      <c r="B59" s="52" t="s">
        <v>126</v>
      </c>
      <c r="C59" s="330">
        <v>16</v>
      </c>
      <c r="D59" s="360">
        <v>3.8125</v>
      </c>
      <c r="E59" s="360">
        <v>3.96</v>
      </c>
      <c r="F59" s="331">
        <v>76</v>
      </c>
      <c r="G59" s="89">
        <f t="shared" si="0"/>
        <v>76</v>
      </c>
      <c r="I59" s="81"/>
      <c r="J59" s="81"/>
      <c r="L59" s="81"/>
    </row>
    <row r="60" spans="1:12" ht="15" customHeight="1" x14ac:dyDescent="0.25">
      <c r="A60" s="82">
        <v>15</v>
      </c>
      <c r="B60" s="52" t="s">
        <v>25</v>
      </c>
      <c r="C60" s="330">
        <v>23</v>
      </c>
      <c r="D60" s="360">
        <v>3.7391304347826089</v>
      </c>
      <c r="E60" s="360">
        <v>3.96</v>
      </c>
      <c r="F60" s="331">
        <v>86</v>
      </c>
      <c r="G60" s="89">
        <f t="shared" si="0"/>
        <v>86</v>
      </c>
      <c r="I60" s="81"/>
      <c r="J60" s="81"/>
      <c r="L60" s="81"/>
    </row>
    <row r="61" spans="1:12" ht="15" customHeight="1" x14ac:dyDescent="0.25">
      <c r="A61" s="82">
        <v>16</v>
      </c>
      <c r="B61" s="139" t="s">
        <v>91</v>
      </c>
      <c r="C61" s="340">
        <v>19</v>
      </c>
      <c r="D61" s="365">
        <v>3.5263157894736841</v>
      </c>
      <c r="E61" s="365">
        <v>3.96</v>
      </c>
      <c r="F61" s="341">
        <v>103</v>
      </c>
      <c r="G61" s="89">
        <f t="shared" si="0"/>
        <v>103</v>
      </c>
      <c r="I61" s="81"/>
      <c r="J61" s="81"/>
      <c r="L61" s="81"/>
    </row>
    <row r="62" spans="1:12" ht="15" customHeight="1" x14ac:dyDescent="0.25">
      <c r="A62" s="82">
        <v>17</v>
      </c>
      <c r="B62" s="53" t="s">
        <v>89</v>
      </c>
      <c r="C62" s="334">
        <v>45</v>
      </c>
      <c r="D62" s="362">
        <v>3.5111111111111111</v>
      </c>
      <c r="E62" s="362">
        <v>3.96</v>
      </c>
      <c r="F62" s="335">
        <v>104</v>
      </c>
      <c r="G62" s="89">
        <f t="shared" si="0"/>
        <v>104</v>
      </c>
      <c r="I62" s="81"/>
      <c r="J62" s="81"/>
      <c r="L62" s="81"/>
    </row>
    <row r="63" spans="1:12" ht="15" customHeight="1" thickBot="1" x14ac:dyDescent="0.3">
      <c r="A63" s="82">
        <v>18</v>
      </c>
      <c r="B63" s="57" t="s">
        <v>32</v>
      </c>
      <c r="C63" s="342">
        <v>22</v>
      </c>
      <c r="D63" s="366">
        <v>3.5</v>
      </c>
      <c r="E63" s="366">
        <v>3.96</v>
      </c>
      <c r="F63" s="343">
        <v>106</v>
      </c>
      <c r="G63" s="183">
        <f t="shared" si="0"/>
        <v>106</v>
      </c>
      <c r="I63" s="81"/>
      <c r="J63" s="81"/>
      <c r="L63" s="81"/>
    </row>
    <row r="64" spans="1:12" ht="15" customHeight="1" thickBot="1" x14ac:dyDescent="0.3">
      <c r="A64" s="159"/>
      <c r="B64" s="168" t="s">
        <v>114</v>
      </c>
      <c r="C64" s="169">
        <f>SUM(C65:C78)</f>
        <v>556</v>
      </c>
      <c r="D64" s="195">
        <f>AVERAGE(D65:D78)</f>
        <v>4.0531747650091008</v>
      </c>
      <c r="E64" s="195">
        <v>3.96</v>
      </c>
      <c r="F64" s="170"/>
      <c r="G64" s="181"/>
      <c r="I64" s="81"/>
      <c r="J64" s="81"/>
      <c r="L64" s="81"/>
    </row>
    <row r="65" spans="1:12" ht="15" customHeight="1" x14ac:dyDescent="0.25">
      <c r="A65" s="79">
        <v>1</v>
      </c>
      <c r="B65" s="51" t="s">
        <v>140</v>
      </c>
      <c r="C65" s="344">
        <v>53</v>
      </c>
      <c r="D65" s="367">
        <v>4.3018867924528301</v>
      </c>
      <c r="E65" s="367">
        <v>3.96</v>
      </c>
      <c r="F65" s="345">
        <v>9</v>
      </c>
      <c r="G65" s="88">
        <f t="shared" ref="G65:G119" si="1">F65</f>
        <v>9</v>
      </c>
      <c r="I65" s="81"/>
      <c r="J65" s="81"/>
      <c r="L65" s="81"/>
    </row>
    <row r="66" spans="1:12" ht="15" customHeight="1" x14ac:dyDescent="0.25">
      <c r="A66" s="82">
        <v>2</v>
      </c>
      <c r="B66" s="55" t="s">
        <v>103</v>
      </c>
      <c r="C66" s="346">
        <v>45</v>
      </c>
      <c r="D66" s="368">
        <v>4.2888888888888888</v>
      </c>
      <c r="E66" s="368">
        <v>3.96</v>
      </c>
      <c r="F66" s="347">
        <v>10</v>
      </c>
      <c r="G66" s="89">
        <f t="shared" si="1"/>
        <v>10</v>
      </c>
      <c r="I66" s="81"/>
      <c r="J66" s="81"/>
      <c r="L66" s="81"/>
    </row>
    <row r="67" spans="1:12" ht="15" customHeight="1" x14ac:dyDescent="0.25">
      <c r="A67" s="82">
        <v>3</v>
      </c>
      <c r="B67" s="56" t="s">
        <v>61</v>
      </c>
      <c r="C67" s="348">
        <v>19</v>
      </c>
      <c r="D67" s="369">
        <v>4.2631578947368425</v>
      </c>
      <c r="E67" s="369">
        <v>3.96</v>
      </c>
      <c r="F67" s="349">
        <v>14</v>
      </c>
      <c r="G67" s="89">
        <f t="shared" si="1"/>
        <v>14</v>
      </c>
      <c r="I67" s="81"/>
      <c r="J67" s="81"/>
      <c r="L67" s="81"/>
    </row>
    <row r="68" spans="1:12" ht="15" customHeight="1" x14ac:dyDescent="0.25">
      <c r="A68" s="82">
        <v>4</v>
      </c>
      <c r="B68" s="51" t="s">
        <v>93</v>
      </c>
      <c r="C68" s="344">
        <v>23</v>
      </c>
      <c r="D68" s="367">
        <v>4.2608695652173916</v>
      </c>
      <c r="E68" s="367">
        <v>3.96</v>
      </c>
      <c r="F68" s="345">
        <v>15</v>
      </c>
      <c r="G68" s="89">
        <f t="shared" si="1"/>
        <v>15</v>
      </c>
      <c r="I68" s="81"/>
      <c r="J68" s="81"/>
      <c r="L68" s="81"/>
    </row>
    <row r="69" spans="1:12" ht="15" customHeight="1" x14ac:dyDescent="0.25">
      <c r="A69" s="82">
        <v>5</v>
      </c>
      <c r="B69" s="55" t="s">
        <v>136</v>
      </c>
      <c r="C69" s="346">
        <v>32</v>
      </c>
      <c r="D69" s="368">
        <v>4.1875</v>
      </c>
      <c r="E69" s="368">
        <v>3.96</v>
      </c>
      <c r="F69" s="347">
        <v>23</v>
      </c>
      <c r="G69" s="89">
        <f t="shared" si="1"/>
        <v>23</v>
      </c>
      <c r="I69" s="81"/>
      <c r="J69" s="81"/>
      <c r="L69" s="81"/>
    </row>
    <row r="70" spans="1:12" ht="15" customHeight="1" x14ac:dyDescent="0.25">
      <c r="A70" s="82">
        <v>6</v>
      </c>
      <c r="B70" s="55" t="s">
        <v>35</v>
      </c>
      <c r="C70" s="346">
        <v>25</v>
      </c>
      <c r="D70" s="368">
        <v>4.16</v>
      </c>
      <c r="E70" s="368">
        <v>3.96</v>
      </c>
      <c r="F70" s="347">
        <v>28</v>
      </c>
      <c r="G70" s="89">
        <f t="shared" si="1"/>
        <v>28</v>
      </c>
      <c r="I70" s="81"/>
      <c r="J70" s="81"/>
      <c r="L70" s="81"/>
    </row>
    <row r="71" spans="1:12" ht="15" customHeight="1" x14ac:dyDescent="0.25">
      <c r="A71" s="82">
        <v>7</v>
      </c>
      <c r="B71" s="55" t="s">
        <v>120</v>
      </c>
      <c r="C71" s="346">
        <v>24</v>
      </c>
      <c r="D71" s="368">
        <v>4.041666666666667</v>
      </c>
      <c r="E71" s="368">
        <v>3.96</v>
      </c>
      <c r="F71" s="347">
        <v>38</v>
      </c>
      <c r="G71" s="89">
        <f t="shared" si="1"/>
        <v>38</v>
      </c>
      <c r="I71" s="81"/>
      <c r="J71" s="81"/>
      <c r="L71" s="81"/>
    </row>
    <row r="72" spans="1:12" ht="15" customHeight="1" x14ac:dyDescent="0.25">
      <c r="A72" s="82">
        <v>8</v>
      </c>
      <c r="B72" s="55" t="s">
        <v>137</v>
      </c>
      <c r="C72" s="346">
        <v>34</v>
      </c>
      <c r="D72" s="368">
        <v>4.0294117647058822</v>
      </c>
      <c r="E72" s="368">
        <v>3.96</v>
      </c>
      <c r="F72" s="347">
        <v>41</v>
      </c>
      <c r="G72" s="184">
        <f t="shared" si="1"/>
        <v>41</v>
      </c>
      <c r="I72" s="81"/>
      <c r="J72" s="81"/>
      <c r="L72" s="81"/>
    </row>
    <row r="73" spans="1:12" ht="15" customHeight="1" x14ac:dyDescent="0.25">
      <c r="A73" s="82">
        <v>9</v>
      </c>
      <c r="B73" s="51" t="s">
        <v>119</v>
      </c>
      <c r="C73" s="344">
        <v>43</v>
      </c>
      <c r="D73" s="367">
        <v>3.9767441860465116</v>
      </c>
      <c r="E73" s="367">
        <v>3.96</v>
      </c>
      <c r="F73" s="345">
        <v>51</v>
      </c>
      <c r="G73" s="89">
        <f t="shared" si="1"/>
        <v>51</v>
      </c>
      <c r="I73" s="81"/>
      <c r="J73" s="81"/>
      <c r="L73" s="81"/>
    </row>
    <row r="74" spans="1:12" ht="15" customHeight="1" x14ac:dyDescent="0.25">
      <c r="A74" s="82">
        <v>10</v>
      </c>
      <c r="B74" s="55" t="s">
        <v>138</v>
      </c>
      <c r="C74" s="346">
        <v>92</v>
      </c>
      <c r="D74" s="368">
        <v>3.9565217391304346</v>
      </c>
      <c r="E74" s="368">
        <v>3.96</v>
      </c>
      <c r="F74" s="347">
        <v>54</v>
      </c>
      <c r="G74" s="89">
        <f t="shared" si="1"/>
        <v>54</v>
      </c>
      <c r="I74" s="81"/>
      <c r="J74" s="81"/>
      <c r="L74" s="81"/>
    </row>
    <row r="75" spans="1:12" ht="15" customHeight="1" x14ac:dyDescent="0.25">
      <c r="A75" s="82">
        <v>11</v>
      </c>
      <c r="B75" s="145" t="s">
        <v>106</v>
      </c>
      <c r="C75" s="338">
        <v>22</v>
      </c>
      <c r="D75" s="364">
        <v>3.9545454545454546</v>
      </c>
      <c r="E75" s="364">
        <v>3.96</v>
      </c>
      <c r="F75" s="339">
        <v>56</v>
      </c>
      <c r="G75" s="89">
        <f t="shared" si="1"/>
        <v>56</v>
      </c>
      <c r="I75" s="81"/>
      <c r="J75" s="81"/>
      <c r="L75" s="81"/>
    </row>
    <row r="76" spans="1:12" ht="15" customHeight="1" x14ac:dyDescent="0.25">
      <c r="A76" s="82">
        <v>12</v>
      </c>
      <c r="B76" s="55" t="s">
        <v>34</v>
      </c>
      <c r="C76" s="346">
        <v>60</v>
      </c>
      <c r="D76" s="368">
        <v>3.9333333333333331</v>
      </c>
      <c r="E76" s="368">
        <v>3.96</v>
      </c>
      <c r="F76" s="347">
        <v>58</v>
      </c>
      <c r="G76" s="89">
        <f t="shared" si="1"/>
        <v>58</v>
      </c>
      <c r="I76" s="81"/>
      <c r="J76" s="81"/>
      <c r="L76" s="81"/>
    </row>
    <row r="77" spans="1:12" ht="15" customHeight="1" x14ac:dyDescent="0.25">
      <c r="A77" s="82">
        <v>13</v>
      </c>
      <c r="B77" s="55" t="s">
        <v>139</v>
      </c>
      <c r="C77" s="346">
        <v>26</v>
      </c>
      <c r="D77" s="368">
        <v>3.7692307692307692</v>
      </c>
      <c r="E77" s="368">
        <v>3.96</v>
      </c>
      <c r="F77" s="347">
        <v>83</v>
      </c>
      <c r="G77" s="89">
        <f t="shared" si="1"/>
        <v>83</v>
      </c>
      <c r="I77" s="81"/>
      <c r="J77" s="81"/>
      <c r="L77" s="81"/>
    </row>
    <row r="78" spans="1:12" ht="15" customHeight="1" thickBot="1" x14ac:dyDescent="0.3">
      <c r="A78" s="82">
        <v>14</v>
      </c>
      <c r="B78" s="55" t="s">
        <v>121</v>
      </c>
      <c r="C78" s="346">
        <v>58</v>
      </c>
      <c r="D78" s="368">
        <v>3.6206896551724137</v>
      </c>
      <c r="E78" s="368">
        <v>3.96</v>
      </c>
      <c r="F78" s="347">
        <v>96</v>
      </c>
      <c r="G78" s="89">
        <f t="shared" si="1"/>
        <v>96</v>
      </c>
      <c r="I78" s="81"/>
      <c r="J78" s="81"/>
      <c r="L78" s="81"/>
    </row>
    <row r="79" spans="1:12" ht="15" customHeight="1" thickBot="1" x14ac:dyDescent="0.3">
      <c r="A79" s="159"/>
      <c r="B79" s="171" t="s">
        <v>113</v>
      </c>
      <c r="C79" s="172">
        <f>SUM(C80:C109)</f>
        <v>1232</v>
      </c>
      <c r="D79" s="196">
        <f>AVERAGE(D80:D109)</f>
        <v>3.9517445050217446</v>
      </c>
      <c r="E79" s="196">
        <v>3.96</v>
      </c>
      <c r="F79" s="173"/>
      <c r="G79" s="181"/>
      <c r="I79" s="81"/>
      <c r="J79" s="81"/>
      <c r="L79" s="81"/>
    </row>
    <row r="80" spans="1:12" ht="15" customHeight="1" x14ac:dyDescent="0.25">
      <c r="A80" s="79">
        <v>1</v>
      </c>
      <c r="B80" s="35" t="s">
        <v>146</v>
      </c>
      <c r="C80" s="350">
        <v>35</v>
      </c>
      <c r="D80" s="370">
        <v>4.3428571428571425</v>
      </c>
      <c r="E80" s="370">
        <v>3.96</v>
      </c>
      <c r="F80" s="351">
        <v>3</v>
      </c>
      <c r="G80" s="88">
        <f t="shared" si="1"/>
        <v>3</v>
      </c>
      <c r="I80" s="81"/>
      <c r="J80" s="81"/>
      <c r="L80" s="81"/>
    </row>
    <row r="81" spans="1:12" ht="15" customHeight="1" x14ac:dyDescent="0.25">
      <c r="A81" s="82">
        <v>2</v>
      </c>
      <c r="B81" s="35" t="s">
        <v>142</v>
      </c>
      <c r="C81" s="350">
        <v>24</v>
      </c>
      <c r="D81" s="370">
        <v>4.333333333333333</v>
      </c>
      <c r="E81" s="370">
        <v>3.96</v>
      </c>
      <c r="F81" s="351">
        <v>5</v>
      </c>
      <c r="G81" s="89">
        <f t="shared" si="1"/>
        <v>5</v>
      </c>
      <c r="I81" s="81"/>
      <c r="J81" s="81"/>
      <c r="L81" s="81"/>
    </row>
    <row r="82" spans="1:12" ht="15" customHeight="1" x14ac:dyDescent="0.25">
      <c r="A82" s="82">
        <v>3</v>
      </c>
      <c r="B82" s="35" t="s">
        <v>57</v>
      </c>
      <c r="C82" s="350">
        <v>11</v>
      </c>
      <c r="D82" s="370">
        <v>4.2727272727272725</v>
      </c>
      <c r="E82" s="370">
        <v>3.96</v>
      </c>
      <c r="F82" s="351">
        <v>12</v>
      </c>
      <c r="G82" s="89">
        <f t="shared" si="1"/>
        <v>12</v>
      </c>
      <c r="I82" s="81"/>
      <c r="J82" s="81"/>
      <c r="L82" s="81"/>
    </row>
    <row r="83" spans="1:12" ht="15" customHeight="1" x14ac:dyDescent="0.25">
      <c r="A83" s="82">
        <v>4</v>
      </c>
      <c r="B83" s="35" t="s">
        <v>41</v>
      </c>
      <c r="C83" s="350">
        <v>17</v>
      </c>
      <c r="D83" s="370">
        <v>4.1764705882352944</v>
      </c>
      <c r="E83" s="370">
        <v>3.96</v>
      </c>
      <c r="F83" s="351">
        <v>24</v>
      </c>
      <c r="G83" s="89">
        <f t="shared" si="1"/>
        <v>24</v>
      </c>
      <c r="I83" s="81"/>
      <c r="J83" s="81"/>
      <c r="L83" s="81"/>
    </row>
    <row r="84" spans="1:12" ht="15" customHeight="1" x14ac:dyDescent="0.25">
      <c r="A84" s="82">
        <v>5</v>
      </c>
      <c r="B84" s="35" t="s">
        <v>141</v>
      </c>
      <c r="C84" s="350">
        <v>51</v>
      </c>
      <c r="D84" s="370">
        <v>4.1568627450980395</v>
      </c>
      <c r="E84" s="370">
        <v>3.96</v>
      </c>
      <c r="F84" s="351">
        <v>29</v>
      </c>
      <c r="G84" s="89">
        <f t="shared" si="1"/>
        <v>29</v>
      </c>
      <c r="I84" s="81"/>
      <c r="J84" s="81"/>
      <c r="L84" s="81"/>
    </row>
    <row r="85" spans="1:12" ht="15" customHeight="1" x14ac:dyDescent="0.25">
      <c r="A85" s="82">
        <v>6</v>
      </c>
      <c r="B85" s="35" t="s">
        <v>49</v>
      </c>
      <c r="C85" s="350">
        <v>26</v>
      </c>
      <c r="D85" s="370">
        <v>4.1538461538461542</v>
      </c>
      <c r="E85" s="370">
        <v>3.96</v>
      </c>
      <c r="F85" s="351">
        <v>30</v>
      </c>
      <c r="G85" s="89">
        <f t="shared" si="1"/>
        <v>30</v>
      </c>
      <c r="I85" s="81"/>
      <c r="J85" s="81"/>
      <c r="L85" s="81"/>
    </row>
    <row r="86" spans="1:12" ht="15" customHeight="1" x14ac:dyDescent="0.25">
      <c r="A86" s="82">
        <v>7</v>
      </c>
      <c r="B86" s="35" t="s">
        <v>53</v>
      </c>
      <c r="C86" s="350">
        <v>14</v>
      </c>
      <c r="D86" s="370">
        <v>4.1428571428571432</v>
      </c>
      <c r="E86" s="370">
        <v>3.96</v>
      </c>
      <c r="F86" s="351">
        <v>32</v>
      </c>
      <c r="G86" s="89">
        <f t="shared" si="1"/>
        <v>32</v>
      </c>
      <c r="I86" s="81"/>
      <c r="J86" s="81"/>
      <c r="L86" s="81"/>
    </row>
    <row r="87" spans="1:12" ht="15" customHeight="1" x14ac:dyDescent="0.25">
      <c r="A87" s="82">
        <v>8</v>
      </c>
      <c r="B87" s="135" t="s">
        <v>43</v>
      </c>
      <c r="C87" s="352">
        <v>8</v>
      </c>
      <c r="D87" s="371">
        <v>4.125</v>
      </c>
      <c r="E87" s="371">
        <v>3.96</v>
      </c>
      <c r="F87" s="353">
        <v>33</v>
      </c>
      <c r="G87" s="89">
        <f t="shared" si="1"/>
        <v>33</v>
      </c>
      <c r="I87" s="81"/>
      <c r="J87" s="81"/>
      <c r="L87" s="81"/>
    </row>
    <row r="88" spans="1:12" ht="15" customHeight="1" x14ac:dyDescent="0.25">
      <c r="A88" s="82">
        <v>9</v>
      </c>
      <c r="B88" s="135" t="s">
        <v>46</v>
      </c>
      <c r="C88" s="352">
        <v>59</v>
      </c>
      <c r="D88" s="371">
        <v>4.101694915254237</v>
      </c>
      <c r="E88" s="371">
        <v>3.96</v>
      </c>
      <c r="F88" s="353">
        <v>34</v>
      </c>
      <c r="G88" s="89">
        <f t="shared" si="1"/>
        <v>34</v>
      </c>
      <c r="I88" s="81"/>
      <c r="J88" s="81"/>
      <c r="L88" s="81"/>
    </row>
    <row r="89" spans="1:12" ht="15" customHeight="1" x14ac:dyDescent="0.25">
      <c r="A89" s="82">
        <v>10</v>
      </c>
      <c r="B89" s="51" t="s">
        <v>144</v>
      </c>
      <c r="C89" s="344">
        <v>100</v>
      </c>
      <c r="D89" s="367">
        <v>4.0599999999999996</v>
      </c>
      <c r="E89" s="367">
        <v>3.96</v>
      </c>
      <c r="F89" s="345">
        <v>36</v>
      </c>
      <c r="G89" s="89">
        <f t="shared" si="1"/>
        <v>36</v>
      </c>
      <c r="I89" s="81"/>
      <c r="J89" s="81"/>
      <c r="L89" s="81"/>
    </row>
    <row r="90" spans="1:12" ht="15" customHeight="1" x14ac:dyDescent="0.25">
      <c r="A90" s="82">
        <v>11</v>
      </c>
      <c r="B90" s="35" t="s">
        <v>145</v>
      </c>
      <c r="C90" s="350">
        <v>50</v>
      </c>
      <c r="D90" s="370">
        <v>4.0199999999999996</v>
      </c>
      <c r="E90" s="370">
        <v>3.96</v>
      </c>
      <c r="F90" s="351">
        <v>42</v>
      </c>
      <c r="G90" s="89">
        <f t="shared" si="1"/>
        <v>42</v>
      </c>
      <c r="I90" s="81"/>
      <c r="J90" s="81"/>
      <c r="L90" s="81"/>
    </row>
    <row r="91" spans="1:12" ht="15" customHeight="1" x14ac:dyDescent="0.25">
      <c r="A91" s="82">
        <v>12</v>
      </c>
      <c r="B91" s="36" t="s">
        <v>38</v>
      </c>
      <c r="C91" s="354">
        <v>39</v>
      </c>
      <c r="D91" s="372">
        <v>4</v>
      </c>
      <c r="E91" s="372">
        <v>3.96</v>
      </c>
      <c r="F91" s="355">
        <v>46</v>
      </c>
      <c r="G91" s="89">
        <f t="shared" si="1"/>
        <v>46</v>
      </c>
      <c r="I91" s="81"/>
      <c r="J91" s="81"/>
      <c r="L91" s="81"/>
    </row>
    <row r="92" spans="1:12" ht="15" customHeight="1" x14ac:dyDescent="0.25">
      <c r="A92" s="82">
        <v>13</v>
      </c>
      <c r="B92" s="51" t="s">
        <v>48</v>
      </c>
      <c r="C92" s="344">
        <v>54</v>
      </c>
      <c r="D92" s="367">
        <v>4</v>
      </c>
      <c r="E92" s="367">
        <v>3.96</v>
      </c>
      <c r="F92" s="345">
        <v>47</v>
      </c>
      <c r="G92" s="89">
        <f t="shared" si="1"/>
        <v>47</v>
      </c>
      <c r="I92" s="81"/>
      <c r="J92" s="81"/>
      <c r="L92" s="81"/>
    </row>
    <row r="93" spans="1:12" ht="15" customHeight="1" x14ac:dyDescent="0.25">
      <c r="A93" s="82">
        <v>14</v>
      </c>
      <c r="B93" s="135" t="s">
        <v>54</v>
      </c>
      <c r="C93" s="352">
        <v>28</v>
      </c>
      <c r="D93" s="371">
        <v>4</v>
      </c>
      <c r="E93" s="371">
        <v>3.96</v>
      </c>
      <c r="F93" s="353">
        <v>48</v>
      </c>
      <c r="G93" s="89">
        <f t="shared" si="1"/>
        <v>48</v>
      </c>
      <c r="I93" s="81"/>
      <c r="J93" s="81"/>
      <c r="L93" s="81"/>
    </row>
    <row r="94" spans="1:12" ht="15" customHeight="1" x14ac:dyDescent="0.25">
      <c r="A94" s="82">
        <v>15</v>
      </c>
      <c r="B94" s="35" t="s">
        <v>143</v>
      </c>
      <c r="C94" s="350">
        <v>95</v>
      </c>
      <c r="D94" s="370">
        <v>4</v>
      </c>
      <c r="E94" s="370">
        <v>3.96</v>
      </c>
      <c r="F94" s="351">
        <v>49</v>
      </c>
      <c r="G94" s="89">
        <f t="shared" si="1"/>
        <v>49</v>
      </c>
      <c r="I94" s="81"/>
      <c r="J94" s="81"/>
      <c r="L94" s="81"/>
    </row>
    <row r="95" spans="1:12" ht="15" customHeight="1" x14ac:dyDescent="0.25">
      <c r="A95" s="82">
        <v>16</v>
      </c>
      <c r="B95" s="35" t="s">
        <v>37</v>
      </c>
      <c r="C95" s="350">
        <v>41</v>
      </c>
      <c r="D95" s="370">
        <v>3.975609756097561</v>
      </c>
      <c r="E95" s="370">
        <v>3.96</v>
      </c>
      <c r="F95" s="351">
        <v>52</v>
      </c>
      <c r="G95" s="89">
        <f t="shared" si="1"/>
        <v>52</v>
      </c>
      <c r="I95" s="81"/>
      <c r="J95" s="81"/>
      <c r="L95" s="81"/>
    </row>
    <row r="96" spans="1:12" ht="15" customHeight="1" x14ac:dyDescent="0.25">
      <c r="A96" s="82">
        <v>17</v>
      </c>
      <c r="B96" s="35" t="s">
        <v>39</v>
      </c>
      <c r="C96" s="350">
        <v>58</v>
      </c>
      <c r="D96" s="370">
        <v>3.9482758620689653</v>
      </c>
      <c r="E96" s="370">
        <v>3.96</v>
      </c>
      <c r="F96" s="351">
        <v>57</v>
      </c>
      <c r="G96" s="89">
        <f t="shared" si="1"/>
        <v>57</v>
      </c>
      <c r="I96" s="81"/>
      <c r="J96" s="81"/>
      <c r="L96" s="81"/>
    </row>
    <row r="97" spans="1:12" ht="15" customHeight="1" x14ac:dyDescent="0.25">
      <c r="A97" s="82">
        <v>18</v>
      </c>
      <c r="B97" s="35" t="s">
        <v>52</v>
      </c>
      <c r="C97" s="350">
        <v>54</v>
      </c>
      <c r="D97" s="370">
        <v>3.925925925925926</v>
      </c>
      <c r="E97" s="370">
        <v>3.96</v>
      </c>
      <c r="F97" s="351">
        <v>59</v>
      </c>
      <c r="G97" s="89">
        <f t="shared" si="1"/>
        <v>59</v>
      </c>
      <c r="I97" s="81"/>
      <c r="J97" s="81"/>
      <c r="L97" s="81"/>
    </row>
    <row r="98" spans="1:12" ht="15" customHeight="1" x14ac:dyDescent="0.25">
      <c r="A98" s="82">
        <v>19</v>
      </c>
      <c r="B98" s="35" t="s">
        <v>148</v>
      </c>
      <c r="C98" s="350">
        <v>10</v>
      </c>
      <c r="D98" s="370">
        <v>3.9</v>
      </c>
      <c r="E98" s="370">
        <v>3.96</v>
      </c>
      <c r="F98" s="351">
        <v>63</v>
      </c>
      <c r="G98" s="89">
        <f t="shared" si="1"/>
        <v>63</v>
      </c>
      <c r="I98" s="81"/>
      <c r="J98" s="81"/>
      <c r="L98" s="81"/>
    </row>
    <row r="99" spans="1:12" ht="15" customHeight="1" x14ac:dyDescent="0.25">
      <c r="A99" s="82">
        <v>20</v>
      </c>
      <c r="B99" s="35" t="s">
        <v>55</v>
      </c>
      <c r="C99" s="350">
        <v>61</v>
      </c>
      <c r="D99" s="370">
        <v>3.819672131147541</v>
      </c>
      <c r="E99" s="370">
        <v>3.96</v>
      </c>
      <c r="F99" s="351">
        <v>74</v>
      </c>
      <c r="G99" s="89">
        <f t="shared" si="1"/>
        <v>74</v>
      </c>
      <c r="I99" s="81"/>
      <c r="J99" s="81"/>
      <c r="L99" s="81"/>
    </row>
    <row r="100" spans="1:12" ht="15" customHeight="1" x14ac:dyDescent="0.25">
      <c r="A100" s="82">
        <v>21</v>
      </c>
      <c r="B100" s="135" t="s">
        <v>147</v>
      </c>
      <c r="C100" s="352">
        <v>76</v>
      </c>
      <c r="D100" s="371">
        <v>3.7894736842105261</v>
      </c>
      <c r="E100" s="371">
        <v>3.96</v>
      </c>
      <c r="F100" s="353">
        <v>77</v>
      </c>
      <c r="G100" s="89">
        <f t="shared" si="1"/>
        <v>77</v>
      </c>
      <c r="I100" s="81"/>
      <c r="J100" s="81"/>
      <c r="L100" s="81"/>
    </row>
    <row r="101" spans="1:12" ht="15" customHeight="1" x14ac:dyDescent="0.25">
      <c r="A101" s="82">
        <v>22</v>
      </c>
      <c r="B101" s="35" t="s">
        <v>56</v>
      </c>
      <c r="C101" s="350">
        <v>66</v>
      </c>
      <c r="D101" s="370">
        <v>3.7878787878787881</v>
      </c>
      <c r="E101" s="370">
        <v>3.96</v>
      </c>
      <c r="F101" s="351">
        <v>78</v>
      </c>
      <c r="G101" s="89">
        <f t="shared" si="1"/>
        <v>78</v>
      </c>
      <c r="I101" s="81"/>
      <c r="J101" s="81"/>
      <c r="L101" s="81"/>
    </row>
    <row r="102" spans="1:12" ht="15" customHeight="1" x14ac:dyDescent="0.25">
      <c r="A102" s="82">
        <v>23</v>
      </c>
      <c r="B102" s="35" t="s">
        <v>51</v>
      </c>
      <c r="C102" s="350">
        <v>51</v>
      </c>
      <c r="D102" s="370">
        <v>3.784313725490196</v>
      </c>
      <c r="E102" s="370">
        <v>3.96</v>
      </c>
      <c r="F102" s="351">
        <v>79</v>
      </c>
      <c r="G102" s="89">
        <f t="shared" si="1"/>
        <v>79</v>
      </c>
      <c r="I102" s="81"/>
      <c r="J102" s="81"/>
      <c r="L102" s="81"/>
    </row>
    <row r="103" spans="1:12" ht="15" customHeight="1" x14ac:dyDescent="0.25">
      <c r="A103" s="82">
        <v>24</v>
      </c>
      <c r="B103" s="35" t="s">
        <v>42</v>
      </c>
      <c r="C103" s="350">
        <v>63</v>
      </c>
      <c r="D103" s="370">
        <v>3.7619047619047619</v>
      </c>
      <c r="E103" s="370">
        <v>3.96</v>
      </c>
      <c r="F103" s="351">
        <v>84</v>
      </c>
      <c r="G103" s="89">
        <f t="shared" si="1"/>
        <v>84</v>
      </c>
      <c r="I103" s="81"/>
      <c r="J103" s="81"/>
      <c r="L103" s="81"/>
    </row>
    <row r="104" spans="1:12" ht="15" customHeight="1" x14ac:dyDescent="0.25">
      <c r="A104" s="82">
        <v>25</v>
      </c>
      <c r="B104" s="35" t="s">
        <v>40</v>
      </c>
      <c r="C104" s="350">
        <v>50</v>
      </c>
      <c r="D104" s="370">
        <v>3.76</v>
      </c>
      <c r="E104" s="370">
        <v>3.96</v>
      </c>
      <c r="F104" s="351">
        <v>85</v>
      </c>
      <c r="G104" s="89">
        <f t="shared" si="1"/>
        <v>85</v>
      </c>
      <c r="I104" s="81"/>
      <c r="J104" s="81"/>
      <c r="L104" s="81"/>
    </row>
    <row r="105" spans="1:12" ht="15" customHeight="1" x14ac:dyDescent="0.25">
      <c r="A105" s="82">
        <v>26</v>
      </c>
      <c r="B105" s="35" t="s">
        <v>45</v>
      </c>
      <c r="C105" s="350">
        <v>13</v>
      </c>
      <c r="D105" s="370">
        <v>3.6923076923076925</v>
      </c>
      <c r="E105" s="370">
        <v>3.96</v>
      </c>
      <c r="F105" s="351">
        <v>90</v>
      </c>
      <c r="G105" s="89">
        <f t="shared" si="1"/>
        <v>90</v>
      </c>
      <c r="I105" s="81"/>
      <c r="J105" s="81"/>
      <c r="L105" s="81"/>
    </row>
    <row r="106" spans="1:12" ht="15" customHeight="1" x14ac:dyDescent="0.25">
      <c r="A106" s="82">
        <v>27</v>
      </c>
      <c r="B106" s="35" t="s">
        <v>47</v>
      </c>
      <c r="C106" s="350">
        <v>16</v>
      </c>
      <c r="D106" s="370">
        <v>3.6875</v>
      </c>
      <c r="E106" s="370">
        <v>3.96</v>
      </c>
      <c r="F106" s="351">
        <v>92</v>
      </c>
      <c r="G106" s="89">
        <f t="shared" si="1"/>
        <v>92</v>
      </c>
      <c r="I106" s="81"/>
      <c r="J106" s="81"/>
      <c r="L106" s="81"/>
    </row>
    <row r="107" spans="1:12" ht="15" customHeight="1" x14ac:dyDescent="0.25">
      <c r="A107" s="82">
        <v>28</v>
      </c>
      <c r="B107" s="35" t="s">
        <v>50</v>
      </c>
      <c r="C107" s="350">
        <v>20</v>
      </c>
      <c r="D107" s="370">
        <v>3.65</v>
      </c>
      <c r="E107" s="370">
        <v>3.96</v>
      </c>
      <c r="F107" s="351">
        <v>94</v>
      </c>
      <c r="G107" s="183">
        <f t="shared" si="1"/>
        <v>94</v>
      </c>
      <c r="I107" s="81"/>
      <c r="J107" s="81"/>
      <c r="L107" s="81"/>
    </row>
    <row r="108" spans="1:12" ht="15" customHeight="1" x14ac:dyDescent="0.25">
      <c r="A108" s="82">
        <v>29</v>
      </c>
      <c r="B108" s="35" t="s">
        <v>36</v>
      </c>
      <c r="C108" s="350">
        <v>8</v>
      </c>
      <c r="D108" s="370">
        <v>3.625</v>
      </c>
      <c r="E108" s="370">
        <v>3.96</v>
      </c>
      <c r="F108" s="351">
        <v>95</v>
      </c>
      <c r="G108" s="185">
        <f t="shared" si="1"/>
        <v>95</v>
      </c>
      <c r="I108" s="81"/>
      <c r="J108" s="81"/>
      <c r="L108" s="81"/>
    </row>
    <row r="109" spans="1:12" ht="15" customHeight="1" thickBot="1" x14ac:dyDescent="0.3">
      <c r="A109" s="87">
        <v>30</v>
      </c>
      <c r="B109" s="35" t="s">
        <v>44</v>
      </c>
      <c r="C109" s="350">
        <v>34</v>
      </c>
      <c r="D109" s="370">
        <v>3.5588235294117645</v>
      </c>
      <c r="E109" s="370">
        <v>3.96</v>
      </c>
      <c r="F109" s="351">
        <v>99</v>
      </c>
      <c r="G109" s="183">
        <f t="shared" si="1"/>
        <v>99</v>
      </c>
      <c r="I109" s="81"/>
      <c r="J109" s="81"/>
      <c r="L109" s="81"/>
    </row>
    <row r="110" spans="1:12" ht="15" customHeight="1" thickBot="1" x14ac:dyDescent="0.3">
      <c r="A110" s="159"/>
      <c r="B110" s="174" t="s">
        <v>112</v>
      </c>
      <c r="C110" s="175">
        <f>SUM(C111:C119)</f>
        <v>296</v>
      </c>
      <c r="D110" s="197">
        <f>AVERAGE(D111:D119)</f>
        <v>3.9845072402025528</v>
      </c>
      <c r="E110" s="197">
        <v>3.96</v>
      </c>
      <c r="F110" s="176"/>
      <c r="G110" s="181"/>
      <c r="I110" s="81"/>
      <c r="J110" s="81"/>
      <c r="L110" s="81"/>
    </row>
    <row r="111" spans="1:12" ht="15" customHeight="1" x14ac:dyDescent="0.25">
      <c r="A111" s="79">
        <v>1</v>
      </c>
      <c r="B111" s="207" t="s">
        <v>117</v>
      </c>
      <c r="C111" s="381">
        <v>6</v>
      </c>
      <c r="D111" s="388">
        <v>4.333333333333333</v>
      </c>
      <c r="E111" s="388">
        <v>3.96</v>
      </c>
      <c r="F111" s="382">
        <v>6</v>
      </c>
      <c r="G111" s="182">
        <f t="shared" si="1"/>
        <v>6</v>
      </c>
      <c r="I111" s="81"/>
      <c r="J111" s="81"/>
      <c r="L111" s="81"/>
    </row>
    <row r="112" spans="1:12" ht="15" customHeight="1" x14ac:dyDescent="0.25">
      <c r="A112" s="87">
        <v>2</v>
      </c>
      <c r="B112" s="51" t="s">
        <v>128</v>
      </c>
      <c r="C112" s="344">
        <v>23</v>
      </c>
      <c r="D112" s="367">
        <v>4.3043478260869561</v>
      </c>
      <c r="E112" s="367">
        <v>3.96</v>
      </c>
      <c r="F112" s="345">
        <v>8</v>
      </c>
      <c r="G112" s="179">
        <f t="shared" si="1"/>
        <v>8</v>
      </c>
      <c r="I112" s="81"/>
      <c r="J112" s="81"/>
      <c r="L112" s="81"/>
    </row>
    <row r="113" spans="1:12" ht="15" customHeight="1" x14ac:dyDescent="0.25">
      <c r="A113" s="87">
        <v>3</v>
      </c>
      <c r="B113" s="146" t="s">
        <v>94</v>
      </c>
      <c r="C113" s="356">
        <v>29</v>
      </c>
      <c r="D113" s="373">
        <v>4.2068965517241379</v>
      </c>
      <c r="E113" s="373">
        <v>3.96</v>
      </c>
      <c r="F113" s="357">
        <v>20</v>
      </c>
      <c r="G113" s="179">
        <f t="shared" si="1"/>
        <v>20</v>
      </c>
      <c r="I113" s="81"/>
      <c r="J113" s="81"/>
      <c r="L113" s="81"/>
    </row>
    <row r="114" spans="1:12" ht="15" customHeight="1" x14ac:dyDescent="0.25">
      <c r="A114" s="87">
        <v>4</v>
      </c>
      <c r="B114" s="51" t="s">
        <v>62</v>
      </c>
      <c r="C114" s="344">
        <v>62</v>
      </c>
      <c r="D114" s="367">
        <v>4.161290322580645</v>
      </c>
      <c r="E114" s="367">
        <v>3.96</v>
      </c>
      <c r="F114" s="345">
        <v>27</v>
      </c>
      <c r="G114" s="179">
        <f t="shared" si="1"/>
        <v>27</v>
      </c>
      <c r="I114" s="81"/>
      <c r="J114" s="81"/>
      <c r="L114" s="81"/>
    </row>
    <row r="115" spans="1:12" ht="15" customHeight="1" x14ac:dyDescent="0.25">
      <c r="A115" s="87">
        <v>5</v>
      </c>
      <c r="B115" s="36" t="s">
        <v>130</v>
      </c>
      <c r="C115" s="354">
        <v>101</v>
      </c>
      <c r="D115" s="372">
        <v>4.0396039603960396</v>
      </c>
      <c r="E115" s="372">
        <v>3.96</v>
      </c>
      <c r="F115" s="355">
        <v>39</v>
      </c>
      <c r="G115" s="179">
        <f t="shared" si="1"/>
        <v>39</v>
      </c>
      <c r="I115" s="81"/>
      <c r="J115" s="81"/>
      <c r="L115" s="81"/>
    </row>
    <row r="116" spans="1:12" ht="15" customHeight="1" x14ac:dyDescent="0.25">
      <c r="A116" s="87">
        <v>6</v>
      </c>
      <c r="B116" s="51" t="s">
        <v>118</v>
      </c>
      <c r="C116" s="344">
        <v>23</v>
      </c>
      <c r="D116" s="367">
        <v>3.9565217391304346</v>
      </c>
      <c r="E116" s="367">
        <v>3.96</v>
      </c>
      <c r="F116" s="345">
        <v>55</v>
      </c>
      <c r="G116" s="179">
        <f t="shared" si="1"/>
        <v>55</v>
      </c>
      <c r="I116" s="81"/>
      <c r="J116" s="81"/>
      <c r="L116" s="81"/>
    </row>
    <row r="117" spans="1:12" ht="15" customHeight="1" x14ac:dyDescent="0.25">
      <c r="A117" s="82">
        <v>7</v>
      </c>
      <c r="B117" s="35" t="s">
        <v>129</v>
      </c>
      <c r="C117" s="350">
        <v>25</v>
      </c>
      <c r="D117" s="370">
        <v>3.88</v>
      </c>
      <c r="E117" s="370">
        <v>3.96</v>
      </c>
      <c r="F117" s="351">
        <v>67</v>
      </c>
      <c r="G117" s="180">
        <f t="shared" si="1"/>
        <v>67</v>
      </c>
      <c r="I117" s="81"/>
      <c r="J117" s="81"/>
      <c r="L117" s="81"/>
    </row>
    <row r="118" spans="1:12" ht="15" customHeight="1" x14ac:dyDescent="0.25">
      <c r="A118" s="82">
        <v>8</v>
      </c>
      <c r="B118" s="146" t="s">
        <v>95</v>
      </c>
      <c r="C118" s="356">
        <v>20</v>
      </c>
      <c r="D118" s="373">
        <v>3.55</v>
      </c>
      <c r="E118" s="373">
        <v>3.96</v>
      </c>
      <c r="F118" s="357">
        <v>101</v>
      </c>
      <c r="G118" s="179">
        <f t="shared" si="1"/>
        <v>101</v>
      </c>
      <c r="I118" s="81"/>
      <c r="J118" s="81"/>
      <c r="L118" s="81"/>
    </row>
    <row r="119" spans="1:12" ht="15" customHeight="1" thickBot="1" x14ac:dyDescent="0.3">
      <c r="A119" s="85">
        <v>9</v>
      </c>
      <c r="B119" s="143" t="s">
        <v>63</v>
      </c>
      <c r="C119" s="358">
        <v>7</v>
      </c>
      <c r="D119" s="374">
        <v>3.4285714285714284</v>
      </c>
      <c r="E119" s="374">
        <v>3.96</v>
      </c>
      <c r="F119" s="359">
        <v>108</v>
      </c>
      <c r="G119" s="208">
        <f t="shared" si="1"/>
        <v>108</v>
      </c>
      <c r="I119" s="81"/>
      <c r="J119" s="81"/>
      <c r="L119" s="81"/>
    </row>
    <row r="120" spans="1:12" x14ac:dyDescent="0.25">
      <c r="A120" s="188" t="s">
        <v>124</v>
      </c>
      <c r="D120" s="201">
        <f>AVERAGE(D6:D13,D15:D26,D28:D44,D46:D63,D65:D78,D80:D109,D111:D119)</f>
        <v>3.9504350351197526</v>
      </c>
    </row>
    <row r="121" spans="1:12" x14ac:dyDescent="0.25">
      <c r="A121" s="189" t="s">
        <v>125</v>
      </c>
      <c r="D121" s="192">
        <v>3.96</v>
      </c>
    </row>
  </sheetData>
  <mergeCells count="4">
    <mergeCell ref="G2:G3"/>
    <mergeCell ref="A2:A3"/>
    <mergeCell ref="B2:B3"/>
    <mergeCell ref="C2:F2"/>
  </mergeCells>
  <conditionalFormatting sqref="D4:D121">
    <cfRule type="cellIs" dxfId="25" priority="1" operator="between">
      <formula>$D$120</formula>
      <formula>3.948</formula>
    </cfRule>
    <cfRule type="cellIs" dxfId="29" priority="2" operator="lessThan">
      <formula>3.5</formula>
    </cfRule>
    <cfRule type="cellIs" dxfId="26" priority="3" operator="between">
      <formula>$D$120</formula>
      <formula>3.5</formula>
    </cfRule>
    <cfRule type="cellIs" dxfId="27" priority="4" operator="between">
      <formula>4.5</formula>
      <formula>$D$120</formula>
    </cfRule>
    <cfRule type="cellIs" dxfId="28" priority="5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4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6" width="7.7109375" customWidth="1"/>
  </cols>
  <sheetData>
    <row r="1" spans="1:8" x14ac:dyDescent="0.25">
      <c r="G1" s="110"/>
      <c r="H1" s="14" t="s">
        <v>76</v>
      </c>
    </row>
    <row r="2" spans="1:8" ht="15.75" x14ac:dyDescent="0.25">
      <c r="C2" s="541" t="s">
        <v>107</v>
      </c>
      <c r="D2" s="541"/>
      <c r="E2" s="541"/>
      <c r="G2" s="111"/>
      <c r="H2" s="14" t="s">
        <v>77</v>
      </c>
    </row>
    <row r="3" spans="1:8" ht="15.75" thickBot="1" x14ac:dyDescent="0.3">
      <c r="G3" s="190"/>
      <c r="H3" s="14" t="s">
        <v>78</v>
      </c>
    </row>
    <row r="4" spans="1:8" s="10" customFormat="1" ht="15" customHeight="1" x14ac:dyDescent="0.25">
      <c r="A4" s="537" t="s">
        <v>0</v>
      </c>
      <c r="B4" s="539">
        <v>2022</v>
      </c>
      <c r="C4" s="539"/>
      <c r="D4" s="539"/>
      <c r="E4" s="540"/>
      <c r="G4" s="15"/>
      <c r="H4" s="14" t="s">
        <v>79</v>
      </c>
    </row>
    <row r="5" spans="1:8" s="10" customFormat="1" ht="49.5" customHeight="1" thickBot="1" x14ac:dyDescent="0.3">
      <c r="A5" s="538"/>
      <c r="B5" s="130" t="s">
        <v>71</v>
      </c>
      <c r="C5" s="149" t="s">
        <v>100</v>
      </c>
      <c r="D5" s="131" t="s">
        <v>101</v>
      </c>
      <c r="E5" s="132" t="s">
        <v>102</v>
      </c>
    </row>
    <row r="6" spans="1:8" s="10" customFormat="1" ht="15" customHeight="1" x14ac:dyDescent="0.25">
      <c r="A6" s="19">
        <v>1</v>
      </c>
      <c r="B6" s="214" t="s">
        <v>67</v>
      </c>
      <c r="C6" s="214" t="s">
        <v>135</v>
      </c>
      <c r="D6" s="270">
        <v>4.4285714285714288</v>
      </c>
      <c r="E6" s="265">
        <v>3.96</v>
      </c>
    </row>
    <row r="7" spans="1:8" s="10" customFormat="1" ht="15" customHeight="1" x14ac:dyDescent="0.25">
      <c r="A7" s="22">
        <v>2</v>
      </c>
      <c r="B7" s="215" t="s">
        <v>65</v>
      </c>
      <c r="C7" s="215" t="s">
        <v>6</v>
      </c>
      <c r="D7" s="271">
        <v>4.3636363636363633</v>
      </c>
      <c r="E7" s="266">
        <v>3.96</v>
      </c>
    </row>
    <row r="8" spans="1:8" s="10" customFormat="1" ht="15" customHeight="1" x14ac:dyDescent="0.25">
      <c r="A8" s="22">
        <v>3</v>
      </c>
      <c r="B8" s="215" t="s">
        <v>69</v>
      </c>
      <c r="C8" s="215" t="s">
        <v>146</v>
      </c>
      <c r="D8" s="271">
        <v>4.3428571428571425</v>
      </c>
      <c r="E8" s="266">
        <v>3.96</v>
      </c>
    </row>
    <row r="9" spans="1:8" s="10" customFormat="1" ht="15" customHeight="1" x14ac:dyDescent="0.25">
      <c r="A9" s="22">
        <v>4</v>
      </c>
      <c r="B9" s="215" t="s">
        <v>67</v>
      </c>
      <c r="C9" s="215" t="s">
        <v>33</v>
      </c>
      <c r="D9" s="271">
        <v>4.3421052631578947</v>
      </c>
      <c r="E9" s="266">
        <v>3.96</v>
      </c>
    </row>
    <row r="10" spans="1:8" s="10" customFormat="1" ht="15" customHeight="1" x14ac:dyDescent="0.25">
      <c r="A10" s="22">
        <v>5</v>
      </c>
      <c r="B10" s="215" t="s">
        <v>69</v>
      </c>
      <c r="C10" s="215" t="s">
        <v>142</v>
      </c>
      <c r="D10" s="271">
        <v>4.333333333333333</v>
      </c>
      <c r="E10" s="266">
        <v>3.96</v>
      </c>
    </row>
    <row r="11" spans="1:8" s="10" customFormat="1" ht="15" customHeight="1" x14ac:dyDescent="0.25">
      <c r="A11" s="22">
        <v>6</v>
      </c>
      <c r="B11" s="215" t="s">
        <v>70</v>
      </c>
      <c r="C11" s="215" t="s">
        <v>117</v>
      </c>
      <c r="D11" s="271">
        <v>4.333333333333333</v>
      </c>
      <c r="E11" s="266">
        <v>3.96</v>
      </c>
    </row>
    <row r="12" spans="1:8" s="10" customFormat="1" ht="15" customHeight="1" x14ac:dyDescent="0.25">
      <c r="A12" s="22">
        <v>7</v>
      </c>
      <c r="B12" s="215" t="s">
        <v>64</v>
      </c>
      <c r="C12" s="215" t="s">
        <v>84</v>
      </c>
      <c r="D12" s="271">
        <v>4.3076923076923075</v>
      </c>
      <c r="E12" s="266">
        <v>3.96</v>
      </c>
    </row>
    <row r="13" spans="1:8" s="10" customFormat="1" ht="15" customHeight="1" x14ac:dyDescent="0.25">
      <c r="A13" s="22">
        <v>8</v>
      </c>
      <c r="B13" s="215" t="s">
        <v>70</v>
      </c>
      <c r="C13" s="215" t="s">
        <v>128</v>
      </c>
      <c r="D13" s="271">
        <v>4.3043478260869561</v>
      </c>
      <c r="E13" s="266">
        <v>3.96</v>
      </c>
    </row>
    <row r="14" spans="1:8" s="10" customFormat="1" ht="15" customHeight="1" x14ac:dyDescent="0.25">
      <c r="A14" s="22">
        <v>9</v>
      </c>
      <c r="B14" s="215" t="s">
        <v>68</v>
      </c>
      <c r="C14" s="215" t="s">
        <v>140</v>
      </c>
      <c r="D14" s="271">
        <v>4.3018867924528301</v>
      </c>
      <c r="E14" s="266">
        <v>3.96</v>
      </c>
    </row>
    <row r="15" spans="1:8" s="10" customFormat="1" ht="15" customHeight="1" thickBot="1" x14ac:dyDescent="0.3">
      <c r="A15" s="62">
        <v>10</v>
      </c>
      <c r="B15" s="216" t="s">
        <v>68</v>
      </c>
      <c r="C15" s="216" t="s">
        <v>103</v>
      </c>
      <c r="D15" s="272">
        <v>4.2888888888888888</v>
      </c>
      <c r="E15" s="267">
        <v>3.96</v>
      </c>
    </row>
    <row r="16" spans="1:8" s="10" customFormat="1" ht="15" customHeight="1" x14ac:dyDescent="0.25">
      <c r="A16" s="22">
        <v>11</v>
      </c>
      <c r="B16" s="215" t="s">
        <v>65</v>
      </c>
      <c r="C16" s="215" t="s">
        <v>9</v>
      </c>
      <c r="D16" s="271">
        <v>4.2727272727272725</v>
      </c>
      <c r="E16" s="266">
        <v>3.96</v>
      </c>
    </row>
    <row r="17" spans="1:5" s="10" customFormat="1" ht="15" customHeight="1" x14ac:dyDescent="0.25">
      <c r="A17" s="22">
        <v>12</v>
      </c>
      <c r="B17" s="215" t="s">
        <v>69</v>
      </c>
      <c r="C17" s="215" t="s">
        <v>57</v>
      </c>
      <c r="D17" s="271">
        <v>4.2727272727272725</v>
      </c>
      <c r="E17" s="266">
        <v>3.96</v>
      </c>
    </row>
    <row r="18" spans="1:5" s="10" customFormat="1" ht="15" customHeight="1" x14ac:dyDescent="0.25">
      <c r="A18" s="22">
        <v>13</v>
      </c>
      <c r="B18" s="215" t="s">
        <v>65</v>
      </c>
      <c r="C18" s="215" t="s">
        <v>5</v>
      </c>
      <c r="D18" s="271">
        <v>4.2692307692307692</v>
      </c>
      <c r="E18" s="266">
        <v>3.96</v>
      </c>
    </row>
    <row r="19" spans="1:5" s="10" customFormat="1" ht="15" customHeight="1" x14ac:dyDescent="0.25">
      <c r="A19" s="22">
        <v>14</v>
      </c>
      <c r="B19" s="215" t="s">
        <v>68</v>
      </c>
      <c r="C19" s="215" t="s">
        <v>61</v>
      </c>
      <c r="D19" s="271">
        <v>4.2631578947368425</v>
      </c>
      <c r="E19" s="266">
        <v>3.96</v>
      </c>
    </row>
    <row r="20" spans="1:5" s="10" customFormat="1" ht="15" customHeight="1" x14ac:dyDescent="0.25">
      <c r="A20" s="22">
        <v>15</v>
      </c>
      <c r="B20" s="215" t="s">
        <v>68</v>
      </c>
      <c r="C20" s="215" t="s">
        <v>93</v>
      </c>
      <c r="D20" s="271">
        <v>4.2608695652173916</v>
      </c>
      <c r="E20" s="266">
        <v>3.96</v>
      </c>
    </row>
    <row r="21" spans="1:5" s="10" customFormat="1" ht="15" customHeight="1" x14ac:dyDescent="0.25">
      <c r="A21" s="22">
        <v>16</v>
      </c>
      <c r="B21" s="215" t="s">
        <v>65</v>
      </c>
      <c r="C21" s="215" t="s">
        <v>8</v>
      </c>
      <c r="D21" s="271">
        <v>4.2592592592592595</v>
      </c>
      <c r="E21" s="266">
        <v>3.96</v>
      </c>
    </row>
    <row r="22" spans="1:5" s="10" customFormat="1" ht="15" customHeight="1" x14ac:dyDescent="0.25">
      <c r="A22" s="22">
        <v>17</v>
      </c>
      <c r="B22" s="215" t="s">
        <v>66</v>
      </c>
      <c r="C22" s="215" t="s">
        <v>59</v>
      </c>
      <c r="D22" s="271">
        <v>4.2352941176470589</v>
      </c>
      <c r="E22" s="266">
        <v>3.96</v>
      </c>
    </row>
    <row r="23" spans="1:5" s="10" customFormat="1" ht="15" customHeight="1" x14ac:dyDescent="0.25">
      <c r="A23" s="22">
        <v>18</v>
      </c>
      <c r="B23" s="215" t="s">
        <v>67</v>
      </c>
      <c r="C23" s="215" t="s">
        <v>27</v>
      </c>
      <c r="D23" s="271">
        <v>4.2352941176470589</v>
      </c>
      <c r="E23" s="266">
        <v>3.96</v>
      </c>
    </row>
    <row r="24" spans="1:5" s="10" customFormat="1" ht="15" customHeight="1" x14ac:dyDescent="0.25">
      <c r="A24" s="22">
        <v>19</v>
      </c>
      <c r="B24" s="215" t="s">
        <v>66</v>
      </c>
      <c r="C24" s="215" t="s">
        <v>132</v>
      </c>
      <c r="D24" s="271">
        <v>4.2162162162162158</v>
      </c>
      <c r="E24" s="266">
        <v>3.96</v>
      </c>
    </row>
    <row r="25" spans="1:5" s="10" customFormat="1" ht="15" customHeight="1" thickBot="1" x14ac:dyDescent="0.3">
      <c r="A25" s="38">
        <v>20</v>
      </c>
      <c r="B25" s="217" t="s">
        <v>70</v>
      </c>
      <c r="C25" s="217" t="s">
        <v>94</v>
      </c>
      <c r="D25" s="273">
        <v>4.2068965517241379</v>
      </c>
      <c r="E25" s="268">
        <v>3.96</v>
      </c>
    </row>
    <row r="26" spans="1:5" s="10" customFormat="1" ht="15" customHeight="1" x14ac:dyDescent="0.25">
      <c r="A26" s="19">
        <v>21</v>
      </c>
      <c r="B26" s="214" t="s">
        <v>65</v>
      </c>
      <c r="C26" s="214" t="s">
        <v>13</v>
      </c>
      <c r="D26" s="270">
        <v>4.2</v>
      </c>
      <c r="E26" s="265">
        <v>3.96</v>
      </c>
    </row>
    <row r="27" spans="1:5" s="10" customFormat="1" ht="15" customHeight="1" x14ac:dyDescent="0.25">
      <c r="A27" s="22">
        <v>22</v>
      </c>
      <c r="B27" s="215" t="s">
        <v>66</v>
      </c>
      <c r="C27" s="215" t="s">
        <v>85</v>
      </c>
      <c r="D27" s="271">
        <v>4.2</v>
      </c>
      <c r="E27" s="266">
        <v>3.96</v>
      </c>
    </row>
    <row r="28" spans="1:5" s="10" customFormat="1" ht="15" customHeight="1" x14ac:dyDescent="0.25">
      <c r="A28" s="22">
        <v>23</v>
      </c>
      <c r="B28" s="215" t="s">
        <v>68</v>
      </c>
      <c r="C28" s="215" t="s">
        <v>136</v>
      </c>
      <c r="D28" s="271">
        <v>4.1875</v>
      </c>
      <c r="E28" s="266">
        <v>3.96</v>
      </c>
    </row>
    <row r="29" spans="1:5" s="10" customFormat="1" ht="15" customHeight="1" x14ac:dyDescent="0.25">
      <c r="A29" s="22">
        <v>24</v>
      </c>
      <c r="B29" s="215" t="s">
        <v>69</v>
      </c>
      <c r="C29" s="215" t="s">
        <v>41</v>
      </c>
      <c r="D29" s="271">
        <v>4.1764705882352944</v>
      </c>
      <c r="E29" s="266">
        <v>3.96</v>
      </c>
    </row>
    <row r="30" spans="1:5" s="10" customFormat="1" ht="15" customHeight="1" x14ac:dyDescent="0.25">
      <c r="A30" s="22">
        <v>25</v>
      </c>
      <c r="B30" s="215" t="s">
        <v>65</v>
      </c>
      <c r="C30" s="215" t="s">
        <v>7</v>
      </c>
      <c r="D30" s="271">
        <v>4.1694915254237293</v>
      </c>
      <c r="E30" s="266">
        <v>3.96</v>
      </c>
    </row>
    <row r="31" spans="1:5" s="10" customFormat="1" ht="15" customHeight="1" x14ac:dyDescent="0.25">
      <c r="A31" s="22">
        <v>26</v>
      </c>
      <c r="B31" s="215" t="s">
        <v>65</v>
      </c>
      <c r="C31" s="215" t="s">
        <v>12</v>
      </c>
      <c r="D31" s="271">
        <v>4.166666666666667</v>
      </c>
      <c r="E31" s="266">
        <v>3.96</v>
      </c>
    </row>
    <row r="32" spans="1:5" s="10" customFormat="1" ht="15" customHeight="1" x14ac:dyDescent="0.25">
      <c r="A32" s="22">
        <v>27</v>
      </c>
      <c r="B32" s="215" t="s">
        <v>70</v>
      </c>
      <c r="C32" s="215" t="s">
        <v>62</v>
      </c>
      <c r="D32" s="271">
        <v>4.161290322580645</v>
      </c>
      <c r="E32" s="266">
        <v>3.96</v>
      </c>
    </row>
    <row r="33" spans="1:5" s="10" customFormat="1" ht="15" customHeight="1" x14ac:dyDescent="0.25">
      <c r="A33" s="22">
        <v>28</v>
      </c>
      <c r="B33" s="215" t="s">
        <v>68</v>
      </c>
      <c r="C33" s="215" t="s">
        <v>35</v>
      </c>
      <c r="D33" s="271">
        <v>4.16</v>
      </c>
      <c r="E33" s="266">
        <v>3.96</v>
      </c>
    </row>
    <row r="34" spans="1:5" s="10" customFormat="1" ht="15" customHeight="1" x14ac:dyDescent="0.25">
      <c r="A34" s="22">
        <v>29</v>
      </c>
      <c r="B34" s="215" t="s">
        <v>69</v>
      </c>
      <c r="C34" s="215" t="s">
        <v>141</v>
      </c>
      <c r="D34" s="271">
        <v>4.1568627450980395</v>
      </c>
      <c r="E34" s="266">
        <v>3.96</v>
      </c>
    </row>
    <row r="35" spans="1:5" s="10" customFormat="1" ht="15" customHeight="1" thickBot="1" x14ac:dyDescent="0.3">
      <c r="A35" s="62">
        <v>30</v>
      </c>
      <c r="B35" s="216" t="s">
        <v>69</v>
      </c>
      <c r="C35" s="216" t="s">
        <v>49</v>
      </c>
      <c r="D35" s="272">
        <v>4.1538461538461542</v>
      </c>
      <c r="E35" s="267">
        <v>3.96</v>
      </c>
    </row>
    <row r="36" spans="1:5" s="10" customFormat="1" ht="15" customHeight="1" x14ac:dyDescent="0.25">
      <c r="A36" s="19">
        <v>31</v>
      </c>
      <c r="B36" s="214" t="s">
        <v>67</v>
      </c>
      <c r="C36" s="214" t="s">
        <v>30</v>
      </c>
      <c r="D36" s="270">
        <v>4.1428571428571432</v>
      </c>
      <c r="E36" s="265">
        <v>3.96</v>
      </c>
    </row>
    <row r="37" spans="1:5" s="10" customFormat="1" ht="15" customHeight="1" x14ac:dyDescent="0.25">
      <c r="A37" s="22">
        <v>32</v>
      </c>
      <c r="B37" s="215" t="s">
        <v>69</v>
      </c>
      <c r="C37" s="215" t="s">
        <v>53</v>
      </c>
      <c r="D37" s="271">
        <v>4.1428571428571432</v>
      </c>
      <c r="E37" s="266">
        <v>3.96</v>
      </c>
    </row>
    <row r="38" spans="1:5" s="10" customFormat="1" ht="15" customHeight="1" x14ac:dyDescent="0.25">
      <c r="A38" s="22">
        <v>33</v>
      </c>
      <c r="B38" s="215" t="s">
        <v>69</v>
      </c>
      <c r="C38" s="215" t="s">
        <v>43</v>
      </c>
      <c r="D38" s="271">
        <v>4.125</v>
      </c>
      <c r="E38" s="266">
        <v>3.96</v>
      </c>
    </row>
    <row r="39" spans="1:5" s="10" customFormat="1" ht="15" customHeight="1" x14ac:dyDescent="0.25">
      <c r="A39" s="22">
        <v>34</v>
      </c>
      <c r="B39" s="215" t="s">
        <v>69</v>
      </c>
      <c r="C39" s="215" t="s">
        <v>46</v>
      </c>
      <c r="D39" s="271">
        <v>4.101694915254237</v>
      </c>
      <c r="E39" s="266">
        <v>3.96</v>
      </c>
    </row>
    <row r="40" spans="1:5" s="10" customFormat="1" ht="15" customHeight="1" x14ac:dyDescent="0.25">
      <c r="A40" s="22">
        <v>35</v>
      </c>
      <c r="B40" s="215" t="s">
        <v>67</v>
      </c>
      <c r="C40" s="215" t="s">
        <v>123</v>
      </c>
      <c r="D40" s="271">
        <v>4.0999999999999996</v>
      </c>
      <c r="E40" s="266">
        <v>3.96</v>
      </c>
    </row>
    <row r="41" spans="1:5" s="10" customFormat="1" ht="15" customHeight="1" x14ac:dyDescent="0.25">
      <c r="A41" s="22">
        <v>36</v>
      </c>
      <c r="B41" s="317" t="s">
        <v>69</v>
      </c>
      <c r="C41" s="317" t="s">
        <v>144</v>
      </c>
      <c r="D41" s="271">
        <v>4.0599999999999996</v>
      </c>
      <c r="E41" s="266">
        <v>3.96</v>
      </c>
    </row>
    <row r="42" spans="1:5" s="10" customFormat="1" ht="15" customHeight="1" x14ac:dyDescent="0.25">
      <c r="A42" s="22">
        <v>37</v>
      </c>
      <c r="B42" s="317" t="s">
        <v>67</v>
      </c>
      <c r="C42" s="317" t="s">
        <v>26</v>
      </c>
      <c r="D42" s="271">
        <v>4.0454545454545459</v>
      </c>
      <c r="E42" s="266">
        <v>3.96</v>
      </c>
    </row>
    <row r="43" spans="1:5" s="10" customFormat="1" ht="15" customHeight="1" x14ac:dyDescent="0.25">
      <c r="A43" s="22">
        <v>38</v>
      </c>
      <c r="B43" s="317" t="s">
        <v>68</v>
      </c>
      <c r="C43" s="317" t="s">
        <v>120</v>
      </c>
      <c r="D43" s="271">
        <v>4.041666666666667</v>
      </c>
      <c r="E43" s="266">
        <v>3.96</v>
      </c>
    </row>
    <row r="44" spans="1:5" s="10" customFormat="1" ht="15" customHeight="1" x14ac:dyDescent="0.25">
      <c r="A44" s="22">
        <v>39</v>
      </c>
      <c r="B44" s="317" t="s">
        <v>70</v>
      </c>
      <c r="C44" s="317" t="s">
        <v>130</v>
      </c>
      <c r="D44" s="271">
        <v>4.0396039603960396</v>
      </c>
      <c r="E44" s="266">
        <v>3.96</v>
      </c>
    </row>
    <row r="45" spans="1:5" s="10" customFormat="1" ht="15" customHeight="1" thickBot="1" x14ac:dyDescent="0.3">
      <c r="A45" s="62">
        <v>40</v>
      </c>
      <c r="B45" s="319" t="s">
        <v>65</v>
      </c>
      <c r="C45" s="319" t="s">
        <v>4</v>
      </c>
      <c r="D45" s="272">
        <v>4.0344827586206895</v>
      </c>
      <c r="E45" s="267">
        <v>3.96</v>
      </c>
    </row>
    <row r="46" spans="1:5" s="10" customFormat="1" ht="15" customHeight="1" x14ac:dyDescent="0.25">
      <c r="A46" s="19">
        <v>41</v>
      </c>
      <c r="B46" s="320" t="s">
        <v>68</v>
      </c>
      <c r="C46" s="320" t="s">
        <v>137</v>
      </c>
      <c r="D46" s="270">
        <v>4.0294117647058822</v>
      </c>
      <c r="E46" s="265">
        <v>3.96</v>
      </c>
    </row>
    <row r="47" spans="1:5" s="10" customFormat="1" ht="15" customHeight="1" x14ac:dyDescent="0.25">
      <c r="A47" s="22">
        <v>42</v>
      </c>
      <c r="B47" s="317" t="s">
        <v>69</v>
      </c>
      <c r="C47" s="317" t="s">
        <v>145</v>
      </c>
      <c r="D47" s="271">
        <v>4.0199999999999996</v>
      </c>
      <c r="E47" s="266">
        <v>3.96</v>
      </c>
    </row>
    <row r="48" spans="1:5" s="10" customFormat="1" ht="15" customHeight="1" x14ac:dyDescent="0.25">
      <c r="A48" s="22">
        <v>43</v>
      </c>
      <c r="B48" s="317" t="s">
        <v>67</v>
      </c>
      <c r="C48" s="317" t="s">
        <v>133</v>
      </c>
      <c r="D48" s="271">
        <v>4.0192307692307692</v>
      </c>
      <c r="E48" s="266">
        <v>3.96</v>
      </c>
    </row>
    <row r="49" spans="1:5" s="10" customFormat="1" ht="15" customHeight="1" x14ac:dyDescent="0.25">
      <c r="A49" s="22">
        <v>44</v>
      </c>
      <c r="B49" s="317" t="s">
        <v>66</v>
      </c>
      <c r="C49" s="317" t="s">
        <v>21</v>
      </c>
      <c r="D49" s="271">
        <v>4</v>
      </c>
      <c r="E49" s="266">
        <v>3.96</v>
      </c>
    </row>
    <row r="50" spans="1:5" s="10" customFormat="1" ht="15" customHeight="1" x14ac:dyDescent="0.25">
      <c r="A50" s="22">
        <v>45</v>
      </c>
      <c r="B50" s="317" t="s">
        <v>67</v>
      </c>
      <c r="C50" s="317" t="s">
        <v>90</v>
      </c>
      <c r="D50" s="271">
        <v>4</v>
      </c>
      <c r="E50" s="266">
        <v>3.96</v>
      </c>
    </row>
    <row r="51" spans="1:5" s="10" customFormat="1" ht="15" customHeight="1" x14ac:dyDescent="0.25">
      <c r="A51" s="22">
        <v>46</v>
      </c>
      <c r="B51" s="317" t="s">
        <v>69</v>
      </c>
      <c r="C51" s="317" t="s">
        <v>38</v>
      </c>
      <c r="D51" s="271">
        <v>4</v>
      </c>
      <c r="E51" s="266">
        <v>3.96</v>
      </c>
    </row>
    <row r="52" spans="1:5" s="10" customFormat="1" ht="15" customHeight="1" x14ac:dyDescent="0.25">
      <c r="A52" s="22">
        <v>47</v>
      </c>
      <c r="B52" s="317" t="s">
        <v>69</v>
      </c>
      <c r="C52" s="317" t="s">
        <v>48</v>
      </c>
      <c r="D52" s="271">
        <v>4</v>
      </c>
      <c r="E52" s="266">
        <v>3.96</v>
      </c>
    </row>
    <row r="53" spans="1:5" s="10" customFormat="1" ht="15" customHeight="1" x14ac:dyDescent="0.25">
      <c r="A53" s="22">
        <v>48</v>
      </c>
      <c r="B53" s="317" t="s">
        <v>69</v>
      </c>
      <c r="C53" s="317" t="s">
        <v>54</v>
      </c>
      <c r="D53" s="271">
        <v>4</v>
      </c>
      <c r="E53" s="266">
        <v>3.96</v>
      </c>
    </row>
    <row r="54" spans="1:5" s="10" customFormat="1" ht="15" customHeight="1" x14ac:dyDescent="0.25">
      <c r="A54" s="22">
        <v>49</v>
      </c>
      <c r="B54" s="317" t="s">
        <v>69</v>
      </c>
      <c r="C54" s="317" t="s">
        <v>143</v>
      </c>
      <c r="D54" s="271">
        <v>4</v>
      </c>
      <c r="E54" s="266">
        <v>3.96</v>
      </c>
    </row>
    <row r="55" spans="1:5" s="10" customFormat="1" ht="15" customHeight="1" thickBot="1" x14ac:dyDescent="0.3">
      <c r="A55" s="38">
        <v>50</v>
      </c>
      <c r="B55" s="321" t="s">
        <v>64</v>
      </c>
      <c r="C55" s="321" t="s">
        <v>3</v>
      </c>
      <c r="D55" s="273">
        <v>3.9830508474576272</v>
      </c>
      <c r="E55" s="268">
        <v>3.96</v>
      </c>
    </row>
    <row r="56" spans="1:5" s="10" customFormat="1" ht="15" customHeight="1" x14ac:dyDescent="0.25">
      <c r="A56" s="19">
        <v>51</v>
      </c>
      <c r="B56" s="320" t="s">
        <v>68</v>
      </c>
      <c r="C56" s="320" t="s">
        <v>119</v>
      </c>
      <c r="D56" s="270">
        <v>3.9767441860465116</v>
      </c>
      <c r="E56" s="265">
        <v>3.96</v>
      </c>
    </row>
    <row r="57" spans="1:5" s="10" customFormat="1" ht="15" customHeight="1" x14ac:dyDescent="0.25">
      <c r="A57" s="22">
        <v>52</v>
      </c>
      <c r="B57" s="317" t="s">
        <v>69</v>
      </c>
      <c r="C57" s="317" t="s">
        <v>37</v>
      </c>
      <c r="D57" s="271">
        <v>3.975609756097561</v>
      </c>
      <c r="E57" s="266">
        <v>3.96</v>
      </c>
    </row>
    <row r="58" spans="1:5" s="10" customFormat="1" ht="15" customHeight="1" x14ac:dyDescent="0.25">
      <c r="A58" s="22">
        <v>53</v>
      </c>
      <c r="B58" s="317" t="s">
        <v>66</v>
      </c>
      <c r="C58" s="317" t="s">
        <v>60</v>
      </c>
      <c r="D58" s="271">
        <v>3.9705882352941178</v>
      </c>
      <c r="E58" s="266">
        <v>3.96</v>
      </c>
    </row>
    <row r="59" spans="1:5" s="10" customFormat="1" ht="15" customHeight="1" x14ac:dyDescent="0.25">
      <c r="A59" s="22">
        <v>54</v>
      </c>
      <c r="B59" s="317" t="s">
        <v>68</v>
      </c>
      <c r="C59" s="317" t="s">
        <v>138</v>
      </c>
      <c r="D59" s="271">
        <v>3.9565217391304346</v>
      </c>
      <c r="E59" s="266">
        <v>3.96</v>
      </c>
    </row>
    <row r="60" spans="1:5" s="10" customFormat="1" ht="15" customHeight="1" x14ac:dyDescent="0.25">
      <c r="A60" s="22">
        <v>55</v>
      </c>
      <c r="B60" s="317" t="s">
        <v>70</v>
      </c>
      <c r="C60" s="317" t="s">
        <v>118</v>
      </c>
      <c r="D60" s="271">
        <v>3.9565217391304346</v>
      </c>
      <c r="E60" s="266">
        <v>3.96</v>
      </c>
    </row>
    <row r="61" spans="1:5" s="10" customFormat="1" ht="15" customHeight="1" x14ac:dyDescent="0.25">
      <c r="A61" s="22">
        <v>56</v>
      </c>
      <c r="B61" s="317" t="s">
        <v>68</v>
      </c>
      <c r="C61" s="317" t="s">
        <v>106</v>
      </c>
      <c r="D61" s="271">
        <v>3.9545454545454546</v>
      </c>
      <c r="E61" s="266">
        <v>3.96</v>
      </c>
    </row>
    <row r="62" spans="1:5" s="10" customFormat="1" ht="15" customHeight="1" x14ac:dyDescent="0.25">
      <c r="A62" s="22">
        <v>57</v>
      </c>
      <c r="B62" s="317" t="s">
        <v>69</v>
      </c>
      <c r="C62" s="317" t="s">
        <v>39</v>
      </c>
      <c r="D62" s="271">
        <v>3.9482758620689653</v>
      </c>
      <c r="E62" s="266">
        <v>3.96</v>
      </c>
    </row>
    <row r="63" spans="1:5" s="10" customFormat="1" ht="15" customHeight="1" x14ac:dyDescent="0.25">
      <c r="A63" s="22">
        <v>58</v>
      </c>
      <c r="B63" s="317" t="s">
        <v>68</v>
      </c>
      <c r="C63" s="317" t="s">
        <v>34</v>
      </c>
      <c r="D63" s="271">
        <v>3.9333333333333331</v>
      </c>
      <c r="E63" s="266">
        <v>3.96</v>
      </c>
    </row>
    <row r="64" spans="1:5" s="10" customFormat="1" ht="15" customHeight="1" x14ac:dyDescent="0.25">
      <c r="A64" s="22">
        <v>59</v>
      </c>
      <c r="B64" s="317" t="s">
        <v>69</v>
      </c>
      <c r="C64" s="317" t="s">
        <v>52</v>
      </c>
      <c r="D64" s="271">
        <v>3.925925925925926</v>
      </c>
      <c r="E64" s="266">
        <v>3.96</v>
      </c>
    </row>
    <row r="65" spans="1:5" s="10" customFormat="1" ht="15" customHeight="1" thickBot="1" x14ac:dyDescent="0.3">
      <c r="A65" s="62">
        <v>60</v>
      </c>
      <c r="B65" s="319" t="s">
        <v>64</v>
      </c>
      <c r="C65" s="319" t="s">
        <v>82</v>
      </c>
      <c r="D65" s="272">
        <v>3.9148936170212765</v>
      </c>
      <c r="E65" s="267">
        <v>3.96</v>
      </c>
    </row>
    <row r="66" spans="1:5" s="10" customFormat="1" ht="15" customHeight="1" x14ac:dyDescent="0.25">
      <c r="A66" s="22">
        <v>61</v>
      </c>
      <c r="B66" s="318" t="s">
        <v>67</v>
      </c>
      <c r="C66" s="318" t="s">
        <v>92</v>
      </c>
      <c r="D66" s="271">
        <v>3.9090909090909092</v>
      </c>
      <c r="E66" s="266">
        <v>3.96</v>
      </c>
    </row>
    <row r="67" spans="1:5" s="10" customFormat="1" ht="15" customHeight="1" x14ac:dyDescent="0.25">
      <c r="A67" s="22">
        <v>62</v>
      </c>
      <c r="B67" s="317" t="s">
        <v>64</v>
      </c>
      <c r="C67" s="317" t="s">
        <v>2</v>
      </c>
      <c r="D67" s="271">
        <v>3.9</v>
      </c>
      <c r="E67" s="266">
        <v>3.96</v>
      </c>
    </row>
    <row r="68" spans="1:5" s="10" customFormat="1" ht="15" customHeight="1" x14ac:dyDescent="0.25">
      <c r="A68" s="22">
        <v>63</v>
      </c>
      <c r="B68" s="317" t="s">
        <v>69</v>
      </c>
      <c r="C68" s="317" t="s">
        <v>148</v>
      </c>
      <c r="D68" s="271">
        <v>3.9</v>
      </c>
      <c r="E68" s="266">
        <v>3.96</v>
      </c>
    </row>
    <row r="69" spans="1:5" s="10" customFormat="1" ht="15" customHeight="1" x14ac:dyDescent="0.25">
      <c r="A69" s="22">
        <v>64</v>
      </c>
      <c r="B69" s="317" t="s">
        <v>65</v>
      </c>
      <c r="C69" s="317" t="s">
        <v>131</v>
      </c>
      <c r="D69" s="271">
        <v>3.8913043478260869</v>
      </c>
      <c r="E69" s="266">
        <v>3.96</v>
      </c>
    </row>
    <row r="70" spans="1:5" s="10" customFormat="1" ht="15" customHeight="1" x14ac:dyDescent="0.25">
      <c r="A70" s="22">
        <v>65</v>
      </c>
      <c r="B70" s="317" t="s">
        <v>64</v>
      </c>
      <c r="C70" s="317" t="s">
        <v>81</v>
      </c>
      <c r="D70" s="271">
        <v>3.8888888888888888</v>
      </c>
      <c r="E70" s="266">
        <v>3.96</v>
      </c>
    </row>
    <row r="71" spans="1:5" s="10" customFormat="1" ht="15" customHeight="1" x14ac:dyDescent="0.25">
      <c r="A71" s="22">
        <v>66</v>
      </c>
      <c r="B71" s="317" t="s">
        <v>66</v>
      </c>
      <c r="C71" s="317" t="s">
        <v>24</v>
      </c>
      <c r="D71" s="271">
        <v>3.8888888888888888</v>
      </c>
      <c r="E71" s="266">
        <v>3.96</v>
      </c>
    </row>
    <row r="72" spans="1:5" s="10" customFormat="1" ht="15" customHeight="1" x14ac:dyDescent="0.25">
      <c r="A72" s="22">
        <v>67</v>
      </c>
      <c r="B72" s="317" t="s">
        <v>70</v>
      </c>
      <c r="C72" s="317" t="s">
        <v>129</v>
      </c>
      <c r="D72" s="271">
        <v>3.88</v>
      </c>
      <c r="E72" s="266">
        <v>3.96</v>
      </c>
    </row>
    <row r="73" spans="1:5" s="10" customFormat="1" ht="15" customHeight="1" x14ac:dyDescent="0.25">
      <c r="A73" s="22">
        <v>68</v>
      </c>
      <c r="B73" s="317" t="s">
        <v>67</v>
      </c>
      <c r="C73" s="317" t="s">
        <v>31</v>
      </c>
      <c r="D73" s="271">
        <v>3.875</v>
      </c>
      <c r="E73" s="266">
        <v>3.96</v>
      </c>
    </row>
    <row r="74" spans="1:5" s="10" customFormat="1" ht="15" customHeight="1" x14ac:dyDescent="0.25">
      <c r="A74" s="22">
        <v>69</v>
      </c>
      <c r="B74" s="317" t="s">
        <v>65</v>
      </c>
      <c r="C74" s="317" t="s">
        <v>10</v>
      </c>
      <c r="D74" s="271">
        <v>3.870967741935484</v>
      </c>
      <c r="E74" s="266">
        <v>3.96</v>
      </c>
    </row>
    <row r="75" spans="1:5" s="10" customFormat="1" ht="15" customHeight="1" thickBot="1" x14ac:dyDescent="0.3">
      <c r="A75" s="62">
        <v>70</v>
      </c>
      <c r="B75" s="319" t="s">
        <v>67</v>
      </c>
      <c r="C75" s="319" t="s">
        <v>134</v>
      </c>
      <c r="D75" s="272">
        <v>3.8636363636363638</v>
      </c>
      <c r="E75" s="267">
        <v>3.96</v>
      </c>
    </row>
    <row r="76" spans="1:5" s="10" customFormat="1" ht="15" customHeight="1" x14ac:dyDescent="0.25">
      <c r="A76" s="19">
        <v>71</v>
      </c>
      <c r="B76" s="320" t="s">
        <v>66</v>
      </c>
      <c r="C76" s="320" t="s">
        <v>17</v>
      </c>
      <c r="D76" s="270">
        <v>3.8484848484848486</v>
      </c>
      <c r="E76" s="265">
        <v>3.96</v>
      </c>
    </row>
    <row r="77" spans="1:5" s="10" customFormat="1" ht="15" customHeight="1" x14ac:dyDescent="0.25">
      <c r="A77" s="22">
        <v>72</v>
      </c>
      <c r="B77" s="317" t="s">
        <v>67</v>
      </c>
      <c r="C77" s="317" t="s">
        <v>28</v>
      </c>
      <c r="D77" s="271">
        <v>3.8461538461538463</v>
      </c>
      <c r="E77" s="266">
        <v>3.96</v>
      </c>
    </row>
    <row r="78" spans="1:5" s="10" customFormat="1" ht="15" customHeight="1" x14ac:dyDescent="0.25">
      <c r="A78" s="22">
        <v>73</v>
      </c>
      <c r="B78" s="317" t="s">
        <v>67</v>
      </c>
      <c r="C78" s="317" t="s">
        <v>29</v>
      </c>
      <c r="D78" s="271">
        <v>3.8285714285714287</v>
      </c>
      <c r="E78" s="266">
        <v>3.96</v>
      </c>
    </row>
    <row r="79" spans="1:5" s="10" customFormat="1" ht="15" customHeight="1" x14ac:dyDescent="0.25">
      <c r="A79" s="22">
        <v>74</v>
      </c>
      <c r="B79" s="317" t="s">
        <v>69</v>
      </c>
      <c r="C79" s="317" t="s">
        <v>55</v>
      </c>
      <c r="D79" s="271">
        <v>3.819672131147541</v>
      </c>
      <c r="E79" s="266">
        <v>3.96</v>
      </c>
    </row>
    <row r="80" spans="1:5" s="10" customFormat="1" ht="15" customHeight="1" x14ac:dyDescent="0.25">
      <c r="A80" s="22">
        <v>75</v>
      </c>
      <c r="B80" s="317" t="s">
        <v>66</v>
      </c>
      <c r="C80" s="317" t="s">
        <v>18</v>
      </c>
      <c r="D80" s="271">
        <v>3.8157894736842106</v>
      </c>
      <c r="E80" s="266">
        <v>3.96</v>
      </c>
    </row>
    <row r="81" spans="1:5" s="10" customFormat="1" ht="15" customHeight="1" x14ac:dyDescent="0.25">
      <c r="A81" s="22">
        <v>76</v>
      </c>
      <c r="B81" s="317" t="s">
        <v>67</v>
      </c>
      <c r="C81" s="317" t="s">
        <v>126</v>
      </c>
      <c r="D81" s="271">
        <v>3.8125</v>
      </c>
      <c r="E81" s="266">
        <v>3.96</v>
      </c>
    </row>
    <row r="82" spans="1:5" s="10" customFormat="1" ht="15" customHeight="1" x14ac:dyDescent="0.25">
      <c r="A82" s="22">
        <v>77</v>
      </c>
      <c r="B82" s="317" t="s">
        <v>69</v>
      </c>
      <c r="C82" s="317" t="s">
        <v>147</v>
      </c>
      <c r="D82" s="271">
        <v>3.7894736842105261</v>
      </c>
      <c r="E82" s="266">
        <v>3.96</v>
      </c>
    </row>
    <row r="83" spans="1:5" s="10" customFormat="1" ht="15" customHeight="1" x14ac:dyDescent="0.25">
      <c r="A83" s="22">
        <v>78</v>
      </c>
      <c r="B83" s="317" t="s">
        <v>69</v>
      </c>
      <c r="C83" s="317" t="s">
        <v>56</v>
      </c>
      <c r="D83" s="271">
        <v>3.7878787878787881</v>
      </c>
      <c r="E83" s="266">
        <v>3.96</v>
      </c>
    </row>
    <row r="84" spans="1:5" s="10" customFormat="1" ht="15" customHeight="1" x14ac:dyDescent="0.25">
      <c r="A84" s="22">
        <v>79</v>
      </c>
      <c r="B84" s="317" t="s">
        <v>69</v>
      </c>
      <c r="C84" s="317" t="s">
        <v>51</v>
      </c>
      <c r="D84" s="271">
        <v>3.784313725490196</v>
      </c>
      <c r="E84" s="266">
        <v>3.96</v>
      </c>
    </row>
    <row r="85" spans="1:5" s="10" customFormat="1" ht="15" customHeight="1" thickBot="1" x14ac:dyDescent="0.3">
      <c r="A85" s="62">
        <v>80</v>
      </c>
      <c r="B85" s="319" t="s">
        <v>64</v>
      </c>
      <c r="C85" s="319" t="s">
        <v>58</v>
      </c>
      <c r="D85" s="272">
        <v>3.7735849056603774</v>
      </c>
      <c r="E85" s="267">
        <v>3.96</v>
      </c>
    </row>
    <row r="86" spans="1:5" s="10" customFormat="1" ht="15" customHeight="1" x14ac:dyDescent="0.25">
      <c r="A86" s="19">
        <v>81</v>
      </c>
      <c r="B86" s="320" t="s">
        <v>66</v>
      </c>
      <c r="C86" s="320" t="s">
        <v>16</v>
      </c>
      <c r="D86" s="270">
        <v>3.7735849056603774</v>
      </c>
      <c r="E86" s="265">
        <v>3.96</v>
      </c>
    </row>
    <row r="87" spans="1:5" s="10" customFormat="1" ht="15" customHeight="1" x14ac:dyDescent="0.25">
      <c r="A87" s="22">
        <v>82</v>
      </c>
      <c r="B87" s="317" t="s">
        <v>64</v>
      </c>
      <c r="C87" s="317" t="s">
        <v>127</v>
      </c>
      <c r="D87" s="271">
        <v>3.7692307692307692</v>
      </c>
      <c r="E87" s="266">
        <v>3.96</v>
      </c>
    </row>
    <row r="88" spans="1:5" s="10" customFormat="1" ht="15" customHeight="1" x14ac:dyDescent="0.25">
      <c r="A88" s="22">
        <v>83</v>
      </c>
      <c r="B88" s="317" t="s">
        <v>68</v>
      </c>
      <c r="C88" s="317" t="s">
        <v>139</v>
      </c>
      <c r="D88" s="271">
        <v>3.7692307692307692</v>
      </c>
      <c r="E88" s="266">
        <v>3.96</v>
      </c>
    </row>
    <row r="89" spans="1:5" s="10" customFormat="1" ht="15" customHeight="1" x14ac:dyDescent="0.25">
      <c r="A89" s="22">
        <v>84</v>
      </c>
      <c r="B89" s="317" t="s">
        <v>69</v>
      </c>
      <c r="C89" s="317" t="s">
        <v>42</v>
      </c>
      <c r="D89" s="271">
        <v>3.7619047619047619</v>
      </c>
      <c r="E89" s="266">
        <v>3.96</v>
      </c>
    </row>
    <row r="90" spans="1:5" s="10" customFormat="1" ht="15" customHeight="1" x14ac:dyDescent="0.25">
      <c r="A90" s="22">
        <v>85</v>
      </c>
      <c r="B90" s="317" t="s">
        <v>69</v>
      </c>
      <c r="C90" s="317" t="s">
        <v>40</v>
      </c>
      <c r="D90" s="271">
        <v>3.76</v>
      </c>
      <c r="E90" s="266">
        <v>3.96</v>
      </c>
    </row>
    <row r="91" spans="1:5" s="10" customFormat="1" ht="15" customHeight="1" x14ac:dyDescent="0.25">
      <c r="A91" s="22">
        <v>86</v>
      </c>
      <c r="B91" s="317" t="s">
        <v>67</v>
      </c>
      <c r="C91" s="317" t="s">
        <v>25</v>
      </c>
      <c r="D91" s="271">
        <v>3.7391304347826089</v>
      </c>
      <c r="E91" s="266">
        <v>3.96</v>
      </c>
    </row>
    <row r="92" spans="1:5" s="10" customFormat="1" ht="15" customHeight="1" x14ac:dyDescent="0.25">
      <c r="A92" s="22">
        <v>87</v>
      </c>
      <c r="B92" s="317" t="s">
        <v>65</v>
      </c>
      <c r="C92" s="317" t="s">
        <v>14</v>
      </c>
      <c r="D92" s="271">
        <v>3.7272727272727271</v>
      </c>
      <c r="E92" s="266">
        <v>3.96</v>
      </c>
    </row>
    <row r="93" spans="1:5" s="10" customFormat="1" ht="15" customHeight="1" x14ac:dyDescent="0.25">
      <c r="A93" s="22">
        <v>88</v>
      </c>
      <c r="B93" s="317" t="s">
        <v>66</v>
      </c>
      <c r="C93" s="317" t="s">
        <v>22</v>
      </c>
      <c r="D93" s="271">
        <v>3.7272727272727271</v>
      </c>
      <c r="E93" s="266">
        <v>3.96</v>
      </c>
    </row>
    <row r="94" spans="1:5" s="10" customFormat="1" ht="15" customHeight="1" x14ac:dyDescent="0.25">
      <c r="A94" s="22">
        <v>89</v>
      </c>
      <c r="B94" s="317" t="s">
        <v>66</v>
      </c>
      <c r="C94" s="317" t="s">
        <v>88</v>
      </c>
      <c r="D94" s="271">
        <v>3.7017543859649122</v>
      </c>
      <c r="E94" s="266">
        <v>3.96</v>
      </c>
    </row>
    <row r="95" spans="1:5" s="10" customFormat="1" ht="15" customHeight="1" thickBot="1" x14ac:dyDescent="0.3">
      <c r="A95" s="62">
        <v>90</v>
      </c>
      <c r="B95" s="319" t="s">
        <v>69</v>
      </c>
      <c r="C95" s="319" t="s">
        <v>45</v>
      </c>
      <c r="D95" s="272">
        <v>3.6923076923076925</v>
      </c>
      <c r="E95" s="267">
        <v>3.96</v>
      </c>
    </row>
    <row r="96" spans="1:5" s="10" customFormat="1" ht="15" customHeight="1" x14ac:dyDescent="0.25">
      <c r="A96" s="19">
        <v>91</v>
      </c>
      <c r="B96" s="320" t="s">
        <v>66</v>
      </c>
      <c r="C96" s="320" t="s">
        <v>87</v>
      </c>
      <c r="D96" s="270">
        <v>3.6875</v>
      </c>
      <c r="E96" s="265">
        <v>3.96</v>
      </c>
    </row>
    <row r="97" spans="1:5" s="10" customFormat="1" ht="15" customHeight="1" x14ac:dyDescent="0.25">
      <c r="A97" s="22">
        <v>92</v>
      </c>
      <c r="B97" s="317" t="s">
        <v>69</v>
      </c>
      <c r="C97" s="317" t="s">
        <v>47</v>
      </c>
      <c r="D97" s="271">
        <v>3.6875</v>
      </c>
      <c r="E97" s="266">
        <v>3.96</v>
      </c>
    </row>
    <row r="98" spans="1:5" s="10" customFormat="1" ht="15" customHeight="1" x14ac:dyDescent="0.25">
      <c r="A98" s="22">
        <v>93</v>
      </c>
      <c r="B98" s="215" t="s">
        <v>65</v>
      </c>
      <c r="C98" s="215" t="s">
        <v>11</v>
      </c>
      <c r="D98" s="271">
        <v>3.6666666666666665</v>
      </c>
      <c r="E98" s="266">
        <v>3.96</v>
      </c>
    </row>
    <row r="99" spans="1:5" s="10" customFormat="1" ht="15" customHeight="1" x14ac:dyDescent="0.25">
      <c r="A99" s="22">
        <v>94</v>
      </c>
      <c r="B99" s="215" t="s">
        <v>69</v>
      </c>
      <c r="C99" s="215" t="s">
        <v>50</v>
      </c>
      <c r="D99" s="271">
        <v>3.65</v>
      </c>
      <c r="E99" s="266">
        <v>3.96</v>
      </c>
    </row>
    <row r="100" spans="1:5" s="10" customFormat="1" ht="15" customHeight="1" x14ac:dyDescent="0.25">
      <c r="A100" s="22">
        <v>95</v>
      </c>
      <c r="B100" s="215" t="s">
        <v>69</v>
      </c>
      <c r="C100" s="215" t="s">
        <v>36</v>
      </c>
      <c r="D100" s="271">
        <v>3.625</v>
      </c>
      <c r="E100" s="266">
        <v>3.96</v>
      </c>
    </row>
    <row r="101" spans="1:5" s="10" customFormat="1" ht="15" customHeight="1" x14ac:dyDescent="0.25">
      <c r="A101" s="22">
        <v>96</v>
      </c>
      <c r="B101" s="215" t="s">
        <v>68</v>
      </c>
      <c r="C101" s="215" t="s">
        <v>121</v>
      </c>
      <c r="D101" s="271">
        <v>3.6206896551724137</v>
      </c>
      <c r="E101" s="266">
        <v>3.96</v>
      </c>
    </row>
    <row r="102" spans="1:5" s="10" customFormat="1" ht="15" customHeight="1" x14ac:dyDescent="0.25">
      <c r="A102" s="22">
        <v>97</v>
      </c>
      <c r="B102" s="217" t="s">
        <v>66</v>
      </c>
      <c r="C102" s="217" t="s">
        <v>86</v>
      </c>
      <c r="D102" s="271">
        <v>3.6</v>
      </c>
      <c r="E102" s="266">
        <v>3.96</v>
      </c>
    </row>
    <row r="103" spans="1:5" s="10" customFormat="1" ht="15" customHeight="1" x14ac:dyDescent="0.25">
      <c r="A103" s="22">
        <v>98</v>
      </c>
      <c r="B103" s="44" t="s">
        <v>64</v>
      </c>
      <c r="C103" s="322" t="s">
        <v>83</v>
      </c>
      <c r="D103" s="271">
        <v>3.5882352941176472</v>
      </c>
      <c r="E103" s="266">
        <v>3.96</v>
      </c>
    </row>
    <row r="104" spans="1:5" s="10" customFormat="1" ht="15" customHeight="1" x14ac:dyDescent="0.25">
      <c r="A104" s="22">
        <v>99</v>
      </c>
      <c r="B104" s="27" t="s">
        <v>69</v>
      </c>
      <c r="C104" s="215" t="s">
        <v>44</v>
      </c>
      <c r="D104" s="271">
        <v>3.5588235294117645</v>
      </c>
      <c r="E104" s="266">
        <v>3.96</v>
      </c>
    </row>
    <row r="105" spans="1:5" s="10" customFormat="1" ht="15" customHeight="1" thickBot="1" x14ac:dyDescent="0.3">
      <c r="A105" s="62">
        <v>100</v>
      </c>
      <c r="B105" s="211" t="s">
        <v>66</v>
      </c>
      <c r="C105" s="216" t="s">
        <v>20</v>
      </c>
      <c r="D105" s="272">
        <v>3.5526315789473686</v>
      </c>
      <c r="E105" s="267">
        <v>3.96</v>
      </c>
    </row>
    <row r="106" spans="1:5" s="10" customFormat="1" ht="15" customHeight="1" x14ac:dyDescent="0.25">
      <c r="A106" s="19">
        <v>101</v>
      </c>
      <c r="B106" s="124" t="s">
        <v>70</v>
      </c>
      <c r="C106" s="214" t="s">
        <v>95</v>
      </c>
      <c r="D106" s="270">
        <v>3.55</v>
      </c>
      <c r="E106" s="265">
        <v>3.96</v>
      </c>
    </row>
    <row r="107" spans="1:5" s="10" customFormat="1" ht="15" customHeight="1" x14ac:dyDescent="0.25">
      <c r="A107" s="22">
        <v>102</v>
      </c>
      <c r="B107" s="27" t="s">
        <v>66</v>
      </c>
      <c r="C107" s="215" t="s">
        <v>15</v>
      </c>
      <c r="D107" s="271">
        <v>3.5454545454545454</v>
      </c>
      <c r="E107" s="266">
        <v>3.96</v>
      </c>
    </row>
    <row r="108" spans="1:5" s="10" customFormat="1" ht="15" customHeight="1" x14ac:dyDescent="0.25">
      <c r="A108" s="22">
        <v>103</v>
      </c>
      <c r="B108" s="27" t="s">
        <v>67</v>
      </c>
      <c r="C108" s="215" t="s">
        <v>91</v>
      </c>
      <c r="D108" s="271">
        <v>3.5263157894736841</v>
      </c>
      <c r="E108" s="266">
        <v>3.96</v>
      </c>
    </row>
    <row r="109" spans="1:5" s="10" customFormat="1" ht="15" customHeight="1" x14ac:dyDescent="0.25">
      <c r="A109" s="22">
        <v>104</v>
      </c>
      <c r="B109" s="27" t="s">
        <v>67</v>
      </c>
      <c r="C109" s="215" t="s">
        <v>89</v>
      </c>
      <c r="D109" s="271">
        <v>3.5111111111111111</v>
      </c>
      <c r="E109" s="266">
        <v>3.96</v>
      </c>
    </row>
    <row r="110" spans="1:5" s="10" customFormat="1" ht="15" customHeight="1" x14ac:dyDescent="0.25">
      <c r="A110" s="22">
        <v>105</v>
      </c>
      <c r="B110" s="27" t="s">
        <v>66</v>
      </c>
      <c r="C110" s="215" t="s">
        <v>19</v>
      </c>
      <c r="D110" s="271">
        <v>3.5</v>
      </c>
      <c r="E110" s="266">
        <v>3.96</v>
      </c>
    </row>
    <row r="111" spans="1:5" s="10" customFormat="1" ht="15" customHeight="1" x14ac:dyDescent="0.25">
      <c r="A111" s="22">
        <v>106</v>
      </c>
      <c r="B111" s="27" t="s">
        <v>67</v>
      </c>
      <c r="C111" s="215" t="s">
        <v>32</v>
      </c>
      <c r="D111" s="271">
        <v>3.5</v>
      </c>
      <c r="E111" s="266">
        <v>3.96</v>
      </c>
    </row>
    <row r="112" spans="1:5" s="10" customFormat="1" ht="15" customHeight="1" x14ac:dyDescent="0.25">
      <c r="A112" s="22">
        <v>107</v>
      </c>
      <c r="B112" s="27" t="s">
        <v>66</v>
      </c>
      <c r="C112" s="215" t="s">
        <v>23</v>
      </c>
      <c r="D112" s="271">
        <v>3.4838709677419355</v>
      </c>
      <c r="E112" s="266">
        <v>3.96</v>
      </c>
    </row>
    <row r="113" spans="1:5" s="10" customFormat="1" ht="15" customHeight="1" thickBot="1" x14ac:dyDescent="0.3">
      <c r="A113" s="62">
        <v>108</v>
      </c>
      <c r="B113" s="216" t="s">
        <v>70</v>
      </c>
      <c r="C113" s="216" t="s">
        <v>63</v>
      </c>
      <c r="D113" s="272">
        <v>3.4285714285714284</v>
      </c>
      <c r="E113" s="267">
        <v>3.96</v>
      </c>
    </row>
    <row r="114" spans="1:5" x14ac:dyDescent="0.25">
      <c r="C114" s="46" t="s">
        <v>122</v>
      </c>
      <c r="D114" s="45">
        <f>AVERAGE(D6:D113)</f>
        <v>3.9504350351197552</v>
      </c>
    </row>
  </sheetData>
  <mergeCells count="3">
    <mergeCell ref="A4:A5"/>
    <mergeCell ref="B4:E4"/>
    <mergeCell ref="C2:E2"/>
  </mergeCells>
  <conditionalFormatting sqref="D6:D113">
    <cfRule type="cellIs" dxfId="38" priority="3" operator="lessThan">
      <formula>3.5</formula>
    </cfRule>
    <cfRule type="cellIs" dxfId="35" priority="4" operator="between">
      <formula>$D$114</formula>
      <formula>3.5</formula>
    </cfRule>
    <cfRule type="cellIs" dxfId="36" priority="5" operator="between">
      <formula>4.5</formula>
      <formula>$D$114</formula>
    </cfRule>
    <cfRule type="cellIs" dxfId="37" priority="6" operator="greaterThanOrEqual">
      <formula>4.5</formula>
    </cfRule>
    <cfRule type="cellIs" dxfId="34" priority="1" operator="between">
      <formula>$D$114</formula>
      <formula>3.948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5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: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8" width="8.7109375" customWidth="1"/>
    <col min="9" max="9" width="6.5703125" customWidth="1"/>
  </cols>
  <sheetData>
    <row r="1" spans="1:11" x14ac:dyDescent="0.25">
      <c r="J1" s="110"/>
      <c r="K1" s="14" t="s">
        <v>76</v>
      </c>
    </row>
    <row r="2" spans="1:11" ht="15.75" x14ac:dyDescent="0.25">
      <c r="C2" s="90" t="s">
        <v>107</v>
      </c>
      <c r="D2" s="250"/>
      <c r="E2" s="250"/>
      <c r="F2" s="250"/>
      <c r="J2" s="111"/>
      <c r="K2" s="14" t="s">
        <v>77</v>
      </c>
    </row>
    <row r="3" spans="1:11" ht="15.75" thickBot="1" x14ac:dyDescent="0.3">
      <c r="J3" s="239"/>
      <c r="K3" s="14" t="s">
        <v>78</v>
      </c>
    </row>
    <row r="4" spans="1:11" s="10" customFormat="1" ht="15" customHeight="1" thickBot="1" x14ac:dyDescent="0.3">
      <c r="A4" s="544" t="s">
        <v>0</v>
      </c>
      <c r="B4" s="546" t="s">
        <v>71</v>
      </c>
      <c r="C4" s="548" t="s">
        <v>1</v>
      </c>
      <c r="D4" s="550">
        <v>2022</v>
      </c>
      <c r="E4" s="551"/>
      <c r="F4" s="552"/>
      <c r="G4" s="390" t="s">
        <v>96</v>
      </c>
      <c r="H4" s="542" t="s">
        <v>97</v>
      </c>
      <c r="J4" s="15"/>
      <c r="K4" s="14" t="s">
        <v>79</v>
      </c>
    </row>
    <row r="5" spans="1:11" s="10" customFormat="1" ht="45" customHeight="1" thickBot="1" x14ac:dyDescent="0.3">
      <c r="A5" s="545"/>
      <c r="B5" s="547"/>
      <c r="C5" s="549"/>
      <c r="D5" s="222" t="s">
        <v>72</v>
      </c>
      <c r="E5" s="221" t="s">
        <v>98</v>
      </c>
      <c r="F5" s="220" t="s">
        <v>99</v>
      </c>
      <c r="G5" s="223">
        <v>2022</v>
      </c>
      <c r="H5" s="543"/>
    </row>
    <row r="6" spans="1:11" s="10" customFormat="1" ht="15" customHeight="1" x14ac:dyDescent="0.25">
      <c r="A6" s="19">
        <v>1</v>
      </c>
      <c r="B6" s="29" t="s">
        <v>67</v>
      </c>
      <c r="C6" s="49" t="s">
        <v>135</v>
      </c>
      <c r="D6" s="226">
        <v>35</v>
      </c>
      <c r="E6" s="150">
        <v>4.4285714285714288</v>
      </c>
      <c r="F6" s="276">
        <v>3.96</v>
      </c>
      <c r="G6" s="391">
        <v>1</v>
      </c>
      <c r="H6" s="59">
        <f t="shared" ref="H6:H62" si="0">G6</f>
        <v>1</v>
      </c>
    </row>
    <row r="7" spans="1:11" s="10" customFormat="1" ht="15" customHeight="1" x14ac:dyDescent="0.25">
      <c r="A7" s="22">
        <v>2</v>
      </c>
      <c r="B7" s="26" t="s">
        <v>65</v>
      </c>
      <c r="C7" s="30" t="s">
        <v>6</v>
      </c>
      <c r="D7" s="227">
        <v>22</v>
      </c>
      <c r="E7" s="13">
        <v>4.3636363636363633</v>
      </c>
      <c r="F7" s="277">
        <v>3.96</v>
      </c>
      <c r="G7" s="392">
        <v>2</v>
      </c>
      <c r="H7" s="60">
        <f t="shared" si="0"/>
        <v>2</v>
      </c>
    </row>
    <row r="8" spans="1:11" s="10" customFormat="1" ht="15" customHeight="1" x14ac:dyDescent="0.25">
      <c r="A8" s="22">
        <v>3</v>
      </c>
      <c r="B8" s="26" t="s">
        <v>69</v>
      </c>
      <c r="C8" s="75" t="s">
        <v>146</v>
      </c>
      <c r="D8" s="228">
        <v>35</v>
      </c>
      <c r="E8" s="13">
        <v>4.3428571428571425</v>
      </c>
      <c r="F8" s="278">
        <v>3.96</v>
      </c>
      <c r="G8" s="392">
        <v>3</v>
      </c>
      <c r="H8" s="60">
        <f t="shared" si="0"/>
        <v>3</v>
      </c>
    </row>
    <row r="9" spans="1:11" s="10" customFormat="1" ht="15" customHeight="1" x14ac:dyDescent="0.25">
      <c r="A9" s="22">
        <v>4</v>
      </c>
      <c r="B9" s="34" t="s">
        <v>67</v>
      </c>
      <c r="C9" s="186" t="s">
        <v>33</v>
      </c>
      <c r="D9" s="228">
        <v>38</v>
      </c>
      <c r="E9" s="238">
        <v>4.3421052631578947</v>
      </c>
      <c r="F9" s="305">
        <v>3.96</v>
      </c>
      <c r="G9" s="392">
        <v>4</v>
      </c>
      <c r="H9" s="60">
        <f t="shared" si="0"/>
        <v>4</v>
      </c>
    </row>
    <row r="10" spans="1:11" s="10" customFormat="1" ht="15" customHeight="1" x14ac:dyDescent="0.25">
      <c r="A10" s="22">
        <v>5</v>
      </c>
      <c r="B10" s="23" t="s">
        <v>69</v>
      </c>
      <c r="C10" s="127" t="s">
        <v>142</v>
      </c>
      <c r="D10" s="227">
        <v>24</v>
      </c>
      <c r="E10" s="13">
        <v>4.333333333333333</v>
      </c>
      <c r="F10" s="277">
        <v>3.96</v>
      </c>
      <c r="G10" s="392">
        <v>5</v>
      </c>
      <c r="H10" s="60">
        <f t="shared" si="0"/>
        <v>5</v>
      </c>
    </row>
    <row r="11" spans="1:11" s="10" customFormat="1" ht="15" customHeight="1" x14ac:dyDescent="0.25">
      <c r="A11" s="22">
        <v>6</v>
      </c>
      <c r="B11" s="26" t="s">
        <v>70</v>
      </c>
      <c r="C11" s="74" t="s">
        <v>117</v>
      </c>
      <c r="D11" s="228">
        <v>6</v>
      </c>
      <c r="E11" s="13">
        <v>4.333333333333333</v>
      </c>
      <c r="F11" s="266">
        <v>3.96</v>
      </c>
      <c r="G11" s="392">
        <v>6</v>
      </c>
      <c r="H11" s="60">
        <f t="shared" si="0"/>
        <v>6</v>
      </c>
    </row>
    <row r="12" spans="1:11" s="10" customFormat="1" ht="15" customHeight="1" x14ac:dyDescent="0.25">
      <c r="A12" s="22">
        <v>7</v>
      </c>
      <c r="B12" s="26" t="s">
        <v>64</v>
      </c>
      <c r="C12" s="75" t="s">
        <v>84</v>
      </c>
      <c r="D12" s="228">
        <v>13</v>
      </c>
      <c r="E12" s="13">
        <v>4.3076923076923075</v>
      </c>
      <c r="F12" s="278">
        <v>3.96</v>
      </c>
      <c r="G12" s="392">
        <v>7</v>
      </c>
      <c r="H12" s="60">
        <f t="shared" si="0"/>
        <v>7</v>
      </c>
    </row>
    <row r="13" spans="1:11" s="10" customFormat="1" ht="15" customHeight="1" x14ac:dyDescent="0.25">
      <c r="A13" s="22">
        <v>8</v>
      </c>
      <c r="B13" s="26" t="s">
        <v>70</v>
      </c>
      <c r="C13" s="75" t="s">
        <v>128</v>
      </c>
      <c r="D13" s="234">
        <v>23</v>
      </c>
      <c r="E13" s="13">
        <v>4.3043478260869561</v>
      </c>
      <c r="F13" s="278">
        <v>3.96</v>
      </c>
      <c r="G13" s="392">
        <v>8</v>
      </c>
      <c r="H13" s="60">
        <f t="shared" si="0"/>
        <v>8</v>
      </c>
    </row>
    <row r="14" spans="1:11" s="10" customFormat="1" ht="15" customHeight="1" x14ac:dyDescent="0.25">
      <c r="A14" s="22">
        <v>9</v>
      </c>
      <c r="B14" s="26" t="s">
        <v>68</v>
      </c>
      <c r="C14" s="30" t="s">
        <v>140</v>
      </c>
      <c r="D14" s="228">
        <v>53</v>
      </c>
      <c r="E14" s="144">
        <v>4.3018867924528301</v>
      </c>
      <c r="F14" s="277">
        <v>3.96</v>
      </c>
      <c r="G14" s="392">
        <v>9</v>
      </c>
      <c r="H14" s="60">
        <f t="shared" si="0"/>
        <v>9</v>
      </c>
    </row>
    <row r="15" spans="1:11" s="10" customFormat="1" ht="15" customHeight="1" thickBot="1" x14ac:dyDescent="0.3">
      <c r="A15" s="38">
        <v>10</v>
      </c>
      <c r="B15" s="77" t="s">
        <v>68</v>
      </c>
      <c r="C15" s="137" t="s">
        <v>103</v>
      </c>
      <c r="D15" s="229">
        <v>45</v>
      </c>
      <c r="E15" s="154">
        <v>4.2888888888888888</v>
      </c>
      <c r="F15" s="279">
        <v>3.96</v>
      </c>
      <c r="G15" s="393">
        <v>10</v>
      </c>
      <c r="H15" s="64">
        <f t="shared" si="0"/>
        <v>10</v>
      </c>
    </row>
    <row r="16" spans="1:11" s="10" customFormat="1" ht="15" customHeight="1" x14ac:dyDescent="0.25">
      <c r="A16" s="19">
        <v>11</v>
      </c>
      <c r="B16" s="29" t="s">
        <v>65</v>
      </c>
      <c r="C16" s="30" t="s">
        <v>9</v>
      </c>
      <c r="D16" s="226">
        <v>11</v>
      </c>
      <c r="E16" s="133">
        <v>4.2727272727272725</v>
      </c>
      <c r="F16" s="277">
        <v>3.96</v>
      </c>
      <c r="G16" s="391">
        <v>11</v>
      </c>
      <c r="H16" s="59">
        <f t="shared" si="0"/>
        <v>11</v>
      </c>
    </row>
    <row r="17" spans="1:8" s="10" customFormat="1" ht="15" customHeight="1" x14ac:dyDescent="0.25">
      <c r="A17" s="22">
        <v>12</v>
      </c>
      <c r="B17" s="26" t="s">
        <v>69</v>
      </c>
      <c r="C17" s="30" t="s">
        <v>57</v>
      </c>
      <c r="D17" s="228">
        <v>11</v>
      </c>
      <c r="E17" s="152">
        <v>4.2727272727272725</v>
      </c>
      <c r="F17" s="277">
        <v>3.96</v>
      </c>
      <c r="G17" s="392">
        <v>12</v>
      </c>
      <c r="H17" s="60">
        <f t="shared" si="0"/>
        <v>12</v>
      </c>
    </row>
    <row r="18" spans="1:8" s="10" customFormat="1" ht="15" customHeight="1" x14ac:dyDescent="0.25">
      <c r="A18" s="22">
        <v>13</v>
      </c>
      <c r="B18" s="26" t="s">
        <v>65</v>
      </c>
      <c r="C18" s="30" t="s">
        <v>5</v>
      </c>
      <c r="D18" s="228">
        <v>78</v>
      </c>
      <c r="E18" s="13">
        <v>4.2692307692307692</v>
      </c>
      <c r="F18" s="277">
        <v>3.96</v>
      </c>
      <c r="G18" s="392">
        <v>13</v>
      </c>
      <c r="H18" s="60">
        <f t="shared" si="0"/>
        <v>13</v>
      </c>
    </row>
    <row r="19" spans="1:8" s="10" customFormat="1" ht="15" customHeight="1" x14ac:dyDescent="0.25">
      <c r="A19" s="22">
        <v>14</v>
      </c>
      <c r="B19" s="26" t="s">
        <v>68</v>
      </c>
      <c r="C19" s="75" t="s">
        <v>61</v>
      </c>
      <c r="D19" s="228">
        <v>19</v>
      </c>
      <c r="E19" s="13">
        <v>4.2631578947368425</v>
      </c>
      <c r="F19" s="278">
        <v>3.96</v>
      </c>
      <c r="G19" s="392">
        <v>14</v>
      </c>
      <c r="H19" s="60">
        <f t="shared" si="0"/>
        <v>14</v>
      </c>
    </row>
    <row r="20" spans="1:8" s="10" customFormat="1" ht="15" customHeight="1" x14ac:dyDescent="0.25">
      <c r="A20" s="22">
        <v>15</v>
      </c>
      <c r="B20" s="26" t="s">
        <v>68</v>
      </c>
      <c r="C20" s="72" t="s">
        <v>93</v>
      </c>
      <c r="D20" s="228">
        <v>23</v>
      </c>
      <c r="E20" s="152">
        <v>4.2608695652173916</v>
      </c>
      <c r="F20" s="282">
        <v>3.96</v>
      </c>
      <c r="G20" s="392">
        <v>15</v>
      </c>
      <c r="H20" s="60">
        <f t="shared" si="0"/>
        <v>15</v>
      </c>
    </row>
    <row r="21" spans="1:8" s="10" customFormat="1" ht="15" customHeight="1" x14ac:dyDescent="0.25">
      <c r="A21" s="22">
        <v>16</v>
      </c>
      <c r="B21" s="26" t="s">
        <v>65</v>
      </c>
      <c r="C21" s="69" t="s">
        <v>8</v>
      </c>
      <c r="D21" s="228">
        <v>27</v>
      </c>
      <c r="E21" s="13">
        <v>4.2592592592592595</v>
      </c>
      <c r="F21" s="280">
        <v>3.96</v>
      </c>
      <c r="G21" s="392">
        <v>16</v>
      </c>
      <c r="H21" s="60">
        <f t="shared" si="0"/>
        <v>16</v>
      </c>
    </row>
    <row r="22" spans="1:8" s="10" customFormat="1" ht="15" customHeight="1" x14ac:dyDescent="0.25">
      <c r="A22" s="22">
        <v>17</v>
      </c>
      <c r="B22" s="26" t="s">
        <v>66</v>
      </c>
      <c r="C22" s="30" t="s">
        <v>59</v>
      </c>
      <c r="D22" s="228">
        <v>17</v>
      </c>
      <c r="E22" s="13">
        <v>4.2352941176470589</v>
      </c>
      <c r="F22" s="277">
        <v>3.96</v>
      </c>
      <c r="G22" s="392">
        <v>17</v>
      </c>
      <c r="H22" s="60">
        <f t="shared" si="0"/>
        <v>17</v>
      </c>
    </row>
    <row r="23" spans="1:8" s="10" customFormat="1" ht="15" customHeight="1" x14ac:dyDescent="0.25">
      <c r="A23" s="22">
        <v>18</v>
      </c>
      <c r="B23" s="26" t="s">
        <v>67</v>
      </c>
      <c r="C23" s="66" t="s">
        <v>27</v>
      </c>
      <c r="D23" s="228">
        <v>51</v>
      </c>
      <c r="E23" s="13">
        <v>4.2352941176470589</v>
      </c>
      <c r="F23" s="281">
        <v>3.96</v>
      </c>
      <c r="G23" s="392">
        <v>18</v>
      </c>
      <c r="H23" s="60">
        <f t="shared" si="0"/>
        <v>18</v>
      </c>
    </row>
    <row r="24" spans="1:8" s="10" customFormat="1" ht="15" customHeight="1" x14ac:dyDescent="0.25">
      <c r="A24" s="22">
        <v>19</v>
      </c>
      <c r="B24" s="26" t="s">
        <v>66</v>
      </c>
      <c r="C24" s="30" t="s">
        <v>132</v>
      </c>
      <c r="D24" s="228">
        <v>37</v>
      </c>
      <c r="E24" s="13">
        <v>4.2162162162162158</v>
      </c>
      <c r="F24" s="277">
        <v>3.96</v>
      </c>
      <c r="G24" s="392">
        <v>19</v>
      </c>
      <c r="H24" s="60">
        <f t="shared" si="0"/>
        <v>19</v>
      </c>
    </row>
    <row r="25" spans="1:8" s="10" customFormat="1" ht="15" customHeight="1" thickBot="1" x14ac:dyDescent="0.3">
      <c r="A25" s="62">
        <v>20</v>
      </c>
      <c r="B25" s="31" t="s">
        <v>70</v>
      </c>
      <c r="C25" s="73" t="s">
        <v>94</v>
      </c>
      <c r="D25" s="236">
        <v>29</v>
      </c>
      <c r="E25" s="154">
        <v>4.2068965517241379</v>
      </c>
      <c r="F25" s="283">
        <v>3.96</v>
      </c>
      <c r="G25" s="394">
        <v>20</v>
      </c>
      <c r="H25" s="61">
        <f t="shared" si="0"/>
        <v>20</v>
      </c>
    </row>
    <row r="26" spans="1:8" s="10" customFormat="1" ht="15" customHeight="1" x14ac:dyDescent="0.25">
      <c r="A26" s="19">
        <v>21</v>
      </c>
      <c r="B26" s="29" t="s">
        <v>65</v>
      </c>
      <c r="C26" s="225" t="s">
        <v>13</v>
      </c>
      <c r="D26" s="226">
        <v>35</v>
      </c>
      <c r="E26" s="133">
        <v>4.2</v>
      </c>
      <c r="F26" s="284">
        <v>3.96</v>
      </c>
      <c r="G26" s="392">
        <v>21</v>
      </c>
      <c r="H26" s="65">
        <f t="shared" si="0"/>
        <v>21</v>
      </c>
    </row>
    <row r="27" spans="1:8" s="10" customFormat="1" ht="15" customHeight="1" x14ac:dyDescent="0.25">
      <c r="A27" s="22">
        <v>22</v>
      </c>
      <c r="B27" s="26" t="s">
        <v>66</v>
      </c>
      <c r="C27" s="75" t="s">
        <v>85</v>
      </c>
      <c r="D27" s="227">
        <v>45</v>
      </c>
      <c r="E27" s="218">
        <v>4.2</v>
      </c>
      <c r="F27" s="278">
        <v>3.96</v>
      </c>
      <c r="G27" s="392">
        <v>22</v>
      </c>
      <c r="H27" s="60">
        <f t="shared" si="0"/>
        <v>22</v>
      </c>
    </row>
    <row r="28" spans="1:8" s="10" customFormat="1" ht="15" customHeight="1" x14ac:dyDescent="0.25">
      <c r="A28" s="22">
        <v>23</v>
      </c>
      <c r="B28" s="26" t="s">
        <v>68</v>
      </c>
      <c r="C28" s="35" t="s">
        <v>136</v>
      </c>
      <c r="D28" s="228">
        <v>32</v>
      </c>
      <c r="E28" s="13">
        <v>4.1875</v>
      </c>
      <c r="F28" s="285">
        <v>3.96</v>
      </c>
      <c r="G28" s="392">
        <v>23</v>
      </c>
      <c r="H28" s="60">
        <f t="shared" si="0"/>
        <v>23</v>
      </c>
    </row>
    <row r="29" spans="1:8" s="10" customFormat="1" ht="15" customHeight="1" x14ac:dyDescent="0.25">
      <c r="A29" s="22">
        <v>24</v>
      </c>
      <c r="B29" s="26" t="s">
        <v>69</v>
      </c>
      <c r="C29" s="30" t="s">
        <v>41</v>
      </c>
      <c r="D29" s="227">
        <v>17</v>
      </c>
      <c r="E29" s="13">
        <v>4.1764705882352944</v>
      </c>
      <c r="F29" s="277">
        <v>3.96</v>
      </c>
      <c r="G29" s="392">
        <v>24</v>
      </c>
      <c r="H29" s="60">
        <f t="shared" si="0"/>
        <v>24</v>
      </c>
    </row>
    <row r="30" spans="1:8" s="10" customFormat="1" ht="15" customHeight="1" x14ac:dyDescent="0.25">
      <c r="A30" s="22">
        <v>25</v>
      </c>
      <c r="B30" s="26" t="s">
        <v>65</v>
      </c>
      <c r="C30" s="30" t="s">
        <v>7</v>
      </c>
      <c r="D30" s="228">
        <v>59</v>
      </c>
      <c r="E30" s="219">
        <v>4.1694915254237293</v>
      </c>
      <c r="F30" s="277">
        <v>3.96</v>
      </c>
      <c r="G30" s="392">
        <v>25</v>
      </c>
      <c r="H30" s="60">
        <f t="shared" si="0"/>
        <v>25</v>
      </c>
    </row>
    <row r="31" spans="1:8" s="10" customFormat="1" ht="15" customHeight="1" x14ac:dyDescent="0.25">
      <c r="A31" s="22">
        <v>26</v>
      </c>
      <c r="B31" s="26" t="s">
        <v>65</v>
      </c>
      <c r="C31" s="140" t="s">
        <v>12</v>
      </c>
      <c r="D31" s="230">
        <v>42</v>
      </c>
      <c r="E31" s="13">
        <v>4.166666666666667</v>
      </c>
      <c r="F31" s="313">
        <v>3.96</v>
      </c>
      <c r="G31" s="392">
        <v>26</v>
      </c>
      <c r="H31" s="60">
        <f t="shared" si="0"/>
        <v>26</v>
      </c>
    </row>
    <row r="32" spans="1:8" s="10" customFormat="1" ht="15" customHeight="1" x14ac:dyDescent="0.25">
      <c r="A32" s="22">
        <v>27</v>
      </c>
      <c r="B32" s="26" t="s">
        <v>70</v>
      </c>
      <c r="C32" s="52" t="s">
        <v>62</v>
      </c>
      <c r="D32" s="228">
        <v>62</v>
      </c>
      <c r="E32" s="13">
        <v>4.161290322580645</v>
      </c>
      <c r="F32" s="287">
        <v>3.96</v>
      </c>
      <c r="G32" s="392">
        <v>27</v>
      </c>
      <c r="H32" s="60">
        <f t="shared" si="0"/>
        <v>27</v>
      </c>
    </row>
    <row r="33" spans="1:8" s="10" customFormat="1" ht="15" customHeight="1" x14ac:dyDescent="0.25">
      <c r="A33" s="22">
        <v>28</v>
      </c>
      <c r="B33" s="26" t="s">
        <v>68</v>
      </c>
      <c r="C33" s="66" t="s">
        <v>35</v>
      </c>
      <c r="D33" s="234">
        <v>25</v>
      </c>
      <c r="E33" s="13">
        <v>4.16</v>
      </c>
      <c r="F33" s="281">
        <v>3.96</v>
      </c>
      <c r="G33" s="392">
        <v>28</v>
      </c>
      <c r="H33" s="60">
        <f t="shared" si="0"/>
        <v>28</v>
      </c>
    </row>
    <row r="34" spans="1:8" s="10" customFormat="1" ht="15" customHeight="1" x14ac:dyDescent="0.25">
      <c r="A34" s="22">
        <v>29</v>
      </c>
      <c r="B34" s="26" t="s">
        <v>69</v>
      </c>
      <c r="C34" s="30" t="s">
        <v>141</v>
      </c>
      <c r="D34" s="228">
        <v>51</v>
      </c>
      <c r="E34" s="13">
        <v>4.1568627450980395</v>
      </c>
      <c r="F34" s="277">
        <v>3.96</v>
      </c>
      <c r="G34" s="392">
        <v>29</v>
      </c>
      <c r="H34" s="60">
        <f t="shared" si="0"/>
        <v>29</v>
      </c>
    </row>
    <row r="35" spans="1:8" s="10" customFormat="1" ht="15" customHeight="1" thickBot="1" x14ac:dyDescent="0.3">
      <c r="A35" s="62">
        <v>30</v>
      </c>
      <c r="B35" s="31" t="s">
        <v>69</v>
      </c>
      <c r="C35" s="302" t="s">
        <v>49</v>
      </c>
      <c r="D35" s="231">
        <v>26</v>
      </c>
      <c r="E35" s="154">
        <v>4.1538461538461542</v>
      </c>
      <c r="F35" s="306">
        <v>3.96</v>
      </c>
      <c r="G35" s="393">
        <v>30</v>
      </c>
      <c r="H35" s="64">
        <f t="shared" si="0"/>
        <v>30</v>
      </c>
    </row>
    <row r="36" spans="1:8" s="10" customFormat="1" ht="15" customHeight="1" x14ac:dyDescent="0.25">
      <c r="A36" s="19">
        <v>31</v>
      </c>
      <c r="B36" s="29" t="s">
        <v>67</v>
      </c>
      <c r="C36" s="32" t="s">
        <v>30</v>
      </c>
      <c r="D36" s="227">
        <v>7</v>
      </c>
      <c r="E36" s="144">
        <v>4.1428571428571432</v>
      </c>
      <c r="F36" s="277">
        <v>3.96</v>
      </c>
      <c r="G36" s="391">
        <v>31</v>
      </c>
      <c r="H36" s="59">
        <f t="shared" si="0"/>
        <v>31</v>
      </c>
    </row>
    <row r="37" spans="1:8" s="10" customFormat="1" ht="15" customHeight="1" x14ac:dyDescent="0.25">
      <c r="A37" s="22">
        <v>32</v>
      </c>
      <c r="B37" s="26" t="s">
        <v>69</v>
      </c>
      <c r="C37" s="141" t="s">
        <v>53</v>
      </c>
      <c r="D37" s="227">
        <v>14</v>
      </c>
      <c r="E37" s="144">
        <v>4.1428571428571432</v>
      </c>
      <c r="F37" s="286">
        <v>3.96</v>
      </c>
      <c r="G37" s="392">
        <v>32</v>
      </c>
      <c r="H37" s="60">
        <f t="shared" si="0"/>
        <v>32</v>
      </c>
    </row>
    <row r="38" spans="1:8" s="10" customFormat="1" ht="15" customHeight="1" x14ac:dyDescent="0.25">
      <c r="A38" s="22">
        <v>33</v>
      </c>
      <c r="B38" s="23" t="s">
        <v>69</v>
      </c>
      <c r="C38" s="30" t="s">
        <v>43</v>
      </c>
      <c r="D38" s="228">
        <v>8</v>
      </c>
      <c r="E38" s="13">
        <v>4.125</v>
      </c>
      <c r="F38" s="277">
        <v>3.96</v>
      </c>
      <c r="G38" s="392">
        <v>33</v>
      </c>
      <c r="H38" s="60">
        <f t="shared" si="0"/>
        <v>33</v>
      </c>
    </row>
    <row r="39" spans="1:8" s="10" customFormat="1" ht="15" customHeight="1" x14ac:dyDescent="0.25">
      <c r="A39" s="22">
        <v>34</v>
      </c>
      <c r="B39" s="26" t="s">
        <v>69</v>
      </c>
      <c r="C39" s="69" t="s">
        <v>46</v>
      </c>
      <c r="D39" s="228">
        <v>59</v>
      </c>
      <c r="E39" s="13">
        <v>4.101694915254237</v>
      </c>
      <c r="F39" s="280">
        <v>3.96</v>
      </c>
      <c r="G39" s="392">
        <v>34</v>
      </c>
      <c r="H39" s="60">
        <f t="shared" si="0"/>
        <v>34</v>
      </c>
    </row>
    <row r="40" spans="1:8" s="10" customFormat="1" ht="15" customHeight="1" x14ac:dyDescent="0.25">
      <c r="A40" s="22">
        <v>35</v>
      </c>
      <c r="B40" s="26" t="s">
        <v>67</v>
      </c>
      <c r="C40" s="66" t="s">
        <v>123</v>
      </c>
      <c r="D40" s="228">
        <v>10</v>
      </c>
      <c r="E40" s="13">
        <v>4.0999999999999996</v>
      </c>
      <c r="F40" s="281">
        <v>3.96</v>
      </c>
      <c r="G40" s="392">
        <v>35</v>
      </c>
      <c r="H40" s="60">
        <f t="shared" si="0"/>
        <v>35</v>
      </c>
    </row>
    <row r="41" spans="1:8" s="10" customFormat="1" ht="15" customHeight="1" x14ac:dyDescent="0.25">
      <c r="A41" s="22">
        <v>36</v>
      </c>
      <c r="B41" s="23" t="s">
        <v>69</v>
      </c>
      <c r="C41" s="30" t="s">
        <v>144</v>
      </c>
      <c r="D41" s="228">
        <v>100</v>
      </c>
      <c r="E41" s="13">
        <v>4.0599999999999996</v>
      </c>
      <c r="F41" s="277">
        <v>3.96</v>
      </c>
      <c r="G41" s="392">
        <v>36</v>
      </c>
      <c r="H41" s="60">
        <f t="shared" si="0"/>
        <v>36</v>
      </c>
    </row>
    <row r="42" spans="1:8" s="10" customFormat="1" ht="15" customHeight="1" x14ac:dyDescent="0.25">
      <c r="A42" s="22">
        <v>37</v>
      </c>
      <c r="B42" s="26" t="s">
        <v>67</v>
      </c>
      <c r="C42" s="66" t="s">
        <v>26</v>
      </c>
      <c r="D42" s="228">
        <v>22</v>
      </c>
      <c r="E42" s="13">
        <v>4.0454545454545459</v>
      </c>
      <c r="F42" s="281">
        <v>3.96</v>
      </c>
      <c r="G42" s="392">
        <v>37</v>
      </c>
      <c r="H42" s="60">
        <f t="shared" si="0"/>
        <v>37</v>
      </c>
    </row>
    <row r="43" spans="1:8" s="10" customFormat="1" ht="15" customHeight="1" x14ac:dyDescent="0.25">
      <c r="A43" s="22">
        <v>38</v>
      </c>
      <c r="B43" s="26" t="s">
        <v>68</v>
      </c>
      <c r="C43" s="30" t="s">
        <v>120</v>
      </c>
      <c r="D43" s="228">
        <v>24</v>
      </c>
      <c r="E43" s="152">
        <v>4.041666666666667</v>
      </c>
      <c r="F43" s="277">
        <v>3.96</v>
      </c>
      <c r="G43" s="392">
        <v>38</v>
      </c>
      <c r="H43" s="60">
        <f t="shared" si="0"/>
        <v>38</v>
      </c>
    </row>
    <row r="44" spans="1:8" s="10" customFormat="1" ht="15" customHeight="1" x14ac:dyDescent="0.25">
      <c r="A44" s="22">
        <v>39</v>
      </c>
      <c r="B44" s="26" t="s">
        <v>70</v>
      </c>
      <c r="C44" s="30" t="s">
        <v>130</v>
      </c>
      <c r="D44" s="228">
        <v>101</v>
      </c>
      <c r="E44" s="13">
        <v>4.0396039603960396</v>
      </c>
      <c r="F44" s="277">
        <v>3.96</v>
      </c>
      <c r="G44" s="392">
        <v>39</v>
      </c>
      <c r="H44" s="60">
        <f t="shared" si="0"/>
        <v>39</v>
      </c>
    </row>
    <row r="45" spans="1:8" s="10" customFormat="1" ht="15" customHeight="1" thickBot="1" x14ac:dyDescent="0.3">
      <c r="A45" s="62">
        <v>40</v>
      </c>
      <c r="B45" s="31" t="s">
        <v>65</v>
      </c>
      <c r="C45" s="137" t="s">
        <v>4</v>
      </c>
      <c r="D45" s="230">
        <v>29</v>
      </c>
      <c r="E45" s="219">
        <v>4.0344827586206895</v>
      </c>
      <c r="F45" s="293">
        <v>3.96</v>
      </c>
      <c r="G45" s="394">
        <v>40</v>
      </c>
      <c r="H45" s="61">
        <f t="shared" si="0"/>
        <v>40</v>
      </c>
    </row>
    <row r="46" spans="1:8" s="10" customFormat="1" ht="15" customHeight="1" x14ac:dyDescent="0.25">
      <c r="A46" s="22">
        <v>41</v>
      </c>
      <c r="B46" s="25" t="s">
        <v>68</v>
      </c>
      <c r="C46" s="138" t="s">
        <v>137</v>
      </c>
      <c r="D46" s="226">
        <v>34</v>
      </c>
      <c r="E46" s="133">
        <v>4.0294117647058822</v>
      </c>
      <c r="F46" s="314">
        <v>3.96</v>
      </c>
      <c r="G46" s="392">
        <v>41</v>
      </c>
      <c r="H46" s="65">
        <f t="shared" si="0"/>
        <v>41</v>
      </c>
    </row>
    <row r="47" spans="1:8" s="10" customFormat="1" ht="15" customHeight="1" x14ac:dyDescent="0.25">
      <c r="A47" s="22">
        <v>42</v>
      </c>
      <c r="B47" s="26" t="s">
        <v>69</v>
      </c>
      <c r="C47" s="135" t="s">
        <v>145</v>
      </c>
      <c r="D47" s="227">
        <v>50</v>
      </c>
      <c r="E47" s="144">
        <v>4.0199999999999996</v>
      </c>
      <c r="F47" s="307">
        <v>3.96</v>
      </c>
      <c r="G47" s="392">
        <v>42</v>
      </c>
      <c r="H47" s="60">
        <f t="shared" si="0"/>
        <v>42</v>
      </c>
    </row>
    <row r="48" spans="1:8" s="10" customFormat="1" ht="15" customHeight="1" x14ac:dyDescent="0.25">
      <c r="A48" s="22">
        <v>43</v>
      </c>
      <c r="B48" s="26" t="s">
        <v>67</v>
      </c>
      <c r="C48" s="30" t="s">
        <v>133</v>
      </c>
      <c r="D48" s="227">
        <v>52</v>
      </c>
      <c r="E48" s="13">
        <v>4.0192307692307692</v>
      </c>
      <c r="F48" s="277">
        <v>3.96</v>
      </c>
      <c r="G48" s="392">
        <v>43</v>
      </c>
      <c r="H48" s="60">
        <f t="shared" si="0"/>
        <v>43</v>
      </c>
    </row>
    <row r="49" spans="1:8" s="10" customFormat="1" ht="15" customHeight="1" x14ac:dyDescent="0.25">
      <c r="A49" s="22">
        <v>44</v>
      </c>
      <c r="B49" s="26" t="s">
        <v>66</v>
      </c>
      <c r="C49" s="69" t="s">
        <v>21</v>
      </c>
      <c r="D49" s="228">
        <v>41</v>
      </c>
      <c r="E49" s="13">
        <v>4</v>
      </c>
      <c r="F49" s="280">
        <v>3.96</v>
      </c>
      <c r="G49" s="392">
        <v>44</v>
      </c>
      <c r="H49" s="60">
        <f t="shared" si="0"/>
        <v>44</v>
      </c>
    </row>
    <row r="50" spans="1:8" s="10" customFormat="1" ht="15" customHeight="1" x14ac:dyDescent="0.25">
      <c r="A50" s="22">
        <v>45</v>
      </c>
      <c r="B50" s="26" t="s">
        <v>67</v>
      </c>
      <c r="C50" s="145" t="s">
        <v>90</v>
      </c>
      <c r="D50" s="228">
        <v>13</v>
      </c>
      <c r="E50" s="13">
        <v>4</v>
      </c>
      <c r="F50" s="292">
        <v>3.96</v>
      </c>
      <c r="G50" s="392">
        <v>45</v>
      </c>
      <c r="H50" s="60">
        <f t="shared" si="0"/>
        <v>45</v>
      </c>
    </row>
    <row r="51" spans="1:8" s="10" customFormat="1" ht="15" customHeight="1" x14ac:dyDescent="0.25">
      <c r="A51" s="22">
        <v>46</v>
      </c>
      <c r="B51" s="26" t="s">
        <v>69</v>
      </c>
      <c r="C51" s="69" t="s">
        <v>38</v>
      </c>
      <c r="D51" s="228">
        <v>39</v>
      </c>
      <c r="E51" s="13">
        <v>4</v>
      </c>
      <c r="F51" s="280">
        <v>3.96</v>
      </c>
      <c r="G51" s="392">
        <v>46</v>
      </c>
      <c r="H51" s="60">
        <f t="shared" si="0"/>
        <v>46</v>
      </c>
    </row>
    <row r="52" spans="1:8" s="10" customFormat="1" ht="15" customHeight="1" x14ac:dyDescent="0.25">
      <c r="A52" s="22">
        <v>47</v>
      </c>
      <c r="B52" s="26" t="s">
        <v>69</v>
      </c>
      <c r="C52" s="30" t="s">
        <v>48</v>
      </c>
      <c r="D52" s="228">
        <v>54</v>
      </c>
      <c r="E52" s="13">
        <v>4</v>
      </c>
      <c r="F52" s="277">
        <v>3.96</v>
      </c>
      <c r="G52" s="392">
        <v>47</v>
      </c>
      <c r="H52" s="60">
        <f t="shared" si="0"/>
        <v>47</v>
      </c>
    </row>
    <row r="53" spans="1:8" s="10" customFormat="1" ht="15" customHeight="1" x14ac:dyDescent="0.25">
      <c r="A53" s="22">
        <v>48</v>
      </c>
      <c r="B53" s="26" t="s">
        <v>69</v>
      </c>
      <c r="C53" s="142" t="s">
        <v>54</v>
      </c>
      <c r="D53" s="228">
        <v>28</v>
      </c>
      <c r="E53" s="13">
        <v>4</v>
      </c>
      <c r="F53" s="288">
        <v>3.96</v>
      </c>
      <c r="G53" s="392">
        <v>48</v>
      </c>
      <c r="H53" s="60">
        <f t="shared" si="0"/>
        <v>48</v>
      </c>
    </row>
    <row r="54" spans="1:8" s="10" customFormat="1" ht="15" customHeight="1" x14ac:dyDescent="0.25">
      <c r="A54" s="22">
        <v>49</v>
      </c>
      <c r="B54" s="26" t="s">
        <v>69</v>
      </c>
      <c r="C54" s="69" t="s">
        <v>143</v>
      </c>
      <c r="D54" s="228">
        <v>95</v>
      </c>
      <c r="E54" s="13">
        <v>4</v>
      </c>
      <c r="F54" s="280">
        <v>3.96</v>
      </c>
      <c r="G54" s="392">
        <v>49</v>
      </c>
      <c r="H54" s="60">
        <f t="shared" si="0"/>
        <v>49</v>
      </c>
    </row>
    <row r="55" spans="1:8" s="10" customFormat="1" ht="15" customHeight="1" thickBot="1" x14ac:dyDescent="0.3">
      <c r="A55" s="38">
        <v>50</v>
      </c>
      <c r="B55" s="28" t="s">
        <v>64</v>
      </c>
      <c r="C55" s="326" t="s">
        <v>3</v>
      </c>
      <c r="D55" s="230">
        <v>59</v>
      </c>
      <c r="E55" s="219">
        <v>3.9830508474576272</v>
      </c>
      <c r="F55" s="329">
        <v>3.96</v>
      </c>
      <c r="G55" s="393">
        <v>50</v>
      </c>
      <c r="H55" s="64">
        <f t="shared" si="0"/>
        <v>50</v>
      </c>
    </row>
    <row r="56" spans="1:8" s="10" customFormat="1" ht="15" customHeight="1" x14ac:dyDescent="0.25">
      <c r="A56" s="19">
        <v>51</v>
      </c>
      <c r="B56" s="29" t="s">
        <v>68</v>
      </c>
      <c r="C56" s="303" t="s">
        <v>119</v>
      </c>
      <c r="D56" s="226">
        <v>43</v>
      </c>
      <c r="E56" s="133">
        <v>3.9767441860465116</v>
      </c>
      <c r="F56" s="308">
        <v>3.96</v>
      </c>
      <c r="G56" s="391">
        <v>51</v>
      </c>
      <c r="H56" s="59">
        <f t="shared" si="0"/>
        <v>51</v>
      </c>
    </row>
    <row r="57" spans="1:8" s="10" customFormat="1" ht="15" customHeight="1" x14ac:dyDescent="0.25">
      <c r="A57" s="22">
        <v>52</v>
      </c>
      <c r="B57" s="26" t="s">
        <v>69</v>
      </c>
      <c r="C57" s="74" t="s">
        <v>37</v>
      </c>
      <c r="D57" s="227">
        <v>41</v>
      </c>
      <c r="E57" s="144">
        <v>3.975609756097561</v>
      </c>
      <c r="F57" s="266">
        <v>3.96</v>
      </c>
      <c r="G57" s="392">
        <v>52</v>
      </c>
      <c r="H57" s="60">
        <f t="shared" si="0"/>
        <v>52</v>
      </c>
    </row>
    <row r="58" spans="1:8" s="10" customFormat="1" ht="15" customHeight="1" x14ac:dyDescent="0.25">
      <c r="A58" s="22">
        <v>53</v>
      </c>
      <c r="B58" s="26" t="s">
        <v>66</v>
      </c>
      <c r="C58" s="54" t="s">
        <v>60</v>
      </c>
      <c r="D58" s="228">
        <v>34</v>
      </c>
      <c r="E58" s="13">
        <v>3.9705882352941178</v>
      </c>
      <c r="F58" s="269">
        <v>3.96</v>
      </c>
      <c r="G58" s="392">
        <v>53</v>
      </c>
      <c r="H58" s="60">
        <f t="shared" si="0"/>
        <v>53</v>
      </c>
    </row>
    <row r="59" spans="1:8" s="10" customFormat="1" ht="15" customHeight="1" x14ac:dyDescent="0.25">
      <c r="A59" s="22">
        <v>54</v>
      </c>
      <c r="B59" s="26" t="s">
        <v>68</v>
      </c>
      <c r="C59" s="35" t="s">
        <v>138</v>
      </c>
      <c r="D59" s="230">
        <v>92</v>
      </c>
      <c r="E59" s="237">
        <v>3.9565217391304346</v>
      </c>
      <c r="F59" s="285">
        <v>3.96</v>
      </c>
      <c r="G59" s="392">
        <v>54</v>
      </c>
      <c r="H59" s="60">
        <f t="shared" si="0"/>
        <v>54</v>
      </c>
    </row>
    <row r="60" spans="1:8" s="10" customFormat="1" ht="15" customHeight="1" x14ac:dyDescent="0.25">
      <c r="A60" s="22">
        <v>55</v>
      </c>
      <c r="B60" s="23" t="s">
        <v>70</v>
      </c>
      <c r="C60" s="63" t="s">
        <v>118</v>
      </c>
      <c r="D60" s="228">
        <v>23</v>
      </c>
      <c r="E60" s="13">
        <v>3.9565217391304346</v>
      </c>
      <c r="F60" s="290">
        <v>3.96</v>
      </c>
      <c r="G60" s="392">
        <v>55</v>
      </c>
      <c r="H60" s="60">
        <f t="shared" si="0"/>
        <v>55</v>
      </c>
    </row>
    <row r="61" spans="1:8" s="10" customFormat="1" ht="15" customHeight="1" x14ac:dyDescent="0.25">
      <c r="A61" s="22">
        <v>56</v>
      </c>
      <c r="B61" s="23" t="s">
        <v>68</v>
      </c>
      <c r="C61" s="52" t="s">
        <v>106</v>
      </c>
      <c r="D61" s="228">
        <v>22</v>
      </c>
      <c r="E61" s="13">
        <v>3.9545454545454546</v>
      </c>
      <c r="F61" s="287">
        <v>3.96</v>
      </c>
      <c r="G61" s="392">
        <v>56</v>
      </c>
      <c r="H61" s="60">
        <f t="shared" si="0"/>
        <v>56</v>
      </c>
    </row>
    <row r="62" spans="1:8" s="10" customFormat="1" ht="15" customHeight="1" x14ac:dyDescent="0.25">
      <c r="A62" s="22">
        <v>57</v>
      </c>
      <c r="B62" s="26" t="s">
        <v>69</v>
      </c>
      <c r="C62" s="52" t="s">
        <v>39</v>
      </c>
      <c r="D62" s="228">
        <v>58</v>
      </c>
      <c r="E62" s="13">
        <v>3.9482758620689653</v>
      </c>
      <c r="F62" s="287">
        <v>3.96</v>
      </c>
      <c r="G62" s="392">
        <v>57</v>
      </c>
      <c r="H62" s="60">
        <f t="shared" si="0"/>
        <v>57</v>
      </c>
    </row>
    <row r="63" spans="1:8" s="10" customFormat="1" ht="15" customHeight="1" x14ac:dyDescent="0.25">
      <c r="A63" s="22">
        <v>58</v>
      </c>
      <c r="B63" s="26" t="s">
        <v>68</v>
      </c>
      <c r="C63" s="63" t="s">
        <v>34</v>
      </c>
      <c r="D63" s="228">
        <v>60</v>
      </c>
      <c r="E63" s="152">
        <v>3.9333333333333331</v>
      </c>
      <c r="F63" s="290">
        <v>3.96</v>
      </c>
      <c r="G63" s="392">
        <v>58</v>
      </c>
      <c r="H63" s="60">
        <f>G63</f>
        <v>58</v>
      </c>
    </row>
    <row r="64" spans="1:8" s="10" customFormat="1" ht="15" customHeight="1" x14ac:dyDescent="0.25">
      <c r="A64" s="22">
        <v>59</v>
      </c>
      <c r="B64" s="26" t="s">
        <v>69</v>
      </c>
      <c r="C64" s="55" t="s">
        <v>52</v>
      </c>
      <c r="D64" s="230">
        <v>54</v>
      </c>
      <c r="E64" s="13">
        <v>3.925925925925926</v>
      </c>
      <c r="F64" s="297">
        <v>3.96</v>
      </c>
      <c r="G64" s="392">
        <v>59</v>
      </c>
      <c r="H64" s="60">
        <f t="shared" ref="H64:H113" si="1">G64</f>
        <v>59</v>
      </c>
    </row>
    <row r="65" spans="1:9" s="10" customFormat="1" ht="15" customHeight="1" thickBot="1" x14ac:dyDescent="0.3">
      <c r="A65" s="62">
        <v>60</v>
      </c>
      <c r="B65" s="31" t="s">
        <v>64</v>
      </c>
      <c r="C65" s="73" t="s">
        <v>82</v>
      </c>
      <c r="D65" s="231">
        <v>47</v>
      </c>
      <c r="E65" s="156">
        <v>3.9148936170212765</v>
      </c>
      <c r="F65" s="283">
        <v>3.96</v>
      </c>
      <c r="G65" s="394">
        <v>60</v>
      </c>
      <c r="H65" s="61">
        <f t="shared" si="1"/>
        <v>60</v>
      </c>
    </row>
    <row r="66" spans="1:9" s="10" customFormat="1" ht="15" customHeight="1" x14ac:dyDescent="0.25">
      <c r="A66" s="22">
        <v>61</v>
      </c>
      <c r="B66" s="25" t="s">
        <v>67</v>
      </c>
      <c r="C66" s="323" t="s">
        <v>92</v>
      </c>
      <c r="D66" s="226">
        <v>22</v>
      </c>
      <c r="E66" s="150">
        <v>3.9090909090909092</v>
      </c>
      <c r="F66" s="327">
        <v>3.96</v>
      </c>
      <c r="G66" s="392">
        <v>61</v>
      </c>
      <c r="H66" s="65">
        <f t="shared" si="1"/>
        <v>61</v>
      </c>
    </row>
    <row r="67" spans="1:9" s="10" customFormat="1" ht="15" customHeight="1" x14ac:dyDescent="0.25">
      <c r="A67" s="22">
        <v>62</v>
      </c>
      <c r="B67" s="26" t="s">
        <v>64</v>
      </c>
      <c r="C67" s="146" t="s">
        <v>2</v>
      </c>
      <c r="D67" s="504">
        <v>10</v>
      </c>
      <c r="E67" s="505">
        <v>3.9</v>
      </c>
      <c r="F67" s="311">
        <v>3.96</v>
      </c>
      <c r="G67" s="392">
        <v>62</v>
      </c>
      <c r="H67" s="60">
        <f t="shared" si="1"/>
        <v>62</v>
      </c>
    </row>
    <row r="68" spans="1:9" s="10" customFormat="1" ht="15" customHeight="1" x14ac:dyDescent="0.25">
      <c r="A68" s="22">
        <v>63</v>
      </c>
      <c r="B68" s="26" t="s">
        <v>69</v>
      </c>
      <c r="C68" s="135" t="s">
        <v>148</v>
      </c>
      <c r="D68" s="228">
        <v>10</v>
      </c>
      <c r="E68" s="13">
        <v>3.9</v>
      </c>
      <c r="F68" s="307">
        <v>3.96</v>
      </c>
      <c r="G68" s="392">
        <v>63</v>
      </c>
      <c r="H68" s="60">
        <f t="shared" si="1"/>
        <v>63</v>
      </c>
    </row>
    <row r="69" spans="1:9" s="10" customFormat="1" ht="15" customHeight="1" x14ac:dyDescent="0.25">
      <c r="A69" s="22">
        <v>64</v>
      </c>
      <c r="B69" s="26" t="s">
        <v>65</v>
      </c>
      <c r="C69" s="125" t="s">
        <v>131</v>
      </c>
      <c r="D69" s="228">
        <v>46</v>
      </c>
      <c r="E69" s="13">
        <v>3.8913043478260869</v>
      </c>
      <c r="F69" s="289">
        <v>3.96</v>
      </c>
      <c r="G69" s="392">
        <v>64</v>
      </c>
      <c r="H69" s="60">
        <f t="shared" si="1"/>
        <v>64</v>
      </c>
    </row>
    <row r="70" spans="1:9" s="10" customFormat="1" ht="15" customHeight="1" x14ac:dyDescent="0.25">
      <c r="A70" s="22">
        <v>65</v>
      </c>
      <c r="B70" s="26" t="s">
        <v>64</v>
      </c>
      <c r="C70" s="35" t="s">
        <v>81</v>
      </c>
      <c r="D70" s="228">
        <v>27</v>
      </c>
      <c r="E70" s="13">
        <v>3.8888888888888888</v>
      </c>
      <c r="F70" s="285">
        <v>3.96</v>
      </c>
      <c r="G70" s="392">
        <v>65</v>
      </c>
      <c r="H70" s="60">
        <f t="shared" si="1"/>
        <v>65</v>
      </c>
    </row>
    <row r="71" spans="1:9" s="10" customFormat="1" ht="15" customHeight="1" x14ac:dyDescent="0.25">
      <c r="A71" s="22">
        <v>66</v>
      </c>
      <c r="B71" s="26" t="s">
        <v>66</v>
      </c>
      <c r="C71" s="52" t="s">
        <v>24</v>
      </c>
      <c r="D71" s="228">
        <v>90</v>
      </c>
      <c r="E71" s="13">
        <v>3.8888888888888888</v>
      </c>
      <c r="F71" s="287">
        <v>3.96</v>
      </c>
      <c r="G71" s="392">
        <v>66</v>
      </c>
      <c r="H71" s="60">
        <f t="shared" si="1"/>
        <v>66</v>
      </c>
      <c r="I71" s="158"/>
    </row>
    <row r="72" spans="1:9" s="10" customFormat="1" ht="15" customHeight="1" x14ac:dyDescent="0.25">
      <c r="A72" s="22">
        <v>67</v>
      </c>
      <c r="B72" s="23" t="s">
        <v>70</v>
      </c>
      <c r="C72" s="52" t="s">
        <v>129</v>
      </c>
      <c r="D72" s="233">
        <v>25</v>
      </c>
      <c r="E72" s="13">
        <v>3.88</v>
      </c>
      <c r="F72" s="287">
        <v>3.96</v>
      </c>
      <c r="G72" s="392">
        <v>67</v>
      </c>
      <c r="H72" s="60">
        <f t="shared" si="1"/>
        <v>67</v>
      </c>
      <c r="I72" s="158"/>
    </row>
    <row r="73" spans="1:9" s="10" customFormat="1" ht="15" customHeight="1" x14ac:dyDescent="0.25">
      <c r="A73" s="22">
        <v>68</v>
      </c>
      <c r="B73" s="26" t="s">
        <v>67</v>
      </c>
      <c r="C73" s="35" t="s">
        <v>31</v>
      </c>
      <c r="D73" s="228">
        <v>48</v>
      </c>
      <c r="E73" s="13">
        <v>3.875</v>
      </c>
      <c r="F73" s="285">
        <v>3.96</v>
      </c>
      <c r="G73" s="392">
        <v>68</v>
      </c>
      <c r="H73" s="60">
        <f t="shared" si="1"/>
        <v>68</v>
      </c>
      <c r="I73" s="158"/>
    </row>
    <row r="74" spans="1:9" s="10" customFormat="1" ht="15" customHeight="1" x14ac:dyDescent="0.25">
      <c r="A74" s="22">
        <v>69</v>
      </c>
      <c r="B74" s="26" t="s">
        <v>65</v>
      </c>
      <c r="C74" s="52" t="s">
        <v>10</v>
      </c>
      <c r="D74" s="228">
        <v>31</v>
      </c>
      <c r="E74" s="152">
        <v>3.870967741935484</v>
      </c>
      <c r="F74" s="287">
        <v>3.96</v>
      </c>
      <c r="G74" s="392">
        <v>69</v>
      </c>
      <c r="H74" s="60">
        <f t="shared" si="1"/>
        <v>69</v>
      </c>
      <c r="I74" s="158"/>
    </row>
    <row r="75" spans="1:9" s="10" customFormat="1" ht="15" customHeight="1" thickBot="1" x14ac:dyDescent="0.3">
      <c r="A75" s="38">
        <v>70</v>
      </c>
      <c r="B75" s="28" t="s">
        <v>67</v>
      </c>
      <c r="C75" s="70" t="s">
        <v>134</v>
      </c>
      <c r="D75" s="231">
        <v>44</v>
      </c>
      <c r="E75" s="154">
        <v>3.8636363636363638</v>
      </c>
      <c r="F75" s="312">
        <v>3.96</v>
      </c>
      <c r="G75" s="393">
        <v>70</v>
      </c>
      <c r="H75" s="64">
        <f t="shared" si="1"/>
        <v>70</v>
      </c>
      <c r="I75" s="158"/>
    </row>
    <row r="76" spans="1:9" s="10" customFormat="1" ht="15" customHeight="1" x14ac:dyDescent="0.25">
      <c r="A76" s="19">
        <v>71</v>
      </c>
      <c r="B76" s="29" t="s">
        <v>66</v>
      </c>
      <c r="C76" s="67" t="s">
        <v>17</v>
      </c>
      <c r="D76" s="232">
        <v>33</v>
      </c>
      <c r="E76" s="144">
        <v>3.8484848484848486</v>
      </c>
      <c r="F76" s="266">
        <v>3.96</v>
      </c>
      <c r="G76" s="391">
        <v>71</v>
      </c>
      <c r="H76" s="59">
        <f t="shared" si="1"/>
        <v>71</v>
      </c>
      <c r="I76" s="158"/>
    </row>
    <row r="77" spans="1:9" s="10" customFormat="1" ht="15" customHeight="1" x14ac:dyDescent="0.25">
      <c r="A77" s="22">
        <v>72</v>
      </c>
      <c r="B77" s="26" t="s">
        <v>67</v>
      </c>
      <c r="C77" s="55" t="s">
        <v>28</v>
      </c>
      <c r="D77" s="228">
        <v>26</v>
      </c>
      <c r="E77" s="13">
        <v>3.8461538461538463</v>
      </c>
      <c r="F77" s="297">
        <v>3.96</v>
      </c>
      <c r="G77" s="392">
        <v>72</v>
      </c>
      <c r="H77" s="60">
        <f t="shared" si="1"/>
        <v>72</v>
      </c>
      <c r="I77" s="158"/>
    </row>
    <row r="78" spans="1:9" s="10" customFormat="1" ht="15" customHeight="1" x14ac:dyDescent="0.25">
      <c r="A78" s="22">
        <v>73</v>
      </c>
      <c r="B78" s="23" t="s">
        <v>67</v>
      </c>
      <c r="C78" s="148" t="s">
        <v>29</v>
      </c>
      <c r="D78" s="227">
        <v>35</v>
      </c>
      <c r="E78" s="218">
        <v>3.8285714285714287</v>
      </c>
      <c r="F78" s="293">
        <v>3.96</v>
      </c>
      <c r="G78" s="392">
        <v>73</v>
      </c>
      <c r="H78" s="60">
        <f t="shared" si="1"/>
        <v>73</v>
      </c>
      <c r="I78" s="158"/>
    </row>
    <row r="79" spans="1:9" s="10" customFormat="1" ht="15" customHeight="1" x14ac:dyDescent="0.25">
      <c r="A79" s="22">
        <v>74</v>
      </c>
      <c r="B79" s="26" t="s">
        <v>69</v>
      </c>
      <c r="C79" s="54" t="s">
        <v>55</v>
      </c>
      <c r="D79" s="228">
        <v>61</v>
      </c>
      <c r="E79" s="13">
        <v>3.819672131147541</v>
      </c>
      <c r="F79" s="269">
        <v>3.96</v>
      </c>
      <c r="G79" s="392">
        <v>74</v>
      </c>
      <c r="H79" s="60">
        <f t="shared" si="1"/>
        <v>74</v>
      </c>
      <c r="I79" s="158"/>
    </row>
    <row r="80" spans="1:9" s="10" customFormat="1" ht="15" customHeight="1" x14ac:dyDescent="0.25">
      <c r="A80" s="22">
        <v>75</v>
      </c>
      <c r="B80" s="7" t="s">
        <v>66</v>
      </c>
      <c r="C80" s="325" t="s">
        <v>18</v>
      </c>
      <c r="D80" s="227">
        <v>38</v>
      </c>
      <c r="E80" s="153">
        <v>3.8157894736842106</v>
      </c>
      <c r="F80" s="328">
        <v>3.96</v>
      </c>
      <c r="G80" s="392">
        <v>75</v>
      </c>
      <c r="H80" s="60">
        <f t="shared" si="1"/>
        <v>75</v>
      </c>
      <c r="I80" s="158"/>
    </row>
    <row r="81" spans="1:9" s="10" customFormat="1" ht="15" customHeight="1" x14ac:dyDescent="0.25">
      <c r="A81" s="22">
        <v>76</v>
      </c>
      <c r="B81" s="26" t="s">
        <v>67</v>
      </c>
      <c r="C81" s="324" t="s">
        <v>126</v>
      </c>
      <c r="D81" s="227">
        <v>16</v>
      </c>
      <c r="E81" s="151">
        <v>3.8125</v>
      </c>
      <c r="F81" s="316">
        <v>3.96</v>
      </c>
      <c r="G81" s="392">
        <v>76</v>
      </c>
      <c r="H81" s="60">
        <f t="shared" si="1"/>
        <v>76</v>
      </c>
      <c r="I81" s="158"/>
    </row>
    <row r="82" spans="1:9" s="10" customFormat="1" ht="15" customHeight="1" x14ac:dyDescent="0.25">
      <c r="A82" s="22">
        <v>77</v>
      </c>
      <c r="B82" s="26" t="s">
        <v>69</v>
      </c>
      <c r="C82" s="52" t="s">
        <v>147</v>
      </c>
      <c r="D82" s="228">
        <v>76</v>
      </c>
      <c r="E82" s="13">
        <v>3.7894736842105261</v>
      </c>
      <c r="F82" s="277">
        <v>3.96</v>
      </c>
      <c r="G82" s="392">
        <v>77</v>
      </c>
      <c r="H82" s="60">
        <f t="shared" si="1"/>
        <v>77</v>
      </c>
    </row>
    <row r="83" spans="1:9" s="10" customFormat="1" ht="15" customHeight="1" x14ac:dyDescent="0.25">
      <c r="A83" s="22">
        <v>78</v>
      </c>
      <c r="B83" s="26" t="s">
        <v>69</v>
      </c>
      <c r="C83" s="54" t="s">
        <v>56</v>
      </c>
      <c r="D83" s="228">
        <v>66</v>
      </c>
      <c r="E83" s="13">
        <v>3.7878787878787881</v>
      </c>
      <c r="F83" s="266">
        <v>3.96</v>
      </c>
      <c r="G83" s="392">
        <v>78</v>
      </c>
      <c r="H83" s="60">
        <f t="shared" si="1"/>
        <v>78</v>
      </c>
    </row>
    <row r="84" spans="1:9" s="10" customFormat="1" ht="15" customHeight="1" x14ac:dyDescent="0.25">
      <c r="A84" s="22">
        <v>79</v>
      </c>
      <c r="B84" s="26" t="s">
        <v>69</v>
      </c>
      <c r="C84" s="35" t="s">
        <v>51</v>
      </c>
      <c r="D84" s="228">
        <v>51</v>
      </c>
      <c r="E84" s="13">
        <v>3.784313725490196</v>
      </c>
      <c r="F84" s="285">
        <v>3.96</v>
      </c>
      <c r="G84" s="392">
        <v>79</v>
      </c>
      <c r="H84" s="60">
        <f t="shared" si="1"/>
        <v>79</v>
      </c>
    </row>
    <row r="85" spans="1:9" s="10" customFormat="1" ht="15" customHeight="1" thickBot="1" x14ac:dyDescent="0.3">
      <c r="A85" s="62">
        <v>80</v>
      </c>
      <c r="B85" s="31" t="s">
        <v>64</v>
      </c>
      <c r="C85" s="58" t="s">
        <v>58</v>
      </c>
      <c r="D85" s="230">
        <v>53</v>
      </c>
      <c r="E85" s="155">
        <v>3.7735849056603774</v>
      </c>
      <c r="F85" s="304">
        <v>3.96</v>
      </c>
      <c r="G85" s="394">
        <v>80</v>
      </c>
      <c r="H85" s="61">
        <f t="shared" si="1"/>
        <v>80</v>
      </c>
    </row>
    <row r="86" spans="1:9" s="10" customFormat="1" ht="15" customHeight="1" x14ac:dyDescent="0.25">
      <c r="A86" s="22">
        <v>81</v>
      </c>
      <c r="B86" s="25" t="s">
        <v>66</v>
      </c>
      <c r="C86" s="66" t="s">
        <v>16</v>
      </c>
      <c r="D86" s="226">
        <v>53</v>
      </c>
      <c r="E86" s="133">
        <v>3.7735849056603774</v>
      </c>
      <c r="F86" s="296">
        <v>3.96</v>
      </c>
      <c r="G86" s="392">
        <v>81</v>
      </c>
      <c r="H86" s="65">
        <f t="shared" si="1"/>
        <v>81</v>
      </c>
    </row>
    <row r="87" spans="1:9" s="10" customFormat="1" ht="15" customHeight="1" x14ac:dyDescent="0.25">
      <c r="A87" s="22">
        <v>82</v>
      </c>
      <c r="B87" s="26" t="s">
        <v>64</v>
      </c>
      <c r="C87" s="35" t="s">
        <v>127</v>
      </c>
      <c r="D87" s="228">
        <v>26</v>
      </c>
      <c r="E87" s="13">
        <v>3.7692307692307692</v>
      </c>
      <c r="F87" s="285">
        <v>3.96</v>
      </c>
      <c r="G87" s="392">
        <v>82</v>
      </c>
      <c r="H87" s="60">
        <f t="shared" si="1"/>
        <v>82</v>
      </c>
    </row>
    <row r="88" spans="1:9" s="10" customFormat="1" ht="15" customHeight="1" x14ac:dyDescent="0.25">
      <c r="A88" s="22">
        <v>83</v>
      </c>
      <c r="B88" s="134" t="s">
        <v>68</v>
      </c>
      <c r="C88" s="35" t="s">
        <v>139</v>
      </c>
      <c r="D88" s="227">
        <v>26</v>
      </c>
      <c r="E88" s="310">
        <v>3.7692307692307692</v>
      </c>
      <c r="F88" s="294">
        <v>3.96</v>
      </c>
      <c r="G88" s="392">
        <v>83</v>
      </c>
      <c r="H88" s="60">
        <f t="shared" si="1"/>
        <v>83</v>
      </c>
    </row>
    <row r="89" spans="1:9" s="10" customFormat="1" ht="15" customHeight="1" x14ac:dyDescent="0.25">
      <c r="A89" s="22">
        <v>84</v>
      </c>
      <c r="B89" s="26" t="s">
        <v>69</v>
      </c>
      <c r="C89" s="68" t="s">
        <v>42</v>
      </c>
      <c r="D89" s="228">
        <v>63</v>
      </c>
      <c r="E89" s="13">
        <v>3.7619047619047619</v>
      </c>
      <c r="F89" s="295">
        <v>3.96</v>
      </c>
      <c r="G89" s="392">
        <v>84</v>
      </c>
      <c r="H89" s="60">
        <f t="shared" si="1"/>
        <v>84</v>
      </c>
    </row>
    <row r="90" spans="1:9" s="10" customFormat="1" ht="15" customHeight="1" x14ac:dyDescent="0.25">
      <c r="A90" s="22">
        <v>85</v>
      </c>
      <c r="B90" s="26" t="s">
        <v>69</v>
      </c>
      <c r="C90" s="55" t="s">
        <v>40</v>
      </c>
      <c r="D90" s="228">
        <v>50</v>
      </c>
      <c r="E90" s="13">
        <v>3.76</v>
      </c>
      <c r="F90" s="297">
        <v>3.96</v>
      </c>
      <c r="G90" s="392">
        <v>85</v>
      </c>
      <c r="H90" s="60">
        <f t="shared" si="1"/>
        <v>85</v>
      </c>
    </row>
    <row r="91" spans="1:9" s="10" customFormat="1" ht="15" customHeight="1" x14ac:dyDescent="0.25">
      <c r="A91" s="22">
        <v>86</v>
      </c>
      <c r="B91" s="26" t="s">
        <v>67</v>
      </c>
      <c r="C91" s="52" t="s">
        <v>25</v>
      </c>
      <c r="D91" s="228">
        <v>23</v>
      </c>
      <c r="E91" s="144">
        <v>3.7391304347826089</v>
      </c>
      <c r="F91" s="287">
        <v>3.96</v>
      </c>
      <c r="G91" s="392">
        <v>86</v>
      </c>
      <c r="H91" s="60">
        <f t="shared" si="1"/>
        <v>86</v>
      </c>
    </row>
    <row r="92" spans="1:9" s="10" customFormat="1" ht="15" customHeight="1" x14ac:dyDescent="0.25">
      <c r="A92" s="22">
        <v>87</v>
      </c>
      <c r="B92" s="26" t="s">
        <v>65</v>
      </c>
      <c r="C92" s="326" t="s">
        <v>14</v>
      </c>
      <c r="D92" s="228">
        <v>33</v>
      </c>
      <c r="E92" s="152">
        <v>3.7272727272727271</v>
      </c>
      <c r="F92" s="329">
        <v>3.96</v>
      </c>
      <c r="G92" s="392">
        <v>87</v>
      </c>
      <c r="H92" s="60">
        <f t="shared" si="1"/>
        <v>87</v>
      </c>
    </row>
    <row r="93" spans="1:9" s="10" customFormat="1" ht="15" customHeight="1" x14ac:dyDescent="0.25">
      <c r="A93" s="22">
        <v>88</v>
      </c>
      <c r="B93" s="26" t="s">
        <v>66</v>
      </c>
      <c r="C93" s="52" t="s">
        <v>22</v>
      </c>
      <c r="D93" s="228">
        <v>44</v>
      </c>
      <c r="E93" s="13">
        <v>3.7272727272727271</v>
      </c>
      <c r="F93" s="287">
        <v>3.96</v>
      </c>
      <c r="G93" s="392">
        <v>88</v>
      </c>
      <c r="H93" s="60">
        <f t="shared" si="1"/>
        <v>88</v>
      </c>
    </row>
    <row r="94" spans="1:9" s="10" customFormat="1" ht="15" customHeight="1" x14ac:dyDescent="0.25">
      <c r="A94" s="22">
        <v>89</v>
      </c>
      <c r="B94" s="26" t="s">
        <v>66</v>
      </c>
      <c r="C94" s="35" t="s">
        <v>88</v>
      </c>
      <c r="D94" s="228">
        <v>57</v>
      </c>
      <c r="E94" s="13">
        <v>3.7017543859649122</v>
      </c>
      <c r="F94" s="285">
        <v>3.96</v>
      </c>
      <c r="G94" s="392">
        <v>89</v>
      </c>
      <c r="H94" s="60">
        <f t="shared" si="1"/>
        <v>89</v>
      </c>
    </row>
    <row r="95" spans="1:9" s="10" customFormat="1" ht="15" customHeight="1" thickBot="1" x14ac:dyDescent="0.3">
      <c r="A95" s="38">
        <v>90</v>
      </c>
      <c r="B95" s="28" t="s">
        <v>69</v>
      </c>
      <c r="C95" s="70" t="s">
        <v>45</v>
      </c>
      <c r="D95" s="230">
        <v>13</v>
      </c>
      <c r="E95" s="155">
        <v>3.6923076923076925</v>
      </c>
      <c r="F95" s="304">
        <v>3.96</v>
      </c>
      <c r="G95" s="393">
        <v>90</v>
      </c>
      <c r="H95" s="64">
        <f t="shared" si="1"/>
        <v>90</v>
      </c>
    </row>
    <row r="96" spans="1:9" s="10" customFormat="1" ht="15" customHeight="1" x14ac:dyDescent="0.25">
      <c r="A96" s="19">
        <v>91</v>
      </c>
      <c r="B96" s="29" t="s">
        <v>66</v>
      </c>
      <c r="C96" s="71" t="s">
        <v>87</v>
      </c>
      <c r="D96" s="226">
        <v>32</v>
      </c>
      <c r="E96" s="133">
        <v>3.6875</v>
      </c>
      <c r="F96" s="296">
        <v>3.96</v>
      </c>
      <c r="G96" s="391">
        <v>91</v>
      </c>
      <c r="H96" s="59">
        <f t="shared" si="1"/>
        <v>91</v>
      </c>
    </row>
    <row r="97" spans="1:8" s="10" customFormat="1" ht="15" customHeight="1" x14ac:dyDescent="0.25">
      <c r="A97" s="22">
        <v>92</v>
      </c>
      <c r="B97" s="26" t="s">
        <v>69</v>
      </c>
      <c r="C97" s="54" t="s">
        <v>47</v>
      </c>
      <c r="D97" s="227">
        <v>16</v>
      </c>
      <c r="E97" s="144">
        <v>3.6875</v>
      </c>
      <c r="F97" s="269">
        <v>3.96</v>
      </c>
      <c r="G97" s="392">
        <v>92</v>
      </c>
      <c r="H97" s="60">
        <f t="shared" si="1"/>
        <v>92</v>
      </c>
    </row>
    <row r="98" spans="1:8" s="10" customFormat="1" ht="15" customHeight="1" x14ac:dyDescent="0.25">
      <c r="A98" s="22">
        <v>93</v>
      </c>
      <c r="B98" s="26" t="s">
        <v>65</v>
      </c>
      <c r="C98" s="35" t="s">
        <v>11</v>
      </c>
      <c r="D98" s="228">
        <v>3</v>
      </c>
      <c r="E98" s="13">
        <v>3.6666666666666665</v>
      </c>
      <c r="F98" s="285">
        <v>3.96</v>
      </c>
      <c r="G98" s="392">
        <v>93</v>
      </c>
      <c r="H98" s="60">
        <f t="shared" si="1"/>
        <v>93</v>
      </c>
    </row>
    <row r="99" spans="1:8" s="10" customFormat="1" ht="15" customHeight="1" x14ac:dyDescent="0.25">
      <c r="A99" s="22">
        <v>94</v>
      </c>
      <c r="B99" s="26" t="s">
        <v>69</v>
      </c>
      <c r="C99" s="52" t="s">
        <v>50</v>
      </c>
      <c r="D99" s="228">
        <v>20</v>
      </c>
      <c r="E99" s="152">
        <v>3.65</v>
      </c>
      <c r="F99" s="287">
        <v>3.96</v>
      </c>
      <c r="G99" s="392">
        <v>94</v>
      </c>
      <c r="H99" s="60">
        <f t="shared" si="1"/>
        <v>94</v>
      </c>
    </row>
    <row r="100" spans="1:8" s="10" customFormat="1" ht="15" customHeight="1" x14ac:dyDescent="0.25">
      <c r="A100" s="22">
        <v>95</v>
      </c>
      <c r="B100" s="26" t="s">
        <v>69</v>
      </c>
      <c r="C100" s="54" t="s">
        <v>36</v>
      </c>
      <c r="D100" s="228">
        <v>8</v>
      </c>
      <c r="E100" s="13">
        <v>3.625</v>
      </c>
      <c r="F100" s="269">
        <v>3.96</v>
      </c>
      <c r="G100" s="392">
        <v>95</v>
      </c>
      <c r="H100" s="60">
        <f t="shared" si="1"/>
        <v>95</v>
      </c>
    </row>
    <row r="101" spans="1:8" s="10" customFormat="1" ht="15" customHeight="1" x14ac:dyDescent="0.25">
      <c r="A101" s="22">
        <v>96</v>
      </c>
      <c r="B101" s="26" t="s">
        <v>68</v>
      </c>
      <c r="C101" s="55" t="s">
        <v>121</v>
      </c>
      <c r="D101" s="228">
        <v>58</v>
      </c>
      <c r="E101" s="13">
        <v>3.6206896551724137</v>
      </c>
      <c r="F101" s="297">
        <v>3.96</v>
      </c>
      <c r="G101" s="392">
        <v>96</v>
      </c>
      <c r="H101" s="60">
        <f t="shared" si="1"/>
        <v>96</v>
      </c>
    </row>
    <row r="102" spans="1:8" s="10" customFormat="1" ht="15" customHeight="1" x14ac:dyDescent="0.25">
      <c r="A102" s="22">
        <v>97</v>
      </c>
      <c r="B102" s="26" t="s">
        <v>66</v>
      </c>
      <c r="C102" s="55" t="s">
        <v>86</v>
      </c>
      <c r="D102" s="228">
        <v>5</v>
      </c>
      <c r="E102" s="157">
        <v>3.6</v>
      </c>
      <c r="F102" s="297">
        <v>3.96</v>
      </c>
      <c r="G102" s="392">
        <v>97</v>
      </c>
      <c r="H102" s="60">
        <f t="shared" si="1"/>
        <v>97</v>
      </c>
    </row>
    <row r="103" spans="1:8" s="10" customFormat="1" ht="15" customHeight="1" x14ac:dyDescent="0.25">
      <c r="A103" s="22">
        <v>98</v>
      </c>
      <c r="B103" s="26" t="s">
        <v>64</v>
      </c>
      <c r="C103" s="54" t="s">
        <v>83</v>
      </c>
      <c r="D103" s="228">
        <v>34</v>
      </c>
      <c r="E103" s="13">
        <v>3.5882352941176472</v>
      </c>
      <c r="F103" s="269">
        <v>3.96</v>
      </c>
      <c r="G103" s="392">
        <v>98</v>
      </c>
      <c r="H103" s="60">
        <f t="shared" si="1"/>
        <v>98</v>
      </c>
    </row>
    <row r="104" spans="1:8" s="10" customFormat="1" ht="15" customHeight="1" x14ac:dyDescent="0.25">
      <c r="A104" s="22">
        <v>99</v>
      </c>
      <c r="B104" s="26" t="s">
        <v>69</v>
      </c>
      <c r="C104" s="36" t="s">
        <v>44</v>
      </c>
      <c r="D104" s="228">
        <v>34</v>
      </c>
      <c r="E104" s="13">
        <v>3.5588235294117645</v>
      </c>
      <c r="F104" s="298">
        <v>3.96</v>
      </c>
      <c r="G104" s="392">
        <v>99</v>
      </c>
      <c r="H104" s="60">
        <f t="shared" si="1"/>
        <v>99</v>
      </c>
    </row>
    <row r="105" spans="1:8" s="10" customFormat="1" ht="15" customHeight="1" thickBot="1" x14ac:dyDescent="0.3">
      <c r="A105" s="62">
        <v>100</v>
      </c>
      <c r="B105" s="136" t="s">
        <v>66</v>
      </c>
      <c r="C105" s="191" t="s">
        <v>20</v>
      </c>
      <c r="D105" s="231">
        <v>76</v>
      </c>
      <c r="E105" s="235">
        <v>3.5526315789473686</v>
      </c>
      <c r="F105" s="299">
        <v>3.96</v>
      </c>
      <c r="G105" s="394">
        <v>100</v>
      </c>
      <c r="H105" s="61">
        <f t="shared" si="1"/>
        <v>100</v>
      </c>
    </row>
    <row r="106" spans="1:8" s="10" customFormat="1" ht="15" customHeight="1" x14ac:dyDescent="0.25">
      <c r="A106" s="19">
        <v>101</v>
      </c>
      <c r="B106" s="29" t="s">
        <v>70</v>
      </c>
      <c r="C106" s="49" t="s">
        <v>95</v>
      </c>
      <c r="D106" s="226">
        <v>20</v>
      </c>
      <c r="E106" s="150">
        <v>3.55</v>
      </c>
      <c r="F106" s="276">
        <v>3.96</v>
      </c>
      <c r="G106" s="391">
        <v>101</v>
      </c>
      <c r="H106" s="59">
        <f t="shared" si="1"/>
        <v>101</v>
      </c>
    </row>
    <row r="107" spans="1:8" s="10" customFormat="1" ht="15" customHeight="1" x14ac:dyDescent="0.25">
      <c r="A107" s="22">
        <v>102</v>
      </c>
      <c r="B107" s="26" t="s">
        <v>66</v>
      </c>
      <c r="C107" s="53" t="s">
        <v>15</v>
      </c>
      <c r="D107" s="227">
        <v>22</v>
      </c>
      <c r="E107" s="153">
        <v>3.5454545454545454</v>
      </c>
      <c r="F107" s="291">
        <v>3.96</v>
      </c>
      <c r="G107" s="392">
        <v>102</v>
      </c>
      <c r="H107" s="60">
        <f t="shared" si="1"/>
        <v>102</v>
      </c>
    </row>
    <row r="108" spans="1:8" s="10" customFormat="1" ht="15" customHeight="1" x14ac:dyDescent="0.25">
      <c r="A108" s="22">
        <v>103</v>
      </c>
      <c r="B108" s="26" t="s">
        <v>67</v>
      </c>
      <c r="C108" s="51" t="s">
        <v>91</v>
      </c>
      <c r="D108" s="228">
        <v>19</v>
      </c>
      <c r="E108" s="13">
        <v>3.5263157894736841</v>
      </c>
      <c r="F108" s="300">
        <v>3.96</v>
      </c>
      <c r="G108" s="392">
        <v>103</v>
      </c>
      <c r="H108" s="60">
        <f t="shared" si="1"/>
        <v>103</v>
      </c>
    </row>
    <row r="109" spans="1:8" s="10" customFormat="1" ht="15" customHeight="1" x14ac:dyDescent="0.25">
      <c r="A109" s="22">
        <v>104</v>
      </c>
      <c r="B109" s="26" t="s">
        <v>67</v>
      </c>
      <c r="C109" s="35" t="s">
        <v>89</v>
      </c>
      <c r="D109" s="227">
        <v>45</v>
      </c>
      <c r="E109" s="13">
        <v>3.5111111111111111</v>
      </c>
      <c r="F109" s="285">
        <v>3.96</v>
      </c>
      <c r="G109" s="392">
        <v>104</v>
      </c>
      <c r="H109" s="60">
        <f t="shared" si="1"/>
        <v>104</v>
      </c>
    </row>
    <row r="110" spans="1:8" s="10" customFormat="1" ht="15" customHeight="1" x14ac:dyDescent="0.25">
      <c r="A110" s="22">
        <v>105</v>
      </c>
      <c r="B110" s="26" t="s">
        <v>66</v>
      </c>
      <c r="C110" s="147" t="s">
        <v>19</v>
      </c>
      <c r="D110" s="506">
        <v>2</v>
      </c>
      <c r="E110" s="507">
        <v>3.5</v>
      </c>
      <c r="F110" s="301">
        <v>3.96</v>
      </c>
      <c r="G110" s="392">
        <v>105</v>
      </c>
      <c r="H110" s="60">
        <f t="shared" si="1"/>
        <v>105</v>
      </c>
    </row>
    <row r="111" spans="1:8" s="10" customFormat="1" ht="15" customHeight="1" x14ac:dyDescent="0.25">
      <c r="A111" s="22">
        <v>106</v>
      </c>
      <c r="B111" s="26" t="s">
        <v>67</v>
      </c>
      <c r="C111" s="35" t="s">
        <v>32</v>
      </c>
      <c r="D111" s="228">
        <v>22</v>
      </c>
      <c r="E111" s="13">
        <v>3.5</v>
      </c>
      <c r="F111" s="285">
        <v>3.96</v>
      </c>
      <c r="G111" s="392">
        <v>106</v>
      </c>
      <c r="H111" s="60">
        <f t="shared" si="1"/>
        <v>106</v>
      </c>
    </row>
    <row r="112" spans="1:8" s="10" customFormat="1" ht="15" customHeight="1" x14ac:dyDescent="0.25">
      <c r="A112" s="22">
        <v>107</v>
      </c>
      <c r="B112" s="123" t="s">
        <v>66</v>
      </c>
      <c r="C112" s="51" t="s">
        <v>23</v>
      </c>
      <c r="D112" s="227">
        <v>62</v>
      </c>
      <c r="E112" s="144">
        <v>3.4838709677419355</v>
      </c>
      <c r="F112" s="309">
        <v>3.96</v>
      </c>
      <c r="G112" s="392">
        <v>107</v>
      </c>
      <c r="H112" s="60">
        <f t="shared" si="1"/>
        <v>107</v>
      </c>
    </row>
    <row r="113" spans="1:8" s="10" customFormat="1" ht="15" customHeight="1" thickBot="1" x14ac:dyDescent="0.3">
      <c r="A113" s="62">
        <v>108</v>
      </c>
      <c r="B113" s="31" t="s">
        <v>70</v>
      </c>
      <c r="C113" s="467" t="s">
        <v>63</v>
      </c>
      <c r="D113" s="508">
        <v>7</v>
      </c>
      <c r="E113" s="156">
        <v>3.4285714285714284</v>
      </c>
      <c r="F113" s="509">
        <v>3.96</v>
      </c>
      <c r="G113" s="394">
        <v>108</v>
      </c>
      <c r="H113" s="61">
        <f t="shared" si="1"/>
        <v>108</v>
      </c>
    </row>
    <row r="114" spans="1:8" ht="15" customHeight="1" x14ac:dyDescent="0.25">
      <c r="C114" s="274" t="s">
        <v>122</v>
      </c>
      <c r="D114" s="46"/>
      <c r="E114" s="315">
        <f>AVERAGE(E6:E113)</f>
        <v>3.9504350351197552</v>
      </c>
      <c r="F114" s="46"/>
    </row>
    <row r="115" spans="1:8" x14ac:dyDescent="0.25">
      <c r="C115" s="275" t="s">
        <v>80</v>
      </c>
      <c r="D115" s="47"/>
      <c r="E115" s="48">
        <v>3.96</v>
      </c>
      <c r="F115" s="47"/>
    </row>
  </sheetData>
  <mergeCells count="5">
    <mergeCell ref="H4:H5"/>
    <mergeCell ref="A4:A5"/>
    <mergeCell ref="B4:B5"/>
    <mergeCell ref="C4:C5"/>
    <mergeCell ref="D4:F4"/>
  </mergeCells>
  <conditionalFormatting sqref="E6:E115">
    <cfRule type="cellIs" dxfId="44" priority="1" stopIfTrue="1" operator="between">
      <formula>$E$114</formula>
      <formula>3.948</formula>
    </cfRule>
    <cfRule type="cellIs" dxfId="48" priority="2" operator="lessThan">
      <formula>3.5</formula>
    </cfRule>
    <cfRule type="cellIs" dxfId="45" priority="3" operator="between">
      <formula>$E$114</formula>
      <formula>3.5</formula>
    </cfRule>
    <cfRule type="cellIs" dxfId="46" priority="4" operator="between">
      <formula>4.5</formula>
      <formula>$E$114</formula>
    </cfRule>
    <cfRule type="cellIs" dxfId="47" priority="5" operator="greaterThanOrEqual">
      <formula>4.5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6"/>
  <sheetViews>
    <sheetView zoomScale="90" zoomScaleNormal="90" workbookViewId="0">
      <pane xSplit="5" ySplit="6" topLeftCell="F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5.7109375" customWidth="1"/>
    <col min="2" max="2" width="18.7109375" customWidth="1"/>
    <col min="3" max="3" width="31.7109375" customWidth="1"/>
    <col min="4" max="5" width="8.7109375" style="5" customWidth="1"/>
    <col min="6" max="6" width="7.85546875" customWidth="1"/>
  </cols>
  <sheetData>
    <row r="1" spans="1:8" s="1" customFormat="1" ht="15" customHeight="1" x14ac:dyDescent="0.25">
      <c r="C1" s="11"/>
      <c r="D1" s="91"/>
      <c r="E1" s="2"/>
      <c r="G1" s="110"/>
      <c r="H1" s="14" t="s">
        <v>76</v>
      </c>
    </row>
    <row r="2" spans="1:8" s="1" customFormat="1" ht="15" customHeight="1" x14ac:dyDescent="0.25">
      <c r="C2" s="187" t="s">
        <v>107</v>
      </c>
      <c r="D2" s="187"/>
      <c r="E2" s="93">
        <v>2022</v>
      </c>
      <c r="G2" s="111"/>
      <c r="H2" s="14" t="s">
        <v>77</v>
      </c>
    </row>
    <row r="3" spans="1:8" s="1" customFormat="1" ht="15" customHeight="1" thickBot="1" x14ac:dyDescent="0.3">
      <c r="C3" s="90"/>
      <c r="D3" s="90"/>
      <c r="E3" s="2"/>
      <c r="G3" s="239"/>
      <c r="H3" s="14" t="s">
        <v>78</v>
      </c>
    </row>
    <row r="4" spans="1:8" s="1" customFormat="1" ht="15" customHeight="1" x14ac:dyDescent="0.25">
      <c r="A4" s="555" t="s">
        <v>0</v>
      </c>
      <c r="B4" s="557" t="s">
        <v>71</v>
      </c>
      <c r="C4" s="557" t="s">
        <v>1</v>
      </c>
      <c r="D4" s="559" t="s">
        <v>74</v>
      </c>
      <c r="E4" s="553" t="s">
        <v>116</v>
      </c>
      <c r="G4" s="15"/>
      <c r="H4" s="14" t="s">
        <v>79</v>
      </c>
    </row>
    <row r="5" spans="1:8" s="3" customFormat="1" ht="30" customHeight="1" thickBot="1" x14ac:dyDescent="0.25">
      <c r="A5" s="556"/>
      <c r="B5" s="558"/>
      <c r="C5" s="558"/>
      <c r="D5" s="560"/>
      <c r="E5" s="554"/>
    </row>
    <row r="6" spans="1:8" s="3" customFormat="1" ht="15" customHeight="1" thickBot="1" x14ac:dyDescent="0.25">
      <c r="A6" s="113"/>
      <c r="B6" s="114"/>
      <c r="C6" s="114" t="s">
        <v>115</v>
      </c>
      <c r="D6" s="115">
        <f>SUM(D7:D114)</f>
        <v>3985</v>
      </c>
      <c r="E6" s="128">
        <f>AVERAGE(E7:E114)</f>
        <v>3.9504350351197552</v>
      </c>
    </row>
    <row r="7" spans="1:8" s="3" customFormat="1" ht="15" customHeight="1" x14ac:dyDescent="0.25">
      <c r="A7" s="19">
        <v>1</v>
      </c>
      <c r="B7" s="29" t="s">
        <v>67</v>
      </c>
      <c r="C7" s="67" t="s">
        <v>135</v>
      </c>
      <c r="D7" s="499">
        <v>35</v>
      </c>
      <c r="E7" s="98">
        <v>4.4285714285714288</v>
      </c>
    </row>
    <row r="8" spans="1:8" s="4" customFormat="1" ht="15" customHeight="1" x14ac:dyDescent="0.25">
      <c r="A8" s="22">
        <v>2</v>
      </c>
      <c r="B8" s="25" t="s">
        <v>65</v>
      </c>
      <c r="C8" s="30" t="s">
        <v>6</v>
      </c>
      <c r="D8" s="501">
        <v>22</v>
      </c>
      <c r="E8" s="100">
        <v>4.3636363636363633</v>
      </c>
    </row>
    <row r="9" spans="1:8" s="4" customFormat="1" ht="15" customHeight="1" x14ac:dyDescent="0.25">
      <c r="A9" s="22">
        <v>3</v>
      </c>
      <c r="B9" s="26" t="s">
        <v>69</v>
      </c>
      <c r="C9" s="74" t="s">
        <v>146</v>
      </c>
      <c r="D9" s="501">
        <v>35</v>
      </c>
      <c r="E9" s="100">
        <v>4.3428571428571425</v>
      </c>
    </row>
    <row r="10" spans="1:8" s="4" customFormat="1" ht="15" customHeight="1" x14ac:dyDescent="0.25">
      <c r="A10" s="22">
        <v>4</v>
      </c>
      <c r="B10" s="26" t="s">
        <v>67</v>
      </c>
      <c r="C10" s="44" t="s">
        <v>33</v>
      </c>
      <c r="D10" s="99">
        <v>38</v>
      </c>
      <c r="E10" s="104">
        <v>4.3421052631578947</v>
      </c>
    </row>
    <row r="11" spans="1:8" s="4" customFormat="1" ht="15" customHeight="1" x14ac:dyDescent="0.25">
      <c r="A11" s="22">
        <v>5</v>
      </c>
      <c r="B11" s="490" t="s">
        <v>69</v>
      </c>
      <c r="C11" s="27" t="s">
        <v>142</v>
      </c>
      <c r="D11" s="103">
        <v>24</v>
      </c>
      <c r="E11" s="100">
        <v>4.333333333333333</v>
      </c>
    </row>
    <row r="12" spans="1:8" s="4" customFormat="1" ht="15" customHeight="1" x14ac:dyDescent="0.25">
      <c r="A12" s="22">
        <v>6</v>
      </c>
      <c r="B12" s="26" t="s">
        <v>70</v>
      </c>
      <c r="C12" s="24" t="s">
        <v>117</v>
      </c>
      <c r="D12" s="99">
        <v>6</v>
      </c>
      <c r="E12" s="100">
        <v>4.333333333333333</v>
      </c>
    </row>
    <row r="13" spans="1:8" s="4" customFormat="1" ht="15" customHeight="1" x14ac:dyDescent="0.25">
      <c r="A13" s="22">
        <v>7</v>
      </c>
      <c r="B13" s="23" t="s">
        <v>64</v>
      </c>
      <c r="C13" s="24" t="s">
        <v>84</v>
      </c>
      <c r="D13" s="99">
        <v>13</v>
      </c>
      <c r="E13" s="100">
        <v>4.3076923076923075</v>
      </c>
    </row>
    <row r="14" spans="1:8" s="4" customFormat="1" ht="15" customHeight="1" x14ac:dyDescent="0.25">
      <c r="A14" s="22">
        <v>8</v>
      </c>
      <c r="B14" s="26" t="s">
        <v>70</v>
      </c>
      <c r="C14" s="24" t="s">
        <v>128</v>
      </c>
      <c r="D14" s="99">
        <v>23</v>
      </c>
      <c r="E14" s="100">
        <v>4.3043478260869561</v>
      </c>
    </row>
    <row r="15" spans="1:8" s="4" customFormat="1" ht="15" customHeight="1" x14ac:dyDescent="0.25">
      <c r="A15" s="22">
        <v>9</v>
      </c>
      <c r="B15" s="26" t="s">
        <v>68</v>
      </c>
      <c r="C15" s="27" t="s">
        <v>140</v>
      </c>
      <c r="D15" s="99">
        <v>53</v>
      </c>
      <c r="E15" s="104">
        <v>4.3018867924528301</v>
      </c>
    </row>
    <row r="16" spans="1:8" s="4" customFormat="1" ht="15" customHeight="1" thickBot="1" x14ac:dyDescent="0.3">
      <c r="A16" s="62">
        <v>10</v>
      </c>
      <c r="B16" s="112" t="s">
        <v>68</v>
      </c>
      <c r="C16" s="211" t="s">
        <v>103</v>
      </c>
      <c r="D16" s="118">
        <v>45</v>
      </c>
      <c r="E16" s="102">
        <v>4.2888888888888888</v>
      </c>
    </row>
    <row r="17" spans="1:5" s="4" customFormat="1" ht="15" customHeight="1" x14ac:dyDescent="0.25">
      <c r="A17" s="19">
        <v>11</v>
      </c>
      <c r="B17" s="29" t="s">
        <v>65</v>
      </c>
      <c r="C17" s="40" t="s">
        <v>9</v>
      </c>
      <c r="D17" s="97">
        <v>11</v>
      </c>
      <c r="E17" s="98">
        <v>4.2727272727272725</v>
      </c>
    </row>
    <row r="18" spans="1:5" s="4" customFormat="1" ht="15" customHeight="1" x14ac:dyDescent="0.25">
      <c r="A18" s="22">
        <v>12</v>
      </c>
      <c r="B18" s="26" t="s">
        <v>69</v>
      </c>
      <c r="C18" s="27" t="s">
        <v>57</v>
      </c>
      <c r="D18" s="99">
        <v>11</v>
      </c>
      <c r="E18" s="100">
        <v>4.2727272727272725</v>
      </c>
    </row>
    <row r="19" spans="1:5" s="4" customFormat="1" ht="15" customHeight="1" x14ac:dyDescent="0.25">
      <c r="A19" s="22">
        <v>13</v>
      </c>
      <c r="B19" s="26" t="s">
        <v>65</v>
      </c>
      <c r="C19" s="24" t="s">
        <v>5</v>
      </c>
      <c r="D19" s="99">
        <v>78</v>
      </c>
      <c r="E19" s="100">
        <v>4.2692307692307692</v>
      </c>
    </row>
    <row r="20" spans="1:5" s="4" customFormat="1" ht="15" customHeight="1" x14ac:dyDescent="0.25">
      <c r="A20" s="22">
        <v>14</v>
      </c>
      <c r="B20" s="26" t="s">
        <v>68</v>
      </c>
      <c r="C20" s="27" t="s">
        <v>61</v>
      </c>
      <c r="D20" s="99">
        <v>19</v>
      </c>
      <c r="E20" s="100">
        <v>4.2631578947368425</v>
      </c>
    </row>
    <row r="21" spans="1:5" s="4" customFormat="1" ht="15" customHeight="1" x14ac:dyDescent="0.25">
      <c r="A21" s="22">
        <v>15</v>
      </c>
      <c r="B21" s="26" t="s">
        <v>68</v>
      </c>
      <c r="C21" s="27" t="s">
        <v>93</v>
      </c>
      <c r="D21" s="99">
        <v>23</v>
      </c>
      <c r="E21" s="100">
        <v>4.2608695652173916</v>
      </c>
    </row>
    <row r="22" spans="1:5" s="4" customFormat="1" ht="15" customHeight="1" x14ac:dyDescent="0.25">
      <c r="A22" s="22">
        <v>16</v>
      </c>
      <c r="B22" s="26" t="s">
        <v>65</v>
      </c>
      <c r="C22" s="24" t="s">
        <v>8</v>
      </c>
      <c r="D22" s="99">
        <v>27</v>
      </c>
      <c r="E22" s="100">
        <v>4.2592592592592595</v>
      </c>
    </row>
    <row r="23" spans="1:5" s="4" customFormat="1" ht="15" customHeight="1" x14ac:dyDescent="0.25">
      <c r="A23" s="22">
        <v>17</v>
      </c>
      <c r="B23" s="26" t="s">
        <v>66</v>
      </c>
      <c r="C23" s="24" t="s">
        <v>59</v>
      </c>
      <c r="D23" s="99">
        <v>17</v>
      </c>
      <c r="E23" s="100">
        <v>4.2352941176470589</v>
      </c>
    </row>
    <row r="24" spans="1:5" s="4" customFormat="1" ht="15" customHeight="1" x14ac:dyDescent="0.25">
      <c r="A24" s="22">
        <v>18</v>
      </c>
      <c r="B24" s="26" t="s">
        <v>67</v>
      </c>
      <c r="C24" s="27" t="s">
        <v>27</v>
      </c>
      <c r="D24" s="99">
        <v>51</v>
      </c>
      <c r="E24" s="100">
        <v>4.2352941176470589</v>
      </c>
    </row>
    <row r="25" spans="1:5" s="4" customFormat="1" ht="15" customHeight="1" x14ac:dyDescent="0.25">
      <c r="A25" s="22">
        <v>19</v>
      </c>
      <c r="B25" s="26" t="s">
        <v>66</v>
      </c>
      <c r="C25" s="24" t="s">
        <v>132</v>
      </c>
      <c r="D25" s="99">
        <v>37</v>
      </c>
      <c r="E25" s="100">
        <v>4.2162162162162158</v>
      </c>
    </row>
    <row r="26" spans="1:5" s="4" customFormat="1" ht="15" customHeight="1" thickBot="1" x14ac:dyDescent="0.3">
      <c r="A26" s="62">
        <v>20</v>
      </c>
      <c r="B26" s="31" t="s">
        <v>70</v>
      </c>
      <c r="C26" s="210" t="s">
        <v>94</v>
      </c>
      <c r="D26" s="101">
        <v>29</v>
      </c>
      <c r="E26" s="102">
        <v>4.2068965517241379</v>
      </c>
    </row>
    <row r="27" spans="1:5" s="4" customFormat="1" ht="15" customHeight="1" x14ac:dyDescent="0.25">
      <c r="A27" s="19">
        <v>21</v>
      </c>
      <c r="B27" s="29" t="s">
        <v>65</v>
      </c>
      <c r="C27" s="40" t="s">
        <v>13</v>
      </c>
      <c r="D27" s="97">
        <v>35</v>
      </c>
      <c r="E27" s="212">
        <v>4.2</v>
      </c>
    </row>
    <row r="28" spans="1:5" s="4" customFormat="1" ht="15" customHeight="1" x14ac:dyDescent="0.25">
      <c r="A28" s="20">
        <v>22</v>
      </c>
      <c r="B28" s="26" t="s">
        <v>66</v>
      </c>
      <c r="C28" s="44" t="s">
        <v>85</v>
      </c>
      <c r="D28" s="99">
        <v>45</v>
      </c>
      <c r="E28" s="100">
        <v>4.2</v>
      </c>
    </row>
    <row r="29" spans="1:5" ht="15" customHeight="1" x14ac:dyDescent="0.25">
      <c r="A29" s="22">
        <v>23</v>
      </c>
      <c r="B29" s="25" t="s">
        <v>68</v>
      </c>
      <c r="C29" s="27" t="s">
        <v>136</v>
      </c>
      <c r="D29" s="103">
        <v>32</v>
      </c>
      <c r="E29" s="100">
        <v>4.1875</v>
      </c>
    </row>
    <row r="30" spans="1:5" ht="15" customHeight="1" x14ac:dyDescent="0.25">
      <c r="A30" s="22">
        <v>24</v>
      </c>
      <c r="B30" s="26" t="s">
        <v>69</v>
      </c>
      <c r="C30" s="27" t="s">
        <v>41</v>
      </c>
      <c r="D30" s="99">
        <v>17</v>
      </c>
      <c r="E30" s="106">
        <v>4.1764705882352944</v>
      </c>
    </row>
    <row r="31" spans="1:5" ht="15" customHeight="1" x14ac:dyDescent="0.25">
      <c r="A31" s="22">
        <v>25</v>
      </c>
      <c r="B31" s="28" t="s">
        <v>65</v>
      </c>
      <c r="C31" s="495" t="s">
        <v>7</v>
      </c>
      <c r="D31" s="105">
        <v>59</v>
      </c>
      <c r="E31" s="100">
        <v>4.1694915254237293</v>
      </c>
    </row>
    <row r="32" spans="1:5" ht="15" customHeight="1" x14ac:dyDescent="0.25">
      <c r="A32" s="22">
        <v>26</v>
      </c>
      <c r="B32" s="26" t="s">
        <v>65</v>
      </c>
      <c r="C32" s="43" t="s">
        <v>12</v>
      </c>
      <c r="D32" s="99">
        <v>42</v>
      </c>
      <c r="E32" s="100">
        <v>4.166666666666667</v>
      </c>
    </row>
    <row r="33" spans="1:5" ht="15" customHeight="1" x14ac:dyDescent="0.25">
      <c r="A33" s="22">
        <v>27</v>
      </c>
      <c r="B33" s="26" t="s">
        <v>70</v>
      </c>
      <c r="C33" s="24" t="s">
        <v>62</v>
      </c>
      <c r="D33" s="99">
        <v>62</v>
      </c>
      <c r="E33" s="100">
        <v>4.161290322580645</v>
      </c>
    </row>
    <row r="34" spans="1:5" ht="15" customHeight="1" x14ac:dyDescent="0.25">
      <c r="A34" s="22">
        <v>28</v>
      </c>
      <c r="B34" s="26" t="s">
        <v>68</v>
      </c>
      <c r="C34" s="27" t="s">
        <v>35</v>
      </c>
      <c r="D34" s="99">
        <v>25</v>
      </c>
      <c r="E34" s="100">
        <v>4.16</v>
      </c>
    </row>
    <row r="35" spans="1:5" ht="15" customHeight="1" x14ac:dyDescent="0.25">
      <c r="A35" s="22">
        <v>29</v>
      </c>
      <c r="B35" s="28" t="s">
        <v>69</v>
      </c>
      <c r="C35" s="27" t="s">
        <v>141</v>
      </c>
      <c r="D35" s="99">
        <v>51</v>
      </c>
      <c r="E35" s="100">
        <v>4.1568627450980395</v>
      </c>
    </row>
    <row r="36" spans="1:5" ht="15" customHeight="1" thickBot="1" x14ac:dyDescent="0.3">
      <c r="A36" s="62">
        <v>30</v>
      </c>
      <c r="B36" s="31" t="s">
        <v>69</v>
      </c>
      <c r="C36" s="41" t="s">
        <v>49</v>
      </c>
      <c r="D36" s="101">
        <v>26</v>
      </c>
      <c r="E36" s="102">
        <v>4.1538461538461542</v>
      </c>
    </row>
    <row r="37" spans="1:5" ht="15" customHeight="1" x14ac:dyDescent="0.25">
      <c r="A37" s="19">
        <v>31</v>
      </c>
      <c r="B37" s="29" t="s">
        <v>67</v>
      </c>
      <c r="C37" s="124" t="s">
        <v>30</v>
      </c>
      <c r="D37" s="97">
        <v>7</v>
      </c>
      <c r="E37" s="98">
        <v>4.1428571428571432</v>
      </c>
    </row>
    <row r="38" spans="1:5" ht="15" customHeight="1" x14ac:dyDescent="0.25">
      <c r="A38" s="20">
        <v>32</v>
      </c>
      <c r="B38" s="26" t="s">
        <v>69</v>
      </c>
      <c r="C38" s="44" t="s">
        <v>53</v>
      </c>
      <c r="D38" s="99">
        <v>14</v>
      </c>
      <c r="E38" s="100">
        <v>4.1428571428571432</v>
      </c>
    </row>
    <row r="39" spans="1:5" ht="15" customHeight="1" x14ac:dyDescent="0.25">
      <c r="A39" s="20">
        <v>33</v>
      </c>
      <c r="B39" s="26" t="s">
        <v>69</v>
      </c>
      <c r="C39" s="44" t="s">
        <v>43</v>
      </c>
      <c r="D39" s="99">
        <v>8</v>
      </c>
      <c r="E39" s="100">
        <v>4.125</v>
      </c>
    </row>
    <row r="40" spans="1:5" ht="15" customHeight="1" x14ac:dyDescent="0.25">
      <c r="A40" s="20">
        <v>34</v>
      </c>
      <c r="B40" s="26" t="s">
        <v>69</v>
      </c>
      <c r="C40" s="44" t="s">
        <v>46</v>
      </c>
      <c r="D40" s="99">
        <v>59</v>
      </c>
      <c r="E40" s="100">
        <v>4.101694915254237</v>
      </c>
    </row>
    <row r="41" spans="1:5" ht="15" customHeight="1" x14ac:dyDescent="0.25">
      <c r="A41" s="20">
        <v>35</v>
      </c>
      <c r="B41" s="26" t="s">
        <v>67</v>
      </c>
      <c r="C41" s="44" t="s">
        <v>123</v>
      </c>
      <c r="D41" s="99">
        <v>10</v>
      </c>
      <c r="E41" s="100">
        <v>4.0999999999999996</v>
      </c>
    </row>
    <row r="42" spans="1:5" ht="15" customHeight="1" x14ac:dyDescent="0.25">
      <c r="A42" s="20">
        <v>36</v>
      </c>
      <c r="B42" s="26" t="s">
        <v>69</v>
      </c>
      <c r="C42" s="44" t="s">
        <v>144</v>
      </c>
      <c r="D42" s="99">
        <v>100</v>
      </c>
      <c r="E42" s="100">
        <v>4.0599999999999996</v>
      </c>
    </row>
    <row r="43" spans="1:5" ht="15" customHeight="1" x14ac:dyDescent="0.25">
      <c r="A43" s="20">
        <v>37</v>
      </c>
      <c r="B43" s="26" t="s">
        <v>67</v>
      </c>
      <c r="C43" s="44" t="s">
        <v>26</v>
      </c>
      <c r="D43" s="99">
        <v>22</v>
      </c>
      <c r="E43" s="100">
        <v>4.0454545454545459</v>
      </c>
    </row>
    <row r="44" spans="1:5" ht="15" customHeight="1" x14ac:dyDescent="0.25">
      <c r="A44" s="20">
        <v>38</v>
      </c>
      <c r="B44" s="26" t="s">
        <v>68</v>
      </c>
      <c r="C44" s="44" t="s">
        <v>120</v>
      </c>
      <c r="D44" s="99">
        <v>24</v>
      </c>
      <c r="E44" s="100">
        <v>4.041666666666667</v>
      </c>
    </row>
    <row r="45" spans="1:5" ht="15" customHeight="1" x14ac:dyDescent="0.25">
      <c r="A45" s="20">
        <v>39</v>
      </c>
      <c r="B45" s="26" t="s">
        <v>70</v>
      </c>
      <c r="C45" s="44" t="s">
        <v>130</v>
      </c>
      <c r="D45" s="99">
        <v>101</v>
      </c>
      <c r="E45" s="100">
        <v>4.0396039603960396</v>
      </c>
    </row>
    <row r="46" spans="1:5" ht="15" customHeight="1" thickBot="1" x14ac:dyDescent="0.3">
      <c r="A46" s="21">
        <v>40</v>
      </c>
      <c r="B46" s="31" t="s">
        <v>65</v>
      </c>
      <c r="C46" s="498" t="s">
        <v>4</v>
      </c>
      <c r="D46" s="101">
        <v>29</v>
      </c>
      <c r="E46" s="102">
        <v>4.0344827586206895</v>
      </c>
    </row>
    <row r="47" spans="1:5" ht="15" customHeight="1" x14ac:dyDescent="0.25">
      <c r="A47" s="19">
        <v>41</v>
      </c>
      <c r="B47" s="29" t="s">
        <v>68</v>
      </c>
      <c r="C47" s="124" t="s">
        <v>137</v>
      </c>
      <c r="D47" s="97">
        <v>34</v>
      </c>
      <c r="E47" s="98">
        <v>4.0294117647058822</v>
      </c>
    </row>
    <row r="48" spans="1:5" ht="15" customHeight="1" x14ac:dyDescent="0.25">
      <c r="A48" s="20">
        <v>42</v>
      </c>
      <c r="B48" s="26" t="s">
        <v>69</v>
      </c>
      <c r="C48" s="44" t="s">
        <v>145</v>
      </c>
      <c r="D48" s="99">
        <v>50</v>
      </c>
      <c r="E48" s="100">
        <v>4.0199999999999996</v>
      </c>
    </row>
    <row r="49" spans="1:5" ht="15" customHeight="1" x14ac:dyDescent="0.25">
      <c r="A49" s="20">
        <v>43</v>
      </c>
      <c r="B49" s="26" t="s">
        <v>67</v>
      </c>
      <c r="C49" s="44" t="s">
        <v>133</v>
      </c>
      <c r="D49" s="99">
        <v>52</v>
      </c>
      <c r="E49" s="100">
        <v>4.0192307692307692</v>
      </c>
    </row>
    <row r="50" spans="1:5" ht="15" customHeight="1" x14ac:dyDescent="0.25">
      <c r="A50" s="20">
        <v>44</v>
      </c>
      <c r="B50" s="26" t="s">
        <v>66</v>
      </c>
      <c r="C50" s="44" t="s">
        <v>21</v>
      </c>
      <c r="D50" s="99">
        <v>41</v>
      </c>
      <c r="E50" s="100">
        <v>4</v>
      </c>
    </row>
    <row r="51" spans="1:5" ht="15" customHeight="1" x14ac:dyDescent="0.25">
      <c r="A51" s="20">
        <v>45</v>
      </c>
      <c r="B51" s="26" t="s">
        <v>67</v>
      </c>
      <c r="C51" s="44" t="s">
        <v>90</v>
      </c>
      <c r="D51" s="99">
        <v>13</v>
      </c>
      <c r="E51" s="100">
        <v>4</v>
      </c>
    </row>
    <row r="52" spans="1:5" ht="15" customHeight="1" x14ac:dyDescent="0.25">
      <c r="A52" s="20">
        <v>46</v>
      </c>
      <c r="B52" s="26" t="s">
        <v>69</v>
      </c>
      <c r="C52" s="44" t="s">
        <v>38</v>
      </c>
      <c r="D52" s="99">
        <v>39</v>
      </c>
      <c r="E52" s="100">
        <v>4</v>
      </c>
    </row>
    <row r="53" spans="1:5" ht="15" customHeight="1" x14ac:dyDescent="0.25">
      <c r="A53" s="20">
        <v>47</v>
      </c>
      <c r="B53" s="26" t="s">
        <v>69</v>
      </c>
      <c r="C53" s="44" t="s">
        <v>48</v>
      </c>
      <c r="D53" s="99">
        <v>54</v>
      </c>
      <c r="E53" s="100">
        <v>4</v>
      </c>
    </row>
    <row r="54" spans="1:5" ht="15" customHeight="1" x14ac:dyDescent="0.25">
      <c r="A54" s="20">
        <v>48</v>
      </c>
      <c r="B54" s="26" t="s">
        <v>69</v>
      </c>
      <c r="C54" s="44" t="s">
        <v>54</v>
      </c>
      <c r="D54" s="99">
        <v>28</v>
      </c>
      <c r="E54" s="100">
        <v>4</v>
      </c>
    </row>
    <row r="55" spans="1:5" ht="15" customHeight="1" x14ac:dyDescent="0.25">
      <c r="A55" s="20">
        <v>49</v>
      </c>
      <c r="B55" s="26" t="s">
        <v>69</v>
      </c>
      <c r="C55" s="44" t="s">
        <v>143</v>
      </c>
      <c r="D55" s="99">
        <v>95</v>
      </c>
      <c r="E55" s="100">
        <v>4</v>
      </c>
    </row>
    <row r="56" spans="1:5" ht="15" customHeight="1" thickBot="1" x14ac:dyDescent="0.3">
      <c r="A56" s="21">
        <v>50</v>
      </c>
      <c r="B56" s="493" t="s">
        <v>64</v>
      </c>
      <c r="C56" s="497" t="s">
        <v>3</v>
      </c>
      <c r="D56" s="502">
        <v>59</v>
      </c>
      <c r="E56" s="102">
        <v>3.9830508474576272</v>
      </c>
    </row>
    <row r="57" spans="1:5" ht="15" customHeight="1" x14ac:dyDescent="0.25">
      <c r="A57" s="19">
        <v>51</v>
      </c>
      <c r="B57" s="29" t="s">
        <v>68</v>
      </c>
      <c r="C57" s="67" t="s">
        <v>119</v>
      </c>
      <c r="D57" s="97">
        <v>43</v>
      </c>
      <c r="E57" s="98">
        <v>3.9767441860465116</v>
      </c>
    </row>
    <row r="58" spans="1:5" ht="15" customHeight="1" x14ac:dyDescent="0.25">
      <c r="A58" s="22">
        <v>52</v>
      </c>
      <c r="B58" s="25" t="s">
        <v>69</v>
      </c>
      <c r="C58" s="74" t="s">
        <v>37</v>
      </c>
      <c r="D58" s="103">
        <v>41</v>
      </c>
      <c r="E58" s="104">
        <v>3.975609756097561</v>
      </c>
    </row>
    <row r="59" spans="1:5" ht="15" customHeight="1" x14ac:dyDescent="0.25">
      <c r="A59" s="22">
        <v>53</v>
      </c>
      <c r="B59" s="25" t="s">
        <v>66</v>
      </c>
      <c r="C59" s="30" t="s">
        <v>60</v>
      </c>
      <c r="D59" s="103">
        <v>34</v>
      </c>
      <c r="E59" s="104">
        <v>3.9705882352941178</v>
      </c>
    </row>
    <row r="60" spans="1:5" ht="15" customHeight="1" x14ac:dyDescent="0.25">
      <c r="A60" s="22">
        <v>54</v>
      </c>
      <c r="B60" s="25" t="s">
        <v>68</v>
      </c>
      <c r="C60" s="74" t="s">
        <v>138</v>
      </c>
      <c r="D60" s="103">
        <v>92</v>
      </c>
      <c r="E60" s="104">
        <v>3.9565217391304346</v>
      </c>
    </row>
    <row r="61" spans="1:5" ht="15" customHeight="1" x14ac:dyDescent="0.25">
      <c r="A61" s="22">
        <v>55</v>
      </c>
      <c r="B61" s="25" t="s">
        <v>70</v>
      </c>
      <c r="C61" s="30" t="s">
        <v>118</v>
      </c>
      <c r="D61" s="103">
        <v>23</v>
      </c>
      <c r="E61" s="104">
        <v>3.9565217391304346</v>
      </c>
    </row>
    <row r="62" spans="1:5" ht="15" customHeight="1" x14ac:dyDescent="0.25">
      <c r="A62" s="22">
        <v>56</v>
      </c>
      <c r="B62" s="25" t="s">
        <v>68</v>
      </c>
      <c r="C62" s="74" t="s">
        <v>106</v>
      </c>
      <c r="D62" s="103">
        <v>22</v>
      </c>
      <c r="E62" s="104">
        <v>3.9545454545454546</v>
      </c>
    </row>
    <row r="63" spans="1:5" ht="15" customHeight="1" x14ac:dyDescent="0.25">
      <c r="A63" s="22">
        <v>57</v>
      </c>
      <c r="B63" s="25" t="s">
        <v>69</v>
      </c>
      <c r="C63" s="74" t="s">
        <v>39</v>
      </c>
      <c r="D63" s="103">
        <v>58</v>
      </c>
      <c r="E63" s="104">
        <v>3.9482758620689653</v>
      </c>
    </row>
    <row r="64" spans="1:5" ht="15" customHeight="1" x14ac:dyDescent="0.25">
      <c r="A64" s="22">
        <v>58</v>
      </c>
      <c r="B64" s="25" t="s">
        <v>68</v>
      </c>
      <c r="C64" s="74" t="s">
        <v>34</v>
      </c>
      <c r="D64" s="103">
        <v>60</v>
      </c>
      <c r="E64" s="104">
        <v>3.9333333333333331</v>
      </c>
    </row>
    <row r="65" spans="1:5" ht="15" customHeight="1" x14ac:dyDescent="0.25">
      <c r="A65" s="22">
        <v>59</v>
      </c>
      <c r="B65" s="25" t="s">
        <v>69</v>
      </c>
      <c r="C65" s="74" t="s">
        <v>52</v>
      </c>
      <c r="D65" s="103">
        <v>54</v>
      </c>
      <c r="E65" s="104">
        <v>3.925925925925926</v>
      </c>
    </row>
    <row r="66" spans="1:5" ht="15" customHeight="1" thickBot="1" x14ac:dyDescent="0.3">
      <c r="A66" s="62">
        <v>60</v>
      </c>
      <c r="B66" s="492" t="s">
        <v>64</v>
      </c>
      <c r="C66" s="137" t="s">
        <v>82</v>
      </c>
      <c r="D66" s="503">
        <v>47</v>
      </c>
      <c r="E66" s="491">
        <v>3.9148936170212765</v>
      </c>
    </row>
    <row r="67" spans="1:5" ht="15" customHeight="1" x14ac:dyDescent="0.25">
      <c r="A67" s="19">
        <v>61</v>
      </c>
      <c r="B67" s="29" t="s">
        <v>67</v>
      </c>
      <c r="C67" s="67" t="s">
        <v>92</v>
      </c>
      <c r="D67" s="97">
        <v>22</v>
      </c>
      <c r="E67" s="98">
        <v>3.9090909090909092</v>
      </c>
    </row>
    <row r="68" spans="1:5" ht="15" customHeight="1" x14ac:dyDescent="0.25">
      <c r="A68" s="22">
        <v>62</v>
      </c>
      <c r="B68" s="121" t="s">
        <v>64</v>
      </c>
      <c r="C68" s="30" t="s">
        <v>2</v>
      </c>
      <c r="D68" s="103">
        <v>10</v>
      </c>
      <c r="E68" s="104">
        <v>3.9</v>
      </c>
    </row>
    <row r="69" spans="1:5" ht="15" customHeight="1" x14ac:dyDescent="0.25">
      <c r="A69" s="22">
        <v>63</v>
      </c>
      <c r="B69" s="25" t="s">
        <v>69</v>
      </c>
      <c r="C69" s="30" t="s">
        <v>148</v>
      </c>
      <c r="D69" s="103">
        <v>10</v>
      </c>
      <c r="E69" s="104">
        <v>3.9</v>
      </c>
    </row>
    <row r="70" spans="1:5" ht="15" customHeight="1" x14ac:dyDescent="0.25">
      <c r="A70" s="22">
        <v>64</v>
      </c>
      <c r="B70" s="25" t="s">
        <v>65</v>
      </c>
      <c r="C70" s="30" t="s">
        <v>131</v>
      </c>
      <c r="D70" s="103">
        <v>46</v>
      </c>
      <c r="E70" s="104">
        <v>3.8913043478260869</v>
      </c>
    </row>
    <row r="71" spans="1:5" ht="15" customHeight="1" x14ac:dyDescent="0.25">
      <c r="A71" s="22">
        <v>65</v>
      </c>
      <c r="B71" s="121" t="s">
        <v>64</v>
      </c>
      <c r="C71" s="30" t="s">
        <v>81</v>
      </c>
      <c r="D71" s="500">
        <v>27</v>
      </c>
      <c r="E71" s="104">
        <v>3.8888888888888888</v>
      </c>
    </row>
    <row r="72" spans="1:5" ht="15" customHeight="1" x14ac:dyDescent="0.25">
      <c r="A72" s="22">
        <v>66</v>
      </c>
      <c r="B72" s="494" t="s">
        <v>66</v>
      </c>
      <c r="C72" s="74" t="s">
        <v>24</v>
      </c>
      <c r="D72" s="103">
        <v>90</v>
      </c>
      <c r="E72" s="104">
        <v>3.8888888888888888</v>
      </c>
    </row>
    <row r="73" spans="1:5" ht="15" customHeight="1" x14ac:dyDescent="0.25">
      <c r="A73" s="22">
        <v>67</v>
      </c>
      <c r="B73" s="25" t="s">
        <v>70</v>
      </c>
      <c r="C73" s="74" t="s">
        <v>129</v>
      </c>
      <c r="D73" s="103">
        <v>25</v>
      </c>
      <c r="E73" s="104">
        <v>3.88</v>
      </c>
    </row>
    <row r="74" spans="1:5" ht="15" customHeight="1" x14ac:dyDescent="0.25">
      <c r="A74" s="22">
        <v>68</v>
      </c>
      <c r="B74" s="25" t="s">
        <v>67</v>
      </c>
      <c r="C74" s="74" t="s">
        <v>31</v>
      </c>
      <c r="D74" s="103">
        <v>48</v>
      </c>
      <c r="E74" s="104">
        <v>3.875</v>
      </c>
    </row>
    <row r="75" spans="1:5" ht="15" customHeight="1" x14ac:dyDescent="0.25">
      <c r="A75" s="22">
        <v>69</v>
      </c>
      <c r="B75" s="25" t="s">
        <v>65</v>
      </c>
      <c r="C75" s="30" t="s">
        <v>10</v>
      </c>
      <c r="D75" s="103">
        <v>31</v>
      </c>
      <c r="E75" s="104">
        <v>3.870967741935484</v>
      </c>
    </row>
    <row r="76" spans="1:5" ht="15" customHeight="1" thickBot="1" x14ac:dyDescent="0.3">
      <c r="A76" s="62">
        <v>70</v>
      </c>
      <c r="B76" s="112" t="s">
        <v>67</v>
      </c>
      <c r="C76" s="41" t="s">
        <v>134</v>
      </c>
      <c r="D76" s="118">
        <v>44</v>
      </c>
      <c r="E76" s="491">
        <v>3.8636363636363638</v>
      </c>
    </row>
    <row r="77" spans="1:5" ht="15" customHeight="1" x14ac:dyDescent="0.25">
      <c r="A77" s="19">
        <v>71</v>
      </c>
      <c r="B77" s="29" t="s">
        <v>66</v>
      </c>
      <c r="C77" s="32" t="s">
        <v>17</v>
      </c>
      <c r="D77" s="97">
        <v>33</v>
      </c>
      <c r="E77" s="98">
        <v>3.8484848484848486</v>
      </c>
    </row>
    <row r="78" spans="1:5" ht="15" customHeight="1" x14ac:dyDescent="0.25">
      <c r="A78" s="22">
        <v>72</v>
      </c>
      <c r="B78" s="25" t="s">
        <v>67</v>
      </c>
      <c r="C78" s="74" t="s">
        <v>28</v>
      </c>
      <c r="D78" s="103">
        <v>26</v>
      </c>
      <c r="E78" s="104">
        <v>3.8461538461538463</v>
      </c>
    </row>
    <row r="79" spans="1:5" ht="15" customHeight="1" x14ac:dyDescent="0.25">
      <c r="A79" s="22">
        <v>73</v>
      </c>
      <c r="B79" s="25" t="s">
        <v>67</v>
      </c>
      <c r="C79" s="74" t="s">
        <v>29</v>
      </c>
      <c r="D79" s="103">
        <v>35</v>
      </c>
      <c r="E79" s="104">
        <v>3.8285714285714287</v>
      </c>
    </row>
    <row r="80" spans="1:5" ht="15" customHeight="1" x14ac:dyDescent="0.25">
      <c r="A80" s="22">
        <v>74</v>
      </c>
      <c r="B80" s="25" t="s">
        <v>69</v>
      </c>
      <c r="C80" s="74" t="s">
        <v>55</v>
      </c>
      <c r="D80" s="103">
        <v>61</v>
      </c>
      <c r="E80" s="104">
        <v>3.819672131147541</v>
      </c>
    </row>
    <row r="81" spans="1:5" ht="15" customHeight="1" x14ac:dyDescent="0.25">
      <c r="A81" s="22">
        <v>75</v>
      </c>
      <c r="B81" s="25" t="s">
        <v>66</v>
      </c>
      <c r="C81" s="30" t="s">
        <v>18</v>
      </c>
      <c r="D81" s="103">
        <v>38</v>
      </c>
      <c r="E81" s="104">
        <v>3.8157894736842106</v>
      </c>
    </row>
    <row r="82" spans="1:5" ht="15" customHeight="1" x14ac:dyDescent="0.25">
      <c r="A82" s="22">
        <v>76</v>
      </c>
      <c r="B82" s="25" t="s">
        <v>67</v>
      </c>
      <c r="C82" s="74" t="s">
        <v>126</v>
      </c>
      <c r="D82" s="103">
        <v>16</v>
      </c>
      <c r="E82" s="104">
        <v>3.8125</v>
      </c>
    </row>
    <row r="83" spans="1:5" ht="15" customHeight="1" x14ac:dyDescent="0.25">
      <c r="A83" s="22">
        <v>77</v>
      </c>
      <c r="B83" s="25" t="s">
        <v>69</v>
      </c>
      <c r="C83" s="30" t="s">
        <v>147</v>
      </c>
      <c r="D83" s="103">
        <v>76</v>
      </c>
      <c r="E83" s="104">
        <v>3.7894736842105261</v>
      </c>
    </row>
    <row r="84" spans="1:5" ht="15" customHeight="1" x14ac:dyDescent="0.25">
      <c r="A84" s="22">
        <v>78</v>
      </c>
      <c r="B84" s="25" t="s">
        <v>69</v>
      </c>
      <c r="C84" s="74" t="s">
        <v>56</v>
      </c>
      <c r="D84" s="103">
        <v>66</v>
      </c>
      <c r="E84" s="104">
        <v>3.7878787878787881</v>
      </c>
    </row>
    <row r="85" spans="1:5" ht="15" customHeight="1" x14ac:dyDescent="0.25">
      <c r="A85" s="22">
        <v>79</v>
      </c>
      <c r="B85" s="25" t="s">
        <v>69</v>
      </c>
      <c r="C85" s="74" t="s">
        <v>51</v>
      </c>
      <c r="D85" s="103">
        <v>51</v>
      </c>
      <c r="E85" s="104">
        <v>3.784313725490196</v>
      </c>
    </row>
    <row r="86" spans="1:5" ht="15" customHeight="1" thickBot="1" x14ac:dyDescent="0.3">
      <c r="A86" s="62">
        <v>80</v>
      </c>
      <c r="B86" s="492" t="s">
        <v>64</v>
      </c>
      <c r="C86" s="496" t="s">
        <v>58</v>
      </c>
      <c r="D86" s="118">
        <v>53</v>
      </c>
      <c r="E86" s="491">
        <v>3.7735849056603774</v>
      </c>
    </row>
    <row r="87" spans="1:5" ht="15" customHeight="1" x14ac:dyDescent="0.25">
      <c r="A87" s="19">
        <v>81</v>
      </c>
      <c r="B87" s="29" t="s">
        <v>66</v>
      </c>
      <c r="C87" s="67" t="s">
        <v>16</v>
      </c>
      <c r="D87" s="97">
        <v>53</v>
      </c>
      <c r="E87" s="98">
        <v>3.7735849056603774</v>
      </c>
    </row>
    <row r="88" spans="1:5" ht="15" customHeight="1" x14ac:dyDescent="0.25">
      <c r="A88" s="22">
        <v>82</v>
      </c>
      <c r="B88" s="121" t="s">
        <v>64</v>
      </c>
      <c r="C88" s="30" t="s">
        <v>127</v>
      </c>
      <c r="D88" s="103">
        <v>26</v>
      </c>
      <c r="E88" s="104">
        <v>3.7692307692307692</v>
      </c>
    </row>
    <row r="89" spans="1:5" ht="15" customHeight="1" x14ac:dyDescent="0.25">
      <c r="A89" s="22">
        <v>83</v>
      </c>
      <c r="B89" s="25" t="s">
        <v>68</v>
      </c>
      <c r="C89" s="74" t="s">
        <v>139</v>
      </c>
      <c r="D89" s="103">
        <v>26</v>
      </c>
      <c r="E89" s="104">
        <v>3.7692307692307692</v>
      </c>
    </row>
    <row r="90" spans="1:5" ht="15" customHeight="1" x14ac:dyDescent="0.25">
      <c r="A90" s="22">
        <v>84</v>
      </c>
      <c r="B90" s="25" t="s">
        <v>69</v>
      </c>
      <c r="C90" s="74" t="s">
        <v>42</v>
      </c>
      <c r="D90" s="103">
        <v>63</v>
      </c>
      <c r="E90" s="104">
        <v>3.7619047619047619</v>
      </c>
    </row>
    <row r="91" spans="1:5" ht="15" customHeight="1" x14ac:dyDescent="0.25">
      <c r="A91" s="22">
        <v>85</v>
      </c>
      <c r="B91" s="25" t="s">
        <v>69</v>
      </c>
      <c r="C91" s="74" t="s">
        <v>40</v>
      </c>
      <c r="D91" s="103">
        <v>50</v>
      </c>
      <c r="E91" s="104">
        <v>3.76</v>
      </c>
    </row>
    <row r="92" spans="1:5" ht="15" customHeight="1" x14ac:dyDescent="0.25">
      <c r="A92" s="22">
        <v>86</v>
      </c>
      <c r="B92" s="25" t="s">
        <v>67</v>
      </c>
      <c r="C92" s="74" t="s">
        <v>25</v>
      </c>
      <c r="D92" s="103">
        <v>23</v>
      </c>
      <c r="E92" s="104">
        <v>3.7391304347826089</v>
      </c>
    </row>
    <row r="93" spans="1:5" ht="15" customHeight="1" x14ac:dyDescent="0.25">
      <c r="A93" s="22">
        <v>87</v>
      </c>
      <c r="B93" s="25" t="s">
        <v>65</v>
      </c>
      <c r="C93" s="30" t="s">
        <v>14</v>
      </c>
      <c r="D93" s="103">
        <v>33</v>
      </c>
      <c r="E93" s="104">
        <v>3.7272727272727271</v>
      </c>
    </row>
    <row r="94" spans="1:5" ht="15" customHeight="1" x14ac:dyDescent="0.25">
      <c r="A94" s="22">
        <v>88</v>
      </c>
      <c r="B94" s="25" t="s">
        <v>66</v>
      </c>
      <c r="C94" s="74" t="s">
        <v>22</v>
      </c>
      <c r="D94" s="103">
        <v>44</v>
      </c>
      <c r="E94" s="104">
        <v>3.7272727272727271</v>
      </c>
    </row>
    <row r="95" spans="1:5" ht="15" customHeight="1" x14ac:dyDescent="0.25">
      <c r="A95" s="22">
        <v>89</v>
      </c>
      <c r="B95" s="25" t="s">
        <v>66</v>
      </c>
      <c r="C95" s="74" t="s">
        <v>88</v>
      </c>
      <c r="D95" s="103">
        <v>57</v>
      </c>
      <c r="E95" s="104">
        <v>3.7017543859649122</v>
      </c>
    </row>
    <row r="96" spans="1:5" ht="15" customHeight="1" thickBot="1" x14ac:dyDescent="0.3">
      <c r="A96" s="62">
        <v>90</v>
      </c>
      <c r="B96" s="112" t="s">
        <v>69</v>
      </c>
      <c r="C96" s="41" t="s">
        <v>45</v>
      </c>
      <c r="D96" s="118">
        <v>13</v>
      </c>
      <c r="E96" s="491">
        <v>3.6923076923076925</v>
      </c>
    </row>
    <row r="97" spans="1:5" ht="15" customHeight="1" x14ac:dyDescent="0.25">
      <c r="A97" s="19">
        <v>91</v>
      </c>
      <c r="B97" s="29" t="s">
        <v>66</v>
      </c>
      <c r="C97" s="67" t="s">
        <v>87</v>
      </c>
      <c r="D97" s="97">
        <v>32</v>
      </c>
      <c r="E97" s="98">
        <v>3.6875</v>
      </c>
    </row>
    <row r="98" spans="1:5" ht="15" customHeight="1" x14ac:dyDescent="0.25">
      <c r="A98" s="22">
        <v>92</v>
      </c>
      <c r="B98" s="25" t="s">
        <v>69</v>
      </c>
      <c r="C98" s="74" t="s">
        <v>47</v>
      </c>
      <c r="D98" s="103">
        <v>16</v>
      </c>
      <c r="E98" s="104">
        <v>3.6875</v>
      </c>
    </row>
    <row r="99" spans="1:5" ht="15" customHeight="1" x14ac:dyDescent="0.25">
      <c r="A99" s="22">
        <v>93</v>
      </c>
      <c r="B99" s="25" t="s">
        <v>65</v>
      </c>
      <c r="C99" s="30" t="s">
        <v>11</v>
      </c>
      <c r="D99" s="103">
        <v>3</v>
      </c>
      <c r="E99" s="104">
        <v>3.6666666666666665</v>
      </c>
    </row>
    <row r="100" spans="1:5" ht="15" customHeight="1" x14ac:dyDescent="0.25">
      <c r="A100" s="22">
        <v>94</v>
      </c>
      <c r="B100" s="25" t="s">
        <v>69</v>
      </c>
      <c r="C100" s="74" t="s">
        <v>50</v>
      </c>
      <c r="D100" s="103">
        <v>20</v>
      </c>
      <c r="E100" s="104">
        <v>3.65</v>
      </c>
    </row>
    <row r="101" spans="1:5" ht="15" customHeight="1" x14ac:dyDescent="0.25">
      <c r="A101" s="22">
        <v>95</v>
      </c>
      <c r="B101" s="25" t="s">
        <v>69</v>
      </c>
      <c r="C101" s="74" t="s">
        <v>36</v>
      </c>
      <c r="D101" s="103">
        <v>8</v>
      </c>
      <c r="E101" s="104">
        <v>3.625</v>
      </c>
    </row>
    <row r="102" spans="1:5" ht="15" customHeight="1" x14ac:dyDescent="0.25">
      <c r="A102" s="22">
        <v>96</v>
      </c>
      <c r="B102" s="25" t="s">
        <v>68</v>
      </c>
      <c r="C102" s="74" t="s">
        <v>121</v>
      </c>
      <c r="D102" s="103">
        <v>58</v>
      </c>
      <c r="E102" s="104">
        <v>3.6206896551724137</v>
      </c>
    </row>
    <row r="103" spans="1:5" ht="15" customHeight="1" x14ac:dyDescent="0.25">
      <c r="A103" s="22">
        <v>97</v>
      </c>
      <c r="B103" s="25" t="s">
        <v>66</v>
      </c>
      <c r="C103" s="74" t="s">
        <v>86</v>
      </c>
      <c r="D103" s="103">
        <v>5</v>
      </c>
      <c r="E103" s="104">
        <v>3.6</v>
      </c>
    </row>
    <row r="104" spans="1:5" ht="15" customHeight="1" x14ac:dyDescent="0.25">
      <c r="A104" s="22">
        <v>98</v>
      </c>
      <c r="B104" s="121" t="s">
        <v>64</v>
      </c>
      <c r="C104" s="30" t="s">
        <v>83</v>
      </c>
      <c r="D104" s="103">
        <v>34</v>
      </c>
      <c r="E104" s="104">
        <v>3.5882352941176472</v>
      </c>
    </row>
    <row r="105" spans="1:5" ht="15" customHeight="1" x14ac:dyDescent="0.25">
      <c r="A105" s="22">
        <v>99</v>
      </c>
      <c r="B105" s="26" t="s">
        <v>69</v>
      </c>
      <c r="C105" s="27" t="s">
        <v>44</v>
      </c>
      <c r="D105" s="99">
        <v>34</v>
      </c>
      <c r="E105" s="100">
        <v>3.5588235294117645</v>
      </c>
    </row>
    <row r="106" spans="1:5" ht="15" customHeight="1" thickBot="1" x14ac:dyDescent="0.3">
      <c r="A106" s="62">
        <v>100</v>
      </c>
      <c r="B106" s="31" t="s">
        <v>66</v>
      </c>
      <c r="C106" s="211" t="s">
        <v>20</v>
      </c>
      <c r="D106" s="101">
        <v>76</v>
      </c>
      <c r="E106" s="102">
        <v>3.5526315789473686</v>
      </c>
    </row>
    <row r="107" spans="1:5" ht="15" customHeight="1" x14ac:dyDescent="0.25">
      <c r="A107" s="22">
        <v>101</v>
      </c>
      <c r="B107" s="25" t="s">
        <v>70</v>
      </c>
      <c r="C107" s="24" t="s">
        <v>95</v>
      </c>
      <c r="D107" s="103">
        <v>20</v>
      </c>
      <c r="E107" s="104">
        <v>3.55</v>
      </c>
    </row>
    <row r="108" spans="1:5" ht="15" customHeight="1" x14ac:dyDescent="0.25">
      <c r="A108" s="22">
        <v>102</v>
      </c>
      <c r="B108" s="26" t="s">
        <v>66</v>
      </c>
      <c r="C108" s="24" t="s">
        <v>15</v>
      </c>
      <c r="D108" s="99">
        <v>22</v>
      </c>
      <c r="E108" s="100">
        <v>3.5454545454545454</v>
      </c>
    </row>
    <row r="109" spans="1:5" ht="15" customHeight="1" x14ac:dyDescent="0.25">
      <c r="A109" s="22">
        <v>103</v>
      </c>
      <c r="B109" s="26" t="s">
        <v>67</v>
      </c>
      <c r="C109" s="27" t="s">
        <v>91</v>
      </c>
      <c r="D109" s="99">
        <v>19</v>
      </c>
      <c r="E109" s="100">
        <v>3.5263157894736841</v>
      </c>
    </row>
    <row r="110" spans="1:5" ht="15" customHeight="1" x14ac:dyDescent="0.25">
      <c r="A110" s="22">
        <v>104</v>
      </c>
      <c r="B110" s="26" t="s">
        <v>67</v>
      </c>
      <c r="C110" s="27" t="s">
        <v>89</v>
      </c>
      <c r="D110" s="99">
        <v>45</v>
      </c>
      <c r="E110" s="100">
        <v>3.5111111111111111</v>
      </c>
    </row>
    <row r="111" spans="1:5" ht="15" customHeight="1" x14ac:dyDescent="0.25">
      <c r="A111" s="22">
        <v>105</v>
      </c>
      <c r="B111" s="26" t="s">
        <v>66</v>
      </c>
      <c r="C111" s="27" t="s">
        <v>19</v>
      </c>
      <c r="D111" s="99">
        <v>2</v>
      </c>
      <c r="E111" s="100">
        <v>3.5</v>
      </c>
    </row>
    <row r="112" spans="1:5" ht="15" customHeight="1" x14ac:dyDescent="0.25">
      <c r="A112" s="22">
        <v>106</v>
      </c>
      <c r="B112" s="26" t="s">
        <v>67</v>
      </c>
      <c r="C112" s="27" t="s">
        <v>32</v>
      </c>
      <c r="D112" s="99">
        <v>22</v>
      </c>
      <c r="E112" s="100">
        <v>3.5</v>
      </c>
    </row>
    <row r="113" spans="1:5" ht="15" customHeight="1" x14ac:dyDescent="0.25">
      <c r="A113" s="22">
        <v>107</v>
      </c>
      <c r="B113" s="123" t="s">
        <v>66</v>
      </c>
      <c r="C113" s="27" t="s">
        <v>23</v>
      </c>
      <c r="D113" s="99">
        <v>62</v>
      </c>
      <c r="E113" s="100">
        <v>3.4838709677419355</v>
      </c>
    </row>
    <row r="114" spans="1:5" ht="15" customHeight="1" thickBot="1" x14ac:dyDescent="0.3">
      <c r="A114" s="62">
        <v>108</v>
      </c>
      <c r="B114" s="31" t="s">
        <v>70</v>
      </c>
      <c r="C114" s="210" t="s">
        <v>63</v>
      </c>
      <c r="D114" s="101">
        <v>7</v>
      </c>
      <c r="E114" s="102">
        <v>3.4285714285714284</v>
      </c>
    </row>
    <row r="115" spans="1:5" ht="15" customHeight="1" x14ac:dyDescent="0.25">
      <c r="A115" s="6"/>
      <c r="B115" s="6"/>
      <c r="C115" s="16"/>
      <c r="D115" s="122" t="s">
        <v>105</v>
      </c>
      <c r="E115" s="17">
        <f>AVERAGE(E7:E114)</f>
        <v>3.9504350351197552</v>
      </c>
    </row>
    <row r="116" spans="1:5" ht="15" customHeight="1" x14ac:dyDescent="0.25">
      <c r="A116" s="6"/>
      <c r="B116" s="6"/>
      <c r="C116" s="16"/>
      <c r="D116" s="92" t="s">
        <v>80</v>
      </c>
      <c r="E116" s="18">
        <v>3.96</v>
      </c>
    </row>
  </sheetData>
  <mergeCells count="5">
    <mergeCell ref="E4:E5"/>
    <mergeCell ref="A4:A5"/>
    <mergeCell ref="B4:B5"/>
    <mergeCell ref="C4:C5"/>
    <mergeCell ref="D4:D5"/>
  </mergeCells>
  <conditionalFormatting sqref="E6:E116">
    <cfRule type="cellIs" dxfId="68" priority="417" stopIfTrue="1" operator="lessThan">
      <formula>3.5</formula>
    </cfRule>
    <cfRule type="cellIs" dxfId="67" priority="418" stopIfTrue="1" operator="between">
      <formula>$E$115</formula>
      <formula>3.5</formula>
    </cfRule>
    <cfRule type="cellIs" dxfId="66" priority="419" stopIfTrue="1" operator="between">
      <formula>4.5</formula>
      <formula>$E$115</formula>
    </cfRule>
    <cfRule type="cellIs" dxfId="65" priority="420" stopIfTrue="1" operator="greaterThanOrEqual">
      <formula>4.5</formula>
    </cfRule>
    <cfRule type="cellIs" dxfId="64" priority="1" stopIfTrue="1" operator="between">
      <formula>$E$115</formula>
      <formula>3.948</formula>
    </cfRule>
  </conditionalFormatting>
  <pageMargins left="1.01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2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5.7109375" customWidth="1"/>
    <col min="2" max="2" width="9.7109375" customWidth="1"/>
    <col min="3" max="3" width="31.7109375" customWidth="1"/>
    <col min="4" max="8" width="7.7109375" style="5" customWidth="1"/>
    <col min="9" max="9" width="8.7109375" style="5" customWidth="1"/>
    <col min="10" max="10" width="7.85546875" customWidth="1"/>
  </cols>
  <sheetData>
    <row r="1" spans="1:12" s="1" customFormat="1" ht="15" customHeight="1" x14ac:dyDescent="0.25">
      <c r="C1" s="11"/>
      <c r="D1" s="561"/>
      <c r="E1" s="561"/>
      <c r="F1" s="2"/>
      <c r="G1" s="2"/>
      <c r="H1" s="2"/>
      <c r="I1" s="2"/>
      <c r="K1" s="110"/>
      <c r="L1" s="14" t="s">
        <v>76</v>
      </c>
    </row>
    <row r="2" spans="1:12" s="1" customFormat="1" ht="15" customHeight="1" x14ac:dyDescent="0.25">
      <c r="C2" s="541" t="s">
        <v>107</v>
      </c>
      <c r="D2" s="541"/>
      <c r="E2" s="129"/>
      <c r="F2" s="2"/>
      <c r="G2" s="2"/>
      <c r="H2" s="2"/>
      <c r="I2" s="93">
        <v>2022</v>
      </c>
      <c r="K2" s="111"/>
      <c r="L2" s="14" t="s">
        <v>77</v>
      </c>
    </row>
    <row r="3" spans="1:12" s="1" customFormat="1" ht="15" customHeight="1" thickBot="1" x14ac:dyDescent="0.3">
      <c r="C3" s="12"/>
      <c r="D3" s="12"/>
      <c r="E3" s="12"/>
      <c r="F3" s="2"/>
      <c r="G3" s="2"/>
      <c r="H3" s="2"/>
      <c r="I3" s="2"/>
      <c r="K3" s="239"/>
      <c r="L3" s="14" t="s">
        <v>78</v>
      </c>
    </row>
    <row r="4" spans="1:12" s="1" customFormat="1" ht="15" customHeight="1" x14ac:dyDescent="0.25">
      <c r="A4" s="555" t="s">
        <v>0</v>
      </c>
      <c r="B4" s="557" t="s">
        <v>73</v>
      </c>
      <c r="C4" s="563" t="s">
        <v>1</v>
      </c>
      <c r="D4" s="559" t="s">
        <v>74</v>
      </c>
      <c r="E4" s="565" t="s">
        <v>75</v>
      </c>
      <c r="F4" s="566"/>
      <c r="G4" s="566"/>
      <c r="H4" s="567"/>
      <c r="I4" s="553" t="s">
        <v>116</v>
      </c>
      <c r="K4" s="15"/>
      <c r="L4" s="14" t="s">
        <v>79</v>
      </c>
    </row>
    <row r="5" spans="1:12" s="3" customFormat="1" ht="30" customHeight="1" thickBot="1" x14ac:dyDescent="0.25">
      <c r="A5" s="556"/>
      <c r="B5" s="558"/>
      <c r="C5" s="564"/>
      <c r="D5" s="560"/>
      <c r="E5" s="42">
        <v>5</v>
      </c>
      <c r="F5" s="42">
        <v>4</v>
      </c>
      <c r="G5" s="42">
        <v>3</v>
      </c>
      <c r="H5" s="42">
        <v>2</v>
      </c>
      <c r="I5" s="554"/>
    </row>
    <row r="6" spans="1:12" s="3" customFormat="1" ht="15" customHeight="1" thickBot="1" x14ac:dyDescent="0.25">
      <c r="A6" s="113"/>
      <c r="B6" s="114"/>
      <c r="C6" s="255" t="s">
        <v>115</v>
      </c>
      <c r="D6" s="115">
        <f>D7+D16+D29+D47+D66+D81+D112</f>
        <v>3985</v>
      </c>
      <c r="E6" s="489">
        <f>E7+E16+E29+E47+E66+E81+E112</f>
        <v>861</v>
      </c>
      <c r="F6" s="489">
        <f t="shared" ref="F6:H6" si="0">F7+F16+F29+F47+F66+F81+F112</f>
        <v>2194</v>
      </c>
      <c r="G6" s="489">
        <f t="shared" si="0"/>
        <v>804</v>
      </c>
      <c r="H6" s="489">
        <f t="shared" si="0"/>
        <v>125</v>
      </c>
      <c r="I6" s="128">
        <v>3.96</v>
      </c>
    </row>
    <row r="7" spans="1:12" s="3" customFormat="1" ht="15" customHeight="1" thickBot="1" x14ac:dyDescent="0.25">
      <c r="A7" s="398"/>
      <c r="B7" s="399"/>
      <c r="C7" s="400" t="s">
        <v>108</v>
      </c>
      <c r="D7" s="401">
        <f>SUM(D8:D15)</f>
        <v>269</v>
      </c>
      <c r="E7" s="419">
        <f>SUM(E8:E15)</f>
        <v>53</v>
      </c>
      <c r="F7" s="419">
        <f t="shared" ref="F7:H7" si="1">SUM(F8:F15)</f>
        <v>138</v>
      </c>
      <c r="G7" s="419">
        <f t="shared" si="1"/>
        <v>66</v>
      </c>
      <c r="H7" s="419">
        <f t="shared" si="1"/>
        <v>12</v>
      </c>
      <c r="I7" s="402">
        <f>AVERAGE(I8:I15)</f>
        <v>3.8906970787586119</v>
      </c>
    </row>
    <row r="8" spans="1:12" s="3" customFormat="1" ht="15" customHeight="1" x14ac:dyDescent="0.2">
      <c r="A8" s="404">
        <v>1</v>
      </c>
      <c r="B8" s="408">
        <v>10002</v>
      </c>
      <c r="C8" s="406" t="s">
        <v>3</v>
      </c>
      <c r="D8" s="412">
        <v>59</v>
      </c>
      <c r="E8" s="420">
        <v>15</v>
      </c>
      <c r="F8" s="420">
        <v>31</v>
      </c>
      <c r="G8" s="420">
        <v>10</v>
      </c>
      <c r="H8" s="420">
        <v>3</v>
      </c>
      <c r="I8" s="417">
        <f>(H8*2+G8*3+F8*4+E8*5)/D8</f>
        <v>3.9830508474576272</v>
      </c>
    </row>
    <row r="9" spans="1:12" s="3" customFormat="1" ht="15" customHeight="1" x14ac:dyDescent="0.2">
      <c r="A9" s="405">
        <v>2</v>
      </c>
      <c r="B9" s="409">
        <v>10090</v>
      </c>
      <c r="C9" s="407" t="s">
        <v>82</v>
      </c>
      <c r="D9" s="413">
        <v>47</v>
      </c>
      <c r="E9" s="421">
        <v>9</v>
      </c>
      <c r="F9" s="421">
        <v>27</v>
      </c>
      <c r="G9" s="421">
        <v>9</v>
      </c>
      <c r="H9" s="421">
        <v>2</v>
      </c>
      <c r="I9" s="418">
        <f t="shared" ref="I9:I15" si="2">(H9*2+G9*3+F9*4+E9*5)/D9</f>
        <v>3.9148936170212765</v>
      </c>
    </row>
    <row r="10" spans="1:12" s="3" customFormat="1" ht="15" customHeight="1" x14ac:dyDescent="0.2">
      <c r="A10" s="405">
        <v>3</v>
      </c>
      <c r="B10" s="409">
        <v>10004</v>
      </c>
      <c r="C10" s="407" t="s">
        <v>81</v>
      </c>
      <c r="D10" s="413">
        <v>27</v>
      </c>
      <c r="E10" s="421">
        <v>5</v>
      </c>
      <c r="F10" s="421">
        <v>14</v>
      </c>
      <c r="G10" s="421">
        <v>8</v>
      </c>
      <c r="H10" s="421"/>
      <c r="I10" s="418">
        <f t="shared" si="2"/>
        <v>3.8888888888888888</v>
      </c>
    </row>
    <row r="11" spans="1:12" s="3" customFormat="1" ht="15" customHeight="1" x14ac:dyDescent="0.2">
      <c r="A11" s="405">
        <v>4</v>
      </c>
      <c r="B11" s="409">
        <v>10001</v>
      </c>
      <c r="C11" s="407" t="s">
        <v>2</v>
      </c>
      <c r="D11" s="413">
        <v>10</v>
      </c>
      <c r="E11" s="421">
        <v>3</v>
      </c>
      <c r="F11" s="421">
        <v>4</v>
      </c>
      <c r="G11" s="421">
        <v>2</v>
      </c>
      <c r="H11" s="421">
        <v>1</v>
      </c>
      <c r="I11" s="418">
        <f t="shared" si="2"/>
        <v>3.9</v>
      </c>
    </row>
    <row r="12" spans="1:12" s="3" customFormat="1" ht="15" customHeight="1" x14ac:dyDescent="0.2">
      <c r="A12" s="405">
        <v>5</v>
      </c>
      <c r="B12" s="409">
        <v>10120</v>
      </c>
      <c r="C12" s="407" t="s">
        <v>83</v>
      </c>
      <c r="D12" s="413">
        <v>34</v>
      </c>
      <c r="E12" s="421">
        <v>2</v>
      </c>
      <c r="F12" s="421">
        <v>17</v>
      </c>
      <c r="G12" s="421">
        <v>14</v>
      </c>
      <c r="H12" s="421">
        <v>1</v>
      </c>
      <c r="I12" s="418">
        <f t="shared" si="2"/>
        <v>3.5882352941176472</v>
      </c>
    </row>
    <row r="13" spans="1:12" s="4" customFormat="1" ht="15" customHeight="1" x14ac:dyDescent="0.25">
      <c r="A13" s="22">
        <v>6</v>
      </c>
      <c r="B13" s="39">
        <v>10190</v>
      </c>
      <c r="C13" s="127" t="s">
        <v>58</v>
      </c>
      <c r="D13" s="414">
        <v>53</v>
      </c>
      <c r="E13" s="422">
        <v>9</v>
      </c>
      <c r="F13" s="422">
        <v>24</v>
      </c>
      <c r="G13" s="422">
        <v>19</v>
      </c>
      <c r="H13" s="422">
        <v>1</v>
      </c>
      <c r="I13" s="104">
        <f t="shared" si="2"/>
        <v>3.7735849056603774</v>
      </c>
    </row>
    <row r="14" spans="1:12" s="4" customFormat="1" ht="15" customHeight="1" x14ac:dyDescent="0.25">
      <c r="A14" s="20">
        <v>7</v>
      </c>
      <c r="B14" s="8">
        <v>10320</v>
      </c>
      <c r="C14" s="30" t="s">
        <v>84</v>
      </c>
      <c r="D14" s="415">
        <v>13</v>
      </c>
      <c r="E14" s="423">
        <v>5</v>
      </c>
      <c r="F14" s="423">
        <v>7</v>
      </c>
      <c r="G14" s="423">
        <v>1</v>
      </c>
      <c r="H14" s="424"/>
      <c r="I14" s="100">
        <f t="shared" si="2"/>
        <v>4.3076923076923075</v>
      </c>
    </row>
    <row r="15" spans="1:12" s="4" customFormat="1" ht="15" customHeight="1" thickBot="1" x14ac:dyDescent="0.3">
      <c r="A15" s="21">
        <v>8</v>
      </c>
      <c r="B15" s="37">
        <v>10086</v>
      </c>
      <c r="C15" s="137" t="s">
        <v>127</v>
      </c>
      <c r="D15" s="416">
        <v>26</v>
      </c>
      <c r="E15" s="425">
        <v>5</v>
      </c>
      <c r="F15" s="425">
        <v>14</v>
      </c>
      <c r="G15" s="425">
        <v>3</v>
      </c>
      <c r="H15" s="425">
        <v>4</v>
      </c>
      <c r="I15" s="102">
        <f t="shared" si="2"/>
        <v>3.7692307692307692</v>
      </c>
    </row>
    <row r="16" spans="1:12" s="4" customFormat="1" ht="15" customHeight="1" thickBot="1" x14ac:dyDescent="0.25">
      <c r="A16" s="398"/>
      <c r="B16" s="441"/>
      <c r="C16" s="400" t="s">
        <v>109</v>
      </c>
      <c r="D16" s="443">
        <f>SUM(D17:D28)</f>
        <v>416</v>
      </c>
      <c r="E16" s="444">
        <f>SUM(E17:E28)</f>
        <v>124</v>
      </c>
      <c r="F16" s="444">
        <f t="shared" ref="F16:H16" si="3">SUM(F17:F28)</f>
        <v>220</v>
      </c>
      <c r="G16" s="444">
        <f t="shared" si="3"/>
        <v>65</v>
      </c>
      <c r="H16" s="444">
        <f t="shared" si="3"/>
        <v>7</v>
      </c>
      <c r="I16" s="445">
        <f>AVERAGE(I17:I28)</f>
        <v>4.0743088416054762</v>
      </c>
    </row>
    <row r="17" spans="1:9" s="4" customFormat="1" ht="15" customHeight="1" x14ac:dyDescent="0.2">
      <c r="A17" s="404">
        <v>1</v>
      </c>
      <c r="B17" s="450">
        <v>20040</v>
      </c>
      <c r="C17" s="406" t="s">
        <v>4</v>
      </c>
      <c r="D17" s="452">
        <v>29</v>
      </c>
      <c r="E17" s="453">
        <v>5</v>
      </c>
      <c r="F17" s="453">
        <v>20</v>
      </c>
      <c r="G17" s="453">
        <v>4</v>
      </c>
      <c r="H17" s="453"/>
      <c r="I17" s="454">
        <f t="shared" ref="I17:I25" si="4">(H17*2+G17*3+F17*4+E17*5)/D17</f>
        <v>4.0344827586206895</v>
      </c>
    </row>
    <row r="18" spans="1:9" s="4" customFormat="1" ht="15" customHeight="1" x14ac:dyDescent="0.2">
      <c r="A18" s="405">
        <v>2</v>
      </c>
      <c r="B18" s="451">
        <v>20061</v>
      </c>
      <c r="C18" s="407" t="s">
        <v>6</v>
      </c>
      <c r="D18" s="455">
        <v>22</v>
      </c>
      <c r="E18" s="456">
        <v>10</v>
      </c>
      <c r="F18" s="456">
        <v>10</v>
      </c>
      <c r="G18" s="456">
        <v>2</v>
      </c>
      <c r="H18" s="456"/>
      <c r="I18" s="457">
        <f t="shared" si="4"/>
        <v>4.3636363636363633</v>
      </c>
    </row>
    <row r="19" spans="1:9" s="4" customFormat="1" ht="15" customHeight="1" x14ac:dyDescent="0.2">
      <c r="A19" s="405">
        <v>3</v>
      </c>
      <c r="B19" s="451">
        <v>21020</v>
      </c>
      <c r="C19" s="407" t="s">
        <v>13</v>
      </c>
      <c r="D19" s="455">
        <v>35</v>
      </c>
      <c r="E19" s="456">
        <v>13</v>
      </c>
      <c r="F19" s="456">
        <v>17</v>
      </c>
      <c r="G19" s="456">
        <v>4</v>
      </c>
      <c r="H19" s="456">
        <v>1</v>
      </c>
      <c r="I19" s="457">
        <f t="shared" si="4"/>
        <v>4.2</v>
      </c>
    </row>
    <row r="20" spans="1:9" s="4" customFormat="1" ht="15" customHeight="1" x14ac:dyDescent="0.2">
      <c r="A20" s="405">
        <v>4</v>
      </c>
      <c r="B20" s="451">
        <v>20060</v>
      </c>
      <c r="C20" s="407" t="s">
        <v>5</v>
      </c>
      <c r="D20" s="455">
        <v>78</v>
      </c>
      <c r="E20" s="456">
        <v>28</v>
      </c>
      <c r="F20" s="456">
        <v>43</v>
      </c>
      <c r="G20" s="456">
        <v>7</v>
      </c>
      <c r="H20" s="456"/>
      <c r="I20" s="457">
        <f t="shared" si="4"/>
        <v>4.2692307692307692</v>
      </c>
    </row>
    <row r="21" spans="1:9" s="4" customFormat="1" ht="15" customHeight="1" x14ac:dyDescent="0.2">
      <c r="A21" s="405">
        <v>5</v>
      </c>
      <c r="B21" s="451">
        <v>20400</v>
      </c>
      <c r="C21" s="407" t="s">
        <v>7</v>
      </c>
      <c r="D21" s="455">
        <v>59</v>
      </c>
      <c r="E21" s="456">
        <v>20</v>
      </c>
      <c r="F21" s="456">
        <v>29</v>
      </c>
      <c r="G21" s="456">
        <v>10</v>
      </c>
      <c r="H21" s="456"/>
      <c r="I21" s="457">
        <f t="shared" si="4"/>
        <v>4.1694915254237293</v>
      </c>
    </row>
    <row r="22" spans="1:9" s="4" customFormat="1" ht="15" customHeight="1" x14ac:dyDescent="0.2">
      <c r="A22" s="405">
        <v>6</v>
      </c>
      <c r="B22" s="451">
        <v>20080</v>
      </c>
      <c r="C22" s="407" t="s">
        <v>131</v>
      </c>
      <c r="D22" s="455">
        <v>46</v>
      </c>
      <c r="E22" s="456">
        <v>10</v>
      </c>
      <c r="F22" s="456">
        <v>23</v>
      </c>
      <c r="G22" s="456">
        <v>11</v>
      </c>
      <c r="H22" s="456">
        <v>2</v>
      </c>
      <c r="I22" s="457">
        <f t="shared" si="4"/>
        <v>3.8913043478260869</v>
      </c>
    </row>
    <row r="23" spans="1:9" s="4" customFormat="1" ht="15" customHeight="1" x14ac:dyDescent="0.2">
      <c r="A23" s="405">
        <v>7</v>
      </c>
      <c r="B23" s="451">
        <v>20460</v>
      </c>
      <c r="C23" s="407" t="s">
        <v>8</v>
      </c>
      <c r="D23" s="455">
        <v>27</v>
      </c>
      <c r="E23" s="456">
        <v>11</v>
      </c>
      <c r="F23" s="456">
        <v>12</v>
      </c>
      <c r="G23" s="456">
        <v>4</v>
      </c>
      <c r="H23" s="456"/>
      <c r="I23" s="457">
        <f t="shared" si="4"/>
        <v>4.2592592592592595</v>
      </c>
    </row>
    <row r="24" spans="1:9" s="4" customFormat="1" ht="15" customHeight="1" x14ac:dyDescent="0.2">
      <c r="A24" s="405">
        <v>8</v>
      </c>
      <c r="B24" s="451">
        <v>20550</v>
      </c>
      <c r="C24" s="407" t="s">
        <v>9</v>
      </c>
      <c r="D24" s="455">
        <v>11</v>
      </c>
      <c r="E24" s="456">
        <v>4</v>
      </c>
      <c r="F24" s="456">
        <v>6</v>
      </c>
      <c r="G24" s="456">
        <v>1</v>
      </c>
      <c r="H24" s="456"/>
      <c r="I24" s="457">
        <f t="shared" si="4"/>
        <v>4.2727272727272725</v>
      </c>
    </row>
    <row r="25" spans="1:9" s="4" customFormat="1" ht="15" customHeight="1" x14ac:dyDescent="0.2">
      <c r="A25" s="405">
        <v>9</v>
      </c>
      <c r="B25" s="451">
        <v>20630</v>
      </c>
      <c r="C25" s="407" t="s">
        <v>10</v>
      </c>
      <c r="D25" s="455">
        <v>31</v>
      </c>
      <c r="E25" s="456">
        <v>4</v>
      </c>
      <c r="F25" s="456">
        <v>20</v>
      </c>
      <c r="G25" s="456">
        <v>6</v>
      </c>
      <c r="H25" s="456">
        <v>1</v>
      </c>
      <c r="I25" s="457">
        <f t="shared" si="4"/>
        <v>3.870967741935484</v>
      </c>
    </row>
    <row r="26" spans="1:9" s="4" customFormat="1" ht="15" customHeight="1" x14ac:dyDescent="0.25">
      <c r="A26" s="22">
        <v>10</v>
      </c>
      <c r="B26" s="39">
        <v>20810</v>
      </c>
      <c r="C26" s="30" t="s">
        <v>11</v>
      </c>
      <c r="D26" s="414">
        <v>3</v>
      </c>
      <c r="E26" s="422"/>
      <c r="F26" s="422">
        <v>2</v>
      </c>
      <c r="G26" s="458">
        <v>1</v>
      </c>
      <c r="H26" s="458"/>
      <c r="I26" s="104">
        <f t="shared" ref="I26:I28" si="5">(H26*2+G26*3+F26*4+E26*5)/D26</f>
        <v>3.6666666666666665</v>
      </c>
    </row>
    <row r="27" spans="1:9" s="4" customFormat="1" ht="15" customHeight="1" x14ac:dyDescent="0.25">
      <c r="A27" s="20">
        <v>11</v>
      </c>
      <c r="B27" s="8">
        <v>20900</v>
      </c>
      <c r="C27" s="30" t="s">
        <v>12</v>
      </c>
      <c r="D27" s="415">
        <v>42</v>
      </c>
      <c r="E27" s="423">
        <v>15</v>
      </c>
      <c r="F27" s="423">
        <v>19</v>
      </c>
      <c r="G27" s="428">
        <v>8</v>
      </c>
      <c r="H27" s="428"/>
      <c r="I27" s="100">
        <f t="shared" si="5"/>
        <v>4.166666666666667</v>
      </c>
    </row>
    <row r="28" spans="1:9" s="4" customFormat="1" ht="15" customHeight="1" thickBot="1" x14ac:dyDescent="0.3">
      <c r="A28" s="21">
        <v>12</v>
      </c>
      <c r="B28" s="37">
        <v>21349</v>
      </c>
      <c r="C28" s="137" t="s">
        <v>14</v>
      </c>
      <c r="D28" s="416">
        <v>33</v>
      </c>
      <c r="E28" s="425">
        <v>4</v>
      </c>
      <c r="F28" s="425">
        <v>19</v>
      </c>
      <c r="G28" s="459">
        <v>7</v>
      </c>
      <c r="H28" s="459">
        <v>3</v>
      </c>
      <c r="I28" s="102">
        <f t="shared" si="5"/>
        <v>3.7272727272727271</v>
      </c>
    </row>
    <row r="29" spans="1:9" s="4" customFormat="1" ht="15" customHeight="1" thickBot="1" x14ac:dyDescent="0.25">
      <c r="A29" s="398"/>
      <c r="B29" s="441"/>
      <c r="C29" s="399" t="s">
        <v>110</v>
      </c>
      <c r="D29" s="443">
        <f>SUM(D30:D46)</f>
        <v>688</v>
      </c>
      <c r="E29" s="460">
        <f>SUM(E30:E46)</f>
        <v>103</v>
      </c>
      <c r="F29" s="460">
        <f t="shared" ref="F29:H29" si="6">SUM(F30:F46)</f>
        <v>383</v>
      </c>
      <c r="G29" s="460">
        <f t="shared" si="6"/>
        <v>171</v>
      </c>
      <c r="H29" s="460">
        <f t="shared" si="6"/>
        <v>30</v>
      </c>
      <c r="I29" s="445">
        <f>AVERAGE(I30:I46)</f>
        <v>3.80866652301513</v>
      </c>
    </row>
    <row r="30" spans="1:9" s="4" customFormat="1" ht="15" customHeight="1" x14ac:dyDescent="0.2">
      <c r="A30" s="404">
        <v>1</v>
      </c>
      <c r="B30" s="450">
        <v>30070</v>
      </c>
      <c r="C30" s="406" t="s">
        <v>60</v>
      </c>
      <c r="D30" s="452">
        <v>34</v>
      </c>
      <c r="E30" s="461">
        <v>6</v>
      </c>
      <c r="F30" s="461">
        <v>23</v>
      </c>
      <c r="G30" s="461">
        <v>3</v>
      </c>
      <c r="H30" s="461">
        <v>2</v>
      </c>
      <c r="I30" s="454">
        <f t="shared" ref="I30:I42" si="7">(H30*2+G30*3+F30*4+E30*5)/D30</f>
        <v>3.9705882352941178</v>
      </c>
    </row>
    <row r="31" spans="1:9" s="4" customFormat="1" ht="15" customHeight="1" x14ac:dyDescent="0.2">
      <c r="A31" s="405">
        <v>2</v>
      </c>
      <c r="B31" s="451">
        <v>30480</v>
      </c>
      <c r="C31" s="407" t="s">
        <v>132</v>
      </c>
      <c r="D31" s="455">
        <v>37</v>
      </c>
      <c r="E31" s="462">
        <v>14</v>
      </c>
      <c r="F31" s="462">
        <v>17</v>
      </c>
      <c r="G31" s="462">
        <v>6</v>
      </c>
      <c r="H31" s="462"/>
      <c r="I31" s="457">
        <f t="shared" si="7"/>
        <v>4.2162162162162158</v>
      </c>
    </row>
    <row r="32" spans="1:9" s="4" customFormat="1" ht="15" customHeight="1" x14ac:dyDescent="0.2">
      <c r="A32" s="405">
        <v>3</v>
      </c>
      <c r="B32" s="451">
        <v>30460</v>
      </c>
      <c r="C32" s="407" t="s">
        <v>85</v>
      </c>
      <c r="D32" s="455">
        <v>45</v>
      </c>
      <c r="E32" s="462">
        <v>12</v>
      </c>
      <c r="F32" s="462">
        <v>30</v>
      </c>
      <c r="G32" s="462">
        <v>3</v>
      </c>
      <c r="H32" s="462"/>
      <c r="I32" s="457">
        <f t="shared" si="7"/>
        <v>4.2</v>
      </c>
    </row>
    <row r="33" spans="1:9" s="4" customFormat="1" ht="15" customHeight="1" x14ac:dyDescent="0.2">
      <c r="A33" s="405">
        <v>4</v>
      </c>
      <c r="B33" s="451">
        <v>30030</v>
      </c>
      <c r="C33" s="407" t="s">
        <v>59</v>
      </c>
      <c r="D33" s="455">
        <v>17</v>
      </c>
      <c r="E33" s="462">
        <v>6</v>
      </c>
      <c r="F33" s="462">
        <v>9</v>
      </c>
      <c r="G33" s="462">
        <v>2</v>
      </c>
      <c r="H33" s="462"/>
      <c r="I33" s="457">
        <f t="shared" si="7"/>
        <v>4.2352941176470589</v>
      </c>
    </row>
    <row r="34" spans="1:9" s="4" customFormat="1" ht="15" customHeight="1" x14ac:dyDescent="0.2">
      <c r="A34" s="405">
        <v>5</v>
      </c>
      <c r="B34" s="451">
        <v>31000</v>
      </c>
      <c r="C34" s="407" t="s">
        <v>88</v>
      </c>
      <c r="D34" s="455">
        <v>57</v>
      </c>
      <c r="E34" s="462">
        <v>5</v>
      </c>
      <c r="F34" s="462">
        <v>32</v>
      </c>
      <c r="G34" s="462">
        <v>18</v>
      </c>
      <c r="H34" s="462">
        <v>2</v>
      </c>
      <c r="I34" s="457">
        <f t="shared" si="7"/>
        <v>3.7017543859649122</v>
      </c>
    </row>
    <row r="35" spans="1:9" s="4" customFormat="1" ht="15" customHeight="1" x14ac:dyDescent="0.2">
      <c r="A35" s="405">
        <v>6</v>
      </c>
      <c r="B35" s="451">
        <v>30130</v>
      </c>
      <c r="C35" s="407" t="s">
        <v>15</v>
      </c>
      <c r="D35" s="455">
        <v>22</v>
      </c>
      <c r="E35" s="462">
        <v>2</v>
      </c>
      <c r="F35" s="462">
        <v>11</v>
      </c>
      <c r="G35" s="462">
        <v>6</v>
      </c>
      <c r="H35" s="462">
        <v>3</v>
      </c>
      <c r="I35" s="457">
        <f t="shared" si="7"/>
        <v>3.5454545454545454</v>
      </c>
    </row>
    <row r="36" spans="1:9" s="4" customFormat="1" ht="15" customHeight="1" x14ac:dyDescent="0.2">
      <c r="A36" s="405">
        <v>7</v>
      </c>
      <c r="B36" s="451">
        <v>30160</v>
      </c>
      <c r="C36" s="407" t="s">
        <v>16</v>
      </c>
      <c r="D36" s="455">
        <v>53</v>
      </c>
      <c r="E36" s="462">
        <v>6</v>
      </c>
      <c r="F36" s="462">
        <v>32</v>
      </c>
      <c r="G36" s="462">
        <v>12</v>
      </c>
      <c r="H36" s="462">
        <v>3</v>
      </c>
      <c r="I36" s="457">
        <f t="shared" si="7"/>
        <v>3.7735849056603774</v>
      </c>
    </row>
    <row r="37" spans="1:9" s="4" customFormat="1" ht="15" customHeight="1" x14ac:dyDescent="0.2">
      <c r="A37" s="405">
        <v>8</v>
      </c>
      <c r="B37" s="451">
        <v>30310</v>
      </c>
      <c r="C37" s="407" t="s">
        <v>17</v>
      </c>
      <c r="D37" s="455">
        <v>33</v>
      </c>
      <c r="E37" s="462">
        <v>7</v>
      </c>
      <c r="F37" s="462">
        <v>16</v>
      </c>
      <c r="G37" s="462">
        <v>8</v>
      </c>
      <c r="H37" s="462">
        <v>2</v>
      </c>
      <c r="I37" s="457">
        <f t="shared" si="7"/>
        <v>3.8484848484848486</v>
      </c>
    </row>
    <row r="38" spans="1:9" s="4" customFormat="1" ht="15" customHeight="1" x14ac:dyDescent="0.2">
      <c r="A38" s="405">
        <v>9</v>
      </c>
      <c r="B38" s="451">
        <v>30440</v>
      </c>
      <c r="C38" s="407" t="s">
        <v>18</v>
      </c>
      <c r="D38" s="455">
        <v>38</v>
      </c>
      <c r="E38" s="462">
        <v>8</v>
      </c>
      <c r="F38" s="462">
        <v>16</v>
      </c>
      <c r="G38" s="462">
        <v>13</v>
      </c>
      <c r="H38" s="462">
        <v>1</v>
      </c>
      <c r="I38" s="457">
        <f t="shared" si="7"/>
        <v>3.8157894736842106</v>
      </c>
    </row>
    <row r="39" spans="1:9" s="4" customFormat="1" ht="15" customHeight="1" x14ac:dyDescent="0.2">
      <c r="A39" s="405">
        <v>10</v>
      </c>
      <c r="B39" s="451">
        <v>30500</v>
      </c>
      <c r="C39" s="407" t="s">
        <v>19</v>
      </c>
      <c r="D39" s="455">
        <v>2</v>
      </c>
      <c r="E39" s="462"/>
      <c r="F39" s="462">
        <v>1</v>
      </c>
      <c r="G39" s="462">
        <v>1</v>
      </c>
      <c r="H39" s="462"/>
      <c r="I39" s="457">
        <f t="shared" si="7"/>
        <v>3.5</v>
      </c>
    </row>
    <row r="40" spans="1:9" s="4" customFormat="1" ht="15" customHeight="1" x14ac:dyDescent="0.2">
      <c r="A40" s="405">
        <v>11</v>
      </c>
      <c r="B40" s="451">
        <v>30530</v>
      </c>
      <c r="C40" s="407" t="s">
        <v>20</v>
      </c>
      <c r="D40" s="455">
        <v>76</v>
      </c>
      <c r="E40" s="462">
        <v>4</v>
      </c>
      <c r="F40" s="462">
        <v>36</v>
      </c>
      <c r="G40" s="462">
        <v>34</v>
      </c>
      <c r="H40" s="462">
        <v>2</v>
      </c>
      <c r="I40" s="457">
        <f t="shared" si="7"/>
        <v>3.5526315789473686</v>
      </c>
    </row>
    <row r="41" spans="1:9" s="4" customFormat="1" ht="15" customHeight="1" x14ac:dyDescent="0.2">
      <c r="A41" s="405">
        <v>12</v>
      </c>
      <c r="B41" s="451">
        <v>30640</v>
      </c>
      <c r="C41" s="407" t="s">
        <v>21</v>
      </c>
      <c r="D41" s="455">
        <v>41</v>
      </c>
      <c r="E41" s="462">
        <v>6</v>
      </c>
      <c r="F41" s="462">
        <v>29</v>
      </c>
      <c r="G41" s="462">
        <v>6</v>
      </c>
      <c r="H41" s="462"/>
      <c r="I41" s="457">
        <f t="shared" si="7"/>
        <v>4</v>
      </c>
    </row>
    <row r="42" spans="1:9" s="4" customFormat="1" ht="15" customHeight="1" x14ac:dyDescent="0.2">
      <c r="A42" s="405">
        <v>13</v>
      </c>
      <c r="B42" s="451">
        <v>30650</v>
      </c>
      <c r="C42" s="407" t="s">
        <v>86</v>
      </c>
      <c r="D42" s="455">
        <v>5</v>
      </c>
      <c r="E42" s="462"/>
      <c r="F42" s="462">
        <v>3</v>
      </c>
      <c r="G42" s="462">
        <v>2</v>
      </c>
      <c r="H42" s="462"/>
      <c r="I42" s="457">
        <f t="shared" si="7"/>
        <v>3.6</v>
      </c>
    </row>
    <row r="43" spans="1:9" ht="15" customHeight="1" x14ac:dyDescent="0.25">
      <c r="A43" s="22">
        <v>14</v>
      </c>
      <c r="B43" s="39">
        <v>30790</v>
      </c>
      <c r="C43" s="30" t="s">
        <v>87</v>
      </c>
      <c r="D43" s="403">
        <v>32</v>
      </c>
      <c r="E43" s="447">
        <v>1</v>
      </c>
      <c r="F43" s="447">
        <v>20</v>
      </c>
      <c r="G43" s="447">
        <v>11</v>
      </c>
      <c r="H43" s="447"/>
      <c r="I43" s="104">
        <f t="shared" ref="I43:I46" si="8">(H43*2+G43*3+F43*4+E43*5)/D43</f>
        <v>3.6875</v>
      </c>
    </row>
    <row r="44" spans="1:9" ht="15" customHeight="1" x14ac:dyDescent="0.25">
      <c r="A44" s="20">
        <v>15</v>
      </c>
      <c r="B44" s="9">
        <v>30890</v>
      </c>
      <c r="C44" s="126" t="s">
        <v>22</v>
      </c>
      <c r="D44" s="258">
        <v>44</v>
      </c>
      <c r="E44" s="427">
        <v>8</v>
      </c>
      <c r="F44" s="427">
        <v>22</v>
      </c>
      <c r="G44" s="427">
        <v>8</v>
      </c>
      <c r="H44" s="427">
        <v>6</v>
      </c>
      <c r="I44" s="106">
        <f t="shared" si="8"/>
        <v>3.7272727272727271</v>
      </c>
    </row>
    <row r="45" spans="1:9" ht="15" customHeight="1" x14ac:dyDescent="0.25">
      <c r="A45" s="20">
        <v>16</v>
      </c>
      <c r="B45" s="8">
        <v>30940</v>
      </c>
      <c r="C45" s="52" t="s">
        <v>23</v>
      </c>
      <c r="D45" s="258">
        <v>62</v>
      </c>
      <c r="E45" s="427">
        <v>4</v>
      </c>
      <c r="F45" s="427">
        <v>29</v>
      </c>
      <c r="G45" s="429">
        <v>24</v>
      </c>
      <c r="H45" s="429">
        <v>4</v>
      </c>
      <c r="I45" s="100">
        <f t="shared" si="8"/>
        <v>3.4838709677419355</v>
      </c>
    </row>
    <row r="46" spans="1:9" ht="15" customHeight="1" thickBot="1" x14ac:dyDescent="0.3">
      <c r="A46" s="21">
        <v>17</v>
      </c>
      <c r="B46" s="37">
        <v>31480</v>
      </c>
      <c r="C46" s="137" t="s">
        <v>24</v>
      </c>
      <c r="D46" s="260">
        <v>90</v>
      </c>
      <c r="E46" s="435">
        <v>14</v>
      </c>
      <c r="F46" s="435">
        <v>57</v>
      </c>
      <c r="G46" s="459">
        <v>14</v>
      </c>
      <c r="H46" s="459">
        <v>5</v>
      </c>
      <c r="I46" s="102">
        <f t="shared" si="8"/>
        <v>3.8888888888888888</v>
      </c>
    </row>
    <row r="47" spans="1:9" ht="15" customHeight="1" thickBot="1" x14ac:dyDescent="0.3">
      <c r="A47" s="398"/>
      <c r="B47" s="441"/>
      <c r="C47" s="463" t="s">
        <v>111</v>
      </c>
      <c r="D47" s="443">
        <f>SUM(D48:D65)</f>
        <v>528</v>
      </c>
      <c r="E47" s="444">
        <f>SUM(E48:E65)</f>
        <v>114</v>
      </c>
      <c r="F47" s="444">
        <f t="shared" ref="F47:H47" si="9">SUM(F48:F65)</f>
        <v>285</v>
      </c>
      <c r="G47" s="444">
        <f t="shared" si="9"/>
        <v>113</v>
      </c>
      <c r="H47" s="444">
        <f t="shared" si="9"/>
        <v>16</v>
      </c>
      <c r="I47" s="445">
        <f>AVERAGE(I48:I65)</f>
        <v>3.9291679527632661</v>
      </c>
    </row>
    <row r="48" spans="1:9" ht="15" customHeight="1" x14ac:dyDescent="0.25">
      <c r="A48" s="404">
        <v>1</v>
      </c>
      <c r="B48" s="450">
        <v>40010</v>
      </c>
      <c r="C48" s="410" t="s">
        <v>133</v>
      </c>
      <c r="D48" s="452">
        <v>52</v>
      </c>
      <c r="E48" s="453">
        <v>11</v>
      </c>
      <c r="F48" s="453">
        <v>31</v>
      </c>
      <c r="G48" s="453">
        <v>10</v>
      </c>
      <c r="H48" s="453"/>
      <c r="I48" s="454">
        <f t="shared" ref="I48:I59" si="10">(H48*2+G48*3+F48*4+E48*5)/D48</f>
        <v>4.0192307692307692</v>
      </c>
    </row>
    <row r="49" spans="1:9" ht="15" customHeight="1" x14ac:dyDescent="0.25">
      <c r="A49" s="405">
        <v>2</v>
      </c>
      <c r="B49" s="451">
        <v>40030</v>
      </c>
      <c r="C49" s="411" t="s">
        <v>126</v>
      </c>
      <c r="D49" s="455">
        <v>16</v>
      </c>
      <c r="E49" s="456">
        <v>2</v>
      </c>
      <c r="F49" s="456">
        <v>10</v>
      </c>
      <c r="G49" s="456">
        <v>3</v>
      </c>
      <c r="H49" s="456">
        <v>1</v>
      </c>
      <c r="I49" s="457">
        <f t="shared" si="10"/>
        <v>3.8125</v>
      </c>
    </row>
    <row r="50" spans="1:9" ht="15" customHeight="1" x14ac:dyDescent="0.25">
      <c r="A50" s="405">
        <v>3</v>
      </c>
      <c r="B50" s="451">
        <v>40410</v>
      </c>
      <c r="C50" s="411" t="s">
        <v>90</v>
      </c>
      <c r="D50" s="455">
        <v>13</v>
      </c>
      <c r="E50" s="456">
        <v>1</v>
      </c>
      <c r="F50" s="456">
        <v>11</v>
      </c>
      <c r="G50" s="456">
        <v>1</v>
      </c>
      <c r="H50" s="456"/>
      <c r="I50" s="457">
        <f t="shared" si="10"/>
        <v>4</v>
      </c>
    </row>
    <row r="51" spans="1:9" ht="15" customHeight="1" x14ac:dyDescent="0.25">
      <c r="A51" s="405">
        <v>4</v>
      </c>
      <c r="B51" s="451">
        <v>40011</v>
      </c>
      <c r="C51" s="411" t="s">
        <v>134</v>
      </c>
      <c r="D51" s="455">
        <v>44</v>
      </c>
      <c r="E51" s="456">
        <v>9</v>
      </c>
      <c r="F51" s="456">
        <v>23</v>
      </c>
      <c r="G51" s="456">
        <v>9</v>
      </c>
      <c r="H51" s="456">
        <v>3</v>
      </c>
      <c r="I51" s="457">
        <f t="shared" si="10"/>
        <v>3.8636363636363638</v>
      </c>
    </row>
    <row r="52" spans="1:9" ht="15" customHeight="1" x14ac:dyDescent="0.25">
      <c r="A52" s="405">
        <v>5</v>
      </c>
      <c r="B52" s="451">
        <v>40080</v>
      </c>
      <c r="C52" s="411" t="s">
        <v>26</v>
      </c>
      <c r="D52" s="455">
        <v>22</v>
      </c>
      <c r="E52" s="456">
        <v>7</v>
      </c>
      <c r="F52" s="456">
        <v>9</v>
      </c>
      <c r="G52" s="456">
        <v>6</v>
      </c>
      <c r="H52" s="456"/>
      <c r="I52" s="457">
        <f t="shared" si="10"/>
        <v>4.0454545454545459</v>
      </c>
    </row>
    <row r="53" spans="1:9" ht="15" customHeight="1" x14ac:dyDescent="0.25">
      <c r="A53" s="405">
        <v>6</v>
      </c>
      <c r="B53" s="451">
        <v>40100</v>
      </c>
      <c r="C53" s="411" t="s">
        <v>27</v>
      </c>
      <c r="D53" s="455">
        <v>51</v>
      </c>
      <c r="E53" s="456">
        <v>15</v>
      </c>
      <c r="F53" s="456">
        <v>33</v>
      </c>
      <c r="G53" s="456">
        <v>3</v>
      </c>
      <c r="H53" s="456"/>
      <c r="I53" s="457">
        <f t="shared" si="10"/>
        <v>4.2352941176470589</v>
      </c>
    </row>
    <row r="54" spans="1:9" ht="15" customHeight="1" x14ac:dyDescent="0.25">
      <c r="A54" s="405">
        <v>7</v>
      </c>
      <c r="B54" s="451">
        <v>40031</v>
      </c>
      <c r="C54" s="411" t="s">
        <v>25</v>
      </c>
      <c r="D54" s="455">
        <v>23</v>
      </c>
      <c r="E54" s="456">
        <v>3</v>
      </c>
      <c r="F54" s="456">
        <v>12</v>
      </c>
      <c r="G54" s="456">
        <v>7</v>
      </c>
      <c r="H54" s="456">
        <v>1</v>
      </c>
      <c r="I54" s="457">
        <f t="shared" si="10"/>
        <v>3.7391304347826089</v>
      </c>
    </row>
    <row r="55" spans="1:9" ht="15" customHeight="1" x14ac:dyDescent="0.25">
      <c r="A55" s="405">
        <v>8</v>
      </c>
      <c r="B55" s="451">
        <v>40210</v>
      </c>
      <c r="C55" s="411" t="s">
        <v>89</v>
      </c>
      <c r="D55" s="455">
        <v>45</v>
      </c>
      <c r="E55" s="456">
        <v>2</v>
      </c>
      <c r="F55" s="456">
        <v>20</v>
      </c>
      <c r="G55" s="456">
        <v>22</v>
      </c>
      <c r="H55" s="456">
        <v>1</v>
      </c>
      <c r="I55" s="457">
        <f t="shared" si="10"/>
        <v>3.5111111111111111</v>
      </c>
    </row>
    <row r="56" spans="1:9" ht="15" customHeight="1" x14ac:dyDescent="0.25">
      <c r="A56" s="405">
        <v>9</v>
      </c>
      <c r="B56" s="451">
        <v>40300</v>
      </c>
      <c r="C56" s="411" t="s">
        <v>123</v>
      </c>
      <c r="D56" s="455">
        <v>10</v>
      </c>
      <c r="E56" s="456">
        <v>3</v>
      </c>
      <c r="F56" s="456">
        <v>6</v>
      </c>
      <c r="G56" s="456"/>
      <c r="H56" s="456">
        <v>1</v>
      </c>
      <c r="I56" s="457">
        <f t="shared" si="10"/>
        <v>4.0999999999999996</v>
      </c>
    </row>
    <row r="57" spans="1:9" ht="15" customHeight="1" x14ac:dyDescent="0.25">
      <c r="A57" s="405">
        <v>10</v>
      </c>
      <c r="B57" s="451">
        <v>40360</v>
      </c>
      <c r="C57" s="411" t="s">
        <v>29</v>
      </c>
      <c r="D57" s="455">
        <v>35</v>
      </c>
      <c r="E57" s="456">
        <v>2</v>
      </c>
      <c r="F57" s="456">
        <v>26</v>
      </c>
      <c r="G57" s="456">
        <v>6</v>
      </c>
      <c r="H57" s="456">
        <v>1</v>
      </c>
      <c r="I57" s="457">
        <f t="shared" si="10"/>
        <v>3.8285714285714287</v>
      </c>
    </row>
    <row r="58" spans="1:9" ht="15" customHeight="1" x14ac:dyDescent="0.25">
      <c r="A58" s="405">
        <v>11</v>
      </c>
      <c r="B58" s="451">
        <v>40390</v>
      </c>
      <c r="C58" s="411" t="s">
        <v>30</v>
      </c>
      <c r="D58" s="455">
        <v>7</v>
      </c>
      <c r="E58" s="456">
        <v>1</v>
      </c>
      <c r="F58" s="456">
        <v>6</v>
      </c>
      <c r="G58" s="456"/>
      <c r="H58" s="456"/>
      <c r="I58" s="457">
        <f t="shared" si="10"/>
        <v>4.1428571428571432</v>
      </c>
    </row>
    <row r="59" spans="1:9" ht="15" customHeight="1" x14ac:dyDescent="0.25">
      <c r="A59" s="405">
        <v>12</v>
      </c>
      <c r="B59" s="451">
        <v>40720</v>
      </c>
      <c r="C59" s="411" t="s">
        <v>135</v>
      </c>
      <c r="D59" s="455">
        <v>35</v>
      </c>
      <c r="E59" s="456">
        <v>18</v>
      </c>
      <c r="F59" s="456">
        <v>14</v>
      </c>
      <c r="G59" s="456">
        <v>3</v>
      </c>
      <c r="H59" s="456"/>
      <c r="I59" s="457">
        <f t="shared" si="10"/>
        <v>4.4285714285714288</v>
      </c>
    </row>
    <row r="60" spans="1:9" ht="15" customHeight="1" x14ac:dyDescent="0.25">
      <c r="A60" s="22">
        <v>13</v>
      </c>
      <c r="B60" s="39">
        <v>40730</v>
      </c>
      <c r="C60" s="33" t="s">
        <v>91</v>
      </c>
      <c r="D60" s="403">
        <v>19</v>
      </c>
      <c r="E60" s="447">
        <v>2</v>
      </c>
      <c r="F60" s="447">
        <v>8</v>
      </c>
      <c r="G60" s="447">
        <v>7</v>
      </c>
      <c r="H60" s="464">
        <v>2</v>
      </c>
      <c r="I60" s="465">
        <f t="shared" ref="I60:I65" si="11">(H60*2+G60*3+F60*4+E60*5)/D60</f>
        <v>3.5263157894736841</v>
      </c>
    </row>
    <row r="61" spans="1:9" ht="15" customHeight="1" x14ac:dyDescent="0.25">
      <c r="A61" s="20">
        <v>14</v>
      </c>
      <c r="B61" s="8">
        <v>40820</v>
      </c>
      <c r="C61" s="252" t="s">
        <v>31</v>
      </c>
      <c r="D61" s="253">
        <v>48</v>
      </c>
      <c r="E61" s="432">
        <v>7</v>
      </c>
      <c r="F61" s="432">
        <v>28</v>
      </c>
      <c r="G61" s="432">
        <v>13</v>
      </c>
      <c r="H61" s="424"/>
      <c r="I61" s="116">
        <f t="shared" si="11"/>
        <v>3.875</v>
      </c>
    </row>
    <row r="62" spans="1:9" ht="15" customHeight="1" x14ac:dyDescent="0.25">
      <c r="A62" s="20">
        <v>15</v>
      </c>
      <c r="B62" s="117">
        <v>40840</v>
      </c>
      <c r="C62" s="257" t="s">
        <v>32</v>
      </c>
      <c r="D62" s="253">
        <v>22</v>
      </c>
      <c r="E62" s="432">
        <v>2</v>
      </c>
      <c r="F62" s="432">
        <v>11</v>
      </c>
      <c r="G62" s="432">
        <v>5</v>
      </c>
      <c r="H62" s="433">
        <v>4</v>
      </c>
      <c r="I62" s="466">
        <f t="shared" si="11"/>
        <v>3.5</v>
      </c>
    </row>
    <row r="63" spans="1:9" ht="15" customHeight="1" x14ac:dyDescent="0.25">
      <c r="A63" s="20">
        <v>16</v>
      </c>
      <c r="B63" s="9">
        <v>40950</v>
      </c>
      <c r="C63" s="76" t="s">
        <v>92</v>
      </c>
      <c r="D63" s="254">
        <v>22</v>
      </c>
      <c r="E63" s="430">
        <v>6</v>
      </c>
      <c r="F63" s="430">
        <v>8</v>
      </c>
      <c r="G63" s="430">
        <v>8</v>
      </c>
      <c r="H63" s="431"/>
      <c r="I63" s="116">
        <f t="shared" si="11"/>
        <v>3.9090909090909092</v>
      </c>
    </row>
    <row r="64" spans="1:9" ht="15" customHeight="1" x14ac:dyDescent="0.25">
      <c r="A64" s="20">
        <v>17</v>
      </c>
      <c r="B64" s="8">
        <v>40990</v>
      </c>
      <c r="C64" s="53" t="s">
        <v>33</v>
      </c>
      <c r="D64" s="258">
        <v>38</v>
      </c>
      <c r="E64" s="427">
        <v>18</v>
      </c>
      <c r="F64" s="427">
        <v>16</v>
      </c>
      <c r="G64" s="427">
        <v>3</v>
      </c>
      <c r="H64" s="434">
        <v>1</v>
      </c>
      <c r="I64" s="116">
        <f t="shared" si="11"/>
        <v>4.3421052631578947</v>
      </c>
    </row>
    <row r="65" spans="1:9" ht="15" customHeight="1" thickBot="1" x14ac:dyDescent="0.3">
      <c r="A65" s="21">
        <v>18</v>
      </c>
      <c r="B65" s="37">
        <v>40133</v>
      </c>
      <c r="C65" s="467" t="s">
        <v>28</v>
      </c>
      <c r="D65" s="260">
        <v>26</v>
      </c>
      <c r="E65" s="435">
        <v>5</v>
      </c>
      <c r="F65" s="435">
        <v>13</v>
      </c>
      <c r="G65" s="435">
        <v>7</v>
      </c>
      <c r="H65" s="436">
        <v>1</v>
      </c>
      <c r="I65" s="468">
        <f t="shared" si="11"/>
        <v>3.8461538461538463</v>
      </c>
    </row>
    <row r="66" spans="1:9" ht="15" customHeight="1" thickBot="1" x14ac:dyDescent="0.3">
      <c r="A66" s="469"/>
      <c r="B66" s="441"/>
      <c r="C66" s="470" t="s">
        <v>114</v>
      </c>
      <c r="D66" s="443">
        <f>SUM(D67:D80)</f>
        <v>556</v>
      </c>
      <c r="E66" s="444">
        <f>SUM(E67:E80)</f>
        <v>124</v>
      </c>
      <c r="F66" s="444">
        <f t="shared" ref="F66:H66" si="12">SUM(F67:F80)</f>
        <v>324</v>
      </c>
      <c r="G66" s="444">
        <f>SUM(G67:G80)</f>
        <v>106</v>
      </c>
      <c r="H66" s="444">
        <f t="shared" si="12"/>
        <v>2</v>
      </c>
      <c r="I66" s="471">
        <f>AVERAGE(I67:I80)</f>
        <v>4.0531747650091017</v>
      </c>
    </row>
    <row r="67" spans="1:9" ht="15" customHeight="1" x14ac:dyDescent="0.25">
      <c r="A67" s="19">
        <v>1</v>
      </c>
      <c r="B67" s="450">
        <v>50040</v>
      </c>
      <c r="C67" s="474" t="s">
        <v>136</v>
      </c>
      <c r="D67" s="452">
        <v>32</v>
      </c>
      <c r="E67" s="453">
        <v>8</v>
      </c>
      <c r="F67" s="453">
        <v>22</v>
      </c>
      <c r="G67" s="453">
        <v>2</v>
      </c>
      <c r="H67" s="453"/>
      <c r="I67" s="483">
        <f t="shared" ref="I67:I76" si="13">(H67*2+G67*3+F67*4+E67*5)/D67</f>
        <v>4.1875</v>
      </c>
    </row>
    <row r="68" spans="1:9" ht="15" customHeight="1" x14ac:dyDescent="0.25">
      <c r="A68" s="20">
        <v>2</v>
      </c>
      <c r="B68" s="451">
        <v>50003</v>
      </c>
      <c r="C68" s="473" t="s">
        <v>93</v>
      </c>
      <c r="D68" s="455">
        <v>23</v>
      </c>
      <c r="E68" s="456">
        <v>9</v>
      </c>
      <c r="F68" s="456">
        <v>12</v>
      </c>
      <c r="G68" s="456">
        <v>1</v>
      </c>
      <c r="H68" s="456">
        <v>1</v>
      </c>
      <c r="I68" s="484">
        <f t="shared" si="13"/>
        <v>4.2608695652173916</v>
      </c>
    </row>
    <row r="69" spans="1:9" ht="15" customHeight="1" x14ac:dyDescent="0.25">
      <c r="A69" s="20">
        <v>3</v>
      </c>
      <c r="B69" s="451">
        <v>50060</v>
      </c>
      <c r="C69" s="473" t="s">
        <v>34</v>
      </c>
      <c r="D69" s="455">
        <v>60</v>
      </c>
      <c r="E69" s="456">
        <v>11</v>
      </c>
      <c r="F69" s="456">
        <v>34</v>
      </c>
      <c r="G69" s="456">
        <v>15</v>
      </c>
      <c r="H69" s="456"/>
      <c r="I69" s="484">
        <f t="shared" si="13"/>
        <v>3.9333333333333331</v>
      </c>
    </row>
    <row r="70" spans="1:9" ht="15" customHeight="1" x14ac:dyDescent="0.25">
      <c r="A70" s="20">
        <v>4</v>
      </c>
      <c r="B70" s="451">
        <v>50170</v>
      </c>
      <c r="C70" s="473" t="s">
        <v>35</v>
      </c>
      <c r="D70" s="455">
        <v>25</v>
      </c>
      <c r="E70" s="456">
        <v>9</v>
      </c>
      <c r="F70" s="456">
        <v>11</v>
      </c>
      <c r="G70" s="456">
        <v>5</v>
      </c>
      <c r="H70" s="456"/>
      <c r="I70" s="484">
        <f t="shared" si="13"/>
        <v>4.16</v>
      </c>
    </row>
    <row r="71" spans="1:9" ht="15" customHeight="1" x14ac:dyDescent="0.25">
      <c r="A71" s="20">
        <v>5</v>
      </c>
      <c r="B71" s="451">
        <v>50230</v>
      </c>
      <c r="C71" s="473" t="s">
        <v>137</v>
      </c>
      <c r="D71" s="455">
        <v>34</v>
      </c>
      <c r="E71" s="456">
        <v>6</v>
      </c>
      <c r="F71" s="456">
        <v>23</v>
      </c>
      <c r="G71" s="456">
        <v>5</v>
      </c>
      <c r="H71" s="456"/>
      <c r="I71" s="484">
        <f t="shared" si="13"/>
        <v>4.0294117647058822</v>
      </c>
    </row>
    <row r="72" spans="1:9" ht="15" customHeight="1" x14ac:dyDescent="0.25">
      <c r="A72" s="20">
        <v>6</v>
      </c>
      <c r="B72" s="451">
        <v>50340</v>
      </c>
      <c r="C72" s="473" t="s">
        <v>119</v>
      </c>
      <c r="D72" s="455">
        <v>43</v>
      </c>
      <c r="E72" s="456">
        <v>9</v>
      </c>
      <c r="F72" s="456">
        <v>24</v>
      </c>
      <c r="G72" s="456">
        <v>10</v>
      </c>
      <c r="H72" s="456"/>
      <c r="I72" s="484">
        <f t="shared" si="13"/>
        <v>3.9767441860465116</v>
      </c>
    </row>
    <row r="73" spans="1:9" ht="15" customHeight="1" x14ac:dyDescent="0.25">
      <c r="A73" s="20">
        <v>7</v>
      </c>
      <c r="B73" s="451">
        <v>50420</v>
      </c>
      <c r="C73" s="473" t="s">
        <v>120</v>
      </c>
      <c r="D73" s="455">
        <v>24</v>
      </c>
      <c r="E73" s="456">
        <v>4</v>
      </c>
      <c r="F73" s="456">
        <v>17</v>
      </c>
      <c r="G73" s="456">
        <v>3</v>
      </c>
      <c r="H73" s="456"/>
      <c r="I73" s="484">
        <f t="shared" si="13"/>
        <v>4.041666666666667</v>
      </c>
    </row>
    <row r="74" spans="1:9" ht="15" customHeight="1" x14ac:dyDescent="0.25">
      <c r="A74" s="20">
        <v>8</v>
      </c>
      <c r="B74" s="451">
        <v>50450</v>
      </c>
      <c r="C74" s="473" t="s">
        <v>61</v>
      </c>
      <c r="D74" s="455">
        <v>19</v>
      </c>
      <c r="E74" s="456">
        <v>6</v>
      </c>
      <c r="F74" s="456">
        <v>12</v>
      </c>
      <c r="G74" s="456">
        <v>1</v>
      </c>
      <c r="H74" s="456"/>
      <c r="I74" s="484">
        <f t="shared" si="13"/>
        <v>4.2631578947368425</v>
      </c>
    </row>
    <row r="75" spans="1:9" ht="15" customHeight="1" x14ac:dyDescent="0.25">
      <c r="A75" s="20">
        <v>9</v>
      </c>
      <c r="B75" s="451">
        <v>50620</v>
      </c>
      <c r="C75" s="473" t="s">
        <v>106</v>
      </c>
      <c r="D75" s="455">
        <v>22</v>
      </c>
      <c r="E75" s="456">
        <v>5</v>
      </c>
      <c r="F75" s="456">
        <v>11</v>
      </c>
      <c r="G75" s="456">
        <v>6</v>
      </c>
      <c r="H75" s="456"/>
      <c r="I75" s="484">
        <f t="shared" si="13"/>
        <v>3.9545454545454546</v>
      </c>
    </row>
    <row r="76" spans="1:9" ht="15" customHeight="1" x14ac:dyDescent="0.25">
      <c r="A76" s="20">
        <v>10</v>
      </c>
      <c r="B76" s="451">
        <v>50760</v>
      </c>
      <c r="C76" s="473" t="s">
        <v>138</v>
      </c>
      <c r="D76" s="455">
        <v>92</v>
      </c>
      <c r="E76" s="456">
        <v>15</v>
      </c>
      <c r="F76" s="456">
        <v>58</v>
      </c>
      <c r="G76" s="456">
        <v>19</v>
      </c>
      <c r="H76" s="456"/>
      <c r="I76" s="484">
        <f t="shared" si="13"/>
        <v>3.9565217391304346</v>
      </c>
    </row>
    <row r="77" spans="1:9" ht="15" customHeight="1" x14ac:dyDescent="0.25">
      <c r="A77" s="22">
        <v>11</v>
      </c>
      <c r="B77" s="39">
        <v>50780</v>
      </c>
      <c r="C77" s="472" t="s">
        <v>121</v>
      </c>
      <c r="D77" s="476">
        <v>58</v>
      </c>
      <c r="E77" s="477">
        <v>2</v>
      </c>
      <c r="F77" s="477">
        <v>32</v>
      </c>
      <c r="G77" s="477">
        <v>24</v>
      </c>
      <c r="H77" s="478"/>
      <c r="I77" s="104">
        <f t="shared" ref="I77:I80" si="14">(H77*2+G77*3+F77*4+E77*5)/D77</f>
        <v>3.6206896551724137</v>
      </c>
    </row>
    <row r="78" spans="1:9" ht="15" customHeight="1" x14ac:dyDescent="0.25">
      <c r="A78" s="20">
        <v>12</v>
      </c>
      <c r="B78" s="8">
        <v>50930</v>
      </c>
      <c r="C78" s="55" t="s">
        <v>103</v>
      </c>
      <c r="D78" s="479">
        <v>45</v>
      </c>
      <c r="E78" s="480">
        <v>18</v>
      </c>
      <c r="F78" s="480">
        <v>23</v>
      </c>
      <c r="G78" s="480">
        <v>3</v>
      </c>
      <c r="H78" s="424">
        <v>1</v>
      </c>
      <c r="I78" s="100">
        <f t="shared" si="14"/>
        <v>4.2888888888888888</v>
      </c>
    </row>
    <row r="79" spans="1:9" ht="15" customHeight="1" x14ac:dyDescent="0.25">
      <c r="A79" s="20">
        <v>13</v>
      </c>
      <c r="B79" s="8">
        <v>51370</v>
      </c>
      <c r="C79" s="55" t="s">
        <v>139</v>
      </c>
      <c r="D79" s="479">
        <v>26</v>
      </c>
      <c r="E79" s="480">
        <v>3</v>
      </c>
      <c r="F79" s="480">
        <v>14</v>
      </c>
      <c r="G79" s="480">
        <v>9</v>
      </c>
      <c r="H79" s="480"/>
      <c r="I79" s="100">
        <f t="shared" si="14"/>
        <v>3.7692307692307692</v>
      </c>
    </row>
    <row r="80" spans="1:9" ht="15" customHeight="1" thickBot="1" x14ac:dyDescent="0.3">
      <c r="A80" s="21">
        <v>14</v>
      </c>
      <c r="B80" s="37">
        <v>51580</v>
      </c>
      <c r="C80" s="475" t="s">
        <v>140</v>
      </c>
      <c r="D80" s="481">
        <v>53</v>
      </c>
      <c r="E80" s="482">
        <v>19</v>
      </c>
      <c r="F80" s="482">
        <v>31</v>
      </c>
      <c r="G80" s="482">
        <v>3</v>
      </c>
      <c r="H80" s="436"/>
      <c r="I80" s="102">
        <f t="shared" si="14"/>
        <v>4.3018867924528301</v>
      </c>
    </row>
    <row r="81" spans="1:9" ht="15" customHeight="1" thickBot="1" x14ac:dyDescent="0.3">
      <c r="A81" s="94"/>
      <c r="B81" s="95"/>
      <c r="C81" s="109" t="s">
        <v>113</v>
      </c>
      <c r="D81" s="96">
        <f>SUM(D82:D111)</f>
        <v>1232</v>
      </c>
      <c r="E81" s="426">
        <f>SUM(E82:E111)</f>
        <v>262</v>
      </c>
      <c r="F81" s="426">
        <f t="shared" ref="F81:H81" si="15">SUM(F82:F111)</f>
        <v>689</v>
      </c>
      <c r="G81" s="426">
        <f t="shared" si="15"/>
        <v>232</v>
      </c>
      <c r="H81" s="426">
        <f t="shared" si="15"/>
        <v>49</v>
      </c>
      <c r="I81" s="197">
        <f>AVERAGE(I82:I111)</f>
        <v>3.9517445050217437</v>
      </c>
    </row>
    <row r="82" spans="1:9" ht="15" customHeight="1" x14ac:dyDescent="0.25">
      <c r="A82" s="264">
        <v>1</v>
      </c>
      <c r="B82" s="8">
        <v>60010</v>
      </c>
      <c r="C82" s="35" t="s">
        <v>37</v>
      </c>
      <c r="D82" s="259">
        <v>41</v>
      </c>
      <c r="E82" s="427">
        <v>10</v>
      </c>
      <c r="F82" s="427">
        <v>22</v>
      </c>
      <c r="G82" s="427">
        <v>7</v>
      </c>
      <c r="H82" s="437">
        <v>2</v>
      </c>
      <c r="I82" s="100">
        <f t="shared" ref="I82:I111" si="16">(H82*2+G82*3+F82*4+E82*5)/D82</f>
        <v>3.975609756097561</v>
      </c>
    </row>
    <row r="83" spans="1:9" ht="15" customHeight="1" x14ac:dyDescent="0.25">
      <c r="A83" s="263">
        <v>2</v>
      </c>
      <c r="B83" s="8">
        <v>60020</v>
      </c>
      <c r="C83" s="35" t="s">
        <v>38</v>
      </c>
      <c r="D83" s="253">
        <v>39</v>
      </c>
      <c r="E83" s="427">
        <v>7</v>
      </c>
      <c r="F83" s="427">
        <v>26</v>
      </c>
      <c r="G83" s="427">
        <v>5</v>
      </c>
      <c r="H83" s="427">
        <v>1</v>
      </c>
      <c r="I83" s="100">
        <f t="shared" si="16"/>
        <v>4</v>
      </c>
    </row>
    <row r="84" spans="1:9" ht="15" customHeight="1" x14ac:dyDescent="0.25">
      <c r="A84" s="263">
        <v>3</v>
      </c>
      <c r="B84" s="8">
        <v>60050</v>
      </c>
      <c r="C84" s="35" t="s">
        <v>39</v>
      </c>
      <c r="D84" s="488">
        <v>58</v>
      </c>
      <c r="E84" s="486">
        <v>9</v>
      </c>
      <c r="F84" s="447">
        <v>39</v>
      </c>
      <c r="G84" s="447">
        <v>8</v>
      </c>
      <c r="H84" s="485">
        <v>2</v>
      </c>
      <c r="I84" s="100">
        <f t="shared" si="16"/>
        <v>3.9482758620689653</v>
      </c>
    </row>
    <row r="85" spans="1:9" ht="15" customHeight="1" x14ac:dyDescent="0.25">
      <c r="A85" s="263">
        <v>4</v>
      </c>
      <c r="B85" s="8">
        <v>60070</v>
      </c>
      <c r="C85" s="35" t="s">
        <v>40</v>
      </c>
      <c r="D85" s="488">
        <v>50</v>
      </c>
      <c r="E85" s="486">
        <v>6</v>
      </c>
      <c r="F85" s="447">
        <v>27</v>
      </c>
      <c r="G85" s="447">
        <v>16</v>
      </c>
      <c r="H85" s="485">
        <v>1</v>
      </c>
      <c r="I85" s="100">
        <f t="shared" si="16"/>
        <v>3.76</v>
      </c>
    </row>
    <row r="86" spans="1:9" ht="15" customHeight="1" x14ac:dyDescent="0.25">
      <c r="A86" s="263">
        <v>5</v>
      </c>
      <c r="B86" s="8">
        <v>60180</v>
      </c>
      <c r="C86" s="35" t="s">
        <v>41</v>
      </c>
      <c r="D86" s="488">
        <v>17</v>
      </c>
      <c r="E86" s="486">
        <v>4</v>
      </c>
      <c r="F86" s="447">
        <v>12</v>
      </c>
      <c r="G86" s="447">
        <v>1</v>
      </c>
      <c r="H86" s="485"/>
      <c r="I86" s="100">
        <f t="shared" si="16"/>
        <v>4.1764705882352944</v>
      </c>
    </row>
    <row r="87" spans="1:9" ht="15" customHeight="1" x14ac:dyDescent="0.25">
      <c r="A87" s="263">
        <v>6</v>
      </c>
      <c r="B87" s="8">
        <v>60240</v>
      </c>
      <c r="C87" s="35" t="s">
        <v>42</v>
      </c>
      <c r="D87" s="488">
        <v>63</v>
      </c>
      <c r="E87" s="486">
        <v>8</v>
      </c>
      <c r="F87" s="447">
        <v>35</v>
      </c>
      <c r="G87" s="447">
        <v>17</v>
      </c>
      <c r="H87" s="485">
        <v>3</v>
      </c>
      <c r="I87" s="100">
        <f t="shared" si="16"/>
        <v>3.7619047619047619</v>
      </c>
    </row>
    <row r="88" spans="1:9" ht="15" customHeight="1" x14ac:dyDescent="0.25">
      <c r="A88" s="263">
        <v>7</v>
      </c>
      <c r="B88" s="8">
        <v>60560</v>
      </c>
      <c r="C88" s="35" t="s">
        <v>43</v>
      </c>
      <c r="D88" s="488">
        <v>8</v>
      </c>
      <c r="E88" s="486">
        <v>2</v>
      </c>
      <c r="F88" s="447">
        <v>5</v>
      </c>
      <c r="G88" s="447">
        <v>1</v>
      </c>
      <c r="H88" s="485"/>
      <c r="I88" s="100">
        <f t="shared" si="16"/>
        <v>4.125</v>
      </c>
    </row>
    <row r="89" spans="1:9" ht="15" customHeight="1" x14ac:dyDescent="0.25">
      <c r="A89" s="263">
        <v>8</v>
      </c>
      <c r="B89" s="8">
        <v>60660</v>
      </c>
      <c r="C89" s="35" t="s">
        <v>44</v>
      </c>
      <c r="D89" s="488">
        <v>34</v>
      </c>
      <c r="E89" s="486">
        <v>3</v>
      </c>
      <c r="F89" s="447">
        <v>15</v>
      </c>
      <c r="G89" s="447">
        <v>14</v>
      </c>
      <c r="H89" s="485">
        <v>2</v>
      </c>
      <c r="I89" s="100">
        <f t="shared" si="16"/>
        <v>3.5588235294117645</v>
      </c>
    </row>
    <row r="90" spans="1:9" ht="15" customHeight="1" x14ac:dyDescent="0.25">
      <c r="A90" s="263">
        <v>9</v>
      </c>
      <c r="B90" s="8">
        <v>60001</v>
      </c>
      <c r="C90" s="35" t="s">
        <v>36</v>
      </c>
      <c r="D90" s="488">
        <v>8</v>
      </c>
      <c r="E90" s="486">
        <v>1</v>
      </c>
      <c r="F90" s="447">
        <v>3</v>
      </c>
      <c r="G90" s="447">
        <v>4</v>
      </c>
      <c r="H90" s="485"/>
      <c r="I90" s="100">
        <f t="shared" si="16"/>
        <v>3.625</v>
      </c>
    </row>
    <row r="91" spans="1:9" ht="15" customHeight="1" x14ac:dyDescent="0.25">
      <c r="A91" s="263">
        <v>10</v>
      </c>
      <c r="B91" s="8">
        <v>60850</v>
      </c>
      <c r="C91" s="35" t="s">
        <v>45</v>
      </c>
      <c r="D91" s="488">
        <v>13</v>
      </c>
      <c r="E91" s="486">
        <v>3</v>
      </c>
      <c r="F91" s="447">
        <v>4</v>
      </c>
      <c r="G91" s="447">
        <v>5</v>
      </c>
      <c r="H91" s="485">
        <v>1</v>
      </c>
      <c r="I91" s="100">
        <f t="shared" si="16"/>
        <v>3.6923076923076925</v>
      </c>
    </row>
    <row r="92" spans="1:9" ht="15" customHeight="1" x14ac:dyDescent="0.25">
      <c r="A92" s="263">
        <v>11</v>
      </c>
      <c r="B92" s="8">
        <v>60910</v>
      </c>
      <c r="C92" s="35" t="s">
        <v>46</v>
      </c>
      <c r="D92" s="488">
        <v>59</v>
      </c>
      <c r="E92" s="486">
        <v>18</v>
      </c>
      <c r="F92" s="447">
        <v>31</v>
      </c>
      <c r="G92" s="447">
        <v>8</v>
      </c>
      <c r="H92" s="485">
        <v>2</v>
      </c>
      <c r="I92" s="100">
        <f t="shared" si="16"/>
        <v>4.101694915254237</v>
      </c>
    </row>
    <row r="93" spans="1:9" ht="15" customHeight="1" x14ac:dyDescent="0.25">
      <c r="A93" s="263">
        <v>12</v>
      </c>
      <c r="B93" s="8">
        <v>60980</v>
      </c>
      <c r="C93" s="35" t="s">
        <v>47</v>
      </c>
      <c r="D93" s="488">
        <v>16</v>
      </c>
      <c r="E93" s="486"/>
      <c r="F93" s="447">
        <v>11</v>
      </c>
      <c r="G93" s="447">
        <v>5</v>
      </c>
      <c r="H93" s="485"/>
      <c r="I93" s="100">
        <f t="shared" si="16"/>
        <v>3.6875</v>
      </c>
    </row>
    <row r="94" spans="1:9" ht="15" customHeight="1" x14ac:dyDescent="0.25">
      <c r="A94" s="263">
        <v>13</v>
      </c>
      <c r="B94" s="8">
        <v>61080</v>
      </c>
      <c r="C94" s="487" t="s">
        <v>48</v>
      </c>
      <c r="D94" s="488">
        <v>54</v>
      </c>
      <c r="E94" s="486">
        <v>14</v>
      </c>
      <c r="F94" s="447">
        <v>28</v>
      </c>
      <c r="G94" s="447">
        <v>10</v>
      </c>
      <c r="H94" s="485">
        <v>2</v>
      </c>
      <c r="I94" s="100">
        <f t="shared" si="16"/>
        <v>4</v>
      </c>
    </row>
    <row r="95" spans="1:9" ht="15" customHeight="1" x14ac:dyDescent="0.25">
      <c r="A95" s="263">
        <v>14</v>
      </c>
      <c r="B95" s="8">
        <v>61150</v>
      </c>
      <c r="C95" s="487" t="s">
        <v>49</v>
      </c>
      <c r="D95" s="488">
        <v>26</v>
      </c>
      <c r="E95" s="486">
        <v>7</v>
      </c>
      <c r="F95" s="447">
        <v>16</v>
      </c>
      <c r="G95" s="447">
        <v>3</v>
      </c>
      <c r="H95" s="485"/>
      <c r="I95" s="100">
        <f t="shared" si="16"/>
        <v>4.1538461538461542</v>
      </c>
    </row>
    <row r="96" spans="1:9" ht="15" customHeight="1" x14ac:dyDescent="0.25">
      <c r="A96" s="263">
        <v>15</v>
      </c>
      <c r="B96" s="8">
        <v>61210</v>
      </c>
      <c r="C96" s="487" t="s">
        <v>50</v>
      </c>
      <c r="D96" s="488">
        <v>20</v>
      </c>
      <c r="E96" s="486">
        <v>2</v>
      </c>
      <c r="F96" s="447">
        <v>11</v>
      </c>
      <c r="G96" s="447">
        <v>5</v>
      </c>
      <c r="H96" s="485">
        <v>2</v>
      </c>
      <c r="I96" s="100">
        <f t="shared" si="16"/>
        <v>3.65</v>
      </c>
    </row>
    <row r="97" spans="1:9" ht="15" customHeight="1" x14ac:dyDescent="0.25">
      <c r="A97" s="263">
        <v>16</v>
      </c>
      <c r="B97" s="8">
        <v>61290</v>
      </c>
      <c r="C97" s="487" t="s">
        <v>51</v>
      </c>
      <c r="D97" s="488">
        <v>51</v>
      </c>
      <c r="E97" s="486">
        <v>7</v>
      </c>
      <c r="F97" s="447">
        <v>28</v>
      </c>
      <c r="G97" s="447">
        <v>14</v>
      </c>
      <c r="H97" s="485">
        <v>2</v>
      </c>
      <c r="I97" s="100">
        <f t="shared" si="16"/>
        <v>3.784313725490196</v>
      </c>
    </row>
    <row r="98" spans="1:9" ht="15" customHeight="1" x14ac:dyDescent="0.25">
      <c r="A98" s="263">
        <v>17</v>
      </c>
      <c r="B98" s="8">
        <v>61340</v>
      </c>
      <c r="C98" s="487" t="s">
        <v>52</v>
      </c>
      <c r="D98" s="488">
        <v>54</v>
      </c>
      <c r="E98" s="486">
        <v>10</v>
      </c>
      <c r="F98" s="447">
        <v>34</v>
      </c>
      <c r="G98" s="447">
        <v>6</v>
      </c>
      <c r="H98" s="485">
        <v>4</v>
      </c>
      <c r="I98" s="100">
        <f t="shared" si="16"/>
        <v>3.925925925925926</v>
      </c>
    </row>
    <row r="99" spans="1:9" ht="15" customHeight="1" x14ac:dyDescent="0.25">
      <c r="A99" s="263">
        <v>18</v>
      </c>
      <c r="B99" s="8">
        <v>61390</v>
      </c>
      <c r="C99" s="487" t="s">
        <v>53</v>
      </c>
      <c r="D99" s="488">
        <v>14</v>
      </c>
      <c r="E99" s="486">
        <v>5</v>
      </c>
      <c r="F99" s="447">
        <v>7</v>
      </c>
      <c r="G99" s="447">
        <v>1</v>
      </c>
      <c r="H99" s="485">
        <v>1</v>
      </c>
      <c r="I99" s="100">
        <f t="shared" si="16"/>
        <v>4.1428571428571432</v>
      </c>
    </row>
    <row r="100" spans="1:9" ht="15" customHeight="1" x14ac:dyDescent="0.25">
      <c r="A100" s="263">
        <v>19</v>
      </c>
      <c r="B100" s="8">
        <v>61410</v>
      </c>
      <c r="C100" s="487" t="s">
        <v>54</v>
      </c>
      <c r="D100" s="488">
        <v>28</v>
      </c>
      <c r="E100" s="486">
        <v>4</v>
      </c>
      <c r="F100" s="447">
        <v>20</v>
      </c>
      <c r="G100" s="447">
        <v>4</v>
      </c>
      <c r="H100" s="485"/>
      <c r="I100" s="100">
        <f t="shared" si="16"/>
        <v>4</v>
      </c>
    </row>
    <row r="101" spans="1:9" ht="15" customHeight="1" x14ac:dyDescent="0.25">
      <c r="A101" s="263">
        <v>20</v>
      </c>
      <c r="B101" s="8">
        <v>61430</v>
      </c>
      <c r="C101" s="35" t="s">
        <v>141</v>
      </c>
      <c r="D101" s="254">
        <v>51</v>
      </c>
      <c r="E101" s="430">
        <v>14</v>
      </c>
      <c r="F101" s="430">
        <v>32</v>
      </c>
      <c r="G101" s="430">
        <v>4</v>
      </c>
      <c r="H101" s="431">
        <v>1</v>
      </c>
      <c r="I101" s="100">
        <f t="shared" si="16"/>
        <v>4.1568627450980395</v>
      </c>
    </row>
    <row r="102" spans="1:9" ht="15" customHeight="1" x14ac:dyDescent="0.25">
      <c r="A102" s="263">
        <v>21</v>
      </c>
      <c r="B102" s="39">
        <v>61440</v>
      </c>
      <c r="C102" s="120" t="s">
        <v>55</v>
      </c>
      <c r="D102" s="258">
        <v>61</v>
      </c>
      <c r="E102" s="427">
        <v>9</v>
      </c>
      <c r="F102" s="427">
        <v>33</v>
      </c>
      <c r="G102" s="427">
        <v>18</v>
      </c>
      <c r="H102" s="424">
        <v>1</v>
      </c>
      <c r="I102" s="104">
        <f t="shared" si="16"/>
        <v>3.819672131147541</v>
      </c>
    </row>
    <row r="103" spans="1:9" ht="15" customHeight="1" x14ac:dyDescent="0.25">
      <c r="A103" s="263">
        <v>22</v>
      </c>
      <c r="B103" s="8">
        <v>61450</v>
      </c>
      <c r="C103" s="35" t="s">
        <v>142</v>
      </c>
      <c r="D103" s="258">
        <v>24</v>
      </c>
      <c r="E103" s="427">
        <v>10</v>
      </c>
      <c r="F103" s="427">
        <v>12</v>
      </c>
      <c r="G103" s="427">
        <v>2</v>
      </c>
      <c r="H103" s="434"/>
      <c r="I103" s="100">
        <f t="shared" si="16"/>
        <v>4.333333333333333</v>
      </c>
    </row>
    <row r="104" spans="1:9" ht="15" customHeight="1" x14ac:dyDescent="0.25">
      <c r="A104" s="263">
        <v>23</v>
      </c>
      <c r="B104" s="8">
        <v>61470</v>
      </c>
      <c r="C104" s="35" t="s">
        <v>56</v>
      </c>
      <c r="D104" s="258">
        <v>66</v>
      </c>
      <c r="E104" s="427">
        <v>11</v>
      </c>
      <c r="F104" s="427">
        <v>32</v>
      </c>
      <c r="G104" s="427">
        <v>21</v>
      </c>
      <c r="H104" s="434">
        <v>2</v>
      </c>
      <c r="I104" s="100">
        <f t="shared" si="16"/>
        <v>3.7878787878787881</v>
      </c>
    </row>
    <row r="105" spans="1:9" ht="15" customHeight="1" x14ac:dyDescent="0.25">
      <c r="A105" s="263">
        <v>24</v>
      </c>
      <c r="B105" s="8">
        <v>61490</v>
      </c>
      <c r="C105" s="35" t="s">
        <v>143</v>
      </c>
      <c r="D105" s="253">
        <v>95</v>
      </c>
      <c r="E105" s="432">
        <v>25</v>
      </c>
      <c r="F105" s="432">
        <v>49</v>
      </c>
      <c r="G105" s="432">
        <v>17</v>
      </c>
      <c r="H105" s="433">
        <v>4</v>
      </c>
      <c r="I105" s="100">
        <f t="shared" si="16"/>
        <v>4</v>
      </c>
    </row>
    <row r="106" spans="1:9" ht="15" customHeight="1" x14ac:dyDescent="0.25">
      <c r="A106" s="263">
        <v>25</v>
      </c>
      <c r="B106" s="8">
        <v>61500</v>
      </c>
      <c r="C106" s="35" t="s">
        <v>144</v>
      </c>
      <c r="D106" s="254">
        <v>100</v>
      </c>
      <c r="E106" s="430">
        <v>26</v>
      </c>
      <c r="F106" s="430">
        <v>58</v>
      </c>
      <c r="G106" s="430">
        <v>12</v>
      </c>
      <c r="H106" s="431">
        <v>4</v>
      </c>
      <c r="I106" s="100">
        <f t="shared" si="16"/>
        <v>4.0599999999999996</v>
      </c>
    </row>
    <row r="107" spans="1:9" ht="15" customHeight="1" x14ac:dyDescent="0.25">
      <c r="A107" s="263">
        <v>26</v>
      </c>
      <c r="B107" s="8">
        <v>61510</v>
      </c>
      <c r="C107" s="135" t="s">
        <v>57</v>
      </c>
      <c r="D107" s="253">
        <v>11</v>
      </c>
      <c r="E107" s="432">
        <v>4</v>
      </c>
      <c r="F107" s="432">
        <v>6</v>
      </c>
      <c r="G107" s="432">
        <v>1</v>
      </c>
      <c r="H107" s="433"/>
      <c r="I107" s="100">
        <f t="shared" si="16"/>
        <v>4.2727272727272725</v>
      </c>
    </row>
    <row r="108" spans="1:9" ht="15" customHeight="1" x14ac:dyDescent="0.25">
      <c r="A108" s="263">
        <v>27</v>
      </c>
      <c r="B108" s="8">
        <v>61520</v>
      </c>
      <c r="C108" s="35" t="s">
        <v>145</v>
      </c>
      <c r="D108" s="254">
        <v>50</v>
      </c>
      <c r="E108" s="427">
        <v>12</v>
      </c>
      <c r="F108" s="427">
        <v>28</v>
      </c>
      <c r="G108" s="427">
        <v>9</v>
      </c>
      <c r="H108" s="427">
        <v>1</v>
      </c>
      <c r="I108" s="100">
        <f t="shared" si="16"/>
        <v>4.0199999999999996</v>
      </c>
    </row>
    <row r="109" spans="1:9" ht="15" customHeight="1" x14ac:dyDescent="0.25">
      <c r="A109" s="263">
        <v>28</v>
      </c>
      <c r="B109" s="9">
        <v>61540</v>
      </c>
      <c r="C109" s="70" t="s">
        <v>146</v>
      </c>
      <c r="D109" s="258">
        <v>35</v>
      </c>
      <c r="E109" s="427">
        <v>14</v>
      </c>
      <c r="F109" s="427">
        <v>19</v>
      </c>
      <c r="G109" s="427">
        <v>2</v>
      </c>
      <c r="H109" s="427"/>
      <c r="I109" s="106">
        <f t="shared" si="16"/>
        <v>4.3428571428571425</v>
      </c>
    </row>
    <row r="110" spans="1:9" ht="15" customHeight="1" x14ac:dyDescent="0.25">
      <c r="A110" s="263">
        <v>29</v>
      </c>
      <c r="B110" s="8">
        <v>61560</v>
      </c>
      <c r="C110" s="35" t="s">
        <v>147</v>
      </c>
      <c r="D110" s="253">
        <v>76</v>
      </c>
      <c r="E110" s="427">
        <v>16</v>
      </c>
      <c r="F110" s="427">
        <v>38</v>
      </c>
      <c r="G110" s="427">
        <v>12</v>
      </c>
      <c r="H110" s="427">
        <v>10</v>
      </c>
      <c r="I110" s="100">
        <f t="shared" si="16"/>
        <v>3.7894736842105261</v>
      </c>
    </row>
    <row r="111" spans="1:9" ht="15" customHeight="1" thickBot="1" x14ac:dyDescent="0.3">
      <c r="A111" s="21">
        <v>30</v>
      </c>
      <c r="B111" s="37">
        <v>61570</v>
      </c>
      <c r="C111" s="256" t="s">
        <v>148</v>
      </c>
      <c r="D111" s="260">
        <v>10</v>
      </c>
      <c r="E111" s="435">
        <v>1</v>
      </c>
      <c r="F111" s="435">
        <v>8</v>
      </c>
      <c r="G111" s="435"/>
      <c r="H111" s="438">
        <v>1</v>
      </c>
      <c r="I111" s="102">
        <f t="shared" si="16"/>
        <v>3.9</v>
      </c>
    </row>
    <row r="112" spans="1:9" ht="15" customHeight="1" thickBot="1" x14ac:dyDescent="0.3">
      <c r="A112" s="398"/>
      <c r="B112" s="441"/>
      <c r="C112" s="442" t="s">
        <v>112</v>
      </c>
      <c r="D112" s="443">
        <f>SUM(D113:D121)</f>
        <v>296</v>
      </c>
      <c r="E112" s="444">
        <f t="shared" ref="E112:H112" si="17">SUM(E113:E121)</f>
        <v>81</v>
      </c>
      <c r="F112" s="444">
        <f t="shared" si="17"/>
        <v>155</v>
      </c>
      <c r="G112" s="444">
        <f t="shared" si="17"/>
        <v>51</v>
      </c>
      <c r="H112" s="444">
        <f t="shared" si="17"/>
        <v>9</v>
      </c>
      <c r="I112" s="445">
        <f>AVERAGE(I120:I121)</f>
        <v>3.9598019801980198</v>
      </c>
    </row>
    <row r="113" spans="1:9" ht="15" customHeight="1" x14ac:dyDescent="0.25">
      <c r="A113" s="404">
        <v>1</v>
      </c>
      <c r="B113" s="450">
        <v>70020</v>
      </c>
      <c r="C113" s="448" t="s">
        <v>117</v>
      </c>
      <c r="D113" s="452">
        <v>6</v>
      </c>
      <c r="E113" s="453">
        <v>2</v>
      </c>
      <c r="F113" s="453">
        <v>4</v>
      </c>
      <c r="G113" s="453"/>
      <c r="H113" s="453"/>
      <c r="I113" s="454">
        <f t="shared" ref="I113:I119" si="18">(H113*2+G113*3+F113*4+E113*5)/D113</f>
        <v>4.333333333333333</v>
      </c>
    </row>
    <row r="114" spans="1:9" ht="15" customHeight="1" x14ac:dyDescent="0.25">
      <c r="A114" s="405">
        <v>2</v>
      </c>
      <c r="B114" s="451">
        <v>70110</v>
      </c>
      <c r="C114" s="449" t="s">
        <v>94</v>
      </c>
      <c r="D114" s="455">
        <v>29</v>
      </c>
      <c r="E114" s="456">
        <v>9</v>
      </c>
      <c r="F114" s="456">
        <v>17</v>
      </c>
      <c r="G114" s="456">
        <v>3</v>
      </c>
      <c r="H114" s="456"/>
      <c r="I114" s="457">
        <f t="shared" si="18"/>
        <v>4.2068965517241379</v>
      </c>
    </row>
    <row r="115" spans="1:9" ht="15" customHeight="1" x14ac:dyDescent="0.25">
      <c r="A115" s="405">
        <v>3</v>
      </c>
      <c r="B115" s="451">
        <v>70021</v>
      </c>
      <c r="C115" s="449" t="s">
        <v>62</v>
      </c>
      <c r="D115" s="455">
        <v>62</v>
      </c>
      <c r="E115" s="456">
        <v>18</v>
      </c>
      <c r="F115" s="456">
        <v>36</v>
      </c>
      <c r="G115" s="456">
        <v>8</v>
      </c>
      <c r="H115" s="456"/>
      <c r="I115" s="457">
        <f t="shared" si="18"/>
        <v>4.161290322580645</v>
      </c>
    </row>
    <row r="116" spans="1:9" ht="15" customHeight="1" x14ac:dyDescent="0.25">
      <c r="A116" s="405">
        <v>4</v>
      </c>
      <c r="B116" s="451">
        <v>70040</v>
      </c>
      <c r="C116" s="449" t="s">
        <v>118</v>
      </c>
      <c r="D116" s="455">
        <v>23</v>
      </c>
      <c r="E116" s="456">
        <v>6</v>
      </c>
      <c r="F116" s="456">
        <v>10</v>
      </c>
      <c r="G116" s="456">
        <v>7</v>
      </c>
      <c r="H116" s="456"/>
      <c r="I116" s="457">
        <f t="shared" si="18"/>
        <v>3.9565217391304346</v>
      </c>
    </row>
    <row r="117" spans="1:9" ht="15" customHeight="1" x14ac:dyDescent="0.25">
      <c r="A117" s="405">
        <v>5</v>
      </c>
      <c r="B117" s="451">
        <v>70100</v>
      </c>
      <c r="C117" s="449" t="s">
        <v>128</v>
      </c>
      <c r="D117" s="455">
        <v>23</v>
      </c>
      <c r="E117" s="456">
        <v>8</v>
      </c>
      <c r="F117" s="456">
        <v>14</v>
      </c>
      <c r="G117" s="456">
        <v>1</v>
      </c>
      <c r="H117" s="456"/>
      <c r="I117" s="457">
        <f t="shared" si="18"/>
        <v>4.3043478260869561</v>
      </c>
    </row>
    <row r="118" spans="1:9" ht="15" customHeight="1" x14ac:dyDescent="0.25">
      <c r="A118" s="405">
        <v>6</v>
      </c>
      <c r="B118" s="451">
        <v>70270</v>
      </c>
      <c r="C118" s="449" t="s">
        <v>95</v>
      </c>
      <c r="D118" s="455">
        <v>20</v>
      </c>
      <c r="E118" s="456">
        <v>2</v>
      </c>
      <c r="F118" s="456">
        <v>10</v>
      </c>
      <c r="G118" s="456">
        <v>5</v>
      </c>
      <c r="H118" s="456">
        <v>3</v>
      </c>
      <c r="I118" s="457">
        <f t="shared" si="18"/>
        <v>3.55</v>
      </c>
    </row>
    <row r="119" spans="1:9" ht="15" customHeight="1" x14ac:dyDescent="0.25">
      <c r="A119" s="405">
        <v>7</v>
      </c>
      <c r="B119" s="451">
        <v>70510</v>
      </c>
      <c r="C119" s="449" t="s">
        <v>63</v>
      </c>
      <c r="D119" s="455">
        <v>7</v>
      </c>
      <c r="E119" s="456">
        <v>1</v>
      </c>
      <c r="F119" s="456">
        <v>3</v>
      </c>
      <c r="G119" s="456">
        <v>1</v>
      </c>
      <c r="H119" s="456">
        <v>2</v>
      </c>
      <c r="I119" s="457">
        <f t="shared" si="18"/>
        <v>3.4285714285714284</v>
      </c>
    </row>
    <row r="120" spans="1:9" ht="15" customHeight="1" x14ac:dyDescent="0.25">
      <c r="A120" s="22">
        <v>8</v>
      </c>
      <c r="B120" s="39">
        <v>10880</v>
      </c>
      <c r="C120" s="247" t="s">
        <v>130</v>
      </c>
      <c r="D120" s="446">
        <v>101</v>
      </c>
      <c r="E120" s="447">
        <v>31</v>
      </c>
      <c r="F120" s="447">
        <v>46</v>
      </c>
      <c r="G120" s="447">
        <v>21</v>
      </c>
      <c r="H120" s="447">
        <v>3</v>
      </c>
      <c r="I120" s="104">
        <f t="shared" ref="I120:I121" si="19">(H120*2+G120*3+F120*4+E120*5)/D120</f>
        <v>4.0396039603960396</v>
      </c>
    </row>
    <row r="121" spans="1:9" ht="15" customHeight="1" thickBot="1" x14ac:dyDescent="0.3">
      <c r="A121" s="119">
        <v>9</v>
      </c>
      <c r="B121" s="107">
        <v>10890</v>
      </c>
      <c r="C121" s="262" t="s">
        <v>129</v>
      </c>
      <c r="D121" s="261">
        <v>25</v>
      </c>
      <c r="E121" s="439">
        <v>4</v>
      </c>
      <c r="F121" s="439">
        <v>15</v>
      </c>
      <c r="G121" s="439">
        <v>5</v>
      </c>
      <c r="H121" s="440">
        <v>1</v>
      </c>
      <c r="I121" s="108">
        <f t="shared" si="19"/>
        <v>3.88</v>
      </c>
    </row>
    <row r="122" spans="1:9" ht="15" customHeight="1" x14ac:dyDescent="0.25">
      <c r="A122" s="6"/>
      <c r="B122" s="6"/>
      <c r="C122" s="16"/>
      <c r="D122" s="562" t="s">
        <v>105</v>
      </c>
      <c r="E122" s="562"/>
      <c r="F122" s="562"/>
      <c r="G122" s="562"/>
      <c r="H122" s="562"/>
      <c r="I122" s="17">
        <f>AVERAGE(I8:I15,I17:I28,I30:I46,I48:I65,I67:I80,I82:I111,I113:I121)</f>
        <v>3.950435035119753</v>
      </c>
    </row>
  </sheetData>
  <mergeCells count="9">
    <mergeCell ref="D1:E1"/>
    <mergeCell ref="C2:D2"/>
    <mergeCell ref="I4:I5"/>
    <mergeCell ref="D122:H122"/>
    <mergeCell ref="A4:A5"/>
    <mergeCell ref="B4:B5"/>
    <mergeCell ref="C4:C5"/>
    <mergeCell ref="D4:D5"/>
    <mergeCell ref="E4:H4"/>
  </mergeCells>
  <conditionalFormatting sqref="I6:I122">
    <cfRule type="cellIs" dxfId="58" priority="402" stopIfTrue="1" operator="lessThan">
      <formula>3.5</formula>
    </cfRule>
    <cfRule type="cellIs" dxfId="57" priority="403" stopIfTrue="1" operator="between">
      <formula>$I$122</formula>
      <formula>3.5</formula>
    </cfRule>
    <cfRule type="cellIs" dxfId="56" priority="404" stopIfTrue="1" operator="between">
      <formula>4.5</formula>
      <formula>$I$122</formula>
    </cfRule>
    <cfRule type="cellIs" dxfId="55" priority="405" stopIfTrue="1" operator="greaterThanOrEqual">
      <formula>4.5</formula>
    </cfRule>
    <cfRule type="cellIs" dxfId="54" priority="1" stopIfTrue="1" operator="between">
      <formula>$I$122</formula>
      <formula>3.948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Географ-9 диаграмма по районам</vt:lpstr>
      <vt:lpstr>Географ-9 диаграмма</vt:lpstr>
      <vt:lpstr>Рейтинги 2022</vt:lpstr>
      <vt:lpstr>Рейтинг по сумме мест</vt:lpstr>
      <vt:lpstr>География-9 2022 Итоги</vt:lpstr>
      <vt:lpstr>География-9 2022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gala</cp:lastModifiedBy>
  <dcterms:created xsi:type="dcterms:W3CDTF">2017-12-13T06:38:57Z</dcterms:created>
  <dcterms:modified xsi:type="dcterms:W3CDTF">2022-09-30T04:41:36Z</dcterms:modified>
</cp:coreProperties>
</file>