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/>
  <bookViews>
    <workbookView xWindow="0" yWindow="-15" windowWidth="20160" windowHeight="7920" tabRatio="478"/>
  </bookViews>
  <sheets>
    <sheet name="Информат-9 диаграмма по районам" sheetId="17" r:id="rId1"/>
    <sheet name="Информатика-9 диаграмма" sheetId="14" r:id="rId2"/>
    <sheet name="Рейтинги 2022" sheetId="13" r:id="rId3"/>
    <sheet name="Рейтинг по сумме мест" sheetId="11" r:id="rId4"/>
    <sheet name=" Информатика-9 2022 Итоги" sheetId="16" r:id="rId5"/>
    <sheet name=" Информатика-9 2022 расклад" sheetId="10" r:id="rId6"/>
  </sheets>
  <definedNames>
    <definedName name="_xlnm._FilterDatabase" localSheetId="0" hidden="1">'Информат-9 диаграмма по районам'!#REF!</definedName>
    <definedName name="_xlnm._FilterDatabase" localSheetId="2" hidden="1">'Рейтинги 2022'!#REF!</definedName>
  </definedNames>
  <calcPr calcId="145621" calcOnSave="0"/>
</workbook>
</file>

<file path=xl/calcChain.xml><?xml version="1.0" encoding="utf-8"?>
<calcChain xmlns="http://schemas.openxmlformats.org/spreadsheetml/2006/main">
  <c r="G119" i="17" l="1"/>
  <c r="G118" i="17"/>
  <c r="G117" i="17"/>
  <c r="G116" i="17"/>
  <c r="G115" i="17"/>
  <c r="G114" i="17"/>
  <c r="G113" i="17"/>
  <c r="G112" i="17"/>
  <c r="G111" i="17"/>
  <c r="G109" i="17"/>
  <c r="G108" i="17"/>
  <c r="G107" i="17"/>
  <c r="G106" i="17"/>
  <c r="G105" i="17"/>
  <c r="G104" i="17"/>
  <c r="G103" i="17"/>
  <c r="G102" i="17"/>
  <c r="G101" i="17"/>
  <c r="G100" i="17"/>
  <c r="G99" i="17"/>
  <c r="G98" i="17"/>
  <c r="G97" i="17"/>
  <c r="G96" i="17"/>
  <c r="G95" i="17"/>
  <c r="G94" i="17"/>
  <c r="G93" i="17"/>
  <c r="G92" i="17"/>
  <c r="G91" i="17"/>
  <c r="G90" i="17"/>
  <c r="G89" i="17"/>
  <c r="G88" i="17"/>
  <c r="G87" i="17"/>
  <c r="G86" i="17"/>
  <c r="G85" i="17"/>
  <c r="G84" i="17"/>
  <c r="G83" i="17"/>
  <c r="G82" i="17"/>
  <c r="G81" i="17"/>
  <c r="G80" i="17"/>
  <c r="G78" i="17"/>
  <c r="G77" i="17"/>
  <c r="G76" i="17"/>
  <c r="G75" i="17"/>
  <c r="G74" i="17"/>
  <c r="G73" i="17"/>
  <c r="G72" i="17"/>
  <c r="G71" i="17"/>
  <c r="G70" i="17"/>
  <c r="G69" i="17"/>
  <c r="G68" i="17"/>
  <c r="G67" i="17"/>
  <c r="G66" i="17"/>
  <c r="G65" i="17"/>
  <c r="G63" i="17"/>
  <c r="G62" i="17"/>
  <c r="G61" i="17"/>
  <c r="G60" i="17"/>
  <c r="G59" i="17"/>
  <c r="G58" i="17"/>
  <c r="G57" i="17"/>
  <c r="G56" i="17"/>
  <c r="G55" i="17"/>
  <c r="G54" i="17"/>
  <c r="G53" i="17"/>
  <c r="G52" i="17"/>
  <c r="G51" i="17"/>
  <c r="G50" i="17"/>
  <c r="G49" i="17"/>
  <c r="G48" i="17"/>
  <c r="G47" i="17"/>
  <c r="G46" i="17"/>
  <c r="G44" i="17"/>
  <c r="G43" i="17"/>
  <c r="G42" i="17"/>
  <c r="G41" i="17"/>
  <c r="G40" i="17"/>
  <c r="G39" i="17"/>
  <c r="G38" i="17"/>
  <c r="G37" i="17"/>
  <c r="G36" i="17"/>
  <c r="G35" i="17"/>
  <c r="G34" i="17"/>
  <c r="G33" i="17"/>
  <c r="G32" i="17"/>
  <c r="G31" i="17"/>
  <c r="G30" i="17"/>
  <c r="G29" i="17"/>
  <c r="G28" i="17"/>
  <c r="G26" i="17"/>
  <c r="G25" i="17"/>
  <c r="G24" i="17"/>
  <c r="G23" i="17"/>
  <c r="G22" i="17"/>
  <c r="G21" i="17"/>
  <c r="G20" i="17"/>
  <c r="G19" i="17"/>
  <c r="G18" i="17"/>
  <c r="G17" i="17"/>
  <c r="G16" i="17"/>
  <c r="G15" i="17"/>
  <c r="G13" i="17"/>
  <c r="G12" i="17"/>
  <c r="G11" i="17"/>
  <c r="G10" i="17"/>
  <c r="G9" i="17"/>
  <c r="G8" i="17"/>
  <c r="G7" i="17"/>
  <c r="G6" i="17"/>
  <c r="D4" i="17"/>
  <c r="D4" i="14" l="1"/>
  <c r="D120" i="14"/>
  <c r="G119" i="14"/>
  <c r="G118" i="14"/>
  <c r="G117" i="14"/>
  <c r="G116" i="14"/>
  <c r="G115" i="14"/>
  <c r="G114" i="14"/>
  <c r="G113" i="14"/>
  <c r="G112" i="14"/>
  <c r="G111" i="14"/>
  <c r="G109" i="14"/>
  <c r="G108" i="14"/>
  <c r="G107" i="14"/>
  <c r="G106" i="14"/>
  <c r="G105" i="14"/>
  <c r="G104" i="14"/>
  <c r="G103" i="14"/>
  <c r="G102" i="14"/>
  <c r="G101" i="14"/>
  <c r="G100" i="14"/>
  <c r="G99" i="14"/>
  <c r="G98" i="14"/>
  <c r="G97" i="14"/>
  <c r="G96" i="14"/>
  <c r="G95" i="14"/>
  <c r="G94" i="14"/>
  <c r="G93" i="14"/>
  <c r="G92" i="14"/>
  <c r="G91" i="14"/>
  <c r="G90" i="14"/>
  <c r="G89" i="14"/>
  <c r="G88" i="14"/>
  <c r="G87" i="14"/>
  <c r="G86" i="14"/>
  <c r="G85" i="14"/>
  <c r="G84" i="14"/>
  <c r="G83" i="14"/>
  <c r="G82" i="14"/>
  <c r="G81" i="14"/>
  <c r="G80" i="14"/>
  <c r="G78" i="14"/>
  <c r="G77" i="14"/>
  <c r="G76" i="14"/>
  <c r="G75" i="14"/>
  <c r="G74" i="14"/>
  <c r="G73" i="14"/>
  <c r="G72" i="14"/>
  <c r="G71" i="14"/>
  <c r="G70" i="14"/>
  <c r="G69" i="14"/>
  <c r="G68" i="14"/>
  <c r="G67" i="14"/>
  <c r="G66" i="14"/>
  <c r="G65" i="14"/>
  <c r="G63" i="14"/>
  <c r="G62" i="14"/>
  <c r="G61" i="14"/>
  <c r="G60" i="14"/>
  <c r="G59" i="14"/>
  <c r="G58" i="14"/>
  <c r="G57" i="14"/>
  <c r="G56" i="14"/>
  <c r="G55" i="14"/>
  <c r="G54" i="14"/>
  <c r="G53" i="14"/>
  <c r="G52" i="14"/>
  <c r="G51" i="14"/>
  <c r="G50" i="14"/>
  <c r="G49" i="14"/>
  <c r="G48" i="14"/>
  <c r="G47" i="14"/>
  <c r="G46" i="14"/>
  <c r="G44" i="14"/>
  <c r="G43" i="14"/>
  <c r="G42" i="14"/>
  <c r="G41" i="14"/>
  <c r="G40" i="14"/>
  <c r="G39" i="14"/>
  <c r="G38" i="14"/>
  <c r="G37" i="14"/>
  <c r="G36" i="14"/>
  <c r="G35" i="14"/>
  <c r="G34" i="14"/>
  <c r="G33" i="14"/>
  <c r="G32" i="14"/>
  <c r="G31" i="14"/>
  <c r="G30" i="14"/>
  <c r="G29" i="14"/>
  <c r="G28" i="14"/>
  <c r="G26" i="14"/>
  <c r="G25" i="14"/>
  <c r="G24" i="14"/>
  <c r="G23" i="14"/>
  <c r="G22" i="14"/>
  <c r="G21" i="14"/>
  <c r="G20" i="14"/>
  <c r="G19" i="14"/>
  <c r="G18" i="14"/>
  <c r="G17" i="14"/>
  <c r="G16" i="14"/>
  <c r="G15" i="14"/>
  <c r="G13" i="14"/>
  <c r="G12" i="14"/>
  <c r="G11" i="14"/>
  <c r="G10" i="14"/>
  <c r="G9" i="14"/>
  <c r="G8" i="14"/>
  <c r="G7" i="14"/>
  <c r="G6" i="14"/>
  <c r="I78" i="10" l="1"/>
  <c r="I122" i="10"/>
  <c r="D81" i="10"/>
  <c r="D66" i="10"/>
  <c r="H47" i="10"/>
  <c r="H29" i="10"/>
  <c r="G29" i="10"/>
  <c r="F29" i="10"/>
  <c r="E29" i="10"/>
  <c r="D29" i="10"/>
  <c r="I44" i="10"/>
  <c r="I43" i="10"/>
  <c r="I42" i="10"/>
  <c r="I46" i="10"/>
  <c r="I45" i="10"/>
  <c r="I41" i="10"/>
  <c r="I40" i="10"/>
  <c r="I39" i="10"/>
  <c r="I38" i="10"/>
  <c r="I37" i="10"/>
  <c r="I36" i="10"/>
  <c r="I35" i="10"/>
  <c r="I34" i="10"/>
  <c r="I33" i="10"/>
  <c r="I32" i="10"/>
  <c r="I31" i="10"/>
  <c r="I30" i="10"/>
  <c r="I29" i="10" s="1"/>
  <c r="H16" i="10"/>
  <c r="G16" i="10"/>
  <c r="F16" i="10"/>
  <c r="E16" i="10"/>
  <c r="D16" i="10"/>
  <c r="G47" i="10"/>
  <c r="F47" i="10"/>
  <c r="E47" i="10"/>
  <c r="D47" i="10"/>
  <c r="H66" i="10"/>
  <c r="G66" i="10"/>
  <c r="F66" i="10"/>
  <c r="E66" i="10"/>
  <c r="H81" i="10"/>
  <c r="G81" i="10"/>
  <c r="F81" i="10"/>
  <c r="E81" i="10"/>
  <c r="I113" i="10"/>
  <c r="I114" i="10"/>
  <c r="I115" i="10"/>
  <c r="I116" i="10"/>
  <c r="I117" i="10"/>
  <c r="I118" i="10"/>
  <c r="I119" i="10"/>
  <c r="I120" i="10"/>
  <c r="I121" i="10"/>
  <c r="I111" i="10"/>
  <c r="I110" i="10"/>
  <c r="I109" i="10"/>
  <c r="I108" i="10"/>
  <c r="I107" i="10"/>
  <c r="I106" i="10"/>
  <c r="I105" i="10"/>
  <c r="I104" i="10"/>
  <c r="I103" i="10"/>
  <c r="I102" i="10"/>
  <c r="I101" i="10"/>
  <c r="I100" i="10"/>
  <c r="I99" i="10"/>
  <c r="I98" i="10"/>
  <c r="I97" i="10"/>
  <c r="I96" i="10"/>
  <c r="I95" i="10"/>
  <c r="I94" i="10"/>
  <c r="I93" i="10"/>
  <c r="I92" i="10"/>
  <c r="I91" i="10"/>
  <c r="I90" i="10"/>
  <c r="I89" i="10"/>
  <c r="I88" i="10"/>
  <c r="I87" i="10"/>
  <c r="I86" i="10"/>
  <c r="I85" i="10"/>
  <c r="I84" i="10"/>
  <c r="I83" i="10"/>
  <c r="I82" i="10"/>
  <c r="I81" i="10" s="1"/>
  <c r="I80" i="10"/>
  <c r="I79" i="10"/>
  <c r="I77" i="10"/>
  <c r="I76" i="10"/>
  <c r="I75" i="10"/>
  <c r="I74" i="10"/>
  <c r="I73" i="10"/>
  <c r="I72" i="10"/>
  <c r="I71" i="10"/>
  <c r="I70" i="10"/>
  <c r="I69" i="10"/>
  <c r="I68" i="10"/>
  <c r="I67" i="10"/>
  <c r="I66" i="10" s="1"/>
  <c r="I65" i="10"/>
  <c r="I64" i="10"/>
  <c r="I63" i="10"/>
  <c r="I62" i="10"/>
  <c r="I61" i="10"/>
  <c r="I60" i="10"/>
  <c r="I59" i="10"/>
  <c r="I58" i="10"/>
  <c r="I57" i="10"/>
  <c r="I56" i="10"/>
  <c r="I55" i="10"/>
  <c r="I54" i="10"/>
  <c r="I53" i="10"/>
  <c r="I52" i="10"/>
  <c r="I51" i="10"/>
  <c r="I50" i="10"/>
  <c r="I49" i="10"/>
  <c r="I48" i="10"/>
  <c r="I47" i="10" s="1"/>
  <c r="I28" i="10"/>
  <c r="I27" i="10"/>
  <c r="I26" i="10"/>
  <c r="I25" i="10"/>
  <c r="I24" i="10"/>
  <c r="I23" i="10"/>
  <c r="I22" i="10"/>
  <c r="I21" i="10"/>
  <c r="I20" i="10"/>
  <c r="I19" i="10"/>
  <c r="I18" i="10"/>
  <c r="I17" i="10"/>
  <c r="I16" i="10" s="1"/>
  <c r="I15" i="10"/>
  <c r="I14" i="10"/>
  <c r="I13" i="10"/>
  <c r="I12" i="10"/>
  <c r="I11" i="10"/>
  <c r="I10" i="10"/>
  <c r="I9" i="10"/>
  <c r="I8" i="10"/>
  <c r="I7" i="10" s="1"/>
  <c r="E7" i="10"/>
  <c r="I112" i="10"/>
  <c r="H112" i="10"/>
  <c r="G112" i="10"/>
  <c r="F112" i="10"/>
  <c r="E112" i="10"/>
  <c r="D112" i="10"/>
  <c r="E6" i="10"/>
  <c r="H7" i="10"/>
  <c r="H6" i="10" s="1"/>
  <c r="G7" i="10"/>
  <c r="G6" i="10" s="1"/>
  <c r="F7" i="10"/>
  <c r="F6" i="10" s="1"/>
  <c r="H113" i="11"/>
  <c r="H112" i="11"/>
  <c r="H111" i="11"/>
  <c r="H110" i="11"/>
  <c r="H109" i="11"/>
  <c r="H108" i="11"/>
  <c r="H107" i="11"/>
  <c r="H106" i="11"/>
  <c r="H105" i="11"/>
  <c r="H104" i="11"/>
  <c r="H103" i="11"/>
  <c r="H102" i="11"/>
  <c r="H101" i="11"/>
  <c r="H100" i="11"/>
  <c r="H99" i="11"/>
  <c r="H98" i="11"/>
  <c r="H97" i="11"/>
  <c r="H96" i="11"/>
  <c r="H95" i="11"/>
  <c r="H94" i="11"/>
  <c r="H93" i="11"/>
  <c r="H92" i="11"/>
  <c r="H91" i="11"/>
  <c r="H90" i="11"/>
  <c r="H89" i="11"/>
  <c r="H88" i="11"/>
  <c r="H87" i="11"/>
  <c r="H86" i="11"/>
  <c r="H85" i="11"/>
  <c r="H84" i="11"/>
  <c r="H83" i="11"/>
  <c r="H82" i="11"/>
  <c r="H81" i="11"/>
  <c r="H80" i="11"/>
  <c r="H79" i="11"/>
  <c r="H78" i="11"/>
  <c r="H77" i="11"/>
  <c r="H76" i="11"/>
  <c r="H75" i="11"/>
  <c r="H74" i="11"/>
  <c r="H73" i="11"/>
  <c r="H72" i="11"/>
  <c r="H71" i="11"/>
  <c r="H70" i="11"/>
  <c r="H69" i="11"/>
  <c r="H68" i="11"/>
  <c r="H67" i="11"/>
  <c r="H66" i="11"/>
  <c r="H65" i="11"/>
  <c r="H64" i="11"/>
  <c r="H63" i="11"/>
  <c r="H62" i="11"/>
  <c r="H61" i="11"/>
  <c r="H60" i="11"/>
  <c r="H59" i="11"/>
  <c r="H58" i="11"/>
  <c r="H57" i="11"/>
  <c r="H56" i="11"/>
  <c r="H55" i="11"/>
  <c r="H54" i="11"/>
  <c r="H53" i="11"/>
  <c r="H52" i="11"/>
  <c r="H51" i="11"/>
  <c r="H50" i="11"/>
  <c r="H49" i="11"/>
  <c r="H48" i="11"/>
  <c r="H47" i="11"/>
  <c r="H46" i="11"/>
  <c r="H45" i="11"/>
  <c r="H44" i="11"/>
  <c r="H43" i="11"/>
  <c r="H42" i="11"/>
  <c r="H41" i="11"/>
  <c r="H40" i="11"/>
  <c r="H39" i="11"/>
  <c r="H38" i="11"/>
  <c r="H37" i="11"/>
  <c r="H36" i="11"/>
  <c r="H35" i="11"/>
  <c r="H34" i="11"/>
  <c r="H33" i="11"/>
  <c r="H32" i="11"/>
  <c r="H31" i="11"/>
  <c r="H30" i="11"/>
  <c r="H29" i="11"/>
  <c r="H28" i="11"/>
  <c r="H27" i="11"/>
  <c r="H26" i="11"/>
  <c r="H25" i="11"/>
  <c r="H24" i="11"/>
  <c r="H23" i="11"/>
  <c r="H22" i="11"/>
  <c r="H21" i="11"/>
  <c r="H20" i="11"/>
  <c r="H19" i="11"/>
  <c r="H18" i="11"/>
  <c r="H17" i="11"/>
  <c r="H16" i="11"/>
  <c r="H15" i="11"/>
  <c r="H14" i="11"/>
  <c r="H13" i="11"/>
  <c r="H12" i="11"/>
  <c r="H11" i="11"/>
  <c r="H10" i="11"/>
  <c r="H9" i="11"/>
  <c r="H8" i="11"/>
  <c r="H7" i="11"/>
  <c r="H6" i="11"/>
  <c r="D120" i="17" l="1"/>
  <c r="D5" i="17"/>
  <c r="C5" i="17"/>
  <c r="D14" i="17"/>
  <c r="C14" i="17"/>
  <c r="D27" i="17"/>
  <c r="C27" i="17"/>
  <c r="D45" i="17"/>
  <c r="C45" i="17"/>
  <c r="D64" i="17"/>
  <c r="C64" i="17"/>
  <c r="D79" i="17"/>
  <c r="C79" i="17"/>
  <c r="D110" i="17"/>
  <c r="C110" i="17"/>
  <c r="D110" i="14"/>
  <c r="C110" i="14"/>
  <c r="D79" i="14"/>
  <c r="C79" i="14"/>
  <c r="D64" i="14"/>
  <c r="C64" i="14"/>
  <c r="D45" i="14"/>
  <c r="C45" i="14"/>
  <c r="D27" i="14"/>
  <c r="C27" i="14"/>
  <c r="D14" i="14"/>
  <c r="C14" i="14"/>
  <c r="D5" i="14"/>
  <c r="C5" i="14"/>
  <c r="C4" i="14" s="1"/>
  <c r="E114" i="11"/>
  <c r="D114" i="13"/>
  <c r="C4" i="17" l="1"/>
  <c r="E6" i="16"/>
  <c r="E115" i="16"/>
  <c r="D6" i="16"/>
  <c r="D7" i="10"/>
  <c r="D6" i="10" s="1"/>
  <c r="I6" i="10" s="1"/>
</calcChain>
</file>

<file path=xl/sharedStrings.xml><?xml version="1.0" encoding="utf-8"?>
<sst xmlns="http://schemas.openxmlformats.org/spreadsheetml/2006/main" count="1073" uniqueCount="155">
  <si>
    <t>Центральный</t>
  </si>
  <si>
    <t>Советский</t>
  </si>
  <si>
    <t>МБОУ СШ № 66</t>
  </si>
  <si>
    <t>МБОУ СШ № 147</t>
  </si>
  <si>
    <t>МБОУ СШ № 69</t>
  </si>
  <si>
    <t>МБОУ СШ № 98</t>
  </si>
  <si>
    <t>МБОУ СШ № 1</t>
  </si>
  <si>
    <t>МБОУ СШ № 139</t>
  </si>
  <si>
    <t>МБОУ СШ № 5</t>
  </si>
  <si>
    <t>МБОУ СШ № 115</t>
  </si>
  <si>
    <t>МБОУ СШ № 134</t>
  </si>
  <si>
    <t>МБОУ СШ № 18</t>
  </si>
  <si>
    <t>МБОУ СШ № 108</t>
  </si>
  <si>
    <t>МБОУ СШ № 129</t>
  </si>
  <si>
    <t>МАОУ СШ № 151</t>
  </si>
  <si>
    <t>МБОУ СШ № 91</t>
  </si>
  <si>
    <t>МБОУ СШ № 144</t>
  </si>
  <si>
    <t>МБОУ СШ № 24</t>
  </si>
  <si>
    <t>МБОУ СШ № 85</t>
  </si>
  <si>
    <t>МБОУ СШ № 7</t>
  </si>
  <si>
    <t>МБОУ СШ № 121</t>
  </si>
  <si>
    <t>МБОУ СШ № 152</t>
  </si>
  <si>
    <t>МБОУ СШ № 56</t>
  </si>
  <si>
    <t>МБОУ СШ № 141</t>
  </si>
  <si>
    <t>МБОУ СШ № 62</t>
  </si>
  <si>
    <t>Свердловский</t>
  </si>
  <si>
    <t>МБОУ СШ № 17</t>
  </si>
  <si>
    <t>МБОУ СШ № 6</t>
  </si>
  <si>
    <t xml:space="preserve">МБОУ СШ № 133 </t>
  </si>
  <si>
    <t>Октябрьский</t>
  </si>
  <si>
    <t>МБОУ СШ № 39</t>
  </si>
  <si>
    <t>МБОУ СШ № 82</t>
  </si>
  <si>
    <t>МБОУ СШ № 84</t>
  </si>
  <si>
    <t>МБОУ Лицей № 10</t>
  </si>
  <si>
    <t>МБОУ Лицей № 8</t>
  </si>
  <si>
    <t>МБОУ СШ № 99</t>
  </si>
  <si>
    <t>МБОУ СШ № 3</t>
  </si>
  <si>
    <t>МБОУ СШ № 94</t>
  </si>
  <si>
    <t>Ленинский</t>
  </si>
  <si>
    <t>МБОУ СШ № 89</t>
  </si>
  <si>
    <t>МБОУ СШ № 50</t>
  </si>
  <si>
    <t>МБОУ СШ № 16</t>
  </si>
  <si>
    <t>МБОУ СШ № 31</t>
  </si>
  <si>
    <t>МБОУ СШ № 44</t>
  </si>
  <si>
    <t>МБОУ СШ № 13</t>
  </si>
  <si>
    <t>МАОУ СШ № 148</t>
  </si>
  <si>
    <t>МБОУ СШ № 53</t>
  </si>
  <si>
    <t>МБОУ СШ № 64</t>
  </si>
  <si>
    <t>МБОУ СШ № 135</t>
  </si>
  <si>
    <t>Кировский</t>
  </si>
  <si>
    <t>МБОУ СШ № 81</t>
  </si>
  <si>
    <t>МАОУ СШ № 55</t>
  </si>
  <si>
    <t>МБОУ СШ № 63</t>
  </si>
  <si>
    <t>МАОУ Гимназия № 6</t>
  </si>
  <si>
    <t>МАОУ Гимназия № 4</t>
  </si>
  <si>
    <t>МАОУ Гимназия № 10</t>
  </si>
  <si>
    <t>МАОУ Лицей № 6 "Перспектива"</t>
  </si>
  <si>
    <t>МАОУ Лицей № 11</t>
  </si>
  <si>
    <t>Железнодорожный</t>
  </si>
  <si>
    <t>МБОУ СШ № 46</t>
  </si>
  <si>
    <t>Район</t>
  </si>
  <si>
    <t>№</t>
  </si>
  <si>
    <t>МБОУ СШ № 51</t>
  </si>
  <si>
    <t>МБОУ СШ № 4</t>
  </si>
  <si>
    <t>МБОУ СШ № 2</t>
  </si>
  <si>
    <t>МБОУ СШ № 36</t>
  </si>
  <si>
    <t>МБОУ СШ № 30</t>
  </si>
  <si>
    <t>МБОУ СШ № 90</t>
  </si>
  <si>
    <t>МБОУ СШ № 65</t>
  </si>
  <si>
    <t>МБОУ СШ № 79</t>
  </si>
  <si>
    <t>МАОУ Лицей № 12</t>
  </si>
  <si>
    <t>МБОУ Лицей № 3</t>
  </si>
  <si>
    <t>МАОУ Гимназия № 15</t>
  </si>
  <si>
    <t xml:space="preserve">МАОУ Лицей № 7 </t>
  </si>
  <si>
    <t>МБОУ Лицей № 28</t>
  </si>
  <si>
    <t>МБОУ Гимназия № 8</t>
  </si>
  <si>
    <t>МБОУ СШ № 19</t>
  </si>
  <si>
    <t>МАОУ Гимназия № 9</t>
  </si>
  <si>
    <t>МАОУ СШ № 32</t>
  </si>
  <si>
    <t>МБОУ СШ № 12</t>
  </si>
  <si>
    <t>МБОУ Гимназия № 7</t>
  </si>
  <si>
    <t>МБОУ СШ № 21</t>
  </si>
  <si>
    <t>МБОУ СШ № 95</t>
  </si>
  <si>
    <t>МАОУ Гимназия № 13 "Академ"</t>
  </si>
  <si>
    <t>МБОУ СШ № 93</t>
  </si>
  <si>
    <t>МБОУ СШ № 42</t>
  </si>
  <si>
    <t>МБОУ СШ № 45</t>
  </si>
  <si>
    <t>МБОУ СШ № 34</t>
  </si>
  <si>
    <t>МБОУ Лицей № 2</t>
  </si>
  <si>
    <t>МАОУ Гимназия № 2</t>
  </si>
  <si>
    <t>МБОУ СШ № 27</t>
  </si>
  <si>
    <t>Расчётное среднее значение</t>
  </si>
  <si>
    <t>МБОУ Гимназия  № 16</t>
  </si>
  <si>
    <t>МБОУ СШ № 8 "Созидание"</t>
  </si>
  <si>
    <t>МАОУ Лицей № 1</t>
  </si>
  <si>
    <t>МБОУ СШ № 78</t>
  </si>
  <si>
    <t>Наименование ОУ (кратко)</t>
  </si>
  <si>
    <t>МАОУ Лицей № 9 "Лидер"</t>
  </si>
  <si>
    <t>Код ОУ по КИАСУО</t>
  </si>
  <si>
    <t>Чел.</t>
  </si>
  <si>
    <t>отметки по 5 -балльной шкале</t>
  </si>
  <si>
    <t>Среднее значение по городу принято:</t>
  </si>
  <si>
    <t>места</t>
  </si>
  <si>
    <t>Сумма мест</t>
  </si>
  <si>
    <t>чел.</t>
  </si>
  <si>
    <t>ср. балл ОУ</t>
  </si>
  <si>
    <t>ср. балл по городу</t>
  </si>
  <si>
    <t>отлично - более 4,5 баллов</t>
  </si>
  <si>
    <t>хорошо - между расчётным средним баллом и 4,5</t>
  </si>
  <si>
    <t>нормально - между расчётным средним баллом и 3,5</t>
  </si>
  <si>
    <t>критично - меньше 3,5 баллов</t>
  </si>
  <si>
    <t>Среднее значение по городу принято</t>
  </si>
  <si>
    <t>Наименование ОУ (кратно)</t>
  </si>
  <si>
    <t>ср.балл ОУ</t>
  </si>
  <si>
    <t>ср.балл по городу</t>
  </si>
  <si>
    <t>Образовательная организация</t>
  </si>
  <si>
    <t>место</t>
  </si>
  <si>
    <t xml:space="preserve">МБОУ СШ № 72 </t>
  </si>
  <si>
    <t>средний балл принят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</si>
  <si>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</si>
  <si>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</si>
  <si>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</si>
  <si>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</si>
  <si>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</si>
  <si>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</si>
  <si>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</si>
  <si>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>МБОУ СШ № 10</t>
  </si>
  <si>
    <t>по городу Красноярску</t>
  </si>
  <si>
    <t xml:space="preserve">средний балл </t>
  </si>
  <si>
    <t>Расчётное среднее значение среднего балла по ОУ</t>
  </si>
  <si>
    <t>Среднее значение среднего балла принято ГУО</t>
  </si>
  <si>
    <t>МАОУ Гимназия №14</t>
  </si>
  <si>
    <t>МБОУ СШ № 154</t>
  </si>
  <si>
    <t>МАОУ СШ № 155</t>
  </si>
  <si>
    <t>МБОУ Гимназия № 3</t>
  </si>
  <si>
    <t>ИНФОРМАТИКА,  9 кл.</t>
  </si>
  <si>
    <t>МБОУ СШ № 86</t>
  </si>
  <si>
    <t>МБОУ СШ № 155</t>
  </si>
  <si>
    <t>МАОУ СШ Комплекс "Покровский"</t>
  </si>
  <si>
    <t>МБОУ СШ № 8</t>
  </si>
  <si>
    <t>МАОУ Гимназия № 11</t>
  </si>
  <si>
    <t>МАОУ "КУГ №1 - Универс"</t>
  </si>
  <si>
    <t>МБОУ СШИ № 1</t>
  </si>
  <si>
    <t>МАОУ СШ № 23</t>
  </si>
  <si>
    <t>МАОУ СШ № 76</t>
  </si>
  <si>
    <t>МАОУ СШ № 137</t>
  </si>
  <si>
    <t>МАОУ СШ № 158</t>
  </si>
  <si>
    <t>МБОУ СШ № 143</t>
  </si>
  <si>
    <t>МБОУ СШ № 145</t>
  </si>
  <si>
    <t>МБОУ СШ № 149</t>
  </si>
  <si>
    <t>МБОУ СШ № 150</t>
  </si>
  <si>
    <t>МБОУ СШ № 156</t>
  </si>
  <si>
    <t>МБОУ СШ № 157</t>
  </si>
  <si>
    <t>МАОУ СШИ № 1</t>
  </si>
  <si>
    <t>МАБОУ СШИ №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</si>
</sst>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&quot;р.&quot;_-;\-* #,##0.00&quot;р.&quot;_-;_-* &quot;-&quot;??&quot;р.&quot;_-;_-@_-"/>
    <numFmt numFmtId="164" formatCode="[$-419]General"/>
  </numFmts>
  <fonts count="4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b/>
      <i/>
      <sz val="10"/>
      <color theme="1"/>
      <name val="Times New Roman"/>
      <family val="1"/>
      <charset val="204"/>
    </font>
    <font>
      <b/>
      <sz val="11"/>
      <color rgb="FF000000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b/>
      <i/>
      <sz val="11"/>
      <name val="Calibri"/>
      <family val="2"/>
      <charset val="204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theme="0"/>
        <bgColor rgb="FF000000"/>
      </patternFill>
    </fill>
    <fill>
      <patternFill patternType="solid">
        <fgColor theme="0"/>
        <bgColor rgb="FFFFFF00"/>
      </patternFill>
    </fill>
    <fill>
      <patternFill patternType="solid">
        <fgColor theme="0"/>
        <bgColor indexed="34"/>
      </patternFill>
    </fill>
    <fill>
      <patternFill patternType="solid">
        <fgColor rgb="FFFFCCCC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theme="8" tint="0.79998168889431442"/>
        <bgColor rgb="FF000000"/>
      </patternFill>
    </fill>
    <fill>
      <patternFill patternType="solid">
        <fgColor rgb="FFFFFF66"/>
        <bgColor rgb="FF000000"/>
      </patternFill>
    </fill>
  </fills>
  <borders count="90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auto="1"/>
      </top>
      <bottom style="medium">
        <color indexed="64"/>
      </bottom>
      <diagonal/>
    </border>
    <border>
      <left style="thin">
        <color indexed="64"/>
      </left>
      <right/>
      <top style="thin">
        <color auto="1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auto="1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auto="1"/>
      </top>
      <bottom/>
      <diagonal/>
    </border>
    <border>
      <left/>
      <right style="medium">
        <color indexed="64"/>
      </right>
      <top style="thin">
        <color auto="1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39">
    <xf numFmtId="0" fontId="0" fillId="0" borderId="0"/>
    <xf numFmtId="0" fontId="17" fillId="0" borderId="0"/>
    <xf numFmtId="0" fontId="17" fillId="0" borderId="0"/>
    <xf numFmtId="0" fontId="15" fillId="0" borderId="0"/>
    <xf numFmtId="0" fontId="15" fillId="0" borderId="0"/>
    <xf numFmtId="0" fontId="25" fillId="0" borderId="0"/>
    <xf numFmtId="164" fontId="25" fillId="0" borderId="0" applyBorder="0" applyProtection="0"/>
    <xf numFmtId="0" fontId="15" fillId="0" borderId="0"/>
    <xf numFmtId="0" fontId="14" fillId="0" borderId="0"/>
    <xf numFmtId="0" fontId="14" fillId="0" borderId="0"/>
    <xf numFmtId="0" fontId="13" fillId="0" borderId="0"/>
    <xf numFmtId="0" fontId="13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44" fontId="22" fillId="0" borderId="0" applyFont="0" applyFill="0" applyBorder="0" applyAlignment="0" applyProtection="0"/>
    <xf numFmtId="0" fontId="10" fillId="0" borderId="0"/>
    <xf numFmtId="9" fontId="22" fillId="0" borderId="0" applyFont="0" applyFill="0" applyBorder="0" applyAlignment="0" applyProtection="0"/>
    <xf numFmtId="0" fontId="7" fillId="0" borderId="0"/>
    <xf numFmtId="0" fontId="25" fillId="0" borderId="0"/>
    <xf numFmtId="0" fontId="4" fillId="0" borderId="0"/>
    <xf numFmtId="0" fontId="4" fillId="0" borderId="0"/>
    <xf numFmtId="0" fontId="4" fillId="0" borderId="0"/>
    <xf numFmtId="0" fontId="40" fillId="0" borderId="0"/>
    <xf numFmtId="0" fontId="25" fillId="0" borderId="0"/>
    <xf numFmtId="0" fontId="4" fillId="0" borderId="0"/>
    <xf numFmtId="0" fontId="22" fillId="0" borderId="0"/>
    <xf numFmtId="0" fontId="4" fillId="0" borderId="0"/>
    <xf numFmtId="0" fontId="4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5" fillId="0" borderId="0"/>
  </cellStyleXfs>
  <cellXfs count="506">
    <xf numFmtId="0" fontId="0" fillId="0" borderId="0" xfId="0"/>
    <xf numFmtId="0" fontId="15" fillId="0" borderId="0" xfId="4" applyBorder="1"/>
    <xf numFmtId="0" fontId="15" fillId="0" borderId="0" xfId="4" applyBorder="1" applyAlignment="1">
      <alignment horizontal="center" vertical="center"/>
    </xf>
    <xf numFmtId="0" fontId="24" fillId="0" borderId="0" xfId="4" applyFont="1"/>
    <xf numFmtId="0" fontId="15" fillId="0" borderId="0" xfId="4"/>
    <xf numFmtId="0" fontId="15" fillId="0" borderId="0" xfId="4" applyAlignment="1">
      <alignment horizontal="center" vertical="center"/>
    </xf>
    <xf numFmtId="0" fontId="24" fillId="0" borderId="0" xfId="4" applyFont="1" applyAlignment="1">
      <alignment horizontal="left" vertical="top"/>
    </xf>
    <xf numFmtId="0" fontId="19" fillId="0" borderId="0" xfId="4" applyFont="1" applyBorder="1" applyAlignment="1">
      <alignment horizontal="left" vertical="center"/>
    </xf>
    <xf numFmtId="1" fontId="24" fillId="0" borderId="0" xfId="4" applyNumberFormat="1" applyFont="1"/>
    <xf numFmtId="0" fontId="23" fillId="0" borderId="0" xfId="0" applyFont="1" applyBorder="1" applyAlignment="1">
      <alignment horizontal="center"/>
    </xf>
    <xf numFmtId="0" fontId="24" fillId="0" borderId="0" xfId="4" applyFont="1" applyBorder="1"/>
    <xf numFmtId="0" fontId="27" fillId="0" borderId="14" xfId="0" applyFont="1" applyBorder="1" applyAlignment="1">
      <alignment horizontal="center" vertical="center"/>
    </xf>
    <xf numFmtId="0" fontId="11" fillId="0" borderId="0" xfId="4" applyFont="1" applyBorder="1"/>
    <xf numFmtId="0" fontId="16" fillId="0" borderId="0" xfId="4" applyFont="1" applyBorder="1" applyAlignment="1"/>
    <xf numFmtId="0" fontId="11" fillId="0" borderId="0" xfId="4" applyFont="1" applyBorder="1" applyAlignment="1">
      <alignment horizontal="center" vertical="center"/>
    </xf>
    <xf numFmtId="0" fontId="16" fillId="0" borderId="0" xfId="4" applyFont="1" applyBorder="1" applyAlignment="1">
      <alignment horizontal="center" vertical="center"/>
    </xf>
    <xf numFmtId="0" fontId="16" fillId="0" borderId="0" xfId="4" applyFont="1" applyBorder="1" applyAlignment="1">
      <alignment horizontal="center"/>
    </xf>
    <xf numFmtId="0" fontId="11" fillId="0" borderId="0" xfId="4" applyFont="1"/>
    <xf numFmtId="0" fontId="11" fillId="0" borderId="0" xfId="4" applyFont="1" applyAlignment="1">
      <alignment horizontal="center" vertical="center"/>
    </xf>
    <xf numFmtId="0" fontId="29" fillId="0" borderId="5" xfId="0" applyFont="1" applyBorder="1"/>
    <xf numFmtId="0" fontId="29" fillId="0" borderId="8" xfId="0" applyFont="1" applyBorder="1" applyAlignment="1">
      <alignment horizontal="right"/>
    </xf>
    <xf numFmtId="0" fontId="29" fillId="0" borderId="26" xfId="0" applyFont="1" applyBorder="1" applyAlignment="1">
      <alignment horizontal="right"/>
    </xf>
    <xf numFmtId="0" fontId="29" fillId="0" borderId="10" xfId="0" applyFont="1" applyBorder="1" applyAlignment="1">
      <alignment horizontal="right"/>
    </xf>
    <xf numFmtId="0" fontId="29" fillId="0" borderId="6" xfId="0" applyFont="1" applyBorder="1" applyAlignment="1">
      <alignment horizontal="right"/>
    </xf>
    <xf numFmtId="0" fontId="11" fillId="0" borderId="5" xfId="4" applyFont="1" applyFill="1" applyBorder="1" applyAlignment="1" applyProtection="1">
      <alignment horizontal="center"/>
      <protection locked="0"/>
    </xf>
    <xf numFmtId="0" fontId="11" fillId="0" borderId="5" xfId="0" applyFont="1" applyBorder="1" applyAlignment="1">
      <alignment horizontal="left" wrapText="1"/>
    </xf>
    <xf numFmtId="0" fontId="11" fillId="0" borderId="4" xfId="4" applyFont="1" applyFill="1" applyBorder="1"/>
    <xf numFmtId="0" fontId="11" fillId="0" borderId="4" xfId="0" applyFont="1" applyBorder="1" applyAlignment="1">
      <alignment horizontal="left" wrapText="1"/>
    </xf>
    <xf numFmtId="0" fontId="11" fillId="0" borderId="0" xfId="7" applyFont="1"/>
    <xf numFmtId="2" fontId="18" fillId="2" borderId="2" xfId="7" applyNumberFormat="1" applyFont="1" applyFill="1" applyBorder="1" applyAlignment="1">
      <alignment horizontal="right" vertical="center"/>
    </xf>
    <xf numFmtId="0" fontId="27" fillId="0" borderId="31" xfId="0" applyFont="1" applyBorder="1" applyAlignment="1">
      <alignment horizontal="center" vertical="center"/>
    </xf>
    <xf numFmtId="0" fontId="20" fillId="0" borderId="0" xfId="0" applyFont="1" applyBorder="1" applyAlignment="1"/>
    <xf numFmtId="0" fontId="21" fillId="0" borderId="0" xfId="4" applyFont="1" applyBorder="1" applyAlignment="1">
      <alignment horizontal="center" vertical="top"/>
    </xf>
    <xf numFmtId="0" fontId="26" fillId="0" borderId="0" xfId="4" applyNumberFormat="1" applyFont="1" applyBorder="1" applyAlignment="1">
      <alignment horizontal="center" vertical="center"/>
    </xf>
    <xf numFmtId="0" fontId="29" fillId="0" borderId="4" xfId="0" applyFont="1" applyBorder="1"/>
    <xf numFmtId="0" fontId="29" fillId="0" borderId="11" xfId="0" applyFont="1" applyBorder="1"/>
    <xf numFmtId="0" fontId="29" fillId="0" borderId="17" xfId="0" applyFont="1" applyBorder="1"/>
    <xf numFmtId="0" fontId="29" fillId="0" borderId="7" xfId="0" applyFont="1" applyBorder="1" applyAlignment="1">
      <alignment horizontal="right"/>
    </xf>
    <xf numFmtId="0" fontId="11" fillId="0" borderId="5" xfId="4" applyFont="1" applyFill="1" applyBorder="1" applyAlignment="1" applyProtection="1">
      <alignment horizontal="left" vertical="top" wrapText="1"/>
      <protection locked="0"/>
    </xf>
    <xf numFmtId="0" fontId="33" fillId="0" borderId="0" xfId="0" applyFont="1"/>
    <xf numFmtId="0" fontId="33" fillId="7" borderId="0" xfId="0" applyFont="1" applyFill="1"/>
    <xf numFmtId="0" fontId="27" fillId="0" borderId="14" xfId="0" applyFont="1" applyBorder="1" applyAlignment="1">
      <alignment horizontal="center" vertical="center" wrapText="1"/>
    </xf>
    <xf numFmtId="0" fontId="16" fillId="0" borderId="0" xfId="0" applyFont="1" applyFill="1" applyBorder="1" applyAlignment="1">
      <alignment horizontal="right" vertical="center"/>
    </xf>
    <xf numFmtId="0" fontId="31" fillId="0" borderId="0" xfId="0" applyFont="1" applyBorder="1" applyAlignment="1">
      <alignment horizontal="right"/>
    </xf>
    <xf numFmtId="0" fontId="27" fillId="0" borderId="36" xfId="0" applyFont="1" applyBorder="1" applyAlignment="1">
      <alignment horizontal="center" vertical="center" wrapText="1"/>
    </xf>
    <xf numFmtId="0" fontId="27" fillId="0" borderId="16" xfId="0" applyFont="1" applyBorder="1" applyAlignment="1">
      <alignment horizontal="center" vertical="center"/>
    </xf>
    <xf numFmtId="0" fontId="0" fillId="0" borderId="6" xfId="0" applyBorder="1"/>
    <xf numFmtId="2" fontId="0" fillId="0" borderId="0" xfId="0" applyNumberFormat="1"/>
    <xf numFmtId="2" fontId="0" fillId="2" borderId="0" xfId="0" applyNumberFormat="1" applyFill="1"/>
    <xf numFmtId="0" fontId="0" fillId="0" borderId="8" xfId="0" applyBorder="1"/>
    <xf numFmtId="0" fontId="18" fillId="0" borderId="0" xfId="0" applyFont="1" applyFill="1" applyBorder="1" applyAlignment="1">
      <alignment horizontal="right" vertical="center"/>
    </xf>
    <xf numFmtId="0" fontId="11" fillId="2" borderId="42" xfId="0" applyFont="1" applyFill="1" applyBorder="1" applyAlignment="1">
      <alignment horizontal="right"/>
    </xf>
    <xf numFmtId="0" fontId="34" fillId="0" borderId="0" xfId="4" applyFont="1" applyBorder="1" applyAlignment="1">
      <alignment horizontal="center"/>
    </xf>
    <xf numFmtId="0" fontId="15" fillId="0" borderId="0" xfId="4" applyBorder="1" applyAlignment="1"/>
    <xf numFmtId="0" fontId="16" fillId="0" borderId="0" xfId="0" applyFont="1" applyAlignment="1">
      <alignment horizontal="right"/>
    </xf>
    <xf numFmtId="0" fontId="27" fillId="0" borderId="16" xfId="0" applyFont="1" applyBorder="1" applyAlignment="1">
      <alignment horizontal="left" vertical="center"/>
    </xf>
    <xf numFmtId="0" fontId="27" fillId="0" borderId="45" xfId="0" applyFont="1" applyBorder="1" applyAlignment="1">
      <alignment horizontal="left" vertical="center" wrapText="1"/>
    </xf>
    <xf numFmtId="0" fontId="27" fillId="0" borderId="45" xfId="0" applyFont="1" applyBorder="1" applyAlignment="1">
      <alignment horizontal="left" vertical="center"/>
    </xf>
    <xf numFmtId="0" fontId="16" fillId="0" borderId="45" xfId="0" applyFont="1" applyFill="1" applyBorder="1" applyAlignment="1">
      <alignment horizontal="left" vertical="center" wrapText="1"/>
    </xf>
    <xf numFmtId="0" fontId="16" fillId="2" borderId="45" xfId="10" applyFont="1" applyFill="1" applyBorder="1" applyAlignment="1">
      <alignment horizontal="left" vertical="center" wrapText="1"/>
    </xf>
    <xf numFmtId="2" fontId="16" fillId="2" borderId="46" xfId="10" applyNumberFormat="1" applyFont="1" applyFill="1" applyBorder="1" applyAlignment="1">
      <alignment horizontal="left" vertical="center"/>
    </xf>
    <xf numFmtId="0" fontId="16" fillId="0" borderId="45" xfId="0" applyFont="1" applyBorder="1" applyAlignment="1">
      <alignment horizontal="left" vertical="center" wrapText="1"/>
    </xf>
    <xf numFmtId="2" fontId="35" fillId="2" borderId="46" xfId="10" applyNumberFormat="1" applyFont="1" applyFill="1" applyBorder="1" applyAlignment="1">
      <alignment horizontal="left" vertical="center"/>
    </xf>
    <xf numFmtId="0" fontId="16" fillId="0" borderId="45" xfId="4" applyFont="1" applyFill="1" applyBorder="1" applyAlignment="1" applyProtection="1">
      <alignment horizontal="left" vertical="center" wrapText="1"/>
      <protection locked="0"/>
    </xf>
    <xf numFmtId="2" fontId="16" fillId="0" borderId="2" xfId="7" applyNumberFormat="1" applyFont="1" applyBorder="1" applyAlignment="1">
      <alignment horizontal="right" vertical="center"/>
    </xf>
    <xf numFmtId="0" fontId="36" fillId="0" borderId="45" xfId="0" applyFont="1" applyBorder="1" applyAlignment="1">
      <alignment horizontal="center" vertical="center" wrapText="1"/>
    </xf>
    <xf numFmtId="0" fontId="36" fillId="0" borderId="45" xfId="0" applyFont="1" applyBorder="1" applyAlignment="1">
      <alignment horizontal="center" vertical="center"/>
    </xf>
    <xf numFmtId="2" fontId="36" fillId="0" borderId="46" xfId="0" applyNumberFormat="1" applyFont="1" applyBorder="1" applyAlignment="1">
      <alignment horizontal="center" vertical="center" wrapText="1"/>
    </xf>
    <xf numFmtId="0" fontId="33" fillId="8" borderId="0" xfId="0" applyFont="1" applyFill="1"/>
    <xf numFmtId="0" fontId="33" fillId="9" borderId="0" xfId="0" applyFont="1" applyFill="1"/>
    <xf numFmtId="0" fontId="33" fillId="10" borderId="0" xfId="0" applyFont="1" applyFill="1"/>
    <xf numFmtId="2" fontId="11" fillId="2" borderId="3" xfId="10" applyNumberFormat="1" applyFont="1" applyFill="1" applyBorder="1" applyAlignment="1">
      <alignment horizontal="right"/>
    </xf>
    <xf numFmtId="0" fontId="11" fillId="2" borderId="4" xfId="10" applyFont="1" applyFill="1" applyBorder="1" applyAlignment="1">
      <alignment horizontal="right" wrapText="1"/>
    </xf>
    <xf numFmtId="2" fontId="27" fillId="0" borderId="46" xfId="0" applyNumberFormat="1" applyFont="1" applyBorder="1" applyAlignment="1">
      <alignment horizontal="left" vertical="center" wrapText="1"/>
    </xf>
    <xf numFmtId="2" fontId="11" fillId="2" borderId="1" xfId="10" applyNumberFormat="1" applyFont="1" applyFill="1" applyBorder="1" applyAlignment="1">
      <alignment horizontal="right"/>
    </xf>
    <xf numFmtId="2" fontId="11" fillId="2" borderId="18" xfId="10" applyNumberFormat="1" applyFont="1" applyFill="1" applyBorder="1" applyAlignment="1">
      <alignment horizontal="right"/>
    </xf>
    <xf numFmtId="2" fontId="28" fillId="6" borderId="33" xfId="1" applyNumberFormat="1" applyFont="1" applyFill="1" applyBorder="1" applyAlignment="1">
      <alignment horizontal="right"/>
    </xf>
    <xf numFmtId="0" fontId="34" fillId="0" borderId="0" xfId="4" applyFont="1" applyBorder="1" applyAlignment="1"/>
    <xf numFmtId="0" fontId="31" fillId="0" borderId="0" xfId="0" applyFont="1" applyBorder="1" applyAlignment="1">
      <alignment horizontal="right" vertical="top"/>
    </xf>
    <xf numFmtId="0" fontId="11" fillId="2" borderId="23" xfId="10" applyFont="1" applyFill="1" applyBorder="1" applyAlignment="1">
      <alignment horizontal="right" wrapText="1"/>
    </xf>
    <xf numFmtId="0" fontId="11" fillId="0" borderId="11" xfId="4" applyFont="1" applyFill="1" applyBorder="1"/>
    <xf numFmtId="2" fontId="11" fillId="2" borderId="11" xfId="10" applyNumberFormat="1" applyFont="1" applyFill="1" applyBorder="1" applyAlignment="1">
      <alignment horizontal="center"/>
    </xf>
    <xf numFmtId="2" fontId="28" fillId="2" borderId="5" xfId="10" applyNumberFormat="1" applyFont="1" applyFill="1" applyBorder="1" applyAlignment="1">
      <alignment horizontal="center"/>
    </xf>
    <xf numFmtId="2" fontId="11" fillId="2" borderId="4" xfId="10" applyNumberFormat="1" applyFont="1" applyFill="1" applyBorder="1" applyAlignment="1">
      <alignment horizontal="center"/>
    </xf>
    <xf numFmtId="2" fontId="11" fillId="2" borderId="5" xfId="10" applyNumberFormat="1" applyFont="1" applyFill="1" applyBorder="1" applyAlignment="1">
      <alignment horizontal="center"/>
    </xf>
    <xf numFmtId="2" fontId="28" fillId="2" borderId="4" xfId="10" applyNumberFormat="1" applyFont="1" applyFill="1" applyBorder="1" applyAlignment="1">
      <alignment horizontal="center"/>
    </xf>
    <xf numFmtId="0" fontId="33" fillId="11" borderId="0" xfId="0" applyFont="1" applyFill="1"/>
    <xf numFmtId="2" fontId="31" fillId="0" borderId="0" xfId="0" applyNumberFormat="1" applyFont="1" applyBorder="1" applyAlignment="1">
      <alignment horizontal="center"/>
    </xf>
    <xf numFmtId="0" fontId="11" fillId="0" borderId="49" xfId="0" applyFont="1" applyBorder="1" applyAlignment="1">
      <alignment horizontal="left" wrapText="1"/>
    </xf>
    <xf numFmtId="0" fontId="11" fillId="0" borderId="48" xfId="0" applyFont="1" applyBorder="1" applyAlignment="1">
      <alignment horizontal="left" wrapText="1"/>
    </xf>
    <xf numFmtId="0" fontId="37" fillId="0" borderId="36" xfId="0" applyFont="1" applyBorder="1" applyAlignment="1">
      <alignment horizontal="center" wrapText="1"/>
    </xf>
    <xf numFmtId="0" fontId="37" fillId="0" borderId="16" xfId="0" applyFont="1" applyBorder="1" applyAlignment="1">
      <alignment horizontal="center" vertical="center" wrapText="1"/>
    </xf>
    <xf numFmtId="0" fontId="11" fillId="0" borderId="51" xfId="4" applyFont="1" applyBorder="1" applyAlignment="1">
      <alignment horizontal="right"/>
    </xf>
    <xf numFmtId="0" fontId="11" fillId="0" borderId="52" xfId="4" applyFont="1" applyBorder="1" applyAlignment="1">
      <alignment horizontal="right"/>
    </xf>
    <xf numFmtId="0" fontId="11" fillId="0" borderId="53" xfId="4" applyFont="1" applyBorder="1" applyAlignment="1">
      <alignment horizontal="right"/>
    </xf>
    <xf numFmtId="0" fontId="11" fillId="0" borderId="42" xfId="4" applyFont="1" applyBorder="1" applyAlignment="1">
      <alignment horizontal="right"/>
    </xf>
    <xf numFmtId="0" fontId="11" fillId="0" borderId="43" xfId="4" applyFont="1" applyBorder="1" applyAlignment="1">
      <alignment horizontal="right"/>
    </xf>
    <xf numFmtId="0" fontId="11" fillId="0" borderId="48" xfId="0" applyFont="1" applyFill="1" applyBorder="1" applyAlignment="1">
      <alignment horizontal="left" wrapText="1"/>
    </xf>
    <xf numFmtId="0" fontId="11" fillId="0" borderId="23" xfId="0" applyFont="1" applyBorder="1" applyAlignment="1">
      <alignment horizontal="left" wrapText="1"/>
    </xf>
    <xf numFmtId="0" fontId="11" fillId="0" borderId="11" xfId="0" applyFont="1" applyBorder="1" applyAlignment="1">
      <alignment horizontal="left" wrapText="1"/>
    </xf>
    <xf numFmtId="0" fontId="9" fillId="0" borderId="48" xfId="0" applyFont="1" applyBorder="1" applyAlignment="1">
      <alignment horizontal="left" wrapText="1"/>
    </xf>
    <xf numFmtId="0" fontId="9" fillId="0" borderId="48" xfId="0" applyFont="1" applyFill="1" applyBorder="1" applyAlignment="1">
      <alignment horizontal="left" wrapText="1"/>
    </xf>
    <xf numFmtId="0" fontId="29" fillId="0" borderId="48" xfId="0" applyFont="1" applyBorder="1"/>
    <xf numFmtId="0" fontId="29" fillId="0" borderId="50" xfId="0" applyFont="1" applyBorder="1"/>
    <xf numFmtId="0" fontId="37" fillId="0" borderId="45" xfId="0" applyFont="1" applyBorder="1" applyAlignment="1">
      <alignment horizontal="center" vertical="center" wrapText="1"/>
    </xf>
    <xf numFmtId="0" fontId="11" fillId="0" borderId="48" xfId="4" applyFont="1" applyFill="1" applyBorder="1" applyAlignment="1" applyProtection="1">
      <alignment horizontal="left" vertical="top" wrapText="1"/>
      <protection locked="0"/>
    </xf>
    <xf numFmtId="0" fontId="11" fillId="2" borderId="39" xfId="10" applyFont="1" applyFill="1" applyBorder="1" applyAlignment="1">
      <alignment horizontal="center" wrapText="1"/>
    </xf>
    <xf numFmtId="0" fontId="9" fillId="0" borderId="48" xfId="4" applyFont="1" applyFill="1" applyBorder="1" applyAlignment="1" applyProtection="1">
      <alignment horizontal="left" vertical="top" wrapText="1"/>
      <protection locked="0"/>
    </xf>
    <xf numFmtId="0" fontId="24" fillId="0" borderId="0" xfId="4" applyFont="1" applyAlignment="1">
      <alignment horizontal="center" vertical="top"/>
    </xf>
    <xf numFmtId="0" fontId="11" fillId="2" borderId="22" xfId="10" applyFont="1" applyFill="1" applyBorder="1" applyAlignment="1">
      <alignment horizontal="center" wrapText="1"/>
    </xf>
    <xf numFmtId="0" fontId="11" fillId="2" borderId="10" xfId="10" applyFont="1" applyFill="1" applyBorder="1" applyAlignment="1">
      <alignment horizontal="center" wrapText="1"/>
    </xf>
    <xf numFmtId="0" fontId="9" fillId="2" borderId="8" xfId="10" applyFont="1" applyFill="1" applyBorder="1" applyAlignment="1">
      <alignment horizontal="center" wrapText="1"/>
    </xf>
    <xf numFmtId="0" fontId="11" fillId="2" borderId="6" xfId="10" applyFont="1" applyFill="1" applyBorder="1" applyAlignment="1">
      <alignment horizontal="center" wrapText="1"/>
    </xf>
    <xf numFmtId="0" fontId="11" fillId="2" borderId="8" xfId="10" applyFont="1" applyFill="1" applyBorder="1" applyAlignment="1">
      <alignment horizontal="center" wrapText="1"/>
    </xf>
    <xf numFmtId="0" fontId="11" fillId="2" borderId="7" xfId="10" applyFont="1" applyFill="1" applyBorder="1" applyAlignment="1">
      <alignment horizontal="center" wrapText="1"/>
    </xf>
    <xf numFmtId="0" fontId="9" fillId="2" borderId="6" xfId="10" applyFont="1" applyFill="1" applyBorder="1" applyAlignment="1">
      <alignment horizontal="center" wrapText="1"/>
    </xf>
    <xf numFmtId="0" fontId="9" fillId="2" borderId="7" xfId="10" applyFont="1" applyFill="1" applyBorder="1" applyAlignment="1">
      <alignment horizontal="center" wrapText="1"/>
    </xf>
    <xf numFmtId="0" fontId="16" fillId="0" borderId="16" xfId="0" applyFont="1" applyBorder="1" applyAlignment="1">
      <alignment horizontal="left" vertical="center"/>
    </xf>
    <xf numFmtId="0" fontId="27" fillId="0" borderId="47" xfId="0" applyFont="1" applyBorder="1" applyAlignment="1">
      <alignment horizontal="left" vertical="center" wrapText="1"/>
    </xf>
    <xf numFmtId="0" fontId="11" fillId="2" borderId="51" xfId="0" applyFont="1" applyFill="1" applyBorder="1" applyAlignment="1">
      <alignment horizontal="right"/>
    </xf>
    <xf numFmtId="0" fontId="27" fillId="0" borderId="47" xfId="0" applyFont="1" applyBorder="1" applyAlignment="1" applyProtection="1">
      <alignment horizontal="left" vertical="center" wrapText="1"/>
      <protection locked="0"/>
    </xf>
    <xf numFmtId="0" fontId="39" fillId="0" borderId="16" xfId="0" applyFont="1" applyBorder="1" applyAlignment="1">
      <alignment horizontal="center" vertical="center"/>
    </xf>
    <xf numFmtId="0" fontId="36" fillId="0" borderId="47" xfId="0" applyFont="1" applyBorder="1" applyAlignment="1">
      <alignment horizontal="center" vertical="center" wrapText="1"/>
    </xf>
    <xf numFmtId="2" fontId="27" fillId="0" borderId="45" xfId="0" applyNumberFormat="1" applyFont="1" applyBorder="1" applyAlignment="1">
      <alignment horizontal="left" vertical="center" wrapText="1"/>
    </xf>
    <xf numFmtId="2" fontId="27" fillId="0" borderId="45" xfId="0" applyNumberFormat="1" applyFont="1" applyBorder="1" applyAlignment="1" applyProtection="1">
      <alignment horizontal="left" vertical="center" wrapText="1"/>
      <protection locked="0"/>
    </xf>
    <xf numFmtId="0" fontId="39" fillId="0" borderId="44" xfId="0" applyFont="1" applyBorder="1" applyAlignment="1">
      <alignment horizontal="center" vertical="center" wrapText="1"/>
    </xf>
    <xf numFmtId="0" fontId="16" fillId="0" borderId="44" xfId="0" applyFont="1" applyBorder="1" applyAlignment="1">
      <alignment horizontal="left" vertical="center" wrapText="1"/>
    </xf>
    <xf numFmtId="0" fontId="16" fillId="2" borderId="44" xfId="0" applyFont="1" applyFill="1" applyBorder="1" applyAlignment="1">
      <alignment horizontal="left" vertical="center"/>
    </xf>
    <xf numFmtId="0" fontId="11" fillId="2" borderId="58" xfId="0" applyFont="1" applyFill="1" applyBorder="1" applyAlignment="1">
      <alignment horizontal="right"/>
    </xf>
    <xf numFmtId="0" fontId="18" fillId="0" borderId="0" xfId="0" applyFont="1" applyFill="1" applyBorder="1" applyAlignment="1">
      <alignment horizontal="left" vertical="center"/>
    </xf>
    <xf numFmtId="0" fontId="39" fillId="0" borderId="0" xfId="0" applyFont="1" applyFill="1" applyBorder="1" applyAlignment="1">
      <alignment horizontal="left" vertical="center"/>
    </xf>
    <xf numFmtId="2" fontId="18" fillId="0" borderId="0" xfId="0" applyNumberFormat="1" applyFont="1" applyFill="1" applyBorder="1" applyAlignment="1">
      <alignment horizontal="center" vertical="center"/>
    </xf>
    <xf numFmtId="0" fontId="8" fillId="0" borderId="6" xfId="0" applyFont="1" applyBorder="1" applyAlignment="1">
      <alignment vertical="center"/>
    </xf>
    <xf numFmtId="0" fontId="0" fillId="0" borderId="26" xfId="0" applyFill="1" applyBorder="1"/>
    <xf numFmtId="2" fontId="11" fillId="0" borderId="4" xfId="0" applyNumberFormat="1" applyFont="1" applyBorder="1" applyAlignment="1">
      <alignment horizontal="right" wrapText="1"/>
    </xf>
    <xf numFmtId="0" fontId="11" fillId="0" borderId="54" xfId="4" applyFont="1" applyFill="1" applyBorder="1" applyAlignment="1" applyProtection="1">
      <alignment horizontal="left" vertical="top" wrapText="1"/>
      <protection locked="0"/>
    </xf>
    <xf numFmtId="0" fontId="29" fillId="0" borderId="56" xfId="0" applyFont="1" applyBorder="1" applyAlignment="1">
      <alignment horizontal="right"/>
    </xf>
    <xf numFmtId="0" fontId="11" fillId="0" borderId="49" xfId="4" applyFont="1" applyFill="1" applyBorder="1" applyAlignment="1" applyProtection="1">
      <alignment horizontal="center"/>
      <protection locked="0"/>
    </xf>
    <xf numFmtId="2" fontId="11" fillId="2" borderId="55" xfId="10" applyNumberFormat="1" applyFont="1" applyFill="1" applyBorder="1" applyAlignment="1">
      <alignment horizontal="right"/>
    </xf>
    <xf numFmtId="0" fontId="11" fillId="0" borderId="48" xfId="4" applyFont="1" applyFill="1" applyBorder="1" applyAlignment="1" applyProtection="1">
      <alignment horizontal="center"/>
      <protection locked="0"/>
    </xf>
    <xf numFmtId="2" fontId="11" fillId="2" borderId="54" xfId="10" applyNumberFormat="1" applyFont="1" applyFill="1" applyBorder="1" applyAlignment="1">
      <alignment horizontal="right"/>
    </xf>
    <xf numFmtId="0" fontId="11" fillId="0" borderId="50" xfId="4" applyFont="1" applyFill="1" applyBorder="1" applyAlignment="1" applyProtection="1">
      <alignment horizontal="center"/>
      <protection locked="0"/>
    </xf>
    <xf numFmtId="2" fontId="28" fillId="2" borderId="54" xfId="10" applyNumberFormat="1" applyFont="1" applyFill="1" applyBorder="1" applyAlignment="1">
      <alignment horizontal="right"/>
    </xf>
    <xf numFmtId="0" fontId="11" fillId="0" borderId="48" xfId="1" applyFont="1" applyFill="1" applyBorder="1" applyAlignment="1" applyProtection="1">
      <alignment horizontal="center"/>
      <protection locked="0"/>
    </xf>
    <xf numFmtId="2" fontId="28" fillId="2" borderId="55" xfId="10" applyNumberFormat="1" applyFont="1" applyFill="1" applyBorder="1" applyAlignment="1">
      <alignment horizontal="right"/>
    </xf>
    <xf numFmtId="0" fontId="11" fillId="2" borderId="11" xfId="10" applyFont="1" applyFill="1" applyBorder="1" applyAlignment="1">
      <alignment horizontal="right" wrapText="1"/>
    </xf>
    <xf numFmtId="0" fontId="37" fillId="0" borderId="59" xfId="0" applyFont="1" applyBorder="1" applyAlignment="1">
      <alignment horizontal="center" vertical="center"/>
    </xf>
    <xf numFmtId="0" fontId="29" fillId="0" borderId="61" xfId="0" applyFont="1" applyBorder="1" applyAlignment="1">
      <alignment horizontal="left"/>
    </xf>
    <xf numFmtId="0" fontId="29" fillId="0" borderId="31" xfId="0" applyFont="1" applyBorder="1" applyAlignment="1">
      <alignment horizontal="left"/>
    </xf>
    <xf numFmtId="0" fontId="29" fillId="0" borderId="14" xfId="0" applyFont="1" applyBorder="1" applyAlignment="1">
      <alignment horizontal="left"/>
    </xf>
    <xf numFmtId="0" fontId="29" fillId="0" borderId="12" xfId="0" applyFont="1" applyBorder="1" applyAlignment="1">
      <alignment horizontal="left"/>
    </xf>
    <xf numFmtId="0" fontId="29" fillId="0" borderId="27" xfId="0" applyFont="1" applyBorder="1" applyAlignment="1">
      <alignment horizontal="center"/>
    </xf>
    <xf numFmtId="0" fontId="29" fillId="0" borderId="34" xfId="0" applyFont="1" applyBorder="1" applyAlignment="1">
      <alignment horizontal="center"/>
    </xf>
    <xf numFmtId="0" fontId="29" fillId="0" borderId="36" xfId="0" applyFont="1" applyBorder="1" applyAlignment="1">
      <alignment horizontal="center"/>
    </xf>
    <xf numFmtId="0" fontId="29" fillId="0" borderId="21" xfId="0" applyFont="1" applyBorder="1" applyAlignment="1">
      <alignment horizontal="center"/>
    </xf>
    <xf numFmtId="0" fontId="11" fillId="0" borderId="54" xfId="0" applyFont="1" applyBorder="1" applyAlignment="1">
      <alignment horizontal="left" wrapText="1"/>
    </xf>
    <xf numFmtId="0" fontId="11" fillId="0" borderId="55" xfId="0" applyFont="1" applyBorder="1" applyAlignment="1">
      <alignment horizontal="left" wrapText="1"/>
    </xf>
    <xf numFmtId="0" fontId="9" fillId="0" borderId="54" xfId="0" applyFont="1" applyBorder="1" applyAlignment="1">
      <alignment horizontal="left" wrapText="1"/>
    </xf>
    <xf numFmtId="0" fontId="11" fillId="0" borderId="18" xfId="0" applyFont="1" applyBorder="1" applyAlignment="1">
      <alignment horizontal="left" wrapText="1"/>
    </xf>
    <xf numFmtId="0" fontId="11" fillId="0" borderId="54" xfId="0" applyFont="1" applyFill="1" applyBorder="1" applyAlignment="1">
      <alignment horizontal="left" wrapText="1"/>
    </xf>
    <xf numFmtId="0" fontId="29" fillId="0" borderId="1" xfId="0" applyFont="1" applyBorder="1" applyAlignment="1">
      <alignment horizontal="left" wrapText="1"/>
    </xf>
    <xf numFmtId="0" fontId="11" fillId="0" borderId="1" xfId="0" applyFont="1" applyBorder="1" applyAlignment="1">
      <alignment horizontal="left" wrapText="1"/>
    </xf>
    <xf numFmtId="0" fontId="29" fillId="0" borderId="54" xfId="0" applyFont="1" applyBorder="1" applyAlignment="1">
      <alignment horizontal="left" wrapText="1"/>
    </xf>
    <xf numFmtId="0" fontId="11" fillId="0" borderId="3" xfId="0" applyFont="1" applyBorder="1" applyAlignment="1">
      <alignment horizontal="left" wrapText="1"/>
    </xf>
    <xf numFmtId="0" fontId="11" fillId="0" borderId="18" xfId="4" applyFont="1" applyFill="1" applyBorder="1" applyAlignment="1" applyProtection="1">
      <alignment horizontal="left" vertical="top" wrapText="1"/>
      <protection locked="0"/>
    </xf>
    <xf numFmtId="0" fontId="11" fillId="0" borderId="3" xfId="4" applyFont="1" applyFill="1" applyBorder="1" applyAlignment="1" applyProtection="1">
      <alignment horizontal="left" vertical="top" wrapText="1"/>
      <protection locked="0"/>
    </xf>
    <xf numFmtId="0" fontId="9" fillId="0" borderId="18" xfId="4" applyFont="1" applyFill="1" applyBorder="1" applyAlignment="1" applyProtection="1">
      <alignment horizontal="left" vertical="top" wrapText="1"/>
      <protection locked="0"/>
    </xf>
    <xf numFmtId="0" fontId="9" fillId="0" borderId="54" xfId="4" applyFont="1" applyFill="1" applyBorder="1" applyAlignment="1" applyProtection="1">
      <alignment horizontal="left" vertical="top" wrapText="1"/>
      <protection locked="0"/>
    </xf>
    <xf numFmtId="0" fontId="9" fillId="0" borderId="54" xfId="0" applyFont="1" applyBorder="1" applyAlignment="1">
      <alignment horizontal="left" vertical="center" wrapText="1"/>
    </xf>
    <xf numFmtId="0" fontId="29" fillId="0" borderId="23" xfId="0" applyFont="1" applyBorder="1"/>
    <xf numFmtId="0" fontId="11" fillId="0" borderId="1" xfId="4" applyFont="1" applyFill="1" applyBorder="1" applyAlignment="1" applyProtection="1">
      <alignment horizontal="left" vertical="top" wrapText="1"/>
      <protection locked="0"/>
    </xf>
    <xf numFmtId="0" fontId="11" fillId="0" borderId="1" xfId="0" applyFont="1" applyFill="1" applyBorder="1" applyAlignment="1">
      <alignment horizontal="left" wrapText="1"/>
    </xf>
    <xf numFmtId="0" fontId="11" fillId="3" borderId="18" xfId="1" applyFont="1" applyFill="1" applyBorder="1" applyAlignment="1">
      <alignment horizontal="left" wrapText="1"/>
    </xf>
    <xf numFmtId="0" fontId="11" fillId="2" borderId="60" xfId="10" applyFont="1" applyFill="1" applyBorder="1" applyAlignment="1">
      <alignment horizontal="center" wrapText="1"/>
    </xf>
    <xf numFmtId="2" fontId="11" fillId="2" borderId="62" xfId="10" applyNumberFormat="1" applyFont="1" applyFill="1" applyBorder="1" applyAlignment="1">
      <alignment horizontal="center"/>
    </xf>
    <xf numFmtId="0" fontId="11" fillId="0" borderId="30" xfId="4" applyFont="1" applyFill="1" applyBorder="1" applyAlignment="1" applyProtection="1">
      <alignment horizontal="left" vertical="top" wrapText="1"/>
      <protection locked="0"/>
    </xf>
    <xf numFmtId="0" fontId="29" fillId="0" borderId="18" xfId="0" applyFont="1" applyBorder="1" applyAlignment="1" applyProtection="1">
      <alignment horizontal="left" vertical="top" wrapText="1"/>
      <protection locked="0"/>
    </xf>
    <xf numFmtId="0" fontId="36" fillId="0" borderId="9" xfId="0" applyFont="1" applyBorder="1" applyAlignment="1">
      <alignment horizontal="center" vertical="center" wrapText="1"/>
    </xf>
    <xf numFmtId="0" fontId="36" fillId="0" borderId="29" xfId="0" applyFont="1" applyBorder="1" applyAlignment="1">
      <alignment horizontal="center" vertical="center" wrapText="1"/>
    </xf>
    <xf numFmtId="0" fontId="27" fillId="0" borderId="9" xfId="0" applyFont="1" applyBorder="1" applyAlignment="1">
      <alignment horizontal="left" vertical="center" wrapText="1"/>
    </xf>
    <xf numFmtId="0" fontId="27" fillId="0" borderId="9" xfId="0" applyFont="1" applyBorder="1" applyAlignment="1" applyProtection="1">
      <alignment horizontal="left" vertical="center" wrapText="1"/>
      <protection locked="0"/>
    </xf>
    <xf numFmtId="0" fontId="11" fillId="2" borderId="52" xfId="0" applyFont="1" applyFill="1" applyBorder="1" applyAlignment="1">
      <alignment horizontal="right" vertical="center"/>
    </xf>
    <xf numFmtId="0" fontId="0" fillId="0" borderId="6" xfId="0" applyBorder="1" applyAlignment="1">
      <alignment vertical="center"/>
    </xf>
    <xf numFmtId="0" fontId="11" fillId="2" borderId="42" xfId="0" applyFont="1" applyFill="1" applyBorder="1" applyAlignment="1">
      <alignment horizontal="right" vertical="center"/>
    </xf>
    <xf numFmtId="0" fontId="0" fillId="0" borderId="56" xfId="0" applyBorder="1" applyAlignment="1">
      <alignment vertical="center"/>
    </xf>
    <xf numFmtId="0" fontId="11" fillId="2" borderId="51" xfId="0" applyFont="1" applyFill="1" applyBorder="1" applyAlignment="1">
      <alignment horizontal="right" vertical="center"/>
    </xf>
    <xf numFmtId="0" fontId="0" fillId="0" borderId="57" xfId="0" applyBorder="1" applyAlignment="1">
      <alignment vertical="center"/>
    </xf>
    <xf numFmtId="0" fontId="11" fillId="2" borderId="53" xfId="0" applyFont="1" applyFill="1" applyBorder="1" applyAlignment="1">
      <alignment horizontal="right" vertical="center"/>
    </xf>
    <xf numFmtId="0" fontId="0" fillId="0" borderId="58" xfId="0" applyBorder="1" applyAlignment="1">
      <alignment vertical="center"/>
    </xf>
    <xf numFmtId="0" fontId="11" fillId="2" borderId="43" xfId="0" applyFont="1" applyFill="1" applyBorder="1" applyAlignment="1">
      <alignment horizontal="right" vertical="center"/>
    </xf>
    <xf numFmtId="0" fontId="0" fillId="0" borderId="8" xfId="0" applyBorder="1" applyAlignment="1">
      <alignment vertical="center"/>
    </xf>
    <xf numFmtId="0" fontId="16" fillId="0" borderId="0" xfId="0" applyFont="1" applyAlignment="1">
      <alignment horizontal="center"/>
    </xf>
    <xf numFmtId="0" fontId="11" fillId="0" borderId="65" xfId="4" applyFont="1" applyFill="1" applyBorder="1" applyAlignment="1" applyProtection="1">
      <alignment horizontal="left" vertical="top" wrapText="1"/>
      <protection locked="0"/>
    </xf>
    <xf numFmtId="2" fontId="11" fillId="2" borderId="63" xfId="10" applyNumberFormat="1" applyFont="1" applyFill="1" applyBorder="1" applyAlignment="1">
      <alignment horizontal="right"/>
    </xf>
    <xf numFmtId="2" fontId="29" fillId="0" borderId="63" xfId="0" applyNumberFormat="1" applyFont="1" applyBorder="1" applyAlignment="1" applyProtection="1">
      <alignment horizontal="right" vertical="top" wrapText="1"/>
      <protection locked="0"/>
    </xf>
    <xf numFmtId="0" fontId="11" fillId="2" borderId="68" xfId="0" applyFont="1" applyFill="1" applyBorder="1" applyAlignment="1">
      <alignment horizontal="right"/>
    </xf>
    <xf numFmtId="0" fontId="0" fillId="0" borderId="66" xfId="0" applyBorder="1"/>
    <xf numFmtId="2" fontId="36" fillId="0" borderId="45" xfId="0" applyNumberFormat="1" applyFont="1" applyBorder="1" applyAlignment="1">
      <alignment horizontal="center" vertical="center" wrapText="1"/>
    </xf>
    <xf numFmtId="2" fontId="29" fillId="0" borderId="63" xfId="0" applyNumberFormat="1" applyFont="1" applyBorder="1" applyAlignment="1">
      <alignment horizontal="right" wrapText="1"/>
    </xf>
    <xf numFmtId="2" fontId="28" fillId="2" borderId="63" xfId="10" applyNumberFormat="1" applyFont="1" applyFill="1" applyBorder="1" applyAlignment="1">
      <alignment horizontal="right"/>
    </xf>
    <xf numFmtId="2" fontId="28" fillId="2" borderId="63" xfId="10" applyNumberFormat="1" applyFont="1" applyFill="1" applyBorder="1" applyAlignment="1">
      <alignment horizontal="right" vertical="center"/>
    </xf>
    <xf numFmtId="2" fontId="32" fillId="2" borderId="63" xfId="18" applyNumberFormat="1" applyFont="1" applyFill="1" applyBorder="1" applyAlignment="1">
      <alignment horizontal="right" vertical="center"/>
    </xf>
    <xf numFmtId="2" fontId="11" fillId="0" borderId="63" xfId="0" applyNumberFormat="1" applyFont="1" applyBorder="1" applyAlignment="1">
      <alignment horizontal="right" wrapText="1"/>
    </xf>
    <xf numFmtId="2" fontId="11" fillId="0" borderId="63" xfId="0" applyNumberFormat="1" applyFont="1" applyFill="1" applyBorder="1" applyAlignment="1">
      <alignment horizontal="right" wrapText="1"/>
    </xf>
    <xf numFmtId="2" fontId="11" fillId="0" borderId="63" xfId="0" applyNumberFormat="1" applyFont="1" applyFill="1" applyBorder="1" applyAlignment="1">
      <alignment horizontal="right" vertical="center" wrapText="1"/>
    </xf>
    <xf numFmtId="0" fontId="11" fillId="2" borderId="68" xfId="0" applyFont="1" applyFill="1" applyBorder="1" applyAlignment="1">
      <alignment horizontal="right" vertical="center"/>
    </xf>
    <xf numFmtId="0" fontId="30" fillId="0" borderId="64" xfId="0" applyFont="1" applyBorder="1" applyAlignment="1">
      <alignment horizontal="center" vertical="center" wrapText="1"/>
    </xf>
    <xf numFmtId="0" fontId="11" fillId="0" borderId="65" xfId="0" applyFont="1" applyBorder="1" applyAlignment="1">
      <alignment horizontal="left" wrapText="1"/>
    </xf>
    <xf numFmtId="0" fontId="9" fillId="0" borderId="65" xfId="0" applyFont="1" applyBorder="1" applyAlignment="1">
      <alignment horizontal="left" wrapText="1"/>
    </xf>
    <xf numFmtId="0" fontId="11" fillId="0" borderId="65" xfId="0" applyFont="1" applyFill="1" applyBorder="1" applyAlignment="1">
      <alignment horizontal="left" vertical="center" wrapText="1"/>
    </xf>
    <xf numFmtId="0" fontId="11" fillId="0" borderId="65" xfId="0" applyFont="1" applyFill="1" applyBorder="1" applyAlignment="1">
      <alignment horizontal="left" wrapText="1"/>
    </xf>
    <xf numFmtId="0" fontId="9" fillId="0" borderId="65" xfId="0" applyFont="1" applyFill="1" applyBorder="1" applyAlignment="1">
      <alignment horizontal="left" wrapText="1"/>
    </xf>
    <xf numFmtId="0" fontId="29" fillId="0" borderId="65" xfId="0" applyFont="1" applyBorder="1" applyAlignment="1">
      <alignment horizontal="left" wrapText="1"/>
    </xf>
    <xf numFmtId="0" fontId="9" fillId="0" borderId="65" xfId="0" applyFont="1" applyBorder="1" applyAlignment="1">
      <alignment horizontal="left" vertical="center" wrapText="1"/>
    </xf>
    <xf numFmtId="0" fontId="9" fillId="0" borderId="65" xfId="1" applyFont="1" applyBorder="1" applyAlignment="1">
      <alignment horizontal="left" vertical="center" wrapText="1"/>
    </xf>
    <xf numFmtId="0" fontId="11" fillId="3" borderId="65" xfId="1" applyFont="1" applyFill="1" applyBorder="1" applyAlignment="1">
      <alignment horizontal="left" wrapText="1"/>
    </xf>
    <xf numFmtId="0" fontId="29" fillId="0" borderId="65" xfId="0" applyFont="1" applyBorder="1" applyAlignment="1" applyProtection="1">
      <alignment horizontal="left" vertical="top" wrapText="1"/>
      <protection locked="0"/>
    </xf>
    <xf numFmtId="0" fontId="9" fillId="0" borderId="65" xfId="4" applyFont="1" applyFill="1" applyBorder="1" applyAlignment="1" applyProtection="1">
      <alignment horizontal="left" vertical="top" wrapText="1"/>
      <protection locked="0"/>
    </xf>
    <xf numFmtId="0" fontId="6" fillId="0" borderId="65" xfId="4" applyFont="1" applyFill="1" applyBorder="1" applyAlignment="1" applyProtection="1">
      <alignment horizontal="left" vertical="top" wrapText="1"/>
      <protection locked="0"/>
    </xf>
    <xf numFmtId="0" fontId="30" fillId="0" borderId="72" xfId="0" applyFont="1" applyFill="1" applyBorder="1" applyAlignment="1">
      <alignment horizontal="center" vertical="center"/>
    </xf>
    <xf numFmtId="0" fontId="30" fillId="0" borderId="69" xfId="0" applyFont="1" applyBorder="1" applyAlignment="1">
      <alignment horizontal="center" vertical="center" wrapText="1"/>
    </xf>
    <xf numFmtId="0" fontId="9" fillId="0" borderId="73" xfId="0" applyFont="1" applyBorder="1" applyAlignment="1">
      <alignment horizontal="left" wrapText="1"/>
    </xf>
    <xf numFmtId="0" fontId="0" fillId="0" borderId="74" xfId="0" applyBorder="1"/>
    <xf numFmtId="0" fontId="11" fillId="2" borderId="70" xfId="0" applyFont="1" applyFill="1" applyBorder="1" applyAlignment="1">
      <alignment horizontal="right"/>
    </xf>
    <xf numFmtId="0" fontId="0" fillId="0" borderId="68" xfId="0" applyBorder="1"/>
    <xf numFmtId="0" fontId="34" fillId="0" borderId="0" xfId="4" applyFont="1" applyBorder="1" applyAlignment="1">
      <alignment horizontal="center"/>
    </xf>
    <xf numFmtId="0" fontId="27" fillId="0" borderId="11" xfId="0" applyFont="1" applyBorder="1" applyAlignment="1">
      <alignment horizontal="center" vertical="center"/>
    </xf>
    <xf numFmtId="0" fontId="11" fillId="0" borderId="63" xfId="0" applyFont="1" applyBorder="1" applyAlignment="1">
      <alignment horizontal="left" wrapText="1"/>
    </xf>
    <xf numFmtId="0" fontId="29" fillId="0" borderId="63" xfId="0" applyFont="1" applyBorder="1" applyAlignment="1">
      <alignment horizontal="right"/>
    </xf>
    <xf numFmtId="0" fontId="11" fillId="0" borderId="68" xfId="4" applyFont="1" applyBorder="1" applyAlignment="1">
      <alignment horizontal="right"/>
    </xf>
    <xf numFmtId="0" fontId="11" fillId="2" borderId="66" xfId="10" applyFont="1" applyFill="1" applyBorder="1" applyAlignment="1">
      <alignment horizontal="center" wrapText="1"/>
    </xf>
    <xf numFmtId="2" fontId="11" fillId="2" borderId="63" xfId="10" applyNumberFormat="1" applyFont="1" applyFill="1" applyBorder="1" applyAlignment="1">
      <alignment horizontal="center"/>
    </xf>
    <xf numFmtId="0" fontId="11" fillId="2" borderId="74" xfId="10" applyFont="1" applyFill="1" applyBorder="1" applyAlignment="1">
      <alignment horizontal="center" wrapText="1"/>
    </xf>
    <xf numFmtId="2" fontId="28" fillId="2" borderId="63" xfId="10" applyNumberFormat="1" applyFont="1" applyFill="1" applyBorder="1" applyAlignment="1">
      <alignment horizontal="center"/>
    </xf>
    <xf numFmtId="0" fontId="9" fillId="2" borderId="66" xfId="10" applyFont="1" applyFill="1" applyBorder="1" applyAlignment="1">
      <alignment horizontal="center" wrapText="1"/>
    </xf>
    <xf numFmtId="2" fontId="28" fillId="2" borderId="64" xfId="10" applyNumberFormat="1" applyFont="1" applyFill="1" applyBorder="1" applyAlignment="1">
      <alignment horizontal="center"/>
    </xf>
    <xf numFmtId="0" fontId="11" fillId="2" borderId="76" xfId="10" applyFont="1" applyFill="1" applyBorder="1" applyAlignment="1">
      <alignment horizontal="center" wrapText="1"/>
    </xf>
    <xf numFmtId="0" fontId="11" fillId="2" borderId="72" xfId="10" applyFont="1" applyFill="1" applyBorder="1" applyAlignment="1">
      <alignment horizontal="center" wrapText="1"/>
    </xf>
    <xf numFmtId="2" fontId="11" fillId="2" borderId="64" xfId="10" applyNumberFormat="1" applyFont="1" applyFill="1" applyBorder="1" applyAlignment="1">
      <alignment horizontal="center"/>
    </xf>
    <xf numFmtId="2" fontId="28" fillId="2" borderId="63" xfId="10" applyNumberFormat="1" applyFont="1" applyFill="1" applyBorder="1" applyAlignment="1">
      <alignment horizontal="center" vertical="center"/>
    </xf>
    <xf numFmtId="2" fontId="28" fillId="6" borderId="63" xfId="1" applyNumberFormat="1" applyFont="1" applyFill="1" applyBorder="1" applyAlignment="1">
      <alignment horizontal="center"/>
    </xf>
    <xf numFmtId="2" fontId="29" fillId="5" borderId="63" xfId="10" applyNumberFormat="1" applyFont="1" applyFill="1" applyBorder="1" applyAlignment="1">
      <alignment horizontal="center"/>
    </xf>
    <xf numFmtId="2" fontId="32" fillId="2" borderId="63" xfId="18" applyNumberFormat="1" applyFont="1" applyFill="1" applyBorder="1" applyAlignment="1">
      <alignment horizontal="center" vertical="center"/>
    </xf>
    <xf numFmtId="0" fontId="11" fillId="0" borderId="66" xfId="0" applyFont="1" applyBorder="1" applyAlignment="1">
      <alignment horizontal="center" wrapText="1"/>
    </xf>
    <xf numFmtId="0" fontId="9" fillId="2" borderId="76" xfId="10" applyFont="1" applyFill="1" applyBorder="1" applyAlignment="1">
      <alignment horizontal="center" wrapText="1"/>
    </xf>
    <xf numFmtId="2" fontId="11" fillId="2" borderId="75" xfId="10" applyNumberFormat="1" applyFont="1" applyFill="1" applyBorder="1" applyAlignment="1">
      <alignment horizontal="center"/>
    </xf>
    <xf numFmtId="0" fontId="9" fillId="0" borderId="66" xfId="0" applyFont="1" applyFill="1" applyBorder="1" applyAlignment="1">
      <alignment horizontal="center" wrapText="1"/>
    </xf>
    <xf numFmtId="0" fontId="29" fillId="0" borderId="66" xfId="0" applyFont="1" applyBorder="1" applyAlignment="1" applyProtection="1">
      <alignment horizontal="center" vertical="top" wrapText="1"/>
      <protection locked="0"/>
    </xf>
    <xf numFmtId="0" fontId="29" fillId="0" borderId="66" xfId="0" applyFont="1" applyBorder="1" applyAlignment="1">
      <alignment horizontal="right"/>
    </xf>
    <xf numFmtId="2" fontId="11" fillId="2" borderId="67" xfId="10" applyNumberFormat="1" applyFont="1" applyFill="1" applyBorder="1" applyAlignment="1">
      <alignment horizontal="right"/>
    </xf>
    <xf numFmtId="0" fontId="11" fillId="2" borderId="63" xfId="10" applyFont="1" applyFill="1" applyBorder="1" applyAlignment="1">
      <alignment horizontal="right" wrapText="1"/>
    </xf>
    <xf numFmtId="0" fontId="5" fillId="0" borderId="50" xfId="0" applyFont="1" applyFill="1" applyBorder="1" applyAlignment="1">
      <alignment horizontal="left" wrapText="1"/>
    </xf>
    <xf numFmtId="0" fontId="4" fillId="0" borderId="48" xfId="0" applyFont="1" applyFill="1" applyBorder="1" applyAlignment="1">
      <alignment horizontal="left" wrapText="1"/>
    </xf>
    <xf numFmtId="0" fontId="27" fillId="0" borderId="16" xfId="0" applyFont="1" applyBorder="1" applyAlignment="1">
      <alignment horizontal="center" vertical="center"/>
    </xf>
    <xf numFmtId="0" fontId="25" fillId="0" borderId="84" xfId="25" applyBorder="1"/>
    <xf numFmtId="2" fontId="11" fillId="2" borderId="80" xfId="10" applyNumberFormat="1" applyFont="1" applyFill="1" applyBorder="1" applyAlignment="1">
      <alignment horizontal="right"/>
    </xf>
    <xf numFmtId="0" fontId="4" fillId="0" borderId="48" xfId="1" applyFont="1" applyBorder="1" applyAlignment="1">
      <alignment horizontal="left" vertical="center" wrapText="1"/>
    </xf>
    <xf numFmtId="2" fontId="41" fillId="2" borderId="46" xfId="18" applyNumberFormat="1" applyFont="1" applyFill="1" applyBorder="1" applyAlignment="1">
      <alignment horizontal="center" vertical="center"/>
    </xf>
    <xf numFmtId="0" fontId="25" fillId="0" borderId="84" xfId="25" applyBorder="1"/>
    <xf numFmtId="0" fontId="25" fillId="0" borderId="84" xfId="25" applyBorder="1"/>
    <xf numFmtId="2" fontId="38" fillId="2" borderId="46" xfId="18" applyNumberFormat="1" applyFont="1" applyFill="1" applyBorder="1" applyAlignment="1">
      <alignment horizontal="left" vertical="center"/>
    </xf>
    <xf numFmtId="0" fontId="25" fillId="0" borderId="84" xfId="25" applyBorder="1"/>
    <xf numFmtId="0" fontId="25" fillId="0" borderId="84" xfId="25" applyBorder="1"/>
    <xf numFmtId="0" fontId="25" fillId="0" borderId="84" xfId="25" applyBorder="1"/>
    <xf numFmtId="0" fontId="27" fillId="0" borderId="16" xfId="0" applyFont="1" applyBorder="1" applyAlignment="1">
      <alignment horizontal="left" vertical="center"/>
    </xf>
    <xf numFmtId="0" fontId="25" fillId="0" borderId="85" xfId="25" applyBorder="1"/>
    <xf numFmtId="0" fontId="29" fillId="0" borderId="22" xfId="0" applyFont="1" applyBorder="1" applyAlignment="1">
      <alignment horizontal="right" vertical="center"/>
    </xf>
    <xf numFmtId="0" fontId="11" fillId="0" borderId="63" xfId="4" applyFont="1" applyFill="1" applyBorder="1"/>
    <xf numFmtId="0" fontId="11" fillId="0" borderId="64" xfId="4" applyFont="1" applyFill="1" applyBorder="1"/>
    <xf numFmtId="0" fontId="11" fillId="2" borderId="64" xfId="10" applyFont="1" applyFill="1" applyBorder="1" applyAlignment="1">
      <alignment horizontal="right" wrapText="1"/>
    </xf>
    <xf numFmtId="2" fontId="29" fillId="0" borderId="12" xfId="0" applyNumberFormat="1" applyFont="1" applyBorder="1" applyAlignment="1">
      <alignment horizontal="center"/>
    </xf>
    <xf numFmtId="2" fontId="29" fillId="0" borderId="61" xfId="0" applyNumberFormat="1" applyFont="1" applyBorder="1" applyAlignment="1">
      <alignment horizontal="center"/>
    </xf>
    <xf numFmtId="2" fontId="29" fillId="0" borderId="14" xfId="0" applyNumberFormat="1" applyFont="1" applyBorder="1" applyAlignment="1">
      <alignment horizontal="center"/>
    </xf>
    <xf numFmtId="2" fontId="29" fillId="0" borderId="31" xfId="0" applyNumberFormat="1" applyFont="1" applyBorder="1" applyAlignment="1">
      <alignment horizontal="center"/>
    </xf>
    <xf numFmtId="0" fontId="29" fillId="0" borderId="54" xfId="0" applyFont="1" applyBorder="1" applyAlignment="1" applyProtection="1">
      <alignment horizontal="left" vertical="top" wrapText="1"/>
      <protection locked="0"/>
    </xf>
    <xf numFmtId="0" fontId="9" fillId="0" borderId="54" xfId="0" applyFont="1" applyFill="1" applyBorder="1" applyAlignment="1">
      <alignment horizontal="left" wrapText="1"/>
    </xf>
    <xf numFmtId="0" fontId="11" fillId="0" borderId="54" xfId="0" applyFont="1" applyFill="1" applyBorder="1" applyAlignment="1">
      <alignment horizontal="left" vertical="center" wrapText="1"/>
    </xf>
    <xf numFmtId="0" fontId="9" fillId="0" borderId="54" xfId="1" applyFont="1" applyBorder="1" applyAlignment="1">
      <alignment horizontal="left" vertical="center" wrapText="1"/>
    </xf>
    <xf numFmtId="0" fontId="11" fillId="0" borderId="55" xfId="4" applyFont="1" applyFill="1" applyBorder="1" applyAlignment="1" applyProtection="1">
      <alignment horizontal="left" vertical="top" wrapText="1"/>
      <protection locked="0"/>
    </xf>
    <xf numFmtId="0" fontId="9" fillId="0" borderId="1" xfId="0" applyFont="1" applyBorder="1" applyAlignment="1">
      <alignment horizontal="left" wrapText="1"/>
    </xf>
    <xf numFmtId="0" fontId="4" fillId="0" borderId="54" xfId="0" applyFont="1" applyBorder="1" applyAlignment="1">
      <alignment horizontal="left" wrapText="1"/>
    </xf>
    <xf numFmtId="0" fontId="9" fillId="0" borderId="3" xfId="0" applyFont="1" applyFill="1" applyBorder="1" applyAlignment="1">
      <alignment horizontal="left" wrapText="1"/>
    </xf>
    <xf numFmtId="0" fontId="9" fillId="0" borderId="25" xfId="0" applyFont="1" applyBorder="1" applyAlignment="1">
      <alignment horizontal="left" vertical="center" wrapText="1"/>
    </xf>
    <xf numFmtId="2" fontId="9" fillId="0" borderId="63" xfId="0" applyNumberFormat="1" applyFont="1" applyFill="1" applyBorder="1" applyAlignment="1">
      <alignment horizontal="center" wrapText="1"/>
    </xf>
    <xf numFmtId="0" fontId="24" fillId="0" borderId="0" xfId="4" applyFont="1" applyBorder="1" applyAlignment="1">
      <alignment horizontal="left" vertical="top"/>
    </xf>
    <xf numFmtId="0" fontId="11" fillId="0" borderId="34" xfId="0" applyFont="1" applyBorder="1" applyAlignment="1">
      <alignment horizontal="left" wrapText="1"/>
    </xf>
    <xf numFmtId="0" fontId="29" fillId="0" borderId="67" xfId="0" applyFont="1" applyBorder="1" applyAlignment="1">
      <alignment horizontal="left" wrapText="1"/>
    </xf>
    <xf numFmtId="0" fontId="29" fillId="0" borderId="7" xfId="0" applyFont="1" applyBorder="1" applyAlignment="1">
      <alignment horizontal="center" vertical="center"/>
    </xf>
    <xf numFmtId="2" fontId="11" fillId="0" borderId="17" xfId="0" applyNumberFormat="1" applyFont="1" applyBorder="1" applyAlignment="1">
      <alignment horizontal="center" wrapText="1"/>
    </xf>
    <xf numFmtId="0" fontId="27" fillId="0" borderId="29" xfId="0" applyFont="1" applyBorder="1" applyAlignment="1">
      <alignment horizontal="right" vertical="center" wrapText="1"/>
    </xf>
    <xf numFmtId="0" fontId="11" fillId="0" borderId="77" xfId="0" applyFont="1" applyBorder="1" applyAlignment="1">
      <alignment horizontal="right" wrapText="1"/>
    </xf>
    <xf numFmtId="0" fontId="9" fillId="0" borderId="77" xfId="0" applyFont="1" applyBorder="1" applyAlignment="1">
      <alignment horizontal="right" wrapText="1"/>
    </xf>
    <xf numFmtId="0" fontId="11" fillId="0" borderId="77" xfId="0" applyFont="1" applyFill="1" applyBorder="1" applyAlignment="1">
      <alignment horizontal="right" vertical="center" wrapText="1"/>
    </xf>
    <xf numFmtId="0" fontId="11" fillId="0" borderId="77" xfId="0" applyFont="1" applyFill="1" applyBorder="1" applyAlignment="1">
      <alignment horizontal="right" wrapText="1"/>
    </xf>
    <xf numFmtId="0" fontId="9" fillId="0" borderId="77" xfId="0" applyFont="1" applyFill="1" applyBorder="1" applyAlignment="1">
      <alignment horizontal="right" wrapText="1"/>
    </xf>
    <xf numFmtId="0" fontId="29" fillId="0" borderId="77" xfId="0" applyFont="1" applyBorder="1" applyAlignment="1">
      <alignment horizontal="right" wrapText="1"/>
    </xf>
    <xf numFmtId="0" fontId="9" fillId="0" borderId="77" xfId="0" applyFont="1" applyBorder="1" applyAlignment="1">
      <alignment horizontal="right" vertical="center" wrapText="1"/>
    </xf>
    <xf numFmtId="0" fontId="9" fillId="0" borderId="77" xfId="1" applyFont="1" applyBorder="1" applyAlignment="1">
      <alignment horizontal="right" vertical="center" wrapText="1"/>
    </xf>
    <xf numFmtId="0" fontId="11" fillId="3" borderId="77" xfId="1" applyFont="1" applyFill="1" applyBorder="1" applyAlignment="1">
      <alignment horizontal="right" wrapText="1"/>
    </xf>
    <xf numFmtId="0" fontId="11" fillId="0" borderId="77" xfId="4" applyFont="1" applyFill="1" applyBorder="1" applyAlignment="1" applyProtection="1">
      <alignment horizontal="right" vertical="top" wrapText="1"/>
      <protection locked="0"/>
    </xf>
    <xf numFmtId="0" fontId="29" fillId="0" borderId="77" xfId="0" applyFont="1" applyBorder="1" applyAlignment="1" applyProtection="1">
      <alignment horizontal="right" vertical="top" wrapText="1"/>
      <protection locked="0"/>
    </xf>
    <xf numFmtId="0" fontId="27" fillId="0" borderId="29" xfId="0" applyFont="1" applyBorder="1" applyAlignment="1" applyProtection="1">
      <alignment horizontal="right" vertical="center" wrapText="1"/>
      <protection locked="0"/>
    </xf>
    <xf numFmtId="0" fontId="9" fillId="0" borderId="77" xfId="4" applyFont="1" applyFill="1" applyBorder="1" applyAlignment="1" applyProtection="1">
      <alignment horizontal="right" vertical="top" wrapText="1"/>
      <protection locked="0"/>
    </xf>
    <xf numFmtId="0" fontId="6" fillId="0" borderId="77" xfId="4" applyFont="1" applyFill="1" applyBorder="1" applyAlignment="1" applyProtection="1">
      <alignment horizontal="right" vertical="top" wrapText="1"/>
      <protection locked="0"/>
    </xf>
    <xf numFmtId="0" fontId="11" fillId="0" borderId="27" xfId="0" applyFont="1" applyBorder="1" applyAlignment="1">
      <alignment horizontal="right" wrapText="1"/>
    </xf>
    <xf numFmtId="0" fontId="9" fillId="0" borderId="69" xfId="0" applyFont="1" applyBorder="1" applyAlignment="1">
      <alignment horizontal="right" vertical="center" wrapText="1"/>
    </xf>
    <xf numFmtId="0" fontId="9" fillId="0" borderId="79" xfId="0" applyFont="1" applyBorder="1" applyAlignment="1">
      <alignment horizontal="right" wrapText="1"/>
    </xf>
    <xf numFmtId="0" fontId="11" fillId="0" borderId="76" xfId="4" applyFont="1" applyFill="1" applyBorder="1" applyAlignment="1" applyProtection="1">
      <alignment horizontal="right" vertical="top" wrapText="1"/>
      <protection locked="0"/>
    </xf>
    <xf numFmtId="0" fontId="11" fillId="0" borderId="76" xfId="0" applyFont="1" applyBorder="1" applyAlignment="1">
      <alignment horizontal="right" wrapText="1"/>
    </xf>
    <xf numFmtId="0" fontId="9" fillId="0" borderId="76" xfId="0" applyFont="1" applyBorder="1" applyAlignment="1">
      <alignment horizontal="right" wrapText="1"/>
    </xf>
    <xf numFmtId="0" fontId="11" fillId="0" borderId="76" xfId="0" applyFont="1" applyFill="1" applyBorder="1" applyAlignment="1">
      <alignment horizontal="right" vertical="center" wrapText="1"/>
    </xf>
    <xf numFmtId="0" fontId="11" fillId="0" borderId="76" xfId="0" applyFont="1" applyFill="1" applyBorder="1" applyAlignment="1">
      <alignment horizontal="right" wrapText="1"/>
    </xf>
    <xf numFmtId="0" fontId="9" fillId="0" borderId="76" xfId="0" applyFont="1" applyFill="1" applyBorder="1" applyAlignment="1">
      <alignment horizontal="right" wrapText="1"/>
    </xf>
    <xf numFmtId="0" fontId="29" fillId="0" borderId="76" xfId="0" applyFont="1" applyBorder="1" applyAlignment="1">
      <alignment horizontal="right" wrapText="1"/>
    </xf>
    <xf numFmtId="0" fontId="9" fillId="0" borderId="76" xfId="0" applyFont="1" applyBorder="1" applyAlignment="1">
      <alignment horizontal="right" vertical="center" wrapText="1"/>
    </xf>
    <xf numFmtId="0" fontId="9" fillId="0" borderId="76" xfId="1" applyFont="1" applyBorder="1" applyAlignment="1">
      <alignment horizontal="right" vertical="center" wrapText="1"/>
    </xf>
    <xf numFmtId="0" fontId="11" fillId="3" borderId="76" xfId="1" applyFont="1" applyFill="1" applyBorder="1" applyAlignment="1">
      <alignment horizontal="right" wrapText="1"/>
    </xf>
    <xf numFmtId="0" fontId="29" fillId="0" borderId="76" xfId="0" applyFont="1" applyBorder="1" applyAlignment="1" applyProtection="1">
      <alignment horizontal="right" vertical="top" wrapText="1"/>
      <protection locked="0"/>
    </xf>
    <xf numFmtId="0" fontId="9" fillId="0" borderId="76" xfId="4" applyFont="1" applyFill="1" applyBorder="1" applyAlignment="1" applyProtection="1">
      <alignment horizontal="right" vertical="top" wrapText="1"/>
      <protection locked="0"/>
    </xf>
    <xf numFmtId="0" fontId="6" fillId="0" borderId="76" xfId="4" applyFont="1" applyFill="1" applyBorder="1" applyAlignment="1" applyProtection="1">
      <alignment horizontal="right" vertical="top" wrapText="1"/>
      <protection locked="0"/>
    </xf>
    <xf numFmtId="0" fontId="11" fillId="0" borderId="60" xfId="0" applyFont="1" applyBorder="1" applyAlignment="1">
      <alignment horizontal="right" wrapText="1"/>
    </xf>
    <xf numFmtId="0" fontId="9" fillId="0" borderId="72" xfId="0" applyFont="1" applyBorder="1" applyAlignment="1">
      <alignment horizontal="right" vertical="center" wrapText="1"/>
    </xf>
    <xf numFmtId="2" fontId="9" fillId="0" borderId="63" xfId="1" applyNumberFormat="1" applyFont="1" applyBorder="1" applyAlignment="1">
      <alignment horizontal="right" vertical="center" wrapText="1"/>
    </xf>
    <xf numFmtId="2" fontId="9" fillId="0" borderId="63" xfId="0" applyNumberFormat="1" applyFont="1" applyBorder="1" applyAlignment="1">
      <alignment horizontal="right" wrapText="1"/>
    </xf>
    <xf numFmtId="2" fontId="9" fillId="0" borderId="63" xfId="0" applyNumberFormat="1" applyFont="1" applyFill="1" applyBorder="1" applyAlignment="1">
      <alignment horizontal="right" wrapText="1"/>
    </xf>
    <xf numFmtId="2" fontId="11" fillId="0" borderId="63" xfId="4" applyNumberFormat="1" applyFont="1" applyFill="1" applyBorder="1" applyAlignment="1" applyProtection="1">
      <alignment horizontal="right" vertical="top" wrapText="1"/>
      <protection locked="0"/>
    </xf>
    <xf numFmtId="2" fontId="9" fillId="0" borderId="63" xfId="4" applyNumberFormat="1" applyFont="1" applyFill="1" applyBorder="1" applyAlignment="1" applyProtection="1">
      <alignment vertical="top" wrapText="1"/>
      <protection locked="0"/>
    </xf>
    <xf numFmtId="2" fontId="11" fillId="0" borderId="63" xfId="4" applyNumberFormat="1" applyFont="1" applyFill="1" applyBorder="1" applyAlignment="1" applyProtection="1">
      <alignment vertical="top" wrapText="1"/>
      <protection locked="0"/>
    </xf>
    <xf numFmtId="0" fontId="11" fillId="0" borderId="13" xfId="0" applyFont="1" applyBorder="1" applyAlignment="1">
      <alignment horizontal="left" wrapText="1"/>
    </xf>
    <xf numFmtId="0" fontId="11" fillId="0" borderId="87" xfId="0" applyFont="1" applyBorder="1" applyAlignment="1">
      <alignment horizontal="left" wrapText="1"/>
    </xf>
    <xf numFmtId="0" fontId="9" fillId="0" borderId="87" xfId="0" applyFont="1" applyBorder="1" applyAlignment="1">
      <alignment horizontal="left" vertical="center" wrapText="1"/>
    </xf>
    <xf numFmtId="0" fontId="11" fillId="0" borderId="87" xfId="0" applyFont="1" applyFill="1" applyBorder="1" applyAlignment="1">
      <alignment horizontal="left" wrapText="1"/>
    </xf>
    <xf numFmtId="0" fontId="9" fillId="0" borderId="87" xfId="0" applyFont="1" applyBorder="1" applyAlignment="1">
      <alignment horizontal="left" wrapText="1"/>
    </xf>
    <xf numFmtId="2" fontId="9" fillId="0" borderId="63" xfId="0" applyNumberFormat="1" applyFont="1" applyBorder="1" applyAlignment="1">
      <alignment horizontal="right" vertical="center" wrapText="1"/>
    </xf>
    <xf numFmtId="0" fontId="9" fillId="0" borderId="78" xfId="0" applyFont="1" applyBorder="1" applyAlignment="1">
      <alignment horizontal="right" wrapText="1"/>
    </xf>
    <xf numFmtId="2" fontId="9" fillId="0" borderId="75" xfId="0" applyNumberFormat="1" applyFont="1" applyBorder="1" applyAlignment="1">
      <alignment horizontal="right" wrapText="1"/>
    </xf>
    <xf numFmtId="2" fontId="11" fillId="3" borderId="63" xfId="1" applyNumberFormat="1" applyFont="1" applyFill="1" applyBorder="1" applyAlignment="1">
      <alignment horizontal="right" wrapText="1"/>
    </xf>
    <xf numFmtId="2" fontId="9" fillId="0" borderId="63" xfId="4" applyNumberFormat="1" applyFont="1" applyFill="1" applyBorder="1" applyAlignment="1" applyProtection="1">
      <alignment horizontal="right" vertical="top" wrapText="1"/>
      <protection locked="0"/>
    </xf>
    <xf numFmtId="0" fontId="27" fillId="0" borderId="9" xfId="0" applyFont="1" applyBorder="1" applyAlignment="1">
      <alignment horizontal="center"/>
    </xf>
    <xf numFmtId="0" fontId="11" fillId="0" borderId="23" xfId="4" applyFont="1" applyFill="1" applyBorder="1"/>
    <xf numFmtId="0" fontId="11" fillId="0" borderId="64" xfId="0" applyFont="1" applyFill="1" applyBorder="1" applyAlignment="1">
      <alignment horizontal="left" wrapText="1"/>
    </xf>
    <xf numFmtId="0" fontId="11" fillId="0" borderId="88" xfId="4" applyFont="1" applyFill="1" applyBorder="1" applyAlignment="1" applyProtection="1">
      <alignment horizontal="center"/>
      <protection locked="0"/>
    </xf>
    <xf numFmtId="0" fontId="11" fillId="0" borderId="88" xfId="0" applyFont="1" applyBorder="1" applyAlignment="1">
      <alignment horizontal="left" wrapText="1"/>
    </xf>
    <xf numFmtId="1" fontId="36" fillId="0" borderId="20" xfId="0" applyNumberFormat="1" applyFont="1" applyBorder="1" applyAlignment="1">
      <alignment horizontal="center" vertical="center"/>
    </xf>
    <xf numFmtId="1" fontId="27" fillId="0" borderId="20" xfId="0" applyNumberFormat="1" applyFont="1" applyBorder="1" applyAlignment="1">
      <alignment horizontal="left" vertical="center"/>
    </xf>
    <xf numFmtId="1" fontId="25" fillId="0" borderId="81" xfId="25" applyNumberFormat="1" applyBorder="1"/>
    <xf numFmtId="1" fontId="16" fillId="2" borderId="45" xfId="10" applyNumberFormat="1" applyFont="1" applyFill="1" applyBorder="1" applyAlignment="1">
      <alignment horizontal="left" vertical="center"/>
    </xf>
    <xf numFmtId="1" fontId="4" fillId="0" borderId="63" xfId="28" applyNumberFormat="1" applyFont="1" applyBorder="1" applyAlignment="1">
      <alignment horizontal="center" vertical="center"/>
    </xf>
    <xf numFmtId="1" fontId="11" fillId="2" borderId="48" xfId="10" applyNumberFormat="1" applyFont="1" applyFill="1" applyBorder="1" applyAlignment="1">
      <alignment horizontal="center"/>
    </xf>
    <xf numFmtId="1" fontId="25" fillId="0" borderId="83" xfId="25" applyNumberFormat="1" applyBorder="1"/>
    <xf numFmtId="1" fontId="11" fillId="2" borderId="17" xfId="10" applyNumberFormat="1" applyFont="1" applyFill="1" applyBorder="1" applyAlignment="1">
      <alignment horizontal="right"/>
    </xf>
    <xf numFmtId="2" fontId="11" fillId="2" borderId="32" xfId="10" applyNumberFormat="1" applyFont="1" applyFill="1" applyBorder="1" applyAlignment="1">
      <alignment horizontal="right"/>
    </xf>
    <xf numFmtId="0" fontId="11" fillId="0" borderId="63" xfId="4" applyFont="1" applyFill="1" applyBorder="1" applyAlignment="1" applyProtection="1">
      <alignment horizontal="center"/>
      <protection locked="0"/>
    </xf>
    <xf numFmtId="0" fontId="3" fillId="0" borderId="5" xfId="4" applyFont="1" applyFill="1" applyBorder="1" applyAlignment="1" applyProtection="1">
      <alignment horizontal="left" vertical="center" wrapText="1"/>
      <protection locked="0"/>
    </xf>
    <xf numFmtId="0" fontId="3" fillId="0" borderId="63" xfId="4" applyFont="1" applyFill="1" applyBorder="1" applyAlignment="1" applyProtection="1">
      <alignment horizontal="left" vertical="center" wrapText="1"/>
      <protection locked="0"/>
    </xf>
    <xf numFmtId="0" fontId="29" fillId="0" borderId="5" xfId="0" applyFont="1" applyBorder="1" applyAlignment="1">
      <alignment horizontal="right" vertical="center"/>
    </xf>
    <xf numFmtId="0" fontId="29" fillId="0" borderId="63" xfId="0" applyFont="1" applyBorder="1" applyAlignment="1">
      <alignment horizontal="right" vertical="center"/>
    </xf>
    <xf numFmtId="0" fontId="16" fillId="0" borderId="45" xfId="4" applyFont="1" applyFill="1" applyBorder="1" applyAlignment="1" applyProtection="1">
      <alignment horizontal="center" vertical="center"/>
      <protection locked="0"/>
    </xf>
    <xf numFmtId="0" fontId="3" fillId="0" borderId="5" xfId="4" applyFont="1" applyFill="1" applyBorder="1" applyAlignment="1" applyProtection="1">
      <alignment horizontal="center" vertical="center"/>
      <protection locked="0"/>
    </xf>
    <xf numFmtId="0" fontId="3" fillId="0" borderId="63" xfId="4" applyFont="1" applyFill="1" applyBorder="1" applyAlignment="1" applyProtection="1">
      <alignment horizontal="center" vertical="center"/>
      <protection locked="0"/>
    </xf>
    <xf numFmtId="0" fontId="3" fillId="0" borderId="5" xfId="0" applyFont="1" applyBorder="1" applyAlignment="1">
      <alignment horizontal="left" vertical="center" wrapText="1"/>
    </xf>
    <xf numFmtId="0" fontId="3" fillId="0" borderId="63" xfId="0" applyFont="1" applyBorder="1" applyAlignment="1">
      <alignment horizontal="left" vertical="center" wrapText="1"/>
    </xf>
    <xf numFmtId="2" fontId="28" fillId="2" borderId="18" xfId="10" applyNumberFormat="1" applyFont="1" applyFill="1" applyBorder="1" applyAlignment="1">
      <alignment horizontal="right"/>
    </xf>
    <xf numFmtId="0" fontId="3" fillId="2" borderId="63" xfId="10" applyFont="1" applyFill="1" applyBorder="1" applyAlignment="1">
      <alignment horizontal="right" vertical="center" wrapText="1"/>
    </xf>
    <xf numFmtId="1" fontId="3" fillId="2" borderId="63" xfId="10" applyNumberFormat="1" applyFont="1" applyFill="1" applyBorder="1" applyAlignment="1">
      <alignment horizontal="right" vertical="center"/>
    </xf>
    <xf numFmtId="2" fontId="3" fillId="2" borderId="63" xfId="10" applyNumberFormat="1" applyFont="1" applyFill="1" applyBorder="1" applyAlignment="1">
      <alignment horizontal="right" vertical="center"/>
    </xf>
    <xf numFmtId="0" fontId="25" fillId="0" borderId="63" xfId="25" applyBorder="1" applyAlignment="1">
      <alignment horizontal="right"/>
    </xf>
    <xf numFmtId="1" fontId="25" fillId="0" borderId="63" xfId="25" applyNumberFormat="1" applyBorder="1" applyAlignment="1">
      <alignment horizontal="right"/>
    </xf>
    <xf numFmtId="0" fontId="25" fillId="0" borderId="85" xfId="25" applyBorder="1" applyAlignment="1">
      <alignment horizontal="right"/>
    </xf>
    <xf numFmtId="1" fontId="25" fillId="0" borderId="83" xfId="25" applyNumberFormat="1" applyBorder="1" applyAlignment="1">
      <alignment horizontal="right"/>
    </xf>
    <xf numFmtId="1" fontId="4" fillId="0" borderId="5" xfId="28" applyNumberFormat="1" applyFont="1" applyBorder="1" applyAlignment="1">
      <alignment horizontal="right" vertical="center"/>
    </xf>
    <xf numFmtId="0" fontId="25" fillId="0" borderId="84" xfId="25" applyBorder="1" applyAlignment="1">
      <alignment horizontal="right"/>
    </xf>
    <xf numFmtId="1" fontId="25" fillId="0" borderId="81" xfId="25" applyNumberFormat="1" applyBorder="1" applyAlignment="1">
      <alignment horizontal="right"/>
    </xf>
    <xf numFmtId="1" fontId="4" fillId="0" borderId="63" xfId="28" applyNumberFormat="1" applyFont="1" applyBorder="1" applyAlignment="1">
      <alignment horizontal="right" vertical="center"/>
    </xf>
    <xf numFmtId="0" fontId="11" fillId="0" borderId="5" xfId="0" applyFont="1" applyFill="1" applyBorder="1" applyAlignment="1">
      <alignment horizontal="left" vertical="center" wrapText="1"/>
    </xf>
    <xf numFmtId="0" fontId="3" fillId="0" borderId="63" xfId="0" applyFont="1" applyFill="1" applyBorder="1" applyAlignment="1">
      <alignment horizontal="left" vertical="center" wrapText="1"/>
    </xf>
    <xf numFmtId="0" fontId="3" fillId="2" borderId="5" xfId="10" applyFont="1" applyFill="1" applyBorder="1" applyAlignment="1">
      <alignment horizontal="right" vertical="center" wrapText="1"/>
    </xf>
    <xf numFmtId="1" fontId="3" fillId="2" borderId="5" xfId="10" applyNumberFormat="1" applyFont="1" applyFill="1" applyBorder="1" applyAlignment="1">
      <alignment horizontal="right" vertical="center"/>
    </xf>
    <xf numFmtId="2" fontId="3" fillId="2" borderId="5" xfId="10" applyNumberFormat="1" applyFont="1" applyFill="1" applyBorder="1" applyAlignment="1">
      <alignment horizontal="right" vertical="center"/>
    </xf>
    <xf numFmtId="0" fontId="3" fillId="0" borderId="5" xfId="0" applyFont="1" applyBorder="1" applyAlignment="1">
      <alignment horizontal="left" wrapText="1"/>
    </xf>
    <xf numFmtId="2" fontId="32" fillId="2" borderId="5" xfId="18" applyNumberFormat="1" applyFont="1" applyFill="1" applyBorder="1" applyAlignment="1">
      <alignment horizontal="right" vertical="center"/>
    </xf>
    <xf numFmtId="0" fontId="25" fillId="0" borderId="86" xfId="25" applyBorder="1" applyAlignment="1">
      <alignment horizontal="right"/>
    </xf>
    <xf numFmtId="1" fontId="25" fillId="0" borderId="82" xfId="25" applyNumberFormat="1" applyBorder="1" applyAlignment="1">
      <alignment horizontal="right"/>
    </xf>
    <xf numFmtId="0" fontId="3" fillId="0" borderId="5" xfId="0" applyFont="1" applyFill="1" applyBorder="1" applyAlignment="1">
      <alignment horizontal="left" vertical="center" wrapText="1"/>
    </xf>
    <xf numFmtId="0" fontId="11" fillId="0" borderId="63" xfId="4" applyFont="1" applyFill="1" applyBorder="1" applyAlignment="1" applyProtection="1">
      <alignment horizontal="left" vertical="top" wrapText="1"/>
      <protection locked="0"/>
    </xf>
    <xf numFmtId="1" fontId="25" fillId="0" borderId="0" xfId="25" applyNumberFormat="1" applyBorder="1" applyAlignment="1">
      <alignment horizontal="right"/>
    </xf>
    <xf numFmtId="2" fontId="28" fillId="2" borderId="5" xfId="10" applyNumberFormat="1" applyFont="1" applyFill="1" applyBorder="1" applyAlignment="1">
      <alignment horizontal="right" vertical="center"/>
    </xf>
    <xf numFmtId="0" fontId="29" fillId="0" borderId="74" xfId="0" applyFont="1" applyBorder="1" applyAlignment="1">
      <alignment horizontal="right"/>
    </xf>
    <xf numFmtId="0" fontId="11" fillId="0" borderId="88" xfId="4" applyFont="1" applyFill="1" applyBorder="1"/>
    <xf numFmtId="0" fontId="11" fillId="2" borderId="88" xfId="10" applyFont="1" applyFill="1" applyBorder="1" applyAlignment="1">
      <alignment horizontal="right" wrapText="1"/>
    </xf>
    <xf numFmtId="0" fontId="2" fillId="0" borderId="63" xfId="0" applyFont="1" applyBorder="1" applyAlignment="1">
      <alignment horizontal="left" vertical="center" wrapText="1"/>
    </xf>
    <xf numFmtId="0" fontId="2" fillId="0" borderId="88" xfId="4" applyFont="1" applyFill="1" applyBorder="1"/>
    <xf numFmtId="0" fontId="11" fillId="0" borderId="17" xfId="4" applyFont="1" applyFill="1" applyBorder="1"/>
    <xf numFmtId="0" fontId="11" fillId="0" borderId="17" xfId="0" applyFont="1" applyBorder="1" applyAlignment="1">
      <alignment horizontal="left" wrapText="1"/>
    </xf>
    <xf numFmtId="0" fontId="11" fillId="2" borderId="17" xfId="10" applyFont="1" applyFill="1" applyBorder="1" applyAlignment="1">
      <alignment horizontal="right" wrapText="1"/>
    </xf>
    <xf numFmtId="0" fontId="11" fillId="0" borderId="64" xfId="0" applyFont="1" applyBorder="1" applyAlignment="1">
      <alignment horizontal="left" wrapText="1"/>
    </xf>
    <xf numFmtId="2" fontId="11" fillId="2" borderId="71" xfId="10" applyNumberFormat="1" applyFont="1" applyFill="1" applyBorder="1" applyAlignment="1">
      <alignment horizontal="right"/>
    </xf>
    <xf numFmtId="0" fontId="29" fillId="0" borderId="22" xfId="0" applyFont="1" applyBorder="1" applyAlignment="1">
      <alignment horizontal="right"/>
    </xf>
    <xf numFmtId="2" fontId="11" fillId="2" borderId="24" xfId="10" applyNumberFormat="1" applyFont="1" applyFill="1" applyBorder="1" applyAlignment="1">
      <alignment horizontal="right"/>
    </xf>
    <xf numFmtId="0" fontId="4" fillId="0" borderId="63" xfId="4" applyFont="1" applyFill="1" applyBorder="1"/>
    <xf numFmtId="0" fontId="9" fillId="0" borderId="63" xfId="0" applyFont="1" applyBorder="1" applyAlignment="1">
      <alignment horizontal="left" wrapText="1"/>
    </xf>
    <xf numFmtId="0" fontId="11" fillId="0" borderId="63" xfId="0" applyFont="1" applyFill="1" applyBorder="1" applyAlignment="1">
      <alignment horizontal="left" wrapText="1"/>
    </xf>
    <xf numFmtId="0" fontId="7" fillId="0" borderId="88" xfId="4" applyFont="1" applyFill="1" applyBorder="1"/>
    <xf numFmtId="0" fontId="11" fillId="0" borderId="88" xfId="0" applyFont="1" applyFill="1" applyBorder="1" applyAlignment="1">
      <alignment horizontal="left" wrapText="1"/>
    </xf>
    <xf numFmtId="0" fontId="2" fillId="0" borderId="63" xfId="4" applyFont="1" applyFill="1" applyBorder="1"/>
    <xf numFmtId="0" fontId="11" fillId="0" borderId="17" xfId="0" applyFont="1" applyFill="1" applyBorder="1" applyAlignment="1">
      <alignment horizontal="left" vertical="center" wrapText="1"/>
    </xf>
    <xf numFmtId="0" fontId="9" fillId="0" borderId="88" xfId="0" applyFont="1" applyBorder="1" applyAlignment="1">
      <alignment horizontal="left" wrapText="1"/>
    </xf>
    <xf numFmtId="0" fontId="9" fillId="0" borderId="88" xfId="0" applyFont="1" applyFill="1" applyBorder="1" applyAlignment="1">
      <alignment horizontal="left" wrapText="1"/>
    </xf>
    <xf numFmtId="0" fontId="11" fillId="0" borderId="23" xfId="0" applyFont="1" applyFill="1" applyBorder="1" applyAlignment="1">
      <alignment horizontal="left" wrapText="1"/>
    </xf>
    <xf numFmtId="2" fontId="28" fillId="6" borderId="80" xfId="1" applyNumberFormat="1" applyFont="1" applyFill="1" applyBorder="1" applyAlignment="1">
      <alignment horizontal="right"/>
    </xf>
    <xf numFmtId="0" fontId="11" fillId="0" borderId="17" xfId="0" applyFont="1" applyFill="1" applyBorder="1" applyAlignment="1">
      <alignment horizontal="left" wrapText="1"/>
    </xf>
    <xf numFmtId="0" fontId="4" fillId="0" borderId="4" xfId="4" applyFont="1" applyFill="1" applyBorder="1"/>
    <xf numFmtId="0" fontId="9" fillId="0" borderId="4" xfId="0" applyFont="1" applyBorder="1" applyAlignment="1">
      <alignment horizontal="left" vertical="center" wrapText="1"/>
    </xf>
    <xf numFmtId="0" fontId="11" fillId="0" borderId="22" xfId="4" applyNumberFormat="1" applyFont="1" applyBorder="1" applyAlignment="1">
      <alignment horizontal="center"/>
    </xf>
    <xf numFmtId="0" fontId="11" fillId="0" borderId="66" xfId="4" applyNumberFormat="1" applyFont="1" applyBorder="1" applyAlignment="1">
      <alignment horizontal="center"/>
    </xf>
    <xf numFmtId="0" fontId="11" fillId="0" borderId="10" xfId="4" applyNumberFormat="1" applyFont="1" applyBorder="1" applyAlignment="1">
      <alignment horizontal="center"/>
    </xf>
    <xf numFmtId="0" fontId="11" fillId="0" borderId="8" xfId="4" applyNumberFormat="1" applyFont="1" applyBorder="1" applyAlignment="1">
      <alignment horizontal="center"/>
    </xf>
    <xf numFmtId="0" fontId="11" fillId="0" borderId="26" xfId="4" applyNumberFormat="1" applyFont="1" applyBorder="1" applyAlignment="1">
      <alignment horizontal="center"/>
    </xf>
    <xf numFmtId="0" fontId="11" fillId="0" borderId="6" xfId="4" applyNumberFormat="1" applyFont="1" applyBorder="1" applyAlignment="1">
      <alignment horizontal="center"/>
    </xf>
    <xf numFmtId="0" fontId="11" fillId="0" borderId="8" xfId="0" applyFont="1" applyFill="1" applyBorder="1" applyAlignment="1">
      <alignment horizontal="center" wrapText="1"/>
    </xf>
    <xf numFmtId="0" fontId="29" fillId="0" borderId="66" xfId="0" applyFont="1" applyBorder="1" applyAlignment="1">
      <alignment horizontal="center" wrapText="1"/>
    </xf>
    <xf numFmtId="2" fontId="11" fillId="0" borderId="30" xfId="0" applyNumberFormat="1" applyFont="1" applyBorder="1" applyAlignment="1">
      <alignment horizontal="center" wrapText="1"/>
    </xf>
    <xf numFmtId="2" fontId="11" fillId="0" borderId="77" xfId="0" applyNumberFormat="1" applyFont="1" applyFill="1" applyBorder="1" applyAlignment="1">
      <alignment horizontal="center" vertical="center" wrapText="1"/>
    </xf>
    <xf numFmtId="2" fontId="11" fillId="0" borderId="77" xfId="0" applyNumberFormat="1" applyFont="1" applyBorder="1" applyAlignment="1">
      <alignment horizontal="center" wrapText="1"/>
    </xf>
    <xf numFmtId="2" fontId="11" fillId="0" borderId="79" xfId="0" applyNumberFormat="1" applyFont="1" applyBorder="1" applyAlignment="1">
      <alignment horizontal="center" wrapText="1"/>
    </xf>
    <xf numFmtId="2" fontId="9" fillId="0" borderId="77" xfId="4" applyNumberFormat="1" applyFont="1" applyFill="1" applyBorder="1" applyAlignment="1" applyProtection="1">
      <alignment horizontal="center" vertical="top" wrapText="1"/>
      <protection locked="0"/>
    </xf>
    <xf numFmtId="2" fontId="9" fillId="0" borderId="77" xfId="0" applyNumberFormat="1" applyFont="1" applyBorder="1" applyAlignment="1">
      <alignment horizontal="center" wrapText="1"/>
    </xf>
    <xf numFmtId="2" fontId="11" fillId="0" borderId="77" xfId="4" applyNumberFormat="1" applyFont="1" applyFill="1" applyBorder="1" applyAlignment="1" applyProtection="1">
      <alignment horizontal="center" vertical="top" wrapText="1"/>
      <protection locked="0"/>
    </xf>
    <xf numFmtId="2" fontId="9" fillId="0" borderId="36" xfId="0" applyNumberFormat="1" applyFont="1" applyBorder="1" applyAlignment="1">
      <alignment horizontal="center" vertical="center" wrapText="1"/>
    </xf>
    <xf numFmtId="2" fontId="11" fillId="0" borderId="34" xfId="0" applyNumberFormat="1" applyFont="1" applyBorder="1" applyAlignment="1">
      <alignment horizontal="center" wrapText="1"/>
    </xf>
    <xf numFmtId="2" fontId="11" fillId="0" borderId="77" xfId="0" applyNumberFormat="1" applyFont="1" applyFill="1" applyBorder="1" applyAlignment="1">
      <alignment horizontal="center" wrapText="1"/>
    </xf>
    <xf numFmtId="2" fontId="11" fillId="0" borderId="69" xfId="4" applyNumberFormat="1" applyFont="1" applyFill="1" applyBorder="1" applyAlignment="1" applyProtection="1">
      <alignment horizontal="center" vertical="top" wrapText="1"/>
      <protection locked="0"/>
    </xf>
    <xf numFmtId="2" fontId="11" fillId="0" borderId="27" xfId="0" applyNumberFormat="1" applyFont="1" applyBorder="1" applyAlignment="1">
      <alignment horizontal="center" wrapText="1"/>
    </xf>
    <xf numFmtId="2" fontId="11" fillId="0" borderId="79" xfId="4" applyNumberFormat="1" applyFont="1" applyFill="1" applyBorder="1" applyAlignment="1" applyProtection="1">
      <alignment horizontal="center" vertical="top" wrapText="1"/>
      <protection locked="0"/>
    </xf>
    <xf numFmtId="2" fontId="11" fillId="0" borderId="34" xfId="4" applyNumberFormat="1" applyFont="1" applyFill="1" applyBorder="1" applyAlignment="1" applyProtection="1">
      <alignment horizontal="center" vertical="top" wrapText="1"/>
      <protection locked="0"/>
    </xf>
    <xf numFmtId="2" fontId="29" fillId="0" borderId="77" xfId="0" applyNumberFormat="1" applyFont="1" applyBorder="1" applyAlignment="1" applyProtection="1">
      <alignment horizontal="center" vertical="top" wrapText="1"/>
      <protection locked="0"/>
    </xf>
    <xf numFmtId="2" fontId="9" fillId="0" borderId="77" xfId="0" applyNumberFormat="1" applyFont="1" applyBorder="1" applyAlignment="1">
      <alignment horizontal="center" vertical="center" wrapText="1"/>
    </xf>
    <xf numFmtId="2" fontId="9" fillId="0" borderId="34" xfId="4" applyNumberFormat="1" applyFont="1" applyFill="1" applyBorder="1" applyAlignment="1" applyProtection="1">
      <alignment horizontal="center" vertical="top" wrapText="1"/>
      <protection locked="0"/>
    </xf>
    <xf numFmtId="2" fontId="9" fillId="0" borderId="77" xfId="1" applyNumberFormat="1" applyFont="1" applyBorder="1" applyAlignment="1">
      <alignment horizontal="center" vertical="center" wrapText="1"/>
    </xf>
    <xf numFmtId="2" fontId="11" fillId="0" borderId="69" xfId="0" applyNumberFormat="1" applyFont="1" applyFill="1" applyBorder="1" applyAlignment="1">
      <alignment horizontal="center" wrapText="1"/>
    </xf>
    <xf numFmtId="2" fontId="11" fillId="3" borderId="34" xfId="1" applyNumberFormat="1" applyFont="1" applyFill="1" applyBorder="1" applyAlignment="1">
      <alignment horizontal="center" wrapText="1"/>
    </xf>
    <xf numFmtId="2" fontId="9" fillId="0" borderId="69" xfId="0" applyNumberFormat="1" applyFont="1" applyBorder="1" applyAlignment="1">
      <alignment horizontal="center" wrapText="1"/>
    </xf>
    <xf numFmtId="2" fontId="11" fillId="0" borderId="30" xfId="4" applyNumberFormat="1" applyFont="1" applyFill="1" applyBorder="1" applyAlignment="1" applyProtection="1">
      <alignment horizontal="center" vertical="top" wrapText="1"/>
      <protection locked="0"/>
    </xf>
    <xf numFmtId="2" fontId="11" fillId="0" borderId="63" xfId="0" applyNumberFormat="1" applyFont="1" applyBorder="1" applyAlignment="1">
      <alignment horizontal="center" wrapText="1"/>
    </xf>
    <xf numFmtId="2" fontId="9" fillId="0" borderId="77" xfId="0" applyNumberFormat="1" applyFont="1" applyFill="1" applyBorder="1" applyAlignment="1">
      <alignment horizontal="center" wrapText="1"/>
    </xf>
    <xf numFmtId="2" fontId="11" fillId="0" borderId="27" xfId="4" applyNumberFormat="1" applyFont="1" applyFill="1" applyBorder="1" applyAlignment="1" applyProtection="1">
      <alignment horizontal="center" vertical="top" wrapText="1"/>
      <protection locked="0"/>
    </xf>
    <xf numFmtId="2" fontId="11" fillId="0" borderId="69" xfId="0" applyNumberFormat="1" applyFont="1" applyBorder="1" applyAlignment="1">
      <alignment horizontal="center" wrapText="1"/>
    </xf>
    <xf numFmtId="2" fontId="9" fillId="0" borderId="27" xfId="0" applyNumberFormat="1" applyFont="1" applyFill="1" applyBorder="1" applyAlignment="1">
      <alignment horizontal="center" wrapText="1"/>
    </xf>
    <xf numFmtId="2" fontId="29" fillId="0" borderId="77" xfId="0" applyNumberFormat="1" applyFont="1" applyBorder="1" applyAlignment="1">
      <alignment horizontal="center" wrapText="1"/>
    </xf>
    <xf numFmtId="2" fontId="11" fillId="0" borderId="5" xfId="0" applyNumberFormat="1" applyFont="1" applyFill="1" applyBorder="1" applyAlignment="1">
      <alignment horizontal="center" wrapText="1"/>
    </xf>
    <xf numFmtId="2" fontId="29" fillId="0" borderId="69" xfId="0" applyNumberFormat="1" applyFont="1" applyBorder="1" applyAlignment="1">
      <alignment horizontal="center" wrapText="1"/>
    </xf>
    <xf numFmtId="2" fontId="29" fillId="0" borderId="63" xfId="0" applyNumberFormat="1" applyFont="1" applyBorder="1" applyAlignment="1">
      <alignment horizontal="center" wrapText="1"/>
    </xf>
    <xf numFmtId="2" fontId="29" fillId="0" borderId="63" xfId="0" applyNumberFormat="1" applyFont="1" applyBorder="1" applyAlignment="1" applyProtection="1">
      <alignment horizontal="center" vertical="top" wrapText="1"/>
      <protection locked="0"/>
    </xf>
    <xf numFmtId="2" fontId="29" fillId="0" borderId="34" xfId="0" applyNumberFormat="1" applyFont="1" applyBorder="1" applyAlignment="1" applyProtection="1">
      <alignment horizontal="center" vertical="top" wrapText="1"/>
      <protection locked="0"/>
    </xf>
    <xf numFmtId="2" fontId="31" fillId="0" borderId="0" xfId="0" applyNumberFormat="1" applyFont="1" applyBorder="1" applyAlignment="1">
      <alignment horizontal="right"/>
    </xf>
    <xf numFmtId="2" fontId="16" fillId="0" borderId="0" xfId="0" applyNumberFormat="1" applyFont="1" applyFill="1" applyBorder="1" applyAlignment="1">
      <alignment horizontal="center" vertical="center"/>
    </xf>
    <xf numFmtId="2" fontId="16" fillId="0" borderId="0" xfId="0" applyNumberFormat="1" applyFont="1" applyFill="1" applyBorder="1" applyAlignment="1">
      <alignment horizontal="right" vertical="center"/>
    </xf>
    <xf numFmtId="0" fontId="11" fillId="0" borderId="67" xfId="0" applyFont="1" applyFill="1" applyBorder="1" applyAlignment="1">
      <alignment horizontal="left" wrapText="1"/>
    </xf>
    <xf numFmtId="0" fontId="11" fillId="0" borderId="67" xfId="4" applyFont="1" applyFill="1" applyBorder="1" applyAlignment="1" applyProtection="1">
      <alignment horizontal="left" vertical="top" wrapText="1"/>
      <protection locked="0"/>
    </xf>
    <xf numFmtId="0" fontId="9" fillId="0" borderId="67" xfId="0" applyFont="1" applyBorder="1" applyAlignment="1">
      <alignment horizontal="left" wrapText="1"/>
    </xf>
    <xf numFmtId="0" fontId="11" fillId="0" borderId="67" xfId="0" applyFont="1" applyBorder="1" applyAlignment="1">
      <alignment horizontal="left" wrapText="1"/>
    </xf>
    <xf numFmtId="2" fontId="11" fillId="0" borderId="88" xfId="0" applyNumberFormat="1" applyFont="1" applyBorder="1" applyAlignment="1">
      <alignment horizontal="center" wrapText="1"/>
    </xf>
    <xf numFmtId="0" fontId="29" fillId="0" borderId="64" xfId="0" applyFont="1" applyBorder="1"/>
    <xf numFmtId="0" fontId="11" fillId="0" borderId="71" xfId="0" applyFont="1" applyBorder="1" applyAlignment="1">
      <alignment horizontal="left" wrapText="1"/>
    </xf>
    <xf numFmtId="0" fontId="33" fillId="4" borderId="0" xfId="0" applyFont="1" applyFill="1"/>
    <xf numFmtId="0" fontId="33" fillId="2" borderId="0" xfId="0" applyFont="1" applyFill="1"/>
    <xf numFmtId="0" fontId="16" fillId="0" borderId="30" xfId="0" applyFont="1" applyBorder="1" applyAlignment="1">
      <alignment horizontal="center" vertical="center" wrapText="1"/>
    </xf>
    <xf numFmtId="0" fontId="16" fillId="0" borderId="36" xfId="0" applyFont="1" applyBorder="1" applyAlignment="1">
      <alignment horizontal="center" vertical="center" wrapText="1"/>
    </xf>
    <xf numFmtId="0" fontId="16" fillId="0" borderId="22" xfId="0" applyFont="1" applyBorder="1" applyAlignment="1">
      <alignment horizontal="center" vertical="center"/>
    </xf>
    <xf numFmtId="0" fontId="16" fillId="0" borderId="10" xfId="0" applyFont="1" applyBorder="1" applyAlignment="1">
      <alignment horizontal="center" vertical="center"/>
    </xf>
    <xf numFmtId="0" fontId="27" fillId="0" borderId="28" xfId="0" applyFont="1" applyBorder="1" applyAlignment="1">
      <alignment horizontal="center" vertical="center" wrapText="1"/>
    </xf>
    <xf numFmtId="0" fontId="27" fillId="0" borderId="35" xfId="0" applyFont="1" applyBorder="1" applyAlignment="1">
      <alignment horizontal="center" vertical="center" wrapText="1"/>
    </xf>
    <xf numFmtId="0" fontId="16" fillId="0" borderId="40" xfId="0" applyFont="1" applyBorder="1" applyAlignment="1">
      <alignment horizontal="center" vertical="center" wrapText="1"/>
    </xf>
    <xf numFmtId="0" fontId="16" fillId="0" borderId="41" xfId="0" applyFont="1" applyBorder="1" applyAlignment="1">
      <alignment horizontal="center" vertical="center" wrapText="1"/>
    </xf>
    <xf numFmtId="0" fontId="27" fillId="0" borderId="22" xfId="0" applyFont="1" applyBorder="1" applyAlignment="1">
      <alignment horizontal="center" vertical="center"/>
    </xf>
    <xf numFmtId="0" fontId="27" fillId="0" borderId="10" xfId="0" applyFont="1" applyBorder="1" applyAlignment="1">
      <alignment horizontal="center" vertical="center"/>
    </xf>
    <xf numFmtId="0" fontId="27" fillId="0" borderId="23" xfId="0" applyFont="1" applyBorder="1" applyAlignment="1">
      <alignment horizontal="center" vertical="center"/>
    </xf>
    <xf numFmtId="0" fontId="27" fillId="0" borderId="11" xfId="0" applyFont="1" applyBorder="1" applyAlignment="1">
      <alignment horizontal="center" vertical="center"/>
    </xf>
    <xf numFmtId="0" fontId="27" fillId="0" borderId="24" xfId="0" applyFont="1" applyBorder="1" applyAlignment="1">
      <alignment horizontal="center" vertical="center" wrapText="1"/>
    </xf>
    <xf numFmtId="0" fontId="27" fillId="0" borderId="32" xfId="0" applyFont="1" applyBorder="1" applyAlignment="1">
      <alignment horizontal="center" vertical="center" wrapText="1"/>
    </xf>
    <xf numFmtId="0" fontId="27" fillId="0" borderId="9" xfId="0" applyFont="1" applyBorder="1" applyAlignment="1">
      <alignment horizontal="center"/>
    </xf>
    <xf numFmtId="0" fontId="27" fillId="0" borderId="19" xfId="0" applyFont="1" applyBorder="1" applyAlignment="1">
      <alignment horizontal="center"/>
    </xf>
    <xf numFmtId="0" fontId="27" fillId="0" borderId="29" xfId="0" applyFont="1" applyBorder="1" applyAlignment="1">
      <alignment horizontal="center"/>
    </xf>
    <xf numFmtId="0" fontId="27" fillId="0" borderId="47" xfId="0" applyFont="1" applyBorder="1" applyAlignment="1">
      <alignment horizontal="center"/>
    </xf>
    <xf numFmtId="0" fontId="34" fillId="0" borderId="0" xfId="4" applyFont="1" applyBorder="1" applyAlignment="1">
      <alignment horizontal="center"/>
    </xf>
    <xf numFmtId="0" fontId="27" fillId="0" borderId="37" xfId="0" applyFont="1" applyBorder="1" applyAlignment="1">
      <alignment horizontal="center" vertical="center" wrapText="1"/>
    </xf>
    <xf numFmtId="0" fontId="27" fillId="0" borderId="38" xfId="0" applyFont="1" applyBorder="1" applyAlignment="1">
      <alignment horizontal="center" vertical="center" wrapText="1"/>
    </xf>
    <xf numFmtId="0" fontId="27" fillId="0" borderId="25" xfId="0" applyFont="1" applyBorder="1" applyAlignment="1">
      <alignment horizontal="center" vertical="center" wrapText="1"/>
    </xf>
    <xf numFmtId="0" fontId="27" fillId="0" borderId="26" xfId="0" applyFont="1" applyBorder="1" applyAlignment="1">
      <alignment horizontal="center" vertical="center"/>
    </xf>
    <xf numFmtId="0" fontId="27" fillId="0" borderId="23" xfId="0" applyFont="1" applyBorder="1" applyAlignment="1">
      <alignment horizontal="center" vertical="center" wrapText="1"/>
    </xf>
    <xf numFmtId="0" fontId="27" fillId="0" borderId="17" xfId="0" applyFont="1" applyBorder="1" applyAlignment="1">
      <alignment horizontal="center" vertical="center" wrapText="1"/>
    </xf>
    <xf numFmtId="0" fontId="27" fillId="0" borderId="17" xfId="0" applyFont="1" applyBorder="1" applyAlignment="1">
      <alignment horizontal="center" vertical="center"/>
    </xf>
    <xf numFmtId="0" fontId="15" fillId="0" borderId="0" xfId="4" applyBorder="1" applyAlignment="1"/>
    <xf numFmtId="0" fontId="27" fillId="0" borderId="15" xfId="0" applyFont="1" applyBorder="1" applyAlignment="1">
      <alignment horizontal="center" vertical="center" wrapText="1"/>
    </xf>
    <xf numFmtId="0" fontId="27" fillId="0" borderId="13" xfId="0" applyFont="1" applyBorder="1" applyAlignment="1">
      <alignment horizontal="center" vertical="center" wrapText="1"/>
    </xf>
    <xf numFmtId="0" fontId="27" fillId="0" borderId="12" xfId="0" applyFont="1" applyBorder="1" applyAlignment="1">
      <alignment horizontal="center" vertical="center" wrapText="1"/>
    </xf>
    <xf numFmtId="0" fontId="31" fillId="0" borderId="0" xfId="0" applyFont="1" applyBorder="1" applyAlignment="1">
      <alignment horizontal="right" vertical="top" wrapText="1"/>
    </xf>
    <xf numFmtId="2" fontId="6" fillId="0" borderId="63" xfId="4" applyNumberFormat="1" applyFont="1" applyFill="1" applyBorder="1" applyAlignment="1" applyProtection="1">
      <alignment horizontal="right" vertical="top" wrapText="1"/>
      <protection locked="0"/>
    </xf>
    <xf numFmtId="2" fontId="9" fillId="0" borderId="64" xfId="0" applyNumberFormat="1" applyFont="1" applyBorder="1" applyAlignment="1">
      <alignment horizontal="right" vertical="center" wrapText="1"/>
    </xf>
    <xf numFmtId="0" fontId="1" fillId="0" borderId="63" xfId="0" applyFont="1" applyBorder="1" applyAlignment="1">
      <alignment horizontal="left" vertical="center" wrapText="1"/>
    </xf>
    <xf numFmtId="0" fontId="1" fillId="0" borderId="23" xfId="0" applyFont="1" applyBorder="1" applyAlignment="1">
      <alignment horizontal="left" wrapText="1"/>
    </xf>
    <xf numFmtId="0" fontId="1" fillId="0" borderId="24" xfId="0" applyFont="1" applyBorder="1" applyAlignment="1">
      <alignment horizontal="left" wrapText="1"/>
    </xf>
    <xf numFmtId="0" fontId="0" fillId="0" borderId="7" xfId="0" applyBorder="1" applyAlignment="1">
      <alignment vertical="center"/>
    </xf>
    <xf numFmtId="0" fontId="9" fillId="0" borderId="89" xfId="0" applyFont="1" applyBorder="1" applyAlignment="1">
      <alignment horizontal="left" vertical="center" wrapText="1"/>
    </xf>
    <xf numFmtId="2" fontId="18" fillId="0" borderId="0" xfId="0" applyNumberFormat="1" applyFont="1" applyFill="1" applyBorder="1" applyAlignment="1">
      <alignment horizontal="right" vertical="center"/>
    </xf>
    <xf numFmtId="2" fontId="16" fillId="0" borderId="0" xfId="0" applyNumberFormat="1" applyFont="1" applyAlignment="1">
      <alignment horizontal="center"/>
    </xf>
  </cellXfs>
  <cellStyles count="39">
    <cellStyle name="Excel Built-in Normal" xfId="1"/>
    <cellStyle name="Excel Built-in Normal 1" xfId="6"/>
    <cellStyle name="Excel Built-in Normal 2" xfId="2"/>
    <cellStyle name="TableStyleLight1" xfId="5"/>
    <cellStyle name="Денежный 2" xfId="16"/>
    <cellStyle name="Обычный" xfId="0" builtinId="0"/>
    <cellStyle name="Обычный 2" xfId="7"/>
    <cellStyle name="Обычный 2 2" xfId="8"/>
    <cellStyle name="Обычный 2 2 2" xfId="28"/>
    <cellStyle name="Обычный 2 2 3" xfId="31"/>
    <cellStyle name="Обычный 2 2 4" xfId="23"/>
    <cellStyle name="Обычный 2 3" xfId="14"/>
    <cellStyle name="Обычный 2 3 2" xfId="32"/>
    <cellStyle name="Обычный 2 3 3" xfId="27"/>
    <cellStyle name="Обычный 2 4" xfId="21"/>
    <cellStyle name="Обычный 3" xfId="4"/>
    <cellStyle name="Обычный 3 2" xfId="15"/>
    <cellStyle name="Обычный 3 2 2" xfId="34"/>
    <cellStyle name="Обычный 3 2 3" xfId="29"/>
    <cellStyle name="Обычный 3 2 4" xfId="20"/>
    <cellStyle name="Обычный 3 3" xfId="33"/>
    <cellStyle name="Обычный 3 4" xfId="22"/>
    <cellStyle name="Обычный 4" xfId="3"/>
    <cellStyle name="Обычный 4 2" xfId="9"/>
    <cellStyle name="Обычный 4 2 2" xfId="36"/>
    <cellStyle name="Обычный 4 3" xfId="11"/>
    <cellStyle name="Обычный 4 3 2" xfId="35"/>
    <cellStyle name="Обычный 4 4" xfId="13"/>
    <cellStyle name="Обычный 4 5" xfId="24"/>
    <cellStyle name="Обычный 4 6" xfId="38"/>
    <cellStyle name="Обычный 5" xfId="10"/>
    <cellStyle name="Обычный 5 2" xfId="37"/>
    <cellStyle name="Обычный 5 3" xfId="25"/>
    <cellStyle name="Обычный 6" xfId="12"/>
    <cellStyle name="Обычный 6 2" xfId="26"/>
    <cellStyle name="Обычный 7" xfId="17"/>
    <cellStyle name="Обычный 7 2" xfId="30"/>
    <cellStyle name="Обычный 8" xfId="19"/>
    <cellStyle name="Процентный" xfId="18" builtinId="5"/>
  </cellStyles>
  <dxfs count="30">
    <dxf>
      <fill>
        <patternFill patternType="solid"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</dxfs>
  <tableStyles count="0" defaultTableStyle="TableStyleMedium2" defaultPivotStyle="PivotStyleLight16"/>
  <colors>
    <mruColors>
      <color rgb="FFCCFF99"/>
      <color rgb="FFFF0066"/>
      <color rgb="FFA0A0A0"/>
      <color rgb="FFFF66CC"/>
      <color rgb="FFFFCCCC"/>
      <color rgb="FFFFFF66"/>
      <color rgb="FF660066"/>
      <color rgb="FFAF0101"/>
      <color rgb="FF3333CC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Информатика  </a:t>
            </a:r>
            <a:r>
              <a:rPr lang="ru-RU" baseline="0"/>
              <a:t>ОГЭ 2022</a:t>
            </a:r>
            <a:endParaRPr lang="ru-RU"/>
          </a:p>
        </c:rich>
      </c:tx>
      <c:layout>
        <c:manualLayout>
          <c:xMode val="edge"/>
          <c:yMode val="edge"/>
          <c:x val="3.2003766497264323E-2"/>
          <c:y val="9.5635532875587362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9355926097473108E-2"/>
          <c:y val="7.0655015194909146E-2"/>
          <c:w val="0.97513195409397357"/>
          <c:h val="0.59978139394991614"/>
        </c:manualLayout>
      </c:layout>
      <c:lineChart>
        <c:grouping val="standard"/>
        <c:varyColors val="0"/>
        <c:ser>
          <c:idx val="11"/>
          <c:order val="0"/>
          <c:tx>
            <c:v>2022 ср. балл по городу</c:v>
          </c:tx>
          <c:spPr>
            <a:ln w="25400">
              <a:solidFill>
                <a:srgbClr val="C00000"/>
              </a:solidFill>
            </a:ln>
          </c:spPr>
          <c:marker>
            <c:symbol val="none"/>
          </c:marker>
          <c:cat>
            <c:strRef>
              <c:f>'Информат-9 диаграмма по районам'!$B$5:$B$119</c:f>
              <c:strCache>
                <c:ptCount val="115"/>
                <c:pt idx="0">
                  <c:v>ЖЕЛЕЗНОДОРОЖНЫЙ РАЙОН</c:v>
                </c:pt>
                <c:pt idx="1">
                  <c:v>МБОУ Гимназия № 8</c:v>
                </c:pt>
                <c:pt idx="2">
                  <c:v>МАОУ Гимназия № 9</c:v>
                </c:pt>
                <c:pt idx="3">
                  <c:v>МАОУ Лицей № 7 </c:v>
                </c:pt>
                <c:pt idx="4">
                  <c:v>МБОУ Лицей № 28</c:v>
                </c:pt>
                <c:pt idx="5">
                  <c:v>МБОУ СШ № 12</c:v>
                </c:pt>
                <c:pt idx="6">
                  <c:v>МБОУ СШ № 19</c:v>
                </c:pt>
                <c:pt idx="7">
                  <c:v>МАОУ СШ № 32</c:v>
                </c:pt>
                <c:pt idx="8">
                  <c:v>МБОУ СШ № 86</c:v>
                </c:pt>
                <c:pt idx="9">
                  <c:v>КИРОВСКИЙ РАЙОН</c:v>
                </c:pt>
                <c:pt idx="10">
                  <c:v>МАОУ Гимназия № 4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МБОУ СШ № 8 "Созидание"</c:v>
                </c:pt>
                <c:pt idx="16">
                  <c:v>МБОУ СШ № 46</c:v>
                </c:pt>
                <c:pt idx="17">
                  <c:v>МАОУ СШ № 55</c:v>
                </c:pt>
                <c:pt idx="18">
                  <c:v>МБОУ СШ № 63</c:v>
                </c:pt>
                <c:pt idx="19">
                  <c:v>МБОУ СШ № 81</c:v>
                </c:pt>
                <c:pt idx="20">
                  <c:v>МБОУ СШ № 90</c:v>
                </c:pt>
                <c:pt idx="21">
                  <c:v>МБОУ СШ № 135</c:v>
                </c:pt>
                <c:pt idx="22">
                  <c:v>ЛЕНИНСКИЙ РАЙОН</c:v>
                </c:pt>
                <c:pt idx="23">
                  <c:v>МБОУ Гимназия № 7</c:v>
                </c:pt>
                <c:pt idx="24">
                  <c:v>МАОУ Гимназия № 11</c:v>
                </c:pt>
                <c:pt idx="25">
                  <c:v>МАОУ Гимназия № 15</c:v>
                </c:pt>
                <c:pt idx="26">
                  <c:v>МБОУ Лицей № 3</c:v>
                </c:pt>
                <c:pt idx="27">
                  <c:v>МАОУ Лицей № 12</c:v>
                </c:pt>
                <c:pt idx="28">
                  <c:v>МБОУ СШ № 13</c:v>
                </c:pt>
                <c:pt idx="29">
                  <c:v>МБОУ СШ № 16</c:v>
                </c:pt>
                <c:pt idx="30">
                  <c:v>МБОУ СШ № 31</c:v>
                </c:pt>
                <c:pt idx="31">
                  <c:v>МБОУ СШ № 44</c:v>
                </c:pt>
                <c:pt idx="32">
                  <c:v>МБОУ СШ № 50</c:v>
                </c:pt>
                <c:pt idx="33">
                  <c:v>МБОУ СШ № 53</c:v>
                </c:pt>
                <c:pt idx="34">
                  <c:v>МБОУ СШ № 64</c:v>
                </c:pt>
                <c:pt idx="35">
                  <c:v>МБОУ СШ № 65</c:v>
                </c:pt>
                <c:pt idx="36">
                  <c:v>МБОУ СШ № 79</c:v>
                </c:pt>
                <c:pt idx="37">
                  <c:v>МБОУ СШ № 89</c:v>
                </c:pt>
                <c:pt idx="38">
                  <c:v>МБОУ СШ № 94</c:v>
                </c:pt>
                <c:pt idx="39">
                  <c:v>МАОУ СШ № 148</c:v>
                </c:pt>
                <c:pt idx="40">
                  <c:v>ОКТЯБРЬСКИЙ РАЙОН</c:v>
                </c:pt>
                <c:pt idx="41">
                  <c:v>МАОУ "КУГ №1 - Универс"</c:v>
                </c:pt>
                <c:pt idx="42">
                  <c:v>МБОУ Гимназия № 3</c:v>
                </c:pt>
                <c:pt idx="43">
                  <c:v>МАОУ Гимназия № 13 "Академ"</c:v>
                </c:pt>
                <c:pt idx="44">
                  <c:v>МАОУ Лицей № 1</c:v>
                </c:pt>
                <c:pt idx="45">
                  <c:v>МБОУ Лицей № 8</c:v>
                </c:pt>
                <c:pt idx="46">
                  <c:v>МБОУ Лицей № 10</c:v>
                </c:pt>
                <c:pt idx="47">
                  <c:v>МАОУ СШИ № 1</c:v>
                </c:pt>
                <c:pt idx="48">
                  <c:v>МБОУ СШ № 3</c:v>
                </c:pt>
                <c:pt idx="49">
                  <c:v>МБОУ СШ № 21</c:v>
                </c:pt>
                <c:pt idx="50">
                  <c:v>МБОУ СШ № 30</c:v>
                </c:pt>
                <c:pt idx="51">
                  <c:v>МБОУ СШ № 36</c:v>
                </c:pt>
                <c:pt idx="52">
                  <c:v>МБОУ СШ № 39</c:v>
                </c:pt>
                <c:pt idx="53">
                  <c:v>МБОУ СШ № 72 </c:v>
                </c:pt>
                <c:pt idx="54">
                  <c:v>МБОУ СШ № 82</c:v>
                </c:pt>
                <c:pt idx="55">
                  <c:v>МБОУ СШ № 84</c:v>
                </c:pt>
                <c:pt idx="56">
                  <c:v>МБОУ СШ № 95</c:v>
                </c:pt>
                <c:pt idx="57">
                  <c:v>МБОУ СШ № 99</c:v>
                </c:pt>
                <c:pt idx="58">
                  <c:v>МБОУ СШ № 133 </c:v>
                </c:pt>
                <c:pt idx="59">
                  <c:v>СВЕРДЛОВСКИЙ РАЙОН</c:v>
                </c:pt>
                <c:pt idx="60">
                  <c:v>МАОУ Гимназия №14</c:v>
                </c:pt>
                <c:pt idx="61">
                  <c:v>МАОУ Лицей № 9 "Лидер"</c:v>
                </c:pt>
                <c:pt idx="62">
                  <c:v>МБОУ СШ № 6</c:v>
                </c:pt>
                <c:pt idx="63">
                  <c:v>МБОУ СШ № 17</c:v>
                </c:pt>
                <c:pt idx="64">
                  <c:v>МАОУ СШ № 23</c:v>
                </c:pt>
                <c:pt idx="65">
                  <c:v>МБОУ СШ № 34</c:v>
                </c:pt>
                <c:pt idx="66">
                  <c:v>МБОУ СШ № 42</c:v>
                </c:pt>
                <c:pt idx="67">
                  <c:v>МБОУ СШ № 45</c:v>
                </c:pt>
                <c:pt idx="68">
                  <c:v>МБОУ СШ № 62</c:v>
                </c:pt>
                <c:pt idx="69">
                  <c:v>МАОУ СШ № 76</c:v>
                </c:pt>
                <c:pt idx="70">
                  <c:v>МБОУ СШ № 78</c:v>
                </c:pt>
                <c:pt idx="71">
                  <c:v>МБОУ СШ № 93</c:v>
                </c:pt>
                <c:pt idx="72">
                  <c:v>МАОУ СШ № 137</c:v>
                </c:pt>
                <c:pt idx="73">
                  <c:v>МАОУ СШ № 158</c:v>
                </c:pt>
                <c:pt idx="74">
                  <c:v>СОВЕТСКИЙ РАЙОН</c:v>
                </c:pt>
                <c:pt idx="75">
                  <c:v>МБОУ СШ № 1</c:v>
                </c:pt>
                <c:pt idx="76">
                  <c:v>МБОУ СШ № 2</c:v>
                </c:pt>
                <c:pt idx="77">
                  <c:v>МБОУ СШ № 5</c:v>
                </c:pt>
                <c:pt idx="78">
                  <c:v>МБОУ СШ № 7</c:v>
                </c:pt>
                <c:pt idx="79">
                  <c:v>МБОУ СШ № 18</c:v>
                </c:pt>
                <c:pt idx="80">
                  <c:v>МБОУ СШ № 24</c:v>
                </c:pt>
                <c:pt idx="81">
                  <c:v>МБОУ СШ № 56</c:v>
                </c:pt>
                <c:pt idx="82">
                  <c:v>МБОУ СШ № 66</c:v>
                </c:pt>
                <c:pt idx="83">
                  <c:v>МБОУ СШ № 69</c:v>
                </c:pt>
                <c:pt idx="84">
                  <c:v>МБОУ СШ № 85</c:v>
                </c:pt>
                <c:pt idx="85">
                  <c:v>МБОУ СШ № 91</c:v>
                </c:pt>
                <c:pt idx="86">
                  <c:v>МБОУ СШ № 98</c:v>
                </c:pt>
                <c:pt idx="87">
                  <c:v>МБОУ СШ № 108</c:v>
                </c:pt>
                <c:pt idx="88">
                  <c:v>МБОУ СШ № 115</c:v>
                </c:pt>
                <c:pt idx="89">
                  <c:v>МБОУ СШ № 121</c:v>
                </c:pt>
                <c:pt idx="90">
                  <c:v>МБОУ СШ № 129</c:v>
                </c:pt>
                <c:pt idx="91">
                  <c:v>МБОУ СШ № 134</c:v>
                </c:pt>
                <c:pt idx="92">
                  <c:v>МБОУ СШ № 139</c:v>
                </c:pt>
                <c:pt idx="93">
                  <c:v>МБОУ СШ № 141</c:v>
                </c:pt>
                <c:pt idx="94">
                  <c:v>МБОУ СШ № 143</c:v>
                </c:pt>
                <c:pt idx="95">
                  <c:v>МБОУ СШ № 144</c:v>
                </c:pt>
                <c:pt idx="96">
                  <c:v>МБОУ СШ № 145</c:v>
                </c:pt>
                <c:pt idx="97">
                  <c:v>МБОУ СШ № 147</c:v>
                </c:pt>
                <c:pt idx="98">
                  <c:v>МБОУ СШ № 149</c:v>
                </c:pt>
                <c:pt idx="99">
                  <c:v>МБОУ СШ № 150</c:v>
                </c:pt>
                <c:pt idx="100">
                  <c:v>МАОУ СШ № 151</c:v>
                </c:pt>
                <c:pt idx="101">
                  <c:v>МБОУ СШ № 152</c:v>
                </c:pt>
                <c:pt idx="102">
                  <c:v>МБОУ СШ № 154</c:v>
                </c:pt>
                <c:pt idx="103">
                  <c:v>МБОУ СШ № 156</c:v>
                </c:pt>
                <c:pt idx="104">
                  <c:v>МБОУ СШ № 157</c:v>
                </c:pt>
                <c:pt idx="105">
                  <c:v>ЦЕНТРАЛЬНЫЙ РАЙОН</c:v>
                </c:pt>
                <c:pt idx="106">
                  <c:v>МАОУ Гимназия № 2</c:v>
                </c:pt>
                <c:pt idx="107">
                  <c:v>МБОУ Гимназия  № 16</c:v>
                </c:pt>
                <c:pt idx="108">
                  <c:v>МБОУ Лицей № 2</c:v>
                </c:pt>
                <c:pt idx="109">
                  <c:v>МБОУ СШ № 4</c:v>
                </c:pt>
                <c:pt idx="110">
                  <c:v>МБОУ СШ № 10</c:v>
                </c:pt>
                <c:pt idx="111">
                  <c:v>МБОУ СШ № 27</c:v>
                </c:pt>
                <c:pt idx="112">
                  <c:v>МБОУ СШ № 51</c:v>
                </c:pt>
                <c:pt idx="113">
                  <c:v>МАОУ СШ Комплекс "Покровский"</c:v>
                </c:pt>
                <c:pt idx="114">
                  <c:v>МАОУ СШ № 155</c:v>
                </c:pt>
              </c:strCache>
            </c:strRef>
          </c:cat>
          <c:val>
            <c:numRef>
              <c:f>'Информат-9 диаграмма по районам'!$E$5:$E$119</c:f>
              <c:numCache>
                <c:formatCode>0,00</c:formatCode>
                <c:ptCount val="115"/>
                <c:pt idx="0">
                  <c:v>3.75</c:v>
                </c:pt>
                <c:pt idx="1">
                  <c:v>3.75</c:v>
                </c:pt>
                <c:pt idx="2">
                  <c:v>3.75</c:v>
                </c:pt>
                <c:pt idx="3">
                  <c:v>3.75</c:v>
                </c:pt>
                <c:pt idx="4">
                  <c:v>3.75</c:v>
                </c:pt>
                <c:pt idx="5">
                  <c:v>3.75</c:v>
                </c:pt>
                <c:pt idx="6">
                  <c:v>3.75</c:v>
                </c:pt>
                <c:pt idx="7">
                  <c:v>3.75</c:v>
                </c:pt>
                <c:pt idx="8">
                  <c:v>3.75</c:v>
                </c:pt>
                <c:pt idx="9">
                  <c:v>3.75</c:v>
                </c:pt>
                <c:pt idx="10">
                  <c:v>3.75</c:v>
                </c:pt>
                <c:pt idx="11">
                  <c:v>3.75</c:v>
                </c:pt>
                <c:pt idx="12">
                  <c:v>3.75</c:v>
                </c:pt>
                <c:pt idx="13">
                  <c:v>3.75</c:v>
                </c:pt>
                <c:pt idx="14">
                  <c:v>3.75</c:v>
                </c:pt>
                <c:pt idx="15">
                  <c:v>3.75</c:v>
                </c:pt>
                <c:pt idx="16">
                  <c:v>3.75</c:v>
                </c:pt>
                <c:pt idx="17">
                  <c:v>3.75</c:v>
                </c:pt>
                <c:pt idx="18">
                  <c:v>3.75</c:v>
                </c:pt>
                <c:pt idx="19">
                  <c:v>3.75</c:v>
                </c:pt>
                <c:pt idx="20">
                  <c:v>3.75</c:v>
                </c:pt>
                <c:pt idx="21">
                  <c:v>3.75</c:v>
                </c:pt>
                <c:pt idx="22">
                  <c:v>3.75</c:v>
                </c:pt>
                <c:pt idx="23">
                  <c:v>3.75</c:v>
                </c:pt>
                <c:pt idx="24">
                  <c:v>3.75</c:v>
                </c:pt>
                <c:pt idx="25">
                  <c:v>3.75</c:v>
                </c:pt>
                <c:pt idx="26">
                  <c:v>3.75</c:v>
                </c:pt>
                <c:pt idx="27">
                  <c:v>3.75</c:v>
                </c:pt>
                <c:pt idx="28">
                  <c:v>3.75</c:v>
                </c:pt>
                <c:pt idx="29">
                  <c:v>3.75</c:v>
                </c:pt>
                <c:pt idx="30">
                  <c:v>3.75</c:v>
                </c:pt>
                <c:pt idx="31">
                  <c:v>3.75</c:v>
                </c:pt>
                <c:pt idx="32">
                  <c:v>3.75</c:v>
                </c:pt>
                <c:pt idx="33">
                  <c:v>3.75</c:v>
                </c:pt>
                <c:pt idx="34">
                  <c:v>3.75</c:v>
                </c:pt>
                <c:pt idx="35">
                  <c:v>3.75</c:v>
                </c:pt>
                <c:pt idx="36">
                  <c:v>3.75</c:v>
                </c:pt>
                <c:pt idx="37">
                  <c:v>3.75</c:v>
                </c:pt>
                <c:pt idx="38">
                  <c:v>3.75</c:v>
                </c:pt>
                <c:pt idx="39">
                  <c:v>3.75</c:v>
                </c:pt>
                <c:pt idx="40">
                  <c:v>3.75</c:v>
                </c:pt>
                <c:pt idx="41">
                  <c:v>3.75</c:v>
                </c:pt>
                <c:pt idx="42">
                  <c:v>3.75</c:v>
                </c:pt>
                <c:pt idx="43">
                  <c:v>3.75</c:v>
                </c:pt>
                <c:pt idx="44">
                  <c:v>3.75</c:v>
                </c:pt>
                <c:pt idx="45">
                  <c:v>3.75</c:v>
                </c:pt>
                <c:pt idx="46">
                  <c:v>3.75</c:v>
                </c:pt>
                <c:pt idx="47">
                  <c:v>3.75</c:v>
                </c:pt>
                <c:pt idx="48">
                  <c:v>3.75</c:v>
                </c:pt>
                <c:pt idx="49">
                  <c:v>3.75</c:v>
                </c:pt>
                <c:pt idx="50">
                  <c:v>3.75</c:v>
                </c:pt>
                <c:pt idx="51">
                  <c:v>3.75</c:v>
                </c:pt>
                <c:pt idx="52">
                  <c:v>3.75</c:v>
                </c:pt>
                <c:pt idx="53">
                  <c:v>3.75</c:v>
                </c:pt>
                <c:pt idx="54">
                  <c:v>3.75</c:v>
                </c:pt>
                <c:pt idx="55">
                  <c:v>3.75</c:v>
                </c:pt>
                <c:pt idx="56">
                  <c:v>3.75</c:v>
                </c:pt>
                <c:pt idx="57">
                  <c:v>3.75</c:v>
                </c:pt>
                <c:pt idx="58">
                  <c:v>3.75</c:v>
                </c:pt>
                <c:pt idx="59">
                  <c:v>3.75</c:v>
                </c:pt>
                <c:pt idx="60">
                  <c:v>3.75</c:v>
                </c:pt>
                <c:pt idx="61">
                  <c:v>3.75</c:v>
                </c:pt>
                <c:pt idx="62">
                  <c:v>3.75</c:v>
                </c:pt>
                <c:pt idx="63">
                  <c:v>3.75</c:v>
                </c:pt>
                <c:pt idx="64">
                  <c:v>3.75</c:v>
                </c:pt>
                <c:pt idx="65">
                  <c:v>3.75</c:v>
                </c:pt>
                <c:pt idx="66">
                  <c:v>3.75</c:v>
                </c:pt>
                <c:pt idx="67">
                  <c:v>3.75</c:v>
                </c:pt>
                <c:pt idx="68">
                  <c:v>3.75</c:v>
                </c:pt>
                <c:pt idx="69">
                  <c:v>3.75</c:v>
                </c:pt>
                <c:pt idx="70">
                  <c:v>3.75</c:v>
                </c:pt>
                <c:pt idx="71">
                  <c:v>3.75</c:v>
                </c:pt>
                <c:pt idx="72">
                  <c:v>3.75</c:v>
                </c:pt>
                <c:pt idx="73">
                  <c:v>3.75</c:v>
                </c:pt>
                <c:pt idx="74">
                  <c:v>3.75</c:v>
                </c:pt>
                <c:pt idx="75">
                  <c:v>3.75</c:v>
                </c:pt>
                <c:pt idx="76">
                  <c:v>3.75</c:v>
                </c:pt>
                <c:pt idx="77">
                  <c:v>3.75</c:v>
                </c:pt>
                <c:pt idx="78">
                  <c:v>3.75</c:v>
                </c:pt>
                <c:pt idx="79">
                  <c:v>3.75</c:v>
                </c:pt>
                <c:pt idx="80">
                  <c:v>3.75</c:v>
                </c:pt>
                <c:pt idx="81">
                  <c:v>3.75</c:v>
                </c:pt>
                <c:pt idx="82">
                  <c:v>3.75</c:v>
                </c:pt>
                <c:pt idx="83">
                  <c:v>3.75</c:v>
                </c:pt>
                <c:pt idx="84">
                  <c:v>3.75</c:v>
                </c:pt>
                <c:pt idx="85">
                  <c:v>3.75</c:v>
                </c:pt>
                <c:pt idx="86">
                  <c:v>3.75</c:v>
                </c:pt>
                <c:pt idx="87">
                  <c:v>3.75</c:v>
                </c:pt>
                <c:pt idx="88">
                  <c:v>3.75</c:v>
                </c:pt>
                <c:pt idx="89">
                  <c:v>3.75</c:v>
                </c:pt>
                <c:pt idx="90">
                  <c:v>3.75</c:v>
                </c:pt>
                <c:pt idx="91">
                  <c:v>3.75</c:v>
                </c:pt>
                <c:pt idx="92">
                  <c:v>3.75</c:v>
                </c:pt>
                <c:pt idx="93">
                  <c:v>3.75</c:v>
                </c:pt>
                <c:pt idx="94">
                  <c:v>3.75</c:v>
                </c:pt>
                <c:pt idx="95">
                  <c:v>3.75</c:v>
                </c:pt>
                <c:pt idx="96">
                  <c:v>3.75</c:v>
                </c:pt>
                <c:pt idx="97">
                  <c:v>3.75</c:v>
                </c:pt>
                <c:pt idx="98">
                  <c:v>3.75</c:v>
                </c:pt>
                <c:pt idx="99">
                  <c:v>3.75</c:v>
                </c:pt>
                <c:pt idx="100">
                  <c:v>3.75</c:v>
                </c:pt>
                <c:pt idx="101">
                  <c:v>3.75</c:v>
                </c:pt>
                <c:pt idx="102">
                  <c:v>3.75</c:v>
                </c:pt>
                <c:pt idx="103">
                  <c:v>3.75</c:v>
                </c:pt>
                <c:pt idx="104">
                  <c:v>3.75</c:v>
                </c:pt>
                <c:pt idx="105">
                  <c:v>3.75</c:v>
                </c:pt>
                <c:pt idx="106">
                  <c:v>3.75</c:v>
                </c:pt>
                <c:pt idx="107">
                  <c:v>3.75</c:v>
                </c:pt>
                <c:pt idx="108">
                  <c:v>3.75</c:v>
                </c:pt>
                <c:pt idx="109">
                  <c:v>3.75</c:v>
                </c:pt>
                <c:pt idx="110">
                  <c:v>3.75</c:v>
                </c:pt>
                <c:pt idx="111">
                  <c:v>3.75</c:v>
                </c:pt>
                <c:pt idx="112">
                  <c:v>3.75</c:v>
                </c:pt>
                <c:pt idx="113">
                  <c:v>3.75</c:v>
                </c:pt>
                <c:pt idx="114">
                  <c:v>3.75</c:v>
                </c:pt>
              </c:numCache>
            </c:numRef>
          </c:val>
          <c:smooth val="0"/>
        </c:ser>
        <c:ser>
          <c:idx val="10"/>
          <c:order val="1"/>
          <c:tx>
            <c:v>2022 ср. балл ОУ</c:v>
          </c:tx>
          <c:spPr>
            <a:ln w="25400">
              <a:solidFill>
                <a:srgbClr val="FF0066"/>
              </a:solidFill>
            </a:ln>
          </c:spPr>
          <c:marker>
            <c:symbol val="none"/>
          </c:marker>
          <c:cat>
            <c:strRef>
              <c:f>'Информат-9 диаграмма по районам'!$B$5:$B$119</c:f>
              <c:strCache>
                <c:ptCount val="115"/>
                <c:pt idx="0">
                  <c:v>ЖЕЛЕЗНОДОРОЖНЫЙ РАЙОН</c:v>
                </c:pt>
                <c:pt idx="1">
                  <c:v>МБОУ Гимназия № 8</c:v>
                </c:pt>
                <c:pt idx="2">
                  <c:v>МАОУ Гимназия № 9</c:v>
                </c:pt>
                <c:pt idx="3">
                  <c:v>МАОУ Лицей № 7 </c:v>
                </c:pt>
                <c:pt idx="4">
                  <c:v>МБОУ Лицей № 28</c:v>
                </c:pt>
                <c:pt idx="5">
                  <c:v>МБОУ СШ № 12</c:v>
                </c:pt>
                <c:pt idx="6">
                  <c:v>МБОУ СШ № 19</c:v>
                </c:pt>
                <c:pt idx="7">
                  <c:v>МАОУ СШ № 32</c:v>
                </c:pt>
                <c:pt idx="8">
                  <c:v>МБОУ СШ № 86</c:v>
                </c:pt>
                <c:pt idx="9">
                  <c:v>КИРОВСКИЙ РАЙОН</c:v>
                </c:pt>
                <c:pt idx="10">
                  <c:v>МАОУ Гимназия № 4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МБОУ СШ № 8 "Созидание"</c:v>
                </c:pt>
                <c:pt idx="16">
                  <c:v>МБОУ СШ № 46</c:v>
                </c:pt>
                <c:pt idx="17">
                  <c:v>МАОУ СШ № 55</c:v>
                </c:pt>
                <c:pt idx="18">
                  <c:v>МБОУ СШ № 63</c:v>
                </c:pt>
                <c:pt idx="19">
                  <c:v>МБОУ СШ № 81</c:v>
                </c:pt>
                <c:pt idx="20">
                  <c:v>МБОУ СШ № 90</c:v>
                </c:pt>
                <c:pt idx="21">
                  <c:v>МБОУ СШ № 135</c:v>
                </c:pt>
                <c:pt idx="22">
                  <c:v>ЛЕНИНСКИЙ РАЙОН</c:v>
                </c:pt>
                <c:pt idx="23">
                  <c:v>МБОУ Гимназия № 7</c:v>
                </c:pt>
                <c:pt idx="24">
                  <c:v>МАОУ Гимназия № 11</c:v>
                </c:pt>
                <c:pt idx="25">
                  <c:v>МАОУ Гимназия № 15</c:v>
                </c:pt>
                <c:pt idx="26">
                  <c:v>МБОУ Лицей № 3</c:v>
                </c:pt>
                <c:pt idx="27">
                  <c:v>МАОУ Лицей № 12</c:v>
                </c:pt>
                <c:pt idx="28">
                  <c:v>МБОУ СШ № 13</c:v>
                </c:pt>
                <c:pt idx="29">
                  <c:v>МБОУ СШ № 16</c:v>
                </c:pt>
                <c:pt idx="30">
                  <c:v>МБОУ СШ № 31</c:v>
                </c:pt>
                <c:pt idx="31">
                  <c:v>МБОУ СШ № 44</c:v>
                </c:pt>
                <c:pt idx="32">
                  <c:v>МБОУ СШ № 50</c:v>
                </c:pt>
                <c:pt idx="33">
                  <c:v>МБОУ СШ № 53</c:v>
                </c:pt>
                <c:pt idx="34">
                  <c:v>МБОУ СШ № 64</c:v>
                </c:pt>
                <c:pt idx="35">
                  <c:v>МБОУ СШ № 65</c:v>
                </c:pt>
                <c:pt idx="36">
                  <c:v>МБОУ СШ № 79</c:v>
                </c:pt>
                <c:pt idx="37">
                  <c:v>МБОУ СШ № 89</c:v>
                </c:pt>
                <c:pt idx="38">
                  <c:v>МБОУ СШ № 94</c:v>
                </c:pt>
                <c:pt idx="39">
                  <c:v>МАОУ СШ № 148</c:v>
                </c:pt>
                <c:pt idx="40">
                  <c:v>ОКТЯБРЬСКИЙ РАЙОН</c:v>
                </c:pt>
                <c:pt idx="41">
                  <c:v>МАОУ "КУГ №1 - Универс"</c:v>
                </c:pt>
                <c:pt idx="42">
                  <c:v>МБОУ Гимназия № 3</c:v>
                </c:pt>
                <c:pt idx="43">
                  <c:v>МАОУ Гимназия № 13 "Академ"</c:v>
                </c:pt>
                <c:pt idx="44">
                  <c:v>МАОУ Лицей № 1</c:v>
                </c:pt>
                <c:pt idx="45">
                  <c:v>МБОУ Лицей № 8</c:v>
                </c:pt>
                <c:pt idx="46">
                  <c:v>МБОУ Лицей № 10</c:v>
                </c:pt>
                <c:pt idx="47">
                  <c:v>МАОУ СШИ № 1</c:v>
                </c:pt>
                <c:pt idx="48">
                  <c:v>МБОУ СШ № 3</c:v>
                </c:pt>
                <c:pt idx="49">
                  <c:v>МБОУ СШ № 21</c:v>
                </c:pt>
                <c:pt idx="50">
                  <c:v>МБОУ СШ № 30</c:v>
                </c:pt>
                <c:pt idx="51">
                  <c:v>МБОУ СШ № 36</c:v>
                </c:pt>
                <c:pt idx="52">
                  <c:v>МБОУ СШ № 39</c:v>
                </c:pt>
                <c:pt idx="53">
                  <c:v>МБОУ СШ № 72 </c:v>
                </c:pt>
                <c:pt idx="54">
                  <c:v>МБОУ СШ № 82</c:v>
                </c:pt>
                <c:pt idx="55">
                  <c:v>МБОУ СШ № 84</c:v>
                </c:pt>
                <c:pt idx="56">
                  <c:v>МБОУ СШ № 95</c:v>
                </c:pt>
                <c:pt idx="57">
                  <c:v>МБОУ СШ № 99</c:v>
                </c:pt>
                <c:pt idx="58">
                  <c:v>МБОУ СШ № 133 </c:v>
                </c:pt>
                <c:pt idx="59">
                  <c:v>СВЕРДЛОВСКИЙ РАЙОН</c:v>
                </c:pt>
                <c:pt idx="60">
                  <c:v>МАОУ Гимназия №14</c:v>
                </c:pt>
                <c:pt idx="61">
                  <c:v>МАОУ Лицей № 9 "Лидер"</c:v>
                </c:pt>
                <c:pt idx="62">
                  <c:v>МБОУ СШ № 6</c:v>
                </c:pt>
                <c:pt idx="63">
                  <c:v>МБОУ СШ № 17</c:v>
                </c:pt>
                <c:pt idx="64">
                  <c:v>МАОУ СШ № 23</c:v>
                </c:pt>
                <c:pt idx="65">
                  <c:v>МБОУ СШ № 34</c:v>
                </c:pt>
                <c:pt idx="66">
                  <c:v>МБОУ СШ № 42</c:v>
                </c:pt>
                <c:pt idx="67">
                  <c:v>МБОУ СШ № 45</c:v>
                </c:pt>
                <c:pt idx="68">
                  <c:v>МБОУ СШ № 62</c:v>
                </c:pt>
                <c:pt idx="69">
                  <c:v>МАОУ СШ № 76</c:v>
                </c:pt>
                <c:pt idx="70">
                  <c:v>МБОУ СШ № 78</c:v>
                </c:pt>
                <c:pt idx="71">
                  <c:v>МБОУ СШ № 93</c:v>
                </c:pt>
                <c:pt idx="72">
                  <c:v>МАОУ СШ № 137</c:v>
                </c:pt>
                <c:pt idx="73">
                  <c:v>МАОУ СШ № 158</c:v>
                </c:pt>
                <c:pt idx="74">
                  <c:v>СОВЕТСКИЙ РАЙОН</c:v>
                </c:pt>
                <c:pt idx="75">
                  <c:v>МБОУ СШ № 1</c:v>
                </c:pt>
                <c:pt idx="76">
                  <c:v>МБОУ СШ № 2</c:v>
                </c:pt>
                <c:pt idx="77">
                  <c:v>МБОУ СШ № 5</c:v>
                </c:pt>
                <c:pt idx="78">
                  <c:v>МБОУ СШ № 7</c:v>
                </c:pt>
                <c:pt idx="79">
                  <c:v>МБОУ СШ № 18</c:v>
                </c:pt>
                <c:pt idx="80">
                  <c:v>МБОУ СШ № 24</c:v>
                </c:pt>
                <c:pt idx="81">
                  <c:v>МБОУ СШ № 56</c:v>
                </c:pt>
                <c:pt idx="82">
                  <c:v>МБОУ СШ № 66</c:v>
                </c:pt>
                <c:pt idx="83">
                  <c:v>МБОУ СШ № 69</c:v>
                </c:pt>
                <c:pt idx="84">
                  <c:v>МБОУ СШ № 85</c:v>
                </c:pt>
                <c:pt idx="85">
                  <c:v>МБОУ СШ № 91</c:v>
                </c:pt>
                <c:pt idx="86">
                  <c:v>МБОУ СШ № 98</c:v>
                </c:pt>
                <c:pt idx="87">
                  <c:v>МБОУ СШ № 108</c:v>
                </c:pt>
                <c:pt idx="88">
                  <c:v>МБОУ СШ № 115</c:v>
                </c:pt>
                <c:pt idx="89">
                  <c:v>МБОУ СШ № 121</c:v>
                </c:pt>
                <c:pt idx="90">
                  <c:v>МБОУ СШ № 129</c:v>
                </c:pt>
                <c:pt idx="91">
                  <c:v>МБОУ СШ № 134</c:v>
                </c:pt>
                <c:pt idx="92">
                  <c:v>МБОУ СШ № 139</c:v>
                </c:pt>
                <c:pt idx="93">
                  <c:v>МБОУ СШ № 141</c:v>
                </c:pt>
                <c:pt idx="94">
                  <c:v>МБОУ СШ № 143</c:v>
                </c:pt>
                <c:pt idx="95">
                  <c:v>МБОУ СШ № 144</c:v>
                </c:pt>
                <c:pt idx="96">
                  <c:v>МБОУ СШ № 145</c:v>
                </c:pt>
                <c:pt idx="97">
                  <c:v>МБОУ СШ № 147</c:v>
                </c:pt>
                <c:pt idx="98">
                  <c:v>МБОУ СШ № 149</c:v>
                </c:pt>
                <c:pt idx="99">
                  <c:v>МБОУ СШ № 150</c:v>
                </c:pt>
                <c:pt idx="100">
                  <c:v>МАОУ СШ № 151</c:v>
                </c:pt>
                <c:pt idx="101">
                  <c:v>МБОУ СШ № 152</c:v>
                </c:pt>
                <c:pt idx="102">
                  <c:v>МБОУ СШ № 154</c:v>
                </c:pt>
                <c:pt idx="103">
                  <c:v>МБОУ СШ № 156</c:v>
                </c:pt>
                <c:pt idx="104">
                  <c:v>МБОУ СШ № 157</c:v>
                </c:pt>
                <c:pt idx="105">
                  <c:v>ЦЕНТРАЛЬНЫЙ РАЙОН</c:v>
                </c:pt>
                <c:pt idx="106">
                  <c:v>МАОУ Гимназия № 2</c:v>
                </c:pt>
                <c:pt idx="107">
                  <c:v>МБОУ Гимназия  № 16</c:v>
                </c:pt>
                <c:pt idx="108">
                  <c:v>МБОУ Лицей № 2</c:v>
                </c:pt>
                <c:pt idx="109">
                  <c:v>МБОУ СШ № 4</c:v>
                </c:pt>
                <c:pt idx="110">
                  <c:v>МБОУ СШ № 10</c:v>
                </c:pt>
                <c:pt idx="111">
                  <c:v>МБОУ СШ № 27</c:v>
                </c:pt>
                <c:pt idx="112">
                  <c:v>МБОУ СШ № 51</c:v>
                </c:pt>
                <c:pt idx="113">
                  <c:v>МАОУ СШ Комплекс "Покровский"</c:v>
                </c:pt>
                <c:pt idx="114">
                  <c:v>МАОУ СШ № 155</c:v>
                </c:pt>
              </c:strCache>
            </c:strRef>
          </c:cat>
          <c:val>
            <c:numRef>
              <c:f>'Информат-9 диаграмма по районам'!$D$5:$D$119</c:f>
              <c:numCache>
                <c:formatCode>0,00</c:formatCode>
                <c:ptCount val="115"/>
                <c:pt idx="0">
                  <c:v>4.0166652084046204</c:v>
                </c:pt>
                <c:pt idx="1">
                  <c:v>3.8620689655172415</c:v>
                </c:pt>
                <c:pt idx="2">
                  <c:v>4.0149253731343286</c:v>
                </c:pt>
                <c:pt idx="3">
                  <c:v>4.2666666666666666</c:v>
                </c:pt>
                <c:pt idx="4">
                  <c:v>4.032258064516129</c:v>
                </c:pt>
                <c:pt idx="5">
                  <c:v>4.0999999999999996</c:v>
                </c:pt>
                <c:pt idx="6">
                  <c:v>4.1428571428571432</c:v>
                </c:pt>
                <c:pt idx="7">
                  <c:v>3.76</c:v>
                </c:pt>
                <c:pt idx="8">
                  <c:v>3.9545454545454546</c:v>
                </c:pt>
                <c:pt idx="9">
                  <c:v>3.7112921566629118</c:v>
                </c:pt>
                <c:pt idx="10">
                  <c:v>3.5428571428571427</c:v>
                </c:pt>
                <c:pt idx="11">
                  <c:v>4</c:v>
                </c:pt>
                <c:pt idx="12">
                  <c:v>4.0263157894736841</c:v>
                </c:pt>
                <c:pt idx="13">
                  <c:v>4.096774193548387</c:v>
                </c:pt>
                <c:pt idx="14">
                  <c:v>4.2068965517241379</c:v>
                </c:pt>
                <c:pt idx="15">
                  <c:v>3.6216216216216215</c:v>
                </c:pt>
                <c:pt idx="16">
                  <c:v>3.7105263157894739</c:v>
                </c:pt>
                <c:pt idx="17">
                  <c:v>3.3333333333333335</c:v>
                </c:pt>
                <c:pt idx="18">
                  <c:v>3.6153846153846154</c:v>
                </c:pt>
                <c:pt idx="19">
                  <c:v>3.3513513513513513</c:v>
                </c:pt>
                <c:pt idx="20">
                  <c:v>3.459016393442623</c:v>
                </c:pt>
                <c:pt idx="21">
                  <c:v>3.5714285714285716</c:v>
                </c:pt>
                <c:pt idx="22">
                  <c:v>3.6951460247301244</c:v>
                </c:pt>
                <c:pt idx="23">
                  <c:v>3.9821428571428572</c:v>
                </c:pt>
                <c:pt idx="24">
                  <c:v>3.7857142857142856</c:v>
                </c:pt>
                <c:pt idx="25">
                  <c:v>3.5490196078431371</c:v>
                </c:pt>
                <c:pt idx="26">
                  <c:v>3.8113207547169812</c:v>
                </c:pt>
                <c:pt idx="27">
                  <c:v>3.5</c:v>
                </c:pt>
                <c:pt idx="28">
                  <c:v>3.3888888888888888</c:v>
                </c:pt>
                <c:pt idx="29">
                  <c:v>4.2222222222222223</c:v>
                </c:pt>
                <c:pt idx="30">
                  <c:v>3.8571428571428572</c:v>
                </c:pt>
                <c:pt idx="31">
                  <c:v>3.3846153846153846</c:v>
                </c:pt>
                <c:pt idx="32">
                  <c:v>4</c:v>
                </c:pt>
                <c:pt idx="33">
                  <c:v>3.4761904761904763</c:v>
                </c:pt>
                <c:pt idx="34">
                  <c:v>3.7272727272727271</c:v>
                </c:pt>
                <c:pt idx="35">
                  <c:v>3.5882352941176472</c:v>
                </c:pt>
                <c:pt idx="36">
                  <c:v>3.7083333333333335</c:v>
                </c:pt>
                <c:pt idx="37">
                  <c:v>3.2068965517241379</c:v>
                </c:pt>
                <c:pt idx="38">
                  <c:v>4.0333333333333332</c:v>
                </c:pt>
                <c:pt idx="39">
                  <c:v>3.5961538461538463</c:v>
                </c:pt>
                <c:pt idx="40">
                  <c:v>3.7812026328156327</c:v>
                </c:pt>
                <c:pt idx="41">
                  <c:v>4.0192307692307692</c:v>
                </c:pt>
                <c:pt idx="42">
                  <c:v>3.7</c:v>
                </c:pt>
                <c:pt idx="43">
                  <c:v>3.8648648648648649</c:v>
                </c:pt>
                <c:pt idx="44">
                  <c:v>3.9428571428571431</c:v>
                </c:pt>
                <c:pt idx="45">
                  <c:v>3.7012987012987013</c:v>
                </c:pt>
                <c:pt idx="46">
                  <c:v>4</c:v>
                </c:pt>
                <c:pt idx="47">
                  <c:v>5</c:v>
                </c:pt>
                <c:pt idx="48">
                  <c:v>3.6</c:v>
                </c:pt>
                <c:pt idx="49">
                  <c:v>3.1818181818181817</c:v>
                </c:pt>
                <c:pt idx="50">
                  <c:v>3.7142857142857144</c:v>
                </c:pt>
                <c:pt idx="51">
                  <c:v>3.8</c:v>
                </c:pt>
                <c:pt idx="52">
                  <c:v>3.1538461538461537</c:v>
                </c:pt>
                <c:pt idx="53">
                  <c:v>3.4634146341463414</c:v>
                </c:pt>
                <c:pt idx="54">
                  <c:v>4.0714285714285712</c:v>
                </c:pt>
                <c:pt idx="55">
                  <c:v>3.489795918367347</c:v>
                </c:pt>
                <c:pt idx="56">
                  <c:v>3.6341463414634148</c:v>
                </c:pt>
                <c:pt idx="57">
                  <c:v>4.1212121212121211</c:v>
                </c:pt>
                <c:pt idx="58">
                  <c:v>3.603448275862069</c:v>
                </c:pt>
                <c:pt idx="59">
                  <c:v>3.693174734239379</c:v>
                </c:pt>
                <c:pt idx="60">
                  <c:v>3.8620689655172415</c:v>
                </c:pt>
                <c:pt idx="61">
                  <c:v>3.6538461538461537</c:v>
                </c:pt>
                <c:pt idx="62">
                  <c:v>3.7288135593220337</c:v>
                </c:pt>
                <c:pt idx="63">
                  <c:v>3.3793103448275863</c:v>
                </c:pt>
                <c:pt idx="64">
                  <c:v>3.7272727272727271</c:v>
                </c:pt>
                <c:pt idx="65">
                  <c:v>3.7142857142857144</c:v>
                </c:pt>
                <c:pt idx="66">
                  <c:v>3.5625</c:v>
                </c:pt>
                <c:pt idx="67">
                  <c:v>3.4827586206896552</c:v>
                </c:pt>
                <c:pt idx="68">
                  <c:v>3.7692307692307692</c:v>
                </c:pt>
                <c:pt idx="69">
                  <c:v>3.8181818181818183</c:v>
                </c:pt>
                <c:pt idx="70">
                  <c:v>3.2</c:v>
                </c:pt>
                <c:pt idx="71">
                  <c:v>4</c:v>
                </c:pt>
                <c:pt idx="72">
                  <c:v>3.9142857142857141</c:v>
                </c:pt>
                <c:pt idx="73">
                  <c:v>3.8918918918918921</c:v>
                </c:pt>
                <c:pt idx="74">
                  <c:v>3.7104226004965963</c:v>
                </c:pt>
                <c:pt idx="75">
                  <c:v>3.9166666666666665</c:v>
                </c:pt>
                <c:pt idx="76">
                  <c:v>3.3076923076923075</c:v>
                </c:pt>
                <c:pt idx="77">
                  <c:v>3.6923076923076925</c:v>
                </c:pt>
                <c:pt idx="78">
                  <c:v>3.6</c:v>
                </c:pt>
                <c:pt idx="79">
                  <c:v>3.5483870967741935</c:v>
                </c:pt>
                <c:pt idx="80">
                  <c:v>3.510204081632653</c:v>
                </c:pt>
                <c:pt idx="81">
                  <c:v>3.4</c:v>
                </c:pt>
                <c:pt idx="82">
                  <c:v>3.9375</c:v>
                </c:pt>
                <c:pt idx="83">
                  <c:v>3.418181818181818</c:v>
                </c:pt>
                <c:pt idx="84">
                  <c:v>3.890625</c:v>
                </c:pt>
                <c:pt idx="85">
                  <c:v>3.85</c:v>
                </c:pt>
                <c:pt idx="86">
                  <c:v>3.7</c:v>
                </c:pt>
                <c:pt idx="87">
                  <c:v>3.652173913043478</c:v>
                </c:pt>
                <c:pt idx="88">
                  <c:v>3.4242424242424243</c:v>
                </c:pt>
                <c:pt idx="89">
                  <c:v>3.5555555555555554</c:v>
                </c:pt>
                <c:pt idx="90">
                  <c:v>3.5</c:v>
                </c:pt>
                <c:pt idx="91">
                  <c:v>3.641509433962264</c:v>
                </c:pt>
                <c:pt idx="92">
                  <c:v>3.3636363636363638</c:v>
                </c:pt>
                <c:pt idx="93">
                  <c:v>3.5454545454545454</c:v>
                </c:pt>
                <c:pt idx="94">
                  <c:v>4.0326086956521738</c:v>
                </c:pt>
                <c:pt idx="95">
                  <c:v>3.8055555555555554</c:v>
                </c:pt>
                <c:pt idx="96">
                  <c:v>4</c:v>
                </c:pt>
                <c:pt idx="97">
                  <c:v>3.68</c:v>
                </c:pt>
                <c:pt idx="98">
                  <c:v>3.9649122807017543</c:v>
                </c:pt>
                <c:pt idx="99">
                  <c:v>3.8679245283018866</c:v>
                </c:pt>
                <c:pt idx="100">
                  <c:v>3.8189655172413794</c:v>
                </c:pt>
                <c:pt idx="101">
                  <c:v>4.3125</c:v>
                </c:pt>
                <c:pt idx="102">
                  <c:v>3.8461538461538463</c:v>
                </c:pt>
                <c:pt idx="103">
                  <c:v>3.4246575342465753</c:v>
                </c:pt>
                <c:pt idx="104">
                  <c:v>4.1052631578947372</c:v>
                </c:pt>
                <c:pt idx="105">
                  <c:v>3.818789485741263</c:v>
                </c:pt>
                <c:pt idx="106">
                  <c:v>4.4444444444444446</c:v>
                </c:pt>
                <c:pt idx="107">
                  <c:v>3.8125</c:v>
                </c:pt>
                <c:pt idx="108">
                  <c:v>3.8297872340425534</c:v>
                </c:pt>
                <c:pt idx="109">
                  <c:v>3.65</c:v>
                </c:pt>
                <c:pt idx="110">
                  <c:v>4.3666666666666663</c:v>
                </c:pt>
                <c:pt idx="111">
                  <c:v>3.7647058823529411</c:v>
                </c:pt>
                <c:pt idx="112">
                  <c:v>3.2608695652173911</c:v>
                </c:pt>
                <c:pt idx="113">
                  <c:v>3.5526315789473686</c:v>
                </c:pt>
                <c:pt idx="114">
                  <c:v>3.6875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0467072"/>
        <c:axId val="80468608"/>
      </c:lineChart>
      <c:catAx>
        <c:axId val="80467072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0468608"/>
        <c:crosses val="autoZero"/>
        <c:auto val="1"/>
        <c:lblAlgn val="ctr"/>
        <c:lblOffset val="100"/>
        <c:noMultiLvlLbl val="0"/>
      </c:catAx>
      <c:valAx>
        <c:axId val="80468608"/>
        <c:scaling>
          <c:orientation val="minMax"/>
          <c:max val="5"/>
          <c:min val="2"/>
        </c:scaling>
        <c:delete val="0"/>
        <c:axPos val="l"/>
        <c:majorGridlines>
          <c:spPr>
            <a:ln w="2857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 ##0,0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0467072"/>
        <c:crosses val="autoZero"/>
        <c:crossBetween val="between"/>
        <c:majorUnit val="0.5"/>
        <c:minorUnit val="0.5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5317223046148002"/>
          <c:y val="1.8357347789899444E-2"/>
          <c:w val="0.69103980363309137"/>
          <c:h val="4.16669663977770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Информатика  </a:t>
            </a:r>
            <a:r>
              <a:rPr lang="ru-RU" baseline="0"/>
              <a:t>ОГЭ 2022</a:t>
            </a:r>
            <a:endParaRPr lang="ru-RU"/>
          </a:p>
        </c:rich>
      </c:tx>
      <c:layout>
        <c:manualLayout>
          <c:xMode val="edge"/>
          <c:yMode val="edge"/>
          <c:x val="3.2003766497264302E-2"/>
          <c:y val="9.563553287558731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8715078464715436E-2"/>
          <c:y val="7.0597232436795915E-2"/>
          <c:w val="0.97736262914457295"/>
          <c:h val="0.59598006832066375"/>
        </c:manualLayout>
      </c:layout>
      <c:lineChart>
        <c:grouping val="standard"/>
        <c:varyColors val="0"/>
        <c:ser>
          <c:idx val="11"/>
          <c:order val="0"/>
          <c:tx>
            <c:v>2022 ср. балл по городу</c:v>
          </c:tx>
          <c:spPr>
            <a:ln w="25400">
              <a:solidFill>
                <a:srgbClr val="C00000"/>
              </a:solidFill>
            </a:ln>
          </c:spPr>
          <c:marker>
            <c:symbol val="none"/>
          </c:marker>
          <c:cat>
            <c:strRef>
              <c:f>'Информатика-9 диаграмма'!$B$5:$B$119</c:f>
              <c:strCache>
                <c:ptCount val="115"/>
                <c:pt idx="0">
                  <c:v>ЖЕЛЕЗНОДОРОЖНЫЙ РАЙОН</c:v>
                </c:pt>
                <c:pt idx="1">
                  <c:v>МАОУ Лицей № 7 </c:v>
                </c:pt>
                <c:pt idx="2">
                  <c:v>МБОУ СШ № 19</c:v>
                </c:pt>
                <c:pt idx="3">
                  <c:v>МБОУ СШ № 12</c:v>
                </c:pt>
                <c:pt idx="4">
                  <c:v>МБОУ Лицей № 28</c:v>
                </c:pt>
                <c:pt idx="5">
                  <c:v>МАОУ Гимназия № 9</c:v>
                </c:pt>
                <c:pt idx="6">
                  <c:v>МБОУ СШ № 86</c:v>
                </c:pt>
                <c:pt idx="7">
                  <c:v>МБОУ Гимназия № 8</c:v>
                </c:pt>
                <c:pt idx="8">
                  <c:v>МАОУ СШ № 32</c:v>
                </c:pt>
                <c:pt idx="9">
                  <c:v>КИРОВСКИЙ РАЙОН</c:v>
                </c:pt>
                <c:pt idx="10">
                  <c:v>МАОУ Гимназия № 4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МБОУ СШ № 8 "Созидание"</c:v>
                </c:pt>
                <c:pt idx="16">
                  <c:v>МБОУ СШ № 46</c:v>
                </c:pt>
                <c:pt idx="17">
                  <c:v>МАОУ СШ № 55</c:v>
                </c:pt>
                <c:pt idx="18">
                  <c:v>МБОУ СШ № 63</c:v>
                </c:pt>
                <c:pt idx="19">
                  <c:v>МБОУ СШ № 81</c:v>
                </c:pt>
                <c:pt idx="20">
                  <c:v>МБОУ СШ № 90</c:v>
                </c:pt>
                <c:pt idx="21">
                  <c:v>МБОУ СШ № 135</c:v>
                </c:pt>
                <c:pt idx="22">
                  <c:v>ЛЕНИНСКИЙ РАЙОН</c:v>
                </c:pt>
                <c:pt idx="23">
                  <c:v>МБОУ СШ № 16</c:v>
                </c:pt>
                <c:pt idx="24">
                  <c:v>МБОУ СШ № 94</c:v>
                </c:pt>
                <c:pt idx="25">
                  <c:v>МБОУ СШ № 50</c:v>
                </c:pt>
                <c:pt idx="26">
                  <c:v>МБОУ Гимназия № 7</c:v>
                </c:pt>
                <c:pt idx="27">
                  <c:v>МБОУ СШ № 31</c:v>
                </c:pt>
                <c:pt idx="28">
                  <c:v>МБОУ Лицей № 3</c:v>
                </c:pt>
                <c:pt idx="29">
                  <c:v>МАОУ Гимназия № 11</c:v>
                </c:pt>
                <c:pt idx="30">
                  <c:v>МБОУ СШ № 64</c:v>
                </c:pt>
                <c:pt idx="31">
                  <c:v>МБОУ СШ № 79</c:v>
                </c:pt>
                <c:pt idx="32">
                  <c:v>МАОУ СШ № 148</c:v>
                </c:pt>
                <c:pt idx="33">
                  <c:v>МБОУ СШ № 65</c:v>
                </c:pt>
                <c:pt idx="34">
                  <c:v>МАОУ Гимназия № 15</c:v>
                </c:pt>
                <c:pt idx="35">
                  <c:v>МАОУ Лицей № 12</c:v>
                </c:pt>
                <c:pt idx="36">
                  <c:v>МБОУ СШ № 53</c:v>
                </c:pt>
                <c:pt idx="37">
                  <c:v>МБОУ СШ № 13</c:v>
                </c:pt>
                <c:pt idx="38">
                  <c:v>МБОУ СШ № 44</c:v>
                </c:pt>
                <c:pt idx="39">
                  <c:v>МБОУ СШ № 89</c:v>
                </c:pt>
                <c:pt idx="40">
                  <c:v>ОКТЯБРЬСКИЙ РАЙОН</c:v>
                </c:pt>
                <c:pt idx="41">
                  <c:v>МБОУ СШИ № 1</c:v>
                </c:pt>
                <c:pt idx="42">
                  <c:v>МБОУ СШ № 99</c:v>
                </c:pt>
                <c:pt idx="43">
                  <c:v>МБОУ СШ № 82</c:v>
                </c:pt>
                <c:pt idx="44">
                  <c:v>МАОУ "КУГ №1 - Универс"</c:v>
                </c:pt>
                <c:pt idx="45">
                  <c:v>МБОУ Лицей № 10</c:v>
                </c:pt>
                <c:pt idx="46">
                  <c:v>МАОУ Лицей № 1</c:v>
                </c:pt>
                <c:pt idx="47">
                  <c:v>МАОУ Гимназия № 13 "Академ"</c:v>
                </c:pt>
                <c:pt idx="48">
                  <c:v>МБОУ СШ № 36</c:v>
                </c:pt>
                <c:pt idx="49">
                  <c:v>МБОУ СШ № 30</c:v>
                </c:pt>
                <c:pt idx="50">
                  <c:v>МБОУ Гимназия № 3</c:v>
                </c:pt>
                <c:pt idx="51">
                  <c:v>МБОУ Лицей № 8</c:v>
                </c:pt>
                <c:pt idx="52">
                  <c:v>МБОУ СШ № 95</c:v>
                </c:pt>
                <c:pt idx="53">
                  <c:v>МБОУ СШ № 3</c:v>
                </c:pt>
                <c:pt idx="54">
                  <c:v>МБОУ СШ № 133 </c:v>
                </c:pt>
                <c:pt idx="55">
                  <c:v>МБОУ СШ № 84</c:v>
                </c:pt>
                <c:pt idx="56">
                  <c:v>МБОУ СШ № 72 </c:v>
                </c:pt>
                <c:pt idx="57">
                  <c:v>МБОУ СШ № 21</c:v>
                </c:pt>
                <c:pt idx="58">
                  <c:v>МБОУ СШ № 39</c:v>
                </c:pt>
                <c:pt idx="59">
                  <c:v>СВЕРДЛОВСКИЙ РАЙОН</c:v>
                </c:pt>
                <c:pt idx="60">
                  <c:v>МБОУ СШ № 93</c:v>
                </c:pt>
                <c:pt idx="61">
                  <c:v>МАОУ СШ № 137</c:v>
                </c:pt>
                <c:pt idx="62">
                  <c:v>МАОУ СШ № 158</c:v>
                </c:pt>
                <c:pt idx="63">
                  <c:v>МАОУ Гимназия №14</c:v>
                </c:pt>
                <c:pt idx="64">
                  <c:v>МАОУ СШ № 76</c:v>
                </c:pt>
                <c:pt idx="65">
                  <c:v>МБОУ СШ № 62</c:v>
                </c:pt>
                <c:pt idx="66">
                  <c:v>МБОУ СШ № 6</c:v>
                </c:pt>
                <c:pt idx="67">
                  <c:v>МАОУ СШ № 23</c:v>
                </c:pt>
                <c:pt idx="68">
                  <c:v>МБОУ СШ № 34</c:v>
                </c:pt>
                <c:pt idx="69">
                  <c:v>МАОУ Лицей № 9 "Лидер"</c:v>
                </c:pt>
                <c:pt idx="70">
                  <c:v>МБОУ СШ № 42</c:v>
                </c:pt>
                <c:pt idx="71">
                  <c:v>МБОУ СШ № 45</c:v>
                </c:pt>
                <c:pt idx="72">
                  <c:v>МБОУ СШ № 17</c:v>
                </c:pt>
                <c:pt idx="73">
                  <c:v>МБОУ СШ № 78</c:v>
                </c:pt>
                <c:pt idx="74">
                  <c:v>СОВЕТСКИЙ РАЙОН</c:v>
                </c:pt>
                <c:pt idx="75">
                  <c:v>МБОУ СШ № 152</c:v>
                </c:pt>
                <c:pt idx="76">
                  <c:v>МБОУ СШ № 157</c:v>
                </c:pt>
                <c:pt idx="77">
                  <c:v>МБОУ СШ № 143</c:v>
                </c:pt>
                <c:pt idx="78">
                  <c:v>МБОУ СШ № 145</c:v>
                </c:pt>
                <c:pt idx="79">
                  <c:v>МБОУ СШ № 149</c:v>
                </c:pt>
                <c:pt idx="80">
                  <c:v>МБОУ СШ № 66</c:v>
                </c:pt>
                <c:pt idx="81">
                  <c:v>МБОУ СШ № 1</c:v>
                </c:pt>
                <c:pt idx="82">
                  <c:v>МБОУ СШ № 85</c:v>
                </c:pt>
                <c:pt idx="83">
                  <c:v>МБОУ СШ № 150</c:v>
                </c:pt>
                <c:pt idx="84">
                  <c:v>МБОУ СШ № 91</c:v>
                </c:pt>
                <c:pt idx="85">
                  <c:v>МБОУ СШ № 154</c:v>
                </c:pt>
                <c:pt idx="86">
                  <c:v>МАОУ СШ № 151</c:v>
                </c:pt>
                <c:pt idx="87">
                  <c:v>МБОУ СШ № 144</c:v>
                </c:pt>
                <c:pt idx="88">
                  <c:v>МБОУ СШ № 98</c:v>
                </c:pt>
                <c:pt idx="89">
                  <c:v>МБОУ СШ № 5</c:v>
                </c:pt>
                <c:pt idx="90">
                  <c:v>МБОУ СШ № 147</c:v>
                </c:pt>
                <c:pt idx="91">
                  <c:v>МБОУ СШ № 108</c:v>
                </c:pt>
                <c:pt idx="92">
                  <c:v>МБОУ СШ № 134</c:v>
                </c:pt>
                <c:pt idx="93">
                  <c:v>МБОУ СШ № 7</c:v>
                </c:pt>
                <c:pt idx="94">
                  <c:v>МБОУ СШ № 121</c:v>
                </c:pt>
                <c:pt idx="95">
                  <c:v>МБОУ СШ № 18</c:v>
                </c:pt>
                <c:pt idx="96">
                  <c:v>МБОУ СШ № 141</c:v>
                </c:pt>
                <c:pt idx="97">
                  <c:v>МБОУ СШ № 24</c:v>
                </c:pt>
                <c:pt idx="98">
                  <c:v>МБОУ СШ № 129</c:v>
                </c:pt>
                <c:pt idx="99">
                  <c:v>МБОУ СШ № 69</c:v>
                </c:pt>
                <c:pt idx="100">
                  <c:v>МБОУ СШ № 115</c:v>
                </c:pt>
                <c:pt idx="101">
                  <c:v>МБОУ СШ № 156</c:v>
                </c:pt>
                <c:pt idx="102">
                  <c:v>МБОУ СШ № 56</c:v>
                </c:pt>
                <c:pt idx="103">
                  <c:v>МБОУ СШ № 139</c:v>
                </c:pt>
                <c:pt idx="104">
                  <c:v>МБОУ СШ № 2</c:v>
                </c:pt>
                <c:pt idx="105">
                  <c:v>ЦЕНТРАЛЬНЫЙ РАЙОН</c:v>
                </c:pt>
                <c:pt idx="106">
                  <c:v>МАОУ Гимназия № 2</c:v>
                </c:pt>
                <c:pt idx="107">
                  <c:v>МБОУ СШ № 10</c:v>
                </c:pt>
                <c:pt idx="108">
                  <c:v>МБОУ Лицей № 2</c:v>
                </c:pt>
                <c:pt idx="109">
                  <c:v>МБОУ Гимназия  № 16</c:v>
                </c:pt>
                <c:pt idx="110">
                  <c:v>МБОУ СШ № 27</c:v>
                </c:pt>
                <c:pt idx="111">
                  <c:v>МАОУ СШ № 155</c:v>
                </c:pt>
                <c:pt idx="112">
                  <c:v>МБОУ СШ № 4</c:v>
                </c:pt>
                <c:pt idx="113">
                  <c:v>МАОУ СШ Комплекс "Покровский"</c:v>
                </c:pt>
                <c:pt idx="114">
                  <c:v>МБОУ СШ № 51</c:v>
                </c:pt>
              </c:strCache>
            </c:strRef>
          </c:cat>
          <c:val>
            <c:numRef>
              <c:f>'Информатика-9 диаграмма'!$E$5:$E$119</c:f>
              <c:numCache>
                <c:formatCode>0,00</c:formatCode>
                <c:ptCount val="115"/>
                <c:pt idx="0" formatCode="Основной">
                  <c:v>3.75</c:v>
                </c:pt>
                <c:pt idx="1">
                  <c:v>3.75</c:v>
                </c:pt>
                <c:pt idx="2">
                  <c:v>3.75</c:v>
                </c:pt>
                <c:pt idx="3">
                  <c:v>3.75</c:v>
                </c:pt>
                <c:pt idx="4">
                  <c:v>3.75</c:v>
                </c:pt>
                <c:pt idx="5">
                  <c:v>3.75</c:v>
                </c:pt>
                <c:pt idx="6">
                  <c:v>3.75</c:v>
                </c:pt>
                <c:pt idx="7">
                  <c:v>3.75</c:v>
                </c:pt>
                <c:pt idx="8">
                  <c:v>3.75</c:v>
                </c:pt>
                <c:pt idx="9">
                  <c:v>3.75</c:v>
                </c:pt>
                <c:pt idx="10">
                  <c:v>3.75</c:v>
                </c:pt>
                <c:pt idx="11">
                  <c:v>3.75</c:v>
                </c:pt>
                <c:pt idx="12">
                  <c:v>3.75</c:v>
                </c:pt>
                <c:pt idx="13">
                  <c:v>3.75</c:v>
                </c:pt>
                <c:pt idx="14">
                  <c:v>3.75</c:v>
                </c:pt>
                <c:pt idx="15">
                  <c:v>3.75</c:v>
                </c:pt>
                <c:pt idx="16">
                  <c:v>3.75</c:v>
                </c:pt>
                <c:pt idx="17">
                  <c:v>3.75</c:v>
                </c:pt>
                <c:pt idx="18">
                  <c:v>3.75</c:v>
                </c:pt>
                <c:pt idx="19">
                  <c:v>3.75</c:v>
                </c:pt>
                <c:pt idx="20">
                  <c:v>3.75</c:v>
                </c:pt>
                <c:pt idx="21">
                  <c:v>3.75</c:v>
                </c:pt>
                <c:pt idx="22">
                  <c:v>3.75</c:v>
                </c:pt>
                <c:pt idx="23">
                  <c:v>3.75</c:v>
                </c:pt>
                <c:pt idx="24">
                  <c:v>3.75</c:v>
                </c:pt>
                <c:pt idx="25">
                  <c:v>3.75</c:v>
                </c:pt>
                <c:pt idx="26">
                  <c:v>3.75</c:v>
                </c:pt>
                <c:pt idx="27">
                  <c:v>3.75</c:v>
                </c:pt>
                <c:pt idx="28">
                  <c:v>3.75</c:v>
                </c:pt>
                <c:pt idx="29">
                  <c:v>3.75</c:v>
                </c:pt>
                <c:pt idx="30">
                  <c:v>3.75</c:v>
                </c:pt>
                <c:pt idx="31">
                  <c:v>3.75</c:v>
                </c:pt>
                <c:pt idx="32">
                  <c:v>3.75</c:v>
                </c:pt>
                <c:pt idx="33">
                  <c:v>3.75</c:v>
                </c:pt>
                <c:pt idx="34">
                  <c:v>3.75</c:v>
                </c:pt>
                <c:pt idx="35">
                  <c:v>3.75</c:v>
                </c:pt>
                <c:pt idx="36">
                  <c:v>3.75</c:v>
                </c:pt>
                <c:pt idx="37">
                  <c:v>3.75</c:v>
                </c:pt>
                <c:pt idx="38">
                  <c:v>3.75</c:v>
                </c:pt>
                <c:pt idx="39">
                  <c:v>3.75</c:v>
                </c:pt>
                <c:pt idx="40">
                  <c:v>3.75</c:v>
                </c:pt>
                <c:pt idx="41">
                  <c:v>3.75</c:v>
                </c:pt>
                <c:pt idx="42">
                  <c:v>3.75</c:v>
                </c:pt>
                <c:pt idx="43">
                  <c:v>3.75</c:v>
                </c:pt>
                <c:pt idx="44">
                  <c:v>3.75</c:v>
                </c:pt>
                <c:pt idx="45">
                  <c:v>3.75</c:v>
                </c:pt>
                <c:pt idx="46">
                  <c:v>3.75</c:v>
                </c:pt>
                <c:pt idx="47">
                  <c:v>3.75</c:v>
                </c:pt>
                <c:pt idx="48">
                  <c:v>3.75</c:v>
                </c:pt>
                <c:pt idx="49">
                  <c:v>3.75</c:v>
                </c:pt>
                <c:pt idx="50">
                  <c:v>3.75</c:v>
                </c:pt>
                <c:pt idx="51">
                  <c:v>3.75</c:v>
                </c:pt>
                <c:pt idx="52">
                  <c:v>3.75</c:v>
                </c:pt>
                <c:pt idx="53">
                  <c:v>3.75</c:v>
                </c:pt>
                <c:pt idx="54">
                  <c:v>3.75</c:v>
                </c:pt>
                <c:pt idx="55">
                  <c:v>3.75</c:v>
                </c:pt>
                <c:pt idx="56">
                  <c:v>3.75</c:v>
                </c:pt>
                <c:pt idx="57">
                  <c:v>3.75</c:v>
                </c:pt>
                <c:pt idx="58">
                  <c:v>3.75</c:v>
                </c:pt>
                <c:pt idx="59">
                  <c:v>3.75</c:v>
                </c:pt>
                <c:pt idx="60">
                  <c:v>3.75</c:v>
                </c:pt>
                <c:pt idx="61">
                  <c:v>3.75</c:v>
                </c:pt>
                <c:pt idx="62">
                  <c:v>3.75</c:v>
                </c:pt>
                <c:pt idx="63">
                  <c:v>3.75</c:v>
                </c:pt>
                <c:pt idx="64">
                  <c:v>3.75</c:v>
                </c:pt>
                <c:pt idx="65">
                  <c:v>3.75</c:v>
                </c:pt>
                <c:pt idx="66">
                  <c:v>3.75</c:v>
                </c:pt>
                <c:pt idx="67">
                  <c:v>3.75</c:v>
                </c:pt>
                <c:pt idx="68">
                  <c:v>3.75</c:v>
                </c:pt>
                <c:pt idx="69">
                  <c:v>3.75</c:v>
                </c:pt>
                <c:pt idx="70">
                  <c:v>3.75</c:v>
                </c:pt>
                <c:pt idx="71">
                  <c:v>3.75</c:v>
                </c:pt>
                <c:pt idx="72">
                  <c:v>3.75</c:v>
                </c:pt>
                <c:pt idx="73">
                  <c:v>3.75</c:v>
                </c:pt>
                <c:pt idx="74">
                  <c:v>3.75</c:v>
                </c:pt>
                <c:pt idx="75">
                  <c:v>3.75</c:v>
                </c:pt>
                <c:pt idx="76">
                  <c:v>3.75</c:v>
                </c:pt>
                <c:pt idx="77">
                  <c:v>3.75</c:v>
                </c:pt>
                <c:pt idx="78">
                  <c:v>3.75</c:v>
                </c:pt>
                <c:pt idx="79">
                  <c:v>3.75</c:v>
                </c:pt>
                <c:pt idx="80">
                  <c:v>3.75</c:v>
                </c:pt>
                <c:pt idx="81">
                  <c:v>3.75</c:v>
                </c:pt>
                <c:pt idx="82">
                  <c:v>3.75</c:v>
                </c:pt>
                <c:pt idx="83">
                  <c:v>3.75</c:v>
                </c:pt>
                <c:pt idx="84">
                  <c:v>3.75</c:v>
                </c:pt>
                <c:pt idx="85">
                  <c:v>3.75</c:v>
                </c:pt>
                <c:pt idx="86">
                  <c:v>3.75</c:v>
                </c:pt>
                <c:pt idx="87">
                  <c:v>3.75</c:v>
                </c:pt>
                <c:pt idx="88">
                  <c:v>3.75</c:v>
                </c:pt>
                <c:pt idx="89">
                  <c:v>3.75</c:v>
                </c:pt>
                <c:pt idx="90">
                  <c:v>3.75</c:v>
                </c:pt>
                <c:pt idx="91">
                  <c:v>3.75</c:v>
                </c:pt>
                <c:pt idx="92">
                  <c:v>3.75</c:v>
                </c:pt>
                <c:pt idx="93">
                  <c:v>3.75</c:v>
                </c:pt>
                <c:pt idx="94">
                  <c:v>3.75</c:v>
                </c:pt>
                <c:pt idx="95">
                  <c:v>3.75</c:v>
                </c:pt>
                <c:pt idx="96">
                  <c:v>3.75</c:v>
                </c:pt>
                <c:pt idx="97">
                  <c:v>3.75</c:v>
                </c:pt>
                <c:pt idx="98">
                  <c:v>3.75</c:v>
                </c:pt>
                <c:pt idx="99">
                  <c:v>3.75</c:v>
                </c:pt>
                <c:pt idx="100">
                  <c:v>3.75</c:v>
                </c:pt>
                <c:pt idx="101">
                  <c:v>3.75</c:v>
                </c:pt>
                <c:pt idx="102">
                  <c:v>3.75</c:v>
                </c:pt>
                <c:pt idx="103">
                  <c:v>3.75</c:v>
                </c:pt>
                <c:pt idx="104">
                  <c:v>3.75</c:v>
                </c:pt>
                <c:pt idx="105">
                  <c:v>3.75</c:v>
                </c:pt>
                <c:pt idx="106">
                  <c:v>3.75</c:v>
                </c:pt>
                <c:pt idx="107">
                  <c:v>3.75</c:v>
                </c:pt>
                <c:pt idx="108">
                  <c:v>3.75</c:v>
                </c:pt>
                <c:pt idx="109">
                  <c:v>3.75</c:v>
                </c:pt>
                <c:pt idx="110">
                  <c:v>3.75</c:v>
                </c:pt>
                <c:pt idx="111">
                  <c:v>3.75</c:v>
                </c:pt>
                <c:pt idx="112">
                  <c:v>3.75</c:v>
                </c:pt>
                <c:pt idx="113">
                  <c:v>3.75</c:v>
                </c:pt>
                <c:pt idx="114">
                  <c:v>3.75</c:v>
                </c:pt>
              </c:numCache>
            </c:numRef>
          </c:val>
          <c:smooth val="0"/>
        </c:ser>
        <c:ser>
          <c:idx val="10"/>
          <c:order val="1"/>
          <c:tx>
            <c:v>2022 ср. балл ОУ</c:v>
          </c:tx>
          <c:spPr>
            <a:ln w="25400">
              <a:solidFill>
                <a:srgbClr val="FF0066"/>
              </a:solidFill>
            </a:ln>
          </c:spPr>
          <c:marker>
            <c:symbol val="none"/>
          </c:marker>
          <c:cat>
            <c:strRef>
              <c:f>'Информатика-9 диаграмма'!$B$5:$B$119</c:f>
              <c:strCache>
                <c:ptCount val="115"/>
                <c:pt idx="0">
                  <c:v>ЖЕЛЕЗНОДОРОЖНЫЙ РАЙОН</c:v>
                </c:pt>
                <c:pt idx="1">
                  <c:v>МАОУ Лицей № 7 </c:v>
                </c:pt>
                <c:pt idx="2">
                  <c:v>МБОУ СШ № 19</c:v>
                </c:pt>
                <c:pt idx="3">
                  <c:v>МБОУ СШ № 12</c:v>
                </c:pt>
                <c:pt idx="4">
                  <c:v>МБОУ Лицей № 28</c:v>
                </c:pt>
                <c:pt idx="5">
                  <c:v>МАОУ Гимназия № 9</c:v>
                </c:pt>
                <c:pt idx="6">
                  <c:v>МБОУ СШ № 86</c:v>
                </c:pt>
                <c:pt idx="7">
                  <c:v>МБОУ Гимназия № 8</c:v>
                </c:pt>
                <c:pt idx="8">
                  <c:v>МАОУ СШ № 32</c:v>
                </c:pt>
                <c:pt idx="9">
                  <c:v>КИРОВСКИЙ РАЙОН</c:v>
                </c:pt>
                <c:pt idx="10">
                  <c:v>МАОУ Гимназия № 4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МБОУ СШ № 8 "Созидание"</c:v>
                </c:pt>
                <c:pt idx="16">
                  <c:v>МБОУ СШ № 46</c:v>
                </c:pt>
                <c:pt idx="17">
                  <c:v>МАОУ СШ № 55</c:v>
                </c:pt>
                <c:pt idx="18">
                  <c:v>МБОУ СШ № 63</c:v>
                </c:pt>
                <c:pt idx="19">
                  <c:v>МБОУ СШ № 81</c:v>
                </c:pt>
                <c:pt idx="20">
                  <c:v>МБОУ СШ № 90</c:v>
                </c:pt>
                <c:pt idx="21">
                  <c:v>МБОУ СШ № 135</c:v>
                </c:pt>
                <c:pt idx="22">
                  <c:v>ЛЕНИНСКИЙ РАЙОН</c:v>
                </c:pt>
                <c:pt idx="23">
                  <c:v>МБОУ СШ № 16</c:v>
                </c:pt>
                <c:pt idx="24">
                  <c:v>МБОУ СШ № 94</c:v>
                </c:pt>
                <c:pt idx="25">
                  <c:v>МБОУ СШ № 50</c:v>
                </c:pt>
                <c:pt idx="26">
                  <c:v>МБОУ Гимназия № 7</c:v>
                </c:pt>
                <c:pt idx="27">
                  <c:v>МБОУ СШ № 31</c:v>
                </c:pt>
                <c:pt idx="28">
                  <c:v>МБОУ Лицей № 3</c:v>
                </c:pt>
                <c:pt idx="29">
                  <c:v>МАОУ Гимназия № 11</c:v>
                </c:pt>
                <c:pt idx="30">
                  <c:v>МБОУ СШ № 64</c:v>
                </c:pt>
                <c:pt idx="31">
                  <c:v>МБОУ СШ № 79</c:v>
                </c:pt>
                <c:pt idx="32">
                  <c:v>МАОУ СШ № 148</c:v>
                </c:pt>
                <c:pt idx="33">
                  <c:v>МБОУ СШ № 65</c:v>
                </c:pt>
                <c:pt idx="34">
                  <c:v>МАОУ Гимназия № 15</c:v>
                </c:pt>
                <c:pt idx="35">
                  <c:v>МАОУ Лицей № 12</c:v>
                </c:pt>
                <c:pt idx="36">
                  <c:v>МБОУ СШ № 53</c:v>
                </c:pt>
                <c:pt idx="37">
                  <c:v>МБОУ СШ № 13</c:v>
                </c:pt>
                <c:pt idx="38">
                  <c:v>МБОУ СШ № 44</c:v>
                </c:pt>
                <c:pt idx="39">
                  <c:v>МБОУ СШ № 89</c:v>
                </c:pt>
                <c:pt idx="40">
                  <c:v>ОКТЯБРЬСКИЙ РАЙОН</c:v>
                </c:pt>
                <c:pt idx="41">
                  <c:v>МБОУ СШИ № 1</c:v>
                </c:pt>
                <c:pt idx="42">
                  <c:v>МБОУ СШ № 99</c:v>
                </c:pt>
                <c:pt idx="43">
                  <c:v>МБОУ СШ № 82</c:v>
                </c:pt>
                <c:pt idx="44">
                  <c:v>МАОУ "КУГ №1 - Универс"</c:v>
                </c:pt>
                <c:pt idx="45">
                  <c:v>МБОУ Лицей № 10</c:v>
                </c:pt>
                <c:pt idx="46">
                  <c:v>МАОУ Лицей № 1</c:v>
                </c:pt>
                <c:pt idx="47">
                  <c:v>МАОУ Гимназия № 13 "Академ"</c:v>
                </c:pt>
                <c:pt idx="48">
                  <c:v>МБОУ СШ № 36</c:v>
                </c:pt>
                <c:pt idx="49">
                  <c:v>МБОУ СШ № 30</c:v>
                </c:pt>
                <c:pt idx="50">
                  <c:v>МБОУ Гимназия № 3</c:v>
                </c:pt>
                <c:pt idx="51">
                  <c:v>МБОУ Лицей № 8</c:v>
                </c:pt>
                <c:pt idx="52">
                  <c:v>МБОУ СШ № 95</c:v>
                </c:pt>
                <c:pt idx="53">
                  <c:v>МБОУ СШ № 3</c:v>
                </c:pt>
                <c:pt idx="54">
                  <c:v>МБОУ СШ № 133 </c:v>
                </c:pt>
                <c:pt idx="55">
                  <c:v>МБОУ СШ № 84</c:v>
                </c:pt>
                <c:pt idx="56">
                  <c:v>МБОУ СШ № 72 </c:v>
                </c:pt>
                <c:pt idx="57">
                  <c:v>МБОУ СШ № 21</c:v>
                </c:pt>
                <c:pt idx="58">
                  <c:v>МБОУ СШ № 39</c:v>
                </c:pt>
                <c:pt idx="59">
                  <c:v>СВЕРДЛОВСКИЙ РАЙОН</c:v>
                </c:pt>
                <c:pt idx="60">
                  <c:v>МБОУ СШ № 93</c:v>
                </c:pt>
                <c:pt idx="61">
                  <c:v>МАОУ СШ № 137</c:v>
                </c:pt>
                <c:pt idx="62">
                  <c:v>МАОУ СШ № 158</c:v>
                </c:pt>
                <c:pt idx="63">
                  <c:v>МАОУ Гимназия №14</c:v>
                </c:pt>
                <c:pt idx="64">
                  <c:v>МАОУ СШ № 76</c:v>
                </c:pt>
                <c:pt idx="65">
                  <c:v>МБОУ СШ № 62</c:v>
                </c:pt>
                <c:pt idx="66">
                  <c:v>МБОУ СШ № 6</c:v>
                </c:pt>
                <c:pt idx="67">
                  <c:v>МАОУ СШ № 23</c:v>
                </c:pt>
                <c:pt idx="68">
                  <c:v>МБОУ СШ № 34</c:v>
                </c:pt>
                <c:pt idx="69">
                  <c:v>МАОУ Лицей № 9 "Лидер"</c:v>
                </c:pt>
                <c:pt idx="70">
                  <c:v>МБОУ СШ № 42</c:v>
                </c:pt>
                <c:pt idx="71">
                  <c:v>МБОУ СШ № 45</c:v>
                </c:pt>
                <c:pt idx="72">
                  <c:v>МБОУ СШ № 17</c:v>
                </c:pt>
                <c:pt idx="73">
                  <c:v>МБОУ СШ № 78</c:v>
                </c:pt>
                <c:pt idx="74">
                  <c:v>СОВЕТСКИЙ РАЙОН</c:v>
                </c:pt>
                <c:pt idx="75">
                  <c:v>МБОУ СШ № 152</c:v>
                </c:pt>
                <c:pt idx="76">
                  <c:v>МБОУ СШ № 157</c:v>
                </c:pt>
                <c:pt idx="77">
                  <c:v>МБОУ СШ № 143</c:v>
                </c:pt>
                <c:pt idx="78">
                  <c:v>МБОУ СШ № 145</c:v>
                </c:pt>
                <c:pt idx="79">
                  <c:v>МБОУ СШ № 149</c:v>
                </c:pt>
                <c:pt idx="80">
                  <c:v>МБОУ СШ № 66</c:v>
                </c:pt>
                <c:pt idx="81">
                  <c:v>МБОУ СШ № 1</c:v>
                </c:pt>
                <c:pt idx="82">
                  <c:v>МБОУ СШ № 85</c:v>
                </c:pt>
                <c:pt idx="83">
                  <c:v>МБОУ СШ № 150</c:v>
                </c:pt>
                <c:pt idx="84">
                  <c:v>МБОУ СШ № 91</c:v>
                </c:pt>
                <c:pt idx="85">
                  <c:v>МБОУ СШ № 154</c:v>
                </c:pt>
                <c:pt idx="86">
                  <c:v>МАОУ СШ № 151</c:v>
                </c:pt>
                <c:pt idx="87">
                  <c:v>МБОУ СШ № 144</c:v>
                </c:pt>
                <c:pt idx="88">
                  <c:v>МБОУ СШ № 98</c:v>
                </c:pt>
                <c:pt idx="89">
                  <c:v>МБОУ СШ № 5</c:v>
                </c:pt>
                <c:pt idx="90">
                  <c:v>МБОУ СШ № 147</c:v>
                </c:pt>
                <c:pt idx="91">
                  <c:v>МБОУ СШ № 108</c:v>
                </c:pt>
                <c:pt idx="92">
                  <c:v>МБОУ СШ № 134</c:v>
                </c:pt>
                <c:pt idx="93">
                  <c:v>МБОУ СШ № 7</c:v>
                </c:pt>
                <c:pt idx="94">
                  <c:v>МБОУ СШ № 121</c:v>
                </c:pt>
                <c:pt idx="95">
                  <c:v>МБОУ СШ № 18</c:v>
                </c:pt>
                <c:pt idx="96">
                  <c:v>МБОУ СШ № 141</c:v>
                </c:pt>
                <c:pt idx="97">
                  <c:v>МБОУ СШ № 24</c:v>
                </c:pt>
                <c:pt idx="98">
                  <c:v>МБОУ СШ № 129</c:v>
                </c:pt>
                <c:pt idx="99">
                  <c:v>МБОУ СШ № 69</c:v>
                </c:pt>
                <c:pt idx="100">
                  <c:v>МБОУ СШ № 115</c:v>
                </c:pt>
                <c:pt idx="101">
                  <c:v>МБОУ СШ № 156</c:v>
                </c:pt>
                <c:pt idx="102">
                  <c:v>МБОУ СШ № 56</c:v>
                </c:pt>
                <c:pt idx="103">
                  <c:v>МБОУ СШ № 139</c:v>
                </c:pt>
                <c:pt idx="104">
                  <c:v>МБОУ СШ № 2</c:v>
                </c:pt>
                <c:pt idx="105">
                  <c:v>ЦЕНТРАЛЬНЫЙ РАЙОН</c:v>
                </c:pt>
                <c:pt idx="106">
                  <c:v>МАОУ Гимназия № 2</c:v>
                </c:pt>
                <c:pt idx="107">
                  <c:v>МБОУ СШ № 10</c:v>
                </c:pt>
                <c:pt idx="108">
                  <c:v>МБОУ Лицей № 2</c:v>
                </c:pt>
                <c:pt idx="109">
                  <c:v>МБОУ Гимназия  № 16</c:v>
                </c:pt>
                <c:pt idx="110">
                  <c:v>МБОУ СШ № 27</c:v>
                </c:pt>
                <c:pt idx="111">
                  <c:v>МАОУ СШ № 155</c:v>
                </c:pt>
                <c:pt idx="112">
                  <c:v>МБОУ СШ № 4</c:v>
                </c:pt>
                <c:pt idx="113">
                  <c:v>МАОУ СШ Комплекс "Покровский"</c:v>
                </c:pt>
                <c:pt idx="114">
                  <c:v>МБОУ СШ № 51</c:v>
                </c:pt>
              </c:strCache>
            </c:strRef>
          </c:cat>
          <c:val>
            <c:numRef>
              <c:f>'Информатика-9 диаграмма'!$D$5:$D$119</c:f>
              <c:numCache>
                <c:formatCode>0,00</c:formatCode>
                <c:ptCount val="115"/>
                <c:pt idx="0">
                  <c:v>4.0166652084046204</c:v>
                </c:pt>
                <c:pt idx="1">
                  <c:v>4.2666666666666666</c:v>
                </c:pt>
                <c:pt idx="2">
                  <c:v>4.1428571428571432</c:v>
                </c:pt>
                <c:pt idx="3">
                  <c:v>4.0999999999999996</c:v>
                </c:pt>
                <c:pt idx="4">
                  <c:v>4.032258064516129</c:v>
                </c:pt>
                <c:pt idx="5">
                  <c:v>4.0149253731343286</c:v>
                </c:pt>
                <c:pt idx="6">
                  <c:v>3.9545454545454546</c:v>
                </c:pt>
                <c:pt idx="7">
                  <c:v>3.8620689655172415</c:v>
                </c:pt>
                <c:pt idx="8">
                  <c:v>3.76</c:v>
                </c:pt>
                <c:pt idx="9">
                  <c:v>3.7112921566629118</c:v>
                </c:pt>
                <c:pt idx="10">
                  <c:v>3.5428571428571427</c:v>
                </c:pt>
                <c:pt idx="11">
                  <c:v>4</c:v>
                </c:pt>
                <c:pt idx="12">
                  <c:v>4.0263157894736841</c:v>
                </c:pt>
                <c:pt idx="13">
                  <c:v>4.096774193548387</c:v>
                </c:pt>
                <c:pt idx="14">
                  <c:v>4.2068965517241379</c:v>
                </c:pt>
                <c:pt idx="15">
                  <c:v>3.6216216216216215</c:v>
                </c:pt>
                <c:pt idx="16">
                  <c:v>3.7105263157894739</c:v>
                </c:pt>
                <c:pt idx="17">
                  <c:v>3.3333333333333335</c:v>
                </c:pt>
                <c:pt idx="18">
                  <c:v>3.6153846153846154</c:v>
                </c:pt>
                <c:pt idx="19">
                  <c:v>3.3513513513513513</c:v>
                </c:pt>
                <c:pt idx="20">
                  <c:v>3.459016393442623</c:v>
                </c:pt>
                <c:pt idx="21">
                  <c:v>3.5714285714285716</c:v>
                </c:pt>
                <c:pt idx="22">
                  <c:v>3.695146024730124</c:v>
                </c:pt>
                <c:pt idx="23">
                  <c:v>4.2222222222222223</c:v>
                </c:pt>
                <c:pt idx="24">
                  <c:v>4.0333333333333332</c:v>
                </c:pt>
                <c:pt idx="25">
                  <c:v>4</c:v>
                </c:pt>
                <c:pt idx="26">
                  <c:v>3.9821428571428572</c:v>
                </c:pt>
                <c:pt idx="27">
                  <c:v>3.8571428571428572</c:v>
                </c:pt>
                <c:pt idx="28">
                  <c:v>3.8113207547169812</c:v>
                </c:pt>
                <c:pt idx="29">
                  <c:v>3.7857142857142856</c:v>
                </c:pt>
                <c:pt idx="30">
                  <c:v>3.7272727272727271</c:v>
                </c:pt>
                <c:pt idx="31">
                  <c:v>3.7083333333333335</c:v>
                </c:pt>
                <c:pt idx="32">
                  <c:v>3.5961538461538463</c:v>
                </c:pt>
                <c:pt idx="33">
                  <c:v>3.5882352941176472</c:v>
                </c:pt>
                <c:pt idx="34">
                  <c:v>3.5490196078431371</c:v>
                </c:pt>
                <c:pt idx="35">
                  <c:v>3.5</c:v>
                </c:pt>
                <c:pt idx="36">
                  <c:v>3.4761904761904763</c:v>
                </c:pt>
                <c:pt idx="37">
                  <c:v>3.3888888888888888</c:v>
                </c:pt>
                <c:pt idx="38">
                  <c:v>3.3846153846153846</c:v>
                </c:pt>
                <c:pt idx="39">
                  <c:v>3.2068965517241379</c:v>
                </c:pt>
                <c:pt idx="40">
                  <c:v>3.7812026328156332</c:v>
                </c:pt>
                <c:pt idx="41">
                  <c:v>5</c:v>
                </c:pt>
                <c:pt idx="42">
                  <c:v>4.1212121212121211</c:v>
                </c:pt>
                <c:pt idx="43">
                  <c:v>4.0714285714285712</c:v>
                </c:pt>
                <c:pt idx="44">
                  <c:v>4.0192307692307692</c:v>
                </c:pt>
                <c:pt idx="45">
                  <c:v>4</c:v>
                </c:pt>
                <c:pt idx="46">
                  <c:v>3.9428571428571431</c:v>
                </c:pt>
                <c:pt idx="47">
                  <c:v>3.8648648648648649</c:v>
                </c:pt>
                <c:pt idx="48">
                  <c:v>3.8</c:v>
                </c:pt>
                <c:pt idx="49">
                  <c:v>3.7142857142857144</c:v>
                </c:pt>
                <c:pt idx="50">
                  <c:v>3.7</c:v>
                </c:pt>
                <c:pt idx="51">
                  <c:v>3.7012987012987013</c:v>
                </c:pt>
                <c:pt idx="52">
                  <c:v>3.6341463414634148</c:v>
                </c:pt>
                <c:pt idx="53">
                  <c:v>3.6</c:v>
                </c:pt>
                <c:pt idx="54">
                  <c:v>3.603448275862069</c:v>
                </c:pt>
                <c:pt idx="55">
                  <c:v>3.489795918367347</c:v>
                </c:pt>
                <c:pt idx="56">
                  <c:v>3.4634146341463414</c:v>
                </c:pt>
                <c:pt idx="57">
                  <c:v>3.1818181818181817</c:v>
                </c:pt>
                <c:pt idx="58">
                  <c:v>3.1538461538461537</c:v>
                </c:pt>
                <c:pt idx="59">
                  <c:v>3.693174734239379</c:v>
                </c:pt>
                <c:pt idx="60">
                  <c:v>4</c:v>
                </c:pt>
                <c:pt idx="61">
                  <c:v>3.9142857142857141</c:v>
                </c:pt>
                <c:pt idx="62">
                  <c:v>3.8918918918918921</c:v>
                </c:pt>
                <c:pt idx="63">
                  <c:v>3.8620689655172415</c:v>
                </c:pt>
                <c:pt idx="64">
                  <c:v>3.8181818181818183</c:v>
                </c:pt>
                <c:pt idx="65">
                  <c:v>3.7692307692307692</c:v>
                </c:pt>
                <c:pt idx="66">
                  <c:v>3.7288135593220337</c:v>
                </c:pt>
                <c:pt idx="67">
                  <c:v>3.7272727272727271</c:v>
                </c:pt>
                <c:pt idx="68">
                  <c:v>3.7142857142857144</c:v>
                </c:pt>
                <c:pt idx="69">
                  <c:v>3.6538461538461537</c:v>
                </c:pt>
                <c:pt idx="70">
                  <c:v>3.5625</c:v>
                </c:pt>
                <c:pt idx="71">
                  <c:v>3.4827586206896552</c:v>
                </c:pt>
                <c:pt idx="72">
                  <c:v>3.3793103448275863</c:v>
                </c:pt>
                <c:pt idx="73">
                  <c:v>3.2</c:v>
                </c:pt>
                <c:pt idx="74">
                  <c:v>3.7104226004965963</c:v>
                </c:pt>
                <c:pt idx="75">
                  <c:v>4.3125</c:v>
                </c:pt>
                <c:pt idx="76">
                  <c:v>4.1052631578947372</c:v>
                </c:pt>
                <c:pt idx="77">
                  <c:v>4.0326086956521738</c:v>
                </c:pt>
                <c:pt idx="78">
                  <c:v>4</c:v>
                </c:pt>
                <c:pt idx="79">
                  <c:v>3.9649122807017543</c:v>
                </c:pt>
                <c:pt idx="80">
                  <c:v>3.9375</c:v>
                </c:pt>
                <c:pt idx="81">
                  <c:v>3.9166666666666665</c:v>
                </c:pt>
                <c:pt idx="82">
                  <c:v>3.890625</c:v>
                </c:pt>
                <c:pt idx="83">
                  <c:v>3.8679245283018866</c:v>
                </c:pt>
                <c:pt idx="84">
                  <c:v>3.85</c:v>
                </c:pt>
                <c:pt idx="85">
                  <c:v>3.8461538461538463</c:v>
                </c:pt>
                <c:pt idx="86">
                  <c:v>3.8189655172413794</c:v>
                </c:pt>
                <c:pt idx="87">
                  <c:v>3.8055555555555554</c:v>
                </c:pt>
                <c:pt idx="88">
                  <c:v>3.7</c:v>
                </c:pt>
                <c:pt idx="89">
                  <c:v>3.6923076923076925</c:v>
                </c:pt>
                <c:pt idx="90">
                  <c:v>3.68</c:v>
                </c:pt>
                <c:pt idx="91">
                  <c:v>3.652173913043478</c:v>
                </c:pt>
                <c:pt idx="92">
                  <c:v>3.641509433962264</c:v>
                </c:pt>
                <c:pt idx="93">
                  <c:v>3.6</c:v>
                </c:pt>
                <c:pt idx="94">
                  <c:v>3.5555555555555554</c:v>
                </c:pt>
                <c:pt idx="95">
                  <c:v>3.5483870967741935</c:v>
                </c:pt>
                <c:pt idx="96">
                  <c:v>3.5454545454545454</c:v>
                </c:pt>
                <c:pt idx="97">
                  <c:v>3.510204081632653</c:v>
                </c:pt>
                <c:pt idx="98">
                  <c:v>3.5</c:v>
                </c:pt>
                <c:pt idx="99">
                  <c:v>3.418181818181818</c:v>
                </c:pt>
                <c:pt idx="100">
                  <c:v>3.4242424242424243</c:v>
                </c:pt>
                <c:pt idx="101">
                  <c:v>3.4246575342465753</c:v>
                </c:pt>
                <c:pt idx="102">
                  <c:v>3.4</c:v>
                </c:pt>
                <c:pt idx="103">
                  <c:v>3.3636363636363638</c:v>
                </c:pt>
                <c:pt idx="104">
                  <c:v>3.3076923076923075</c:v>
                </c:pt>
                <c:pt idx="105">
                  <c:v>3.818789485741263</c:v>
                </c:pt>
                <c:pt idx="106">
                  <c:v>4.4444444444444446</c:v>
                </c:pt>
                <c:pt idx="107">
                  <c:v>4.3666666666666663</c:v>
                </c:pt>
                <c:pt idx="108">
                  <c:v>3.8297872340425534</c:v>
                </c:pt>
                <c:pt idx="109">
                  <c:v>3.8125</c:v>
                </c:pt>
                <c:pt idx="110">
                  <c:v>3.7647058823529411</c:v>
                </c:pt>
                <c:pt idx="111">
                  <c:v>3.6875</c:v>
                </c:pt>
                <c:pt idx="112">
                  <c:v>3.65</c:v>
                </c:pt>
                <c:pt idx="113">
                  <c:v>3.5526315789473686</c:v>
                </c:pt>
                <c:pt idx="114">
                  <c:v>3.2608695652173911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1152640"/>
        <c:axId val="81170816"/>
      </c:lineChart>
      <c:catAx>
        <c:axId val="81152640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1170816"/>
        <c:crosses val="autoZero"/>
        <c:auto val="1"/>
        <c:lblAlgn val="ctr"/>
        <c:lblOffset val="100"/>
        <c:noMultiLvlLbl val="0"/>
      </c:catAx>
      <c:valAx>
        <c:axId val="81170816"/>
        <c:scaling>
          <c:orientation val="minMax"/>
          <c:max val="5"/>
          <c:min val="2"/>
        </c:scaling>
        <c:delete val="0"/>
        <c:axPos val="l"/>
        <c:majorGridlines>
          <c:spPr>
            <a:ln w="2857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 ##0,0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1152640"/>
        <c:crosses val="autoZero"/>
        <c:crossBetween val="between"/>
        <c:majorUnit val="0.5"/>
        <c:minorUnit val="0.5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712676355185764"/>
          <c:y val="1.8357347789899444E-2"/>
          <c:w val="0.72193562723135474"/>
          <c:h val="4.215487630033790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11908</xdr:rowOff>
    </xdr:from>
    <xdr:to>
      <xdr:col>25</xdr:col>
      <xdr:colOff>488156</xdr:colOff>
      <xdr:row>0</xdr:row>
      <xdr:rowOff>5119688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0.02301</cdr:x>
      <cdr:y>0.06991</cdr:y>
    </cdr:from>
    <cdr:to>
      <cdr:x>0.02357</cdr:x>
      <cdr:y>0.69316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385089" y="357085"/>
          <a:ext cx="9371" cy="318342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0.21084</cdr:x>
      <cdr:y>0.06943</cdr:y>
    </cdr:from>
    <cdr:to>
      <cdr:x>0.21091</cdr:x>
      <cdr:y>0.69915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D28AE512-1B33-45A9-804C-371B7C77E461}"/>
            </a:ext>
          </a:extLst>
        </cdr:cNvPr>
        <cdr:cNvCxnSpPr/>
      </cdr:nvCxnSpPr>
      <cdr:spPr>
        <a:xfrm xmlns:a="http://schemas.openxmlformats.org/drawingml/2006/main" flipH="1">
          <a:off x="3528071" y="354654"/>
          <a:ext cx="1171" cy="321647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0.36216</cdr:x>
      <cdr:y>0.06952</cdr:y>
    </cdr:from>
    <cdr:to>
      <cdr:x>0.36331</cdr:x>
      <cdr:y>0.6868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CE70001F-D757-4D82-BE10-4F2B74A73388}"/>
            </a:ext>
          </a:extLst>
        </cdr:cNvPr>
        <cdr:cNvCxnSpPr/>
      </cdr:nvCxnSpPr>
      <cdr:spPr>
        <a:xfrm xmlns:a="http://schemas.openxmlformats.org/drawingml/2006/main">
          <a:off x="6060198" y="355114"/>
          <a:ext cx="19243" cy="315293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0.52426</cdr:x>
      <cdr:y>0.07363</cdr:y>
    </cdr:from>
    <cdr:to>
      <cdr:x>0.52456</cdr:x>
      <cdr:y>0.69298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9BB3FF8-3C56-42D3-AA33-D969C0CED666}"/>
            </a:ext>
          </a:extLst>
        </cdr:cNvPr>
        <cdr:cNvCxnSpPr/>
      </cdr:nvCxnSpPr>
      <cdr:spPr>
        <a:xfrm xmlns:a="http://schemas.openxmlformats.org/drawingml/2006/main" flipH="1">
          <a:off x="8772787" y="376107"/>
          <a:ext cx="5020" cy="316350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0.64989</cdr:x>
      <cdr:y>0.07115</cdr:y>
    </cdr:from>
    <cdr:to>
      <cdr:x>0.65143</cdr:x>
      <cdr:y>0.67107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="" xmlns:a16="http://schemas.microsoft.com/office/drawing/2014/main" id="{7BB290B6-15AE-45EB-9A8A-919B64987878}"/>
            </a:ext>
          </a:extLst>
        </cdr:cNvPr>
        <cdr:cNvCxnSpPr/>
      </cdr:nvCxnSpPr>
      <cdr:spPr>
        <a:xfrm xmlns:a="http://schemas.openxmlformats.org/drawingml/2006/main">
          <a:off x="10874905" y="363419"/>
          <a:ext cx="25928" cy="306425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0.9125</cdr:x>
      <cdr:y>0.06655</cdr:y>
    </cdr:from>
    <cdr:to>
      <cdr:x>0.91321</cdr:x>
      <cdr:y>0.68286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="" xmlns:a16="http://schemas.microsoft.com/office/drawing/2014/main" id="{80FE0DEE-CC5C-4143-BE8B-02CB46498D4C}"/>
            </a:ext>
          </a:extLst>
        </cdr:cNvPr>
        <cdr:cNvCxnSpPr/>
      </cdr:nvCxnSpPr>
      <cdr:spPr>
        <a:xfrm xmlns:a="http://schemas.openxmlformats.org/drawingml/2006/main">
          <a:off x="15269337" y="339912"/>
          <a:ext cx="11881" cy="314797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0.0996</cdr:x>
      <cdr:y>0.07176</cdr:y>
    </cdr:from>
    <cdr:to>
      <cdr:x>0.1006</cdr:x>
      <cdr:y>0.69171</cdr:y>
    </cdr:to>
    <cdr:cxnSp macro="">
      <cdr:nvCxnSpPr>
        <cdr:cNvPr id="11" name="Прямая соединительная линия 10"/>
        <cdr:cNvCxnSpPr/>
      </cdr:nvCxnSpPr>
      <cdr:spPr>
        <a:xfrm xmlns:a="http://schemas.openxmlformats.org/drawingml/2006/main">
          <a:off x="2152650" y="369093"/>
          <a:ext cx="21477" cy="318874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59531</xdr:colOff>
      <xdr:row>0</xdr:row>
      <xdr:rowOff>71440</xdr:rowOff>
    </xdr:from>
    <xdr:to>
      <xdr:col>25</xdr:col>
      <xdr:colOff>511969</xdr:colOff>
      <xdr:row>0</xdr:row>
      <xdr:rowOff>5095876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0.02375</cdr:x>
      <cdr:y>0.07711</cdr:y>
    </cdr:from>
    <cdr:to>
      <cdr:x>0.02446</cdr:x>
      <cdr:y>0.66193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395552" y="387430"/>
          <a:ext cx="11786" cy="293838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0.21118</cdr:x>
      <cdr:y>0.07809</cdr:y>
    </cdr:from>
    <cdr:to>
      <cdr:x>0.21183</cdr:x>
      <cdr:y>0.67035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D28AE512-1B33-45A9-804C-371B7C77E461}"/>
            </a:ext>
          </a:extLst>
        </cdr:cNvPr>
        <cdr:cNvCxnSpPr/>
      </cdr:nvCxnSpPr>
      <cdr:spPr>
        <a:xfrm xmlns:a="http://schemas.openxmlformats.org/drawingml/2006/main">
          <a:off x="3517333" y="392354"/>
          <a:ext cx="10886" cy="297578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0.36358</cdr:x>
      <cdr:y>0.07397</cdr:y>
    </cdr:from>
    <cdr:to>
      <cdr:x>0.36434</cdr:x>
      <cdr:y>0.66614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CE70001F-D757-4D82-BE10-4F2B74A73388}"/>
            </a:ext>
          </a:extLst>
        </cdr:cNvPr>
        <cdr:cNvCxnSpPr/>
      </cdr:nvCxnSpPr>
      <cdr:spPr>
        <a:xfrm xmlns:a="http://schemas.openxmlformats.org/drawingml/2006/main">
          <a:off x="6055544" y="371639"/>
          <a:ext cx="12675" cy="297533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0.52578</cdr:x>
      <cdr:y>0.07604</cdr:y>
    </cdr:from>
    <cdr:to>
      <cdr:x>0.5261</cdr:x>
      <cdr:y>0.68748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9BB3FF8-3C56-42D3-AA33-D969C0CED666}"/>
            </a:ext>
          </a:extLst>
        </cdr:cNvPr>
        <cdr:cNvCxnSpPr/>
      </cdr:nvCxnSpPr>
      <cdr:spPr>
        <a:xfrm xmlns:a="http://schemas.openxmlformats.org/drawingml/2006/main" flipH="1">
          <a:off x="11409297" y="386593"/>
          <a:ext cx="6944" cy="310854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0.65225</cdr:x>
      <cdr:y>0.06292</cdr:y>
    </cdr:from>
    <cdr:to>
      <cdr:x>0.65258</cdr:x>
      <cdr:y>0.67287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="" xmlns:a16="http://schemas.microsoft.com/office/drawing/2014/main" id="{7BB290B6-15AE-45EB-9A8A-919B64987878}"/>
            </a:ext>
          </a:extLst>
        </cdr:cNvPr>
        <cdr:cNvCxnSpPr/>
      </cdr:nvCxnSpPr>
      <cdr:spPr>
        <a:xfrm xmlns:a="http://schemas.openxmlformats.org/drawingml/2006/main">
          <a:off x="10863569" y="316123"/>
          <a:ext cx="5496" cy="306465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0.91499</cdr:x>
      <cdr:y>0.06635</cdr:y>
    </cdr:from>
    <cdr:to>
      <cdr:x>0.91631</cdr:x>
      <cdr:y>0.66588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="" xmlns:a16="http://schemas.microsoft.com/office/drawing/2014/main" id="{80FE0DEE-CC5C-4143-BE8B-02CB46498D4C}"/>
            </a:ext>
          </a:extLst>
        </cdr:cNvPr>
        <cdr:cNvCxnSpPr/>
      </cdr:nvCxnSpPr>
      <cdr:spPr>
        <a:xfrm xmlns:a="http://schemas.openxmlformats.org/drawingml/2006/main">
          <a:off x="15099240" y="333373"/>
          <a:ext cx="21698" cy="301228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0.09881</cdr:x>
      <cdr:y>0.06851</cdr:y>
    </cdr:from>
    <cdr:to>
      <cdr:x>0.10006</cdr:x>
      <cdr:y>0.68748</cdr:y>
    </cdr:to>
    <cdr:cxnSp macro="">
      <cdr:nvCxnSpPr>
        <cdr:cNvPr id="11" name="Прямая соединительная линия 10"/>
        <cdr:cNvCxnSpPr/>
      </cdr:nvCxnSpPr>
      <cdr:spPr>
        <a:xfrm xmlns:a="http://schemas.openxmlformats.org/drawingml/2006/main">
          <a:off x="2144257" y="348320"/>
          <a:ext cx="27125" cy="314682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1"/>
  <sheetViews>
    <sheetView tabSelected="1" topLeftCell="A2" zoomScale="90" zoomScaleNormal="90" workbookViewId="0">
      <selection activeCell="B2" sqref="B2:B3"/>
    </sheetView>
  </sheetViews>
  <sheetFormatPr defaultRowHeight="15" x14ac:dyDescent="0.25"/>
  <cols>
    <col min="1" max="1" width="5.7109375" customWidth="1"/>
    <col min="2" max="2" width="34.28515625" customWidth="1"/>
    <col min="3" max="6" width="7.7109375" customWidth="1"/>
    <col min="7" max="7" width="8.28515625" customWidth="1"/>
    <col min="8" max="8" width="7.7109375" customWidth="1"/>
  </cols>
  <sheetData>
    <row r="1" spans="1:12" ht="409.5" customHeight="1" thickBot="1" x14ac:dyDescent="0.3"/>
    <row r="2" spans="1:12" ht="15" customHeight="1" x14ac:dyDescent="0.25">
      <c r="A2" s="468" t="s">
        <v>61</v>
      </c>
      <c r="B2" s="470" t="s">
        <v>115</v>
      </c>
      <c r="C2" s="472">
        <v>2022</v>
      </c>
      <c r="D2" s="473"/>
      <c r="E2" s="473"/>
      <c r="F2" s="466"/>
      <c r="G2" s="466" t="s">
        <v>103</v>
      </c>
    </row>
    <row r="3" spans="1:12" ht="40.5" customHeight="1" thickBot="1" x14ac:dyDescent="0.3">
      <c r="A3" s="469"/>
      <c r="B3" s="471"/>
      <c r="C3" s="219" t="s">
        <v>104</v>
      </c>
      <c r="D3" s="206" t="s">
        <v>105</v>
      </c>
      <c r="E3" s="206" t="s">
        <v>106</v>
      </c>
      <c r="F3" s="220" t="s">
        <v>116</v>
      </c>
      <c r="G3" s="467"/>
    </row>
    <row r="4" spans="1:12" ht="15" customHeight="1" thickBot="1" x14ac:dyDescent="0.3">
      <c r="A4" s="121"/>
      <c r="B4" s="122" t="s">
        <v>127</v>
      </c>
      <c r="C4" s="177">
        <f>C5+C14+C27+C45+C64+C79+C110</f>
        <v>3941</v>
      </c>
      <c r="D4" s="197">
        <f>AVERAGE(D6:D13,D15:D26,D28:D44,D46:D63,D65:D78,D80:D109,D111:D119)</f>
        <v>3.7493906205945007</v>
      </c>
      <c r="E4" s="197">
        <v>3.75</v>
      </c>
      <c r="F4" s="178"/>
      <c r="G4" s="125"/>
      <c r="I4" s="464"/>
      <c r="J4" s="465"/>
    </row>
    <row r="5" spans="1:12" ht="15" customHeight="1" thickBot="1" x14ac:dyDescent="0.3">
      <c r="A5" s="117"/>
      <c r="B5" s="118" t="s">
        <v>119</v>
      </c>
      <c r="C5" s="179">
        <f>SUM(C6:C13)</f>
        <v>264</v>
      </c>
      <c r="D5" s="123">
        <f>AVERAGE(D6:D13)</f>
        <v>4.0166652084046204</v>
      </c>
      <c r="E5" s="123">
        <v>3.75</v>
      </c>
      <c r="F5" s="289"/>
      <c r="G5" s="126"/>
      <c r="I5" s="86"/>
      <c r="J5" s="39" t="s">
        <v>107</v>
      </c>
    </row>
    <row r="6" spans="1:12" ht="15" customHeight="1" x14ac:dyDescent="0.25">
      <c r="A6" s="132">
        <v>1</v>
      </c>
      <c r="B6" s="207" t="s">
        <v>75</v>
      </c>
      <c r="C6" s="308">
        <v>29</v>
      </c>
      <c r="D6" s="202">
        <v>3.8620689655172415</v>
      </c>
      <c r="E6" s="202">
        <v>3.75</v>
      </c>
      <c r="F6" s="290">
        <v>35</v>
      </c>
      <c r="G6" s="51">
        <f>F6</f>
        <v>35</v>
      </c>
      <c r="I6" s="68"/>
      <c r="J6" s="39" t="s">
        <v>108</v>
      </c>
    </row>
    <row r="7" spans="1:12" x14ac:dyDescent="0.25">
      <c r="A7" s="49">
        <v>2</v>
      </c>
      <c r="B7" s="207" t="s">
        <v>77</v>
      </c>
      <c r="C7" s="308">
        <v>67</v>
      </c>
      <c r="D7" s="202">
        <v>4.0149253731343286</v>
      </c>
      <c r="E7" s="202">
        <v>3.75</v>
      </c>
      <c r="F7" s="290">
        <v>19</v>
      </c>
      <c r="G7" s="119">
        <f t="shared" ref="G7:G65" si="0">F7</f>
        <v>19</v>
      </c>
      <c r="I7" s="70"/>
      <c r="J7" s="39" t="s">
        <v>109</v>
      </c>
      <c r="L7" s="47"/>
    </row>
    <row r="8" spans="1:12" x14ac:dyDescent="0.25">
      <c r="A8" s="196">
        <v>3</v>
      </c>
      <c r="B8" s="207" t="s">
        <v>73</v>
      </c>
      <c r="C8" s="308">
        <v>45</v>
      </c>
      <c r="D8" s="202">
        <v>4.2666666666666666</v>
      </c>
      <c r="E8" s="202">
        <v>3.75</v>
      </c>
      <c r="F8" s="290">
        <v>5</v>
      </c>
      <c r="G8" s="195">
        <f t="shared" si="0"/>
        <v>5</v>
      </c>
      <c r="I8" s="40"/>
      <c r="J8" s="39" t="s">
        <v>110</v>
      </c>
      <c r="L8" s="47"/>
    </row>
    <row r="9" spans="1:12" x14ac:dyDescent="0.25">
      <c r="A9" s="196">
        <v>4</v>
      </c>
      <c r="B9" s="207" t="s">
        <v>74</v>
      </c>
      <c r="C9" s="308">
        <v>31</v>
      </c>
      <c r="D9" s="202">
        <v>4.032258064516129</v>
      </c>
      <c r="E9" s="202">
        <v>3.75</v>
      </c>
      <c r="F9" s="290">
        <v>14</v>
      </c>
      <c r="G9" s="195">
        <f t="shared" si="0"/>
        <v>14</v>
      </c>
      <c r="I9" s="48"/>
      <c r="J9" s="47"/>
      <c r="L9" s="47"/>
    </row>
    <row r="10" spans="1:12" x14ac:dyDescent="0.25">
      <c r="A10" s="196">
        <v>5</v>
      </c>
      <c r="B10" s="207" t="s">
        <v>79</v>
      </c>
      <c r="C10" s="308">
        <v>10</v>
      </c>
      <c r="D10" s="202">
        <v>4.0999999999999996</v>
      </c>
      <c r="E10" s="202">
        <v>3.75</v>
      </c>
      <c r="F10" s="290">
        <v>11</v>
      </c>
      <c r="G10" s="195">
        <f t="shared" si="0"/>
        <v>11</v>
      </c>
      <c r="I10" s="48"/>
      <c r="J10" s="47"/>
      <c r="L10" s="47"/>
    </row>
    <row r="11" spans="1:12" x14ac:dyDescent="0.25">
      <c r="A11" s="196">
        <v>6</v>
      </c>
      <c r="B11" s="207" t="s">
        <v>76</v>
      </c>
      <c r="C11" s="308">
        <v>35</v>
      </c>
      <c r="D11" s="202">
        <v>4.1428571428571432</v>
      </c>
      <c r="E11" s="202">
        <v>3.75</v>
      </c>
      <c r="F11" s="290">
        <v>8</v>
      </c>
      <c r="G11" s="119">
        <f t="shared" si="0"/>
        <v>8</v>
      </c>
      <c r="I11" s="48"/>
      <c r="J11" s="47"/>
      <c r="L11" s="47"/>
    </row>
    <row r="12" spans="1:12" x14ac:dyDescent="0.25">
      <c r="A12" s="222">
        <v>7</v>
      </c>
      <c r="B12" s="207" t="s">
        <v>78</v>
      </c>
      <c r="C12" s="308">
        <v>25</v>
      </c>
      <c r="D12" s="202">
        <v>3.76</v>
      </c>
      <c r="E12" s="202">
        <v>3.75</v>
      </c>
      <c r="F12" s="290">
        <v>51</v>
      </c>
      <c r="G12" s="195">
        <f t="shared" si="0"/>
        <v>51</v>
      </c>
      <c r="I12" s="48"/>
      <c r="J12" s="47"/>
      <c r="L12" s="47"/>
    </row>
    <row r="13" spans="1:12" ht="15.75" thickBot="1" x14ac:dyDescent="0.3">
      <c r="A13" s="222">
        <v>8</v>
      </c>
      <c r="B13" s="221" t="s">
        <v>136</v>
      </c>
      <c r="C13" s="334">
        <v>22</v>
      </c>
      <c r="D13" s="335">
        <v>3.9545454545454546</v>
      </c>
      <c r="E13" s="335">
        <v>3.75</v>
      </c>
      <c r="F13" s="306">
        <v>27</v>
      </c>
      <c r="G13" s="223">
        <f t="shared" si="0"/>
        <v>27</v>
      </c>
      <c r="I13" s="48"/>
      <c r="J13" s="47"/>
      <c r="L13" s="47"/>
    </row>
    <row r="14" spans="1:12" ht="15.75" thickBot="1" x14ac:dyDescent="0.3">
      <c r="A14" s="117"/>
      <c r="B14" s="118" t="s">
        <v>120</v>
      </c>
      <c r="C14" s="179">
        <f>SUM(C15:C26)</f>
        <v>417</v>
      </c>
      <c r="D14" s="123">
        <f>AVERAGE(D15:D26)</f>
        <v>3.7112921566629118</v>
      </c>
      <c r="E14" s="123">
        <v>3.75</v>
      </c>
      <c r="F14" s="289"/>
      <c r="G14" s="127"/>
      <c r="I14" s="48"/>
      <c r="J14" s="47"/>
      <c r="L14" s="47"/>
    </row>
    <row r="15" spans="1:12" x14ac:dyDescent="0.25">
      <c r="A15" s="49">
        <v>1</v>
      </c>
      <c r="B15" s="207" t="s">
        <v>54</v>
      </c>
      <c r="C15" s="308">
        <v>35</v>
      </c>
      <c r="D15" s="202">
        <v>3.5428571428571427</v>
      </c>
      <c r="E15" s="202">
        <v>3.75</v>
      </c>
      <c r="F15" s="290">
        <v>84</v>
      </c>
      <c r="G15" s="51">
        <f t="shared" si="0"/>
        <v>84</v>
      </c>
      <c r="I15" s="48"/>
      <c r="J15" s="47"/>
      <c r="L15" s="47"/>
    </row>
    <row r="16" spans="1:12" x14ac:dyDescent="0.25">
      <c r="A16" s="196">
        <v>2</v>
      </c>
      <c r="B16" s="207" t="s">
        <v>53</v>
      </c>
      <c r="C16" s="308">
        <v>8</v>
      </c>
      <c r="D16" s="202">
        <v>4</v>
      </c>
      <c r="E16" s="202">
        <v>3.75</v>
      </c>
      <c r="F16" s="290">
        <v>20</v>
      </c>
      <c r="G16" s="195">
        <f t="shared" si="0"/>
        <v>20</v>
      </c>
      <c r="I16" s="48"/>
      <c r="J16" s="47"/>
      <c r="L16" s="47"/>
    </row>
    <row r="17" spans="1:12" x14ac:dyDescent="0.25">
      <c r="A17" s="196">
        <v>3</v>
      </c>
      <c r="B17" s="207" t="s">
        <v>55</v>
      </c>
      <c r="C17" s="308">
        <v>38</v>
      </c>
      <c r="D17" s="202">
        <v>4.0263157894736841</v>
      </c>
      <c r="E17" s="202">
        <v>3.75</v>
      </c>
      <c r="F17" s="290">
        <v>15</v>
      </c>
      <c r="G17" s="119">
        <f t="shared" si="0"/>
        <v>15</v>
      </c>
      <c r="I17" s="47"/>
      <c r="J17" s="47"/>
      <c r="L17" s="47"/>
    </row>
    <row r="18" spans="1:12" x14ac:dyDescent="0.25">
      <c r="A18" s="196">
        <v>4</v>
      </c>
      <c r="B18" s="209" t="s">
        <v>56</v>
      </c>
      <c r="C18" s="310">
        <v>62</v>
      </c>
      <c r="D18" s="204">
        <v>4.096774193548387</v>
      </c>
      <c r="E18" s="204">
        <v>3.75</v>
      </c>
      <c r="F18" s="292">
        <v>12</v>
      </c>
      <c r="G18" s="195">
        <f t="shared" si="0"/>
        <v>12</v>
      </c>
      <c r="I18" s="47"/>
      <c r="J18" s="47"/>
      <c r="L18" s="47"/>
    </row>
    <row r="19" spans="1:12" x14ac:dyDescent="0.25">
      <c r="A19" s="133">
        <v>5</v>
      </c>
      <c r="B19" s="210" t="s">
        <v>57</v>
      </c>
      <c r="C19" s="311">
        <v>29</v>
      </c>
      <c r="D19" s="203">
        <v>4.2068965517241379</v>
      </c>
      <c r="E19" s="203">
        <v>3.75</v>
      </c>
      <c r="F19" s="293">
        <v>7</v>
      </c>
      <c r="G19" s="195">
        <f t="shared" si="0"/>
        <v>7</v>
      </c>
      <c r="I19" s="47"/>
      <c r="J19" s="47"/>
      <c r="L19" s="47"/>
    </row>
    <row r="20" spans="1:12" x14ac:dyDescent="0.25">
      <c r="A20" s="196">
        <v>6</v>
      </c>
      <c r="B20" s="210" t="s">
        <v>93</v>
      </c>
      <c r="C20" s="311">
        <v>37</v>
      </c>
      <c r="D20" s="203">
        <v>3.6216216216216215</v>
      </c>
      <c r="E20" s="203">
        <v>3.75</v>
      </c>
      <c r="F20" s="293">
        <v>70</v>
      </c>
      <c r="G20" s="195">
        <f t="shared" si="0"/>
        <v>70</v>
      </c>
      <c r="I20" s="47"/>
      <c r="J20" s="47"/>
      <c r="L20" s="47"/>
    </row>
    <row r="21" spans="1:12" x14ac:dyDescent="0.25">
      <c r="A21" s="196">
        <v>7</v>
      </c>
      <c r="B21" s="210" t="s">
        <v>59</v>
      </c>
      <c r="C21" s="311">
        <v>38</v>
      </c>
      <c r="D21" s="203">
        <v>3.7105263157894739</v>
      </c>
      <c r="E21" s="203">
        <v>3.75</v>
      </c>
      <c r="F21" s="293">
        <v>55</v>
      </c>
      <c r="G21" s="195">
        <f t="shared" si="0"/>
        <v>55</v>
      </c>
      <c r="I21" s="47"/>
      <c r="J21" s="47"/>
      <c r="L21" s="47"/>
    </row>
    <row r="22" spans="1:12" x14ac:dyDescent="0.25">
      <c r="A22" s="196">
        <v>8</v>
      </c>
      <c r="B22" s="211" t="s">
        <v>51</v>
      </c>
      <c r="C22" s="312">
        <v>24</v>
      </c>
      <c r="D22" s="324">
        <v>3.3333333333333335</v>
      </c>
      <c r="E22" s="324">
        <v>3.75</v>
      </c>
      <c r="F22" s="294">
        <v>102</v>
      </c>
      <c r="G22" s="195">
        <f t="shared" si="0"/>
        <v>102</v>
      </c>
      <c r="I22" s="47"/>
      <c r="J22" s="47"/>
      <c r="L22" s="47"/>
    </row>
    <row r="23" spans="1:12" x14ac:dyDescent="0.25">
      <c r="A23" s="196">
        <v>9</v>
      </c>
      <c r="B23" s="210" t="s">
        <v>52</v>
      </c>
      <c r="C23" s="311">
        <v>13</v>
      </c>
      <c r="D23" s="203">
        <v>3.6153846153846154</v>
      </c>
      <c r="E23" s="203">
        <v>3.75</v>
      </c>
      <c r="F23" s="293">
        <v>71</v>
      </c>
      <c r="G23" s="195">
        <f t="shared" si="0"/>
        <v>71</v>
      </c>
      <c r="I23" s="47"/>
      <c r="J23" s="47"/>
      <c r="L23" s="47"/>
    </row>
    <row r="24" spans="1:12" x14ac:dyDescent="0.25">
      <c r="A24" s="196">
        <v>10</v>
      </c>
      <c r="B24" s="210" t="s">
        <v>50</v>
      </c>
      <c r="C24" s="311">
        <v>37</v>
      </c>
      <c r="D24" s="203">
        <v>3.3513513513513513</v>
      </c>
      <c r="E24" s="203">
        <v>3.75</v>
      </c>
      <c r="F24" s="293">
        <v>101</v>
      </c>
      <c r="G24" s="195">
        <f t="shared" si="0"/>
        <v>101</v>
      </c>
      <c r="I24" s="47"/>
      <c r="J24" s="47"/>
      <c r="L24" s="47"/>
    </row>
    <row r="25" spans="1:12" x14ac:dyDescent="0.25">
      <c r="A25" s="196">
        <v>11</v>
      </c>
      <c r="B25" s="212" t="s">
        <v>67</v>
      </c>
      <c r="C25" s="313">
        <v>61</v>
      </c>
      <c r="D25" s="198">
        <v>3.459016393442623</v>
      </c>
      <c r="E25" s="198">
        <v>3.75</v>
      </c>
      <c r="F25" s="295">
        <v>91</v>
      </c>
      <c r="G25" s="195">
        <f t="shared" si="0"/>
        <v>91</v>
      </c>
      <c r="I25" s="47"/>
      <c r="J25" s="47"/>
      <c r="L25" s="47"/>
    </row>
    <row r="26" spans="1:12" ht="15.75" thickBot="1" x14ac:dyDescent="0.3">
      <c r="A26" s="196">
        <v>12</v>
      </c>
      <c r="B26" s="212" t="s">
        <v>48</v>
      </c>
      <c r="C26" s="313">
        <v>35</v>
      </c>
      <c r="D26" s="198">
        <v>3.5714285714285716</v>
      </c>
      <c r="E26" s="198">
        <v>3.75</v>
      </c>
      <c r="F26" s="295">
        <v>77</v>
      </c>
      <c r="G26" s="195">
        <f t="shared" si="0"/>
        <v>77</v>
      </c>
      <c r="I26" s="47"/>
      <c r="J26" s="47"/>
      <c r="L26" s="47"/>
    </row>
    <row r="27" spans="1:12" ht="15.75" thickBot="1" x14ac:dyDescent="0.3">
      <c r="A27" s="117"/>
      <c r="B27" s="118" t="s">
        <v>121</v>
      </c>
      <c r="C27" s="179">
        <f>SUM(C28:C44)</f>
        <v>567</v>
      </c>
      <c r="D27" s="123">
        <f>AVERAGE(D28:D44)</f>
        <v>3.6951460247301244</v>
      </c>
      <c r="E27" s="123">
        <v>3.75</v>
      </c>
      <c r="F27" s="289"/>
      <c r="G27" s="127"/>
      <c r="I27" s="47"/>
      <c r="J27" s="47"/>
      <c r="L27" s="47"/>
    </row>
    <row r="28" spans="1:12" x14ac:dyDescent="0.25">
      <c r="A28" s="49">
        <v>1</v>
      </c>
      <c r="B28" s="207" t="s">
        <v>80</v>
      </c>
      <c r="C28" s="308">
        <v>56</v>
      </c>
      <c r="D28" s="202">
        <v>3.9821428571428572</v>
      </c>
      <c r="E28" s="202">
        <v>3.75</v>
      </c>
      <c r="F28" s="290">
        <v>25</v>
      </c>
      <c r="G28" s="51">
        <f t="shared" si="0"/>
        <v>25</v>
      </c>
      <c r="I28" s="47"/>
      <c r="J28" s="47"/>
      <c r="L28" s="47"/>
    </row>
    <row r="29" spans="1:12" ht="15" customHeight="1" x14ac:dyDescent="0.25">
      <c r="A29" s="196">
        <v>2</v>
      </c>
      <c r="B29" s="213" t="s">
        <v>140</v>
      </c>
      <c r="C29" s="314">
        <v>42</v>
      </c>
      <c r="D29" s="333">
        <v>3.7857142857142856</v>
      </c>
      <c r="E29" s="333">
        <v>3.75</v>
      </c>
      <c r="F29" s="296">
        <v>48</v>
      </c>
      <c r="G29" s="119">
        <f t="shared" si="0"/>
        <v>48</v>
      </c>
      <c r="I29" s="47"/>
      <c r="J29" s="47"/>
      <c r="L29" s="47"/>
    </row>
    <row r="30" spans="1:12" x14ac:dyDescent="0.25">
      <c r="A30" s="196">
        <v>3</v>
      </c>
      <c r="B30" s="207" t="s">
        <v>72</v>
      </c>
      <c r="C30" s="308">
        <v>51</v>
      </c>
      <c r="D30" s="202">
        <v>3.5490196078431371</v>
      </c>
      <c r="E30" s="202">
        <v>3.75</v>
      </c>
      <c r="F30" s="290">
        <v>80</v>
      </c>
      <c r="G30" s="195">
        <f t="shared" si="0"/>
        <v>80</v>
      </c>
      <c r="I30" s="47"/>
      <c r="J30" s="47"/>
      <c r="L30" s="47"/>
    </row>
    <row r="31" spans="1:12" x14ac:dyDescent="0.25">
      <c r="A31" s="196">
        <v>4</v>
      </c>
      <c r="B31" s="207" t="s">
        <v>71</v>
      </c>
      <c r="C31" s="308">
        <v>53</v>
      </c>
      <c r="D31" s="202">
        <v>3.8113207547169812</v>
      </c>
      <c r="E31" s="202">
        <v>3.75</v>
      </c>
      <c r="F31" s="290">
        <v>44</v>
      </c>
      <c r="G31" s="195">
        <f t="shared" si="0"/>
        <v>44</v>
      </c>
      <c r="I31" s="47"/>
      <c r="J31" s="47"/>
      <c r="L31" s="47"/>
    </row>
    <row r="32" spans="1:12" x14ac:dyDescent="0.25">
      <c r="A32" s="196">
        <v>5</v>
      </c>
      <c r="B32" s="207" t="s">
        <v>70</v>
      </c>
      <c r="C32" s="308">
        <v>30</v>
      </c>
      <c r="D32" s="202">
        <v>3.5</v>
      </c>
      <c r="E32" s="202">
        <v>3.75</v>
      </c>
      <c r="F32" s="290">
        <v>86</v>
      </c>
      <c r="G32" s="195">
        <f t="shared" si="0"/>
        <v>86</v>
      </c>
      <c r="I32" s="47"/>
      <c r="J32" s="47"/>
      <c r="L32" s="47"/>
    </row>
    <row r="33" spans="1:12" x14ac:dyDescent="0.25">
      <c r="A33" s="196">
        <v>6</v>
      </c>
      <c r="B33" s="207" t="s">
        <v>44</v>
      </c>
      <c r="C33" s="308">
        <v>18</v>
      </c>
      <c r="D33" s="202">
        <v>3.3888888888888888</v>
      </c>
      <c r="E33" s="202">
        <v>3.75</v>
      </c>
      <c r="F33" s="290">
        <v>97</v>
      </c>
      <c r="G33" s="195">
        <f t="shared" si="0"/>
        <v>97</v>
      </c>
      <c r="I33" s="47"/>
      <c r="J33" s="47"/>
      <c r="L33" s="47"/>
    </row>
    <row r="34" spans="1:12" x14ac:dyDescent="0.25">
      <c r="A34" s="196">
        <v>7</v>
      </c>
      <c r="B34" s="207" t="s">
        <v>41</v>
      </c>
      <c r="C34" s="308">
        <v>9</v>
      </c>
      <c r="D34" s="202">
        <v>4.2222222222222223</v>
      </c>
      <c r="E34" s="202">
        <v>3.75</v>
      </c>
      <c r="F34" s="290">
        <v>6</v>
      </c>
      <c r="G34" s="195">
        <f t="shared" si="0"/>
        <v>6</v>
      </c>
      <c r="I34" s="47"/>
      <c r="J34" s="47"/>
      <c r="L34" s="47"/>
    </row>
    <row r="35" spans="1:12" x14ac:dyDescent="0.25">
      <c r="A35" s="196">
        <v>8</v>
      </c>
      <c r="B35" s="208" t="s">
        <v>42</v>
      </c>
      <c r="C35" s="309">
        <v>14</v>
      </c>
      <c r="D35" s="323">
        <v>3.8571428571428572</v>
      </c>
      <c r="E35" s="323">
        <v>3.75</v>
      </c>
      <c r="F35" s="291">
        <v>36</v>
      </c>
      <c r="G35" s="195">
        <f t="shared" si="0"/>
        <v>36</v>
      </c>
      <c r="I35" s="47"/>
      <c r="J35" s="47"/>
      <c r="L35" s="47"/>
    </row>
    <row r="36" spans="1:12" x14ac:dyDescent="0.25">
      <c r="A36" s="196">
        <v>9</v>
      </c>
      <c r="B36" s="207" t="s">
        <v>43</v>
      </c>
      <c r="C36" s="308">
        <v>13</v>
      </c>
      <c r="D36" s="202">
        <v>3.3846153846153846</v>
      </c>
      <c r="E36" s="202">
        <v>3.75</v>
      </c>
      <c r="F36" s="290">
        <v>98</v>
      </c>
      <c r="G36" s="195">
        <f t="shared" si="0"/>
        <v>98</v>
      </c>
      <c r="I36" s="47"/>
      <c r="J36" s="47"/>
      <c r="L36" s="47"/>
    </row>
    <row r="37" spans="1:12" x14ac:dyDescent="0.25">
      <c r="A37" s="196">
        <v>10</v>
      </c>
      <c r="B37" s="208" t="s">
        <v>40</v>
      </c>
      <c r="C37" s="309">
        <v>3</v>
      </c>
      <c r="D37" s="323">
        <v>4</v>
      </c>
      <c r="E37" s="323">
        <v>3.75</v>
      </c>
      <c r="F37" s="291">
        <v>21</v>
      </c>
      <c r="G37" s="195">
        <f t="shared" si="0"/>
        <v>21</v>
      </c>
      <c r="I37" s="47"/>
      <c r="J37" s="47"/>
      <c r="L37" s="47"/>
    </row>
    <row r="38" spans="1:12" x14ac:dyDescent="0.25">
      <c r="A38" s="196">
        <v>11</v>
      </c>
      <c r="B38" s="212" t="s">
        <v>46</v>
      </c>
      <c r="C38" s="313">
        <v>63</v>
      </c>
      <c r="D38" s="198">
        <v>3.4761904761904763</v>
      </c>
      <c r="E38" s="198">
        <v>3.75</v>
      </c>
      <c r="F38" s="295">
        <v>89</v>
      </c>
      <c r="G38" s="195">
        <f t="shared" si="0"/>
        <v>89</v>
      </c>
      <c r="I38" s="47"/>
      <c r="J38" s="47"/>
      <c r="L38" s="47"/>
    </row>
    <row r="39" spans="1:12" x14ac:dyDescent="0.25">
      <c r="A39" s="196">
        <v>12</v>
      </c>
      <c r="B39" s="207" t="s">
        <v>47</v>
      </c>
      <c r="C39" s="308">
        <v>33</v>
      </c>
      <c r="D39" s="202">
        <v>3.7272727272727271</v>
      </c>
      <c r="E39" s="202">
        <v>3.75</v>
      </c>
      <c r="F39" s="290">
        <v>52</v>
      </c>
      <c r="G39" s="195">
        <f t="shared" si="0"/>
        <v>52</v>
      </c>
      <c r="I39" s="47"/>
      <c r="J39" s="47"/>
      <c r="L39" s="47"/>
    </row>
    <row r="40" spans="1:12" x14ac:dyDescent="0.25">
      <c r="A40" s="196">
        <v>13</v>
      </c>
      <c r="B40" s="207" t="s">
        <v>68</v>
      </c>
      <c r="C40" s="308">
        <v>17</v>
      </c>
      <c r="D40" s="202">
        <v>3.5882352941176472</v>
      </c>
      <c r="E40" s="202">
        <v>3.75</v>
      </c>
      <c r="F40" s="290">
        <v>76</v>
      </c>
      <c r="G40" s="195">
        <f t="shared" si="0"/>
        <v>76</v>
      </c>
      <c r="I40" s="47"/>
      <c r="J40" s="47"/>
      <c r="L40" s="47"/>
    </row>
    <row r="41" spans="1:12" x14ac:dyDescent="0.25">
      <c r="A41" s="196">
        <v>14</v>
      </c>
      <c r="B41" s="207" t="s">
        <v>69</v>
      </c>
      <c r="C41" s="308">
        <v>24</v>
      </c>
      <c r="D41" s="202">
        <v>3.7083333333333335</v>
      </c>
      <c r="E41" s="202">
        <v>3.75</v>
      </c>
      <c r="F41" s="290">
        <v>56</v>
      </c>
      <c r="G41" s="195">
        <f t="shared" si="0"/>
        <v>56</v>
      </c>
      <c r="I41" s="47"/>
      <c r="J41" s="47"/>
      <c r="L41" s="47"/>
    </row>
    <row r="42" spans="1:12" x14ac:dyDescent="0.25">
      <c r="A42" s="196">
        <v>15</v>
      </c>
      <c r="B42" s="208" t="s">
        <v>39</v>
      </c>
      <c r="C42" s="309">
        <v>29</v>
      </c>
      <c r="D42" s="323">
        <v>3.2068965517241379</v>
      </c>
      <c r="E42" s="323">
        <v>3.75</v>
      </c>
      <c r="F42" s="291">
        <v>105</v>
      </c>
      <c r="G42" s="195">
        <f t="shared" si="0"/>
        <v>105</v>
      </c>
      <c r="I42" s="47"/>
      <c r="J42" s="47"/>
      <c r="L42" s="47"/>
    </row>
    <row r="43" spans="1:12" x14ac:dyDescent="0.25">
      <c r="A43" s="196">
        <v>16</v>
      </c>
      <c r="B43" s="212" t="s">
        <v>37</v>
      </c>
      <c r="C43" s="313">
        <v>60</v>
      </c>
      <c r="D43" s="198">
        <v>4.0333333333333332</v>
      </c>
      <c r="E43" s="198">
        <v>3.75</v>
      </c>
      <c r="F43" s="295">
        <v>16</v>
      </c>
      <c r="G43" s="195">
        <f t="shared" si="0"/>
        <v>16</v>
      </c>
      <c r="I43" s="47"/>
      <c r="J43" s="47"/>
      <c r="L43" s="47"/>
    </row>
    <row r="44" spans="1:12" ht="15.75" thickBot="1" x14ac:dyDescent="0.3">
      <c r="A44" s="196">
        <v>17</v>
      </c>
      <c r="B44" s="207" t="s">
        <v>45</v>
      </c>
      <c r="C44" s="308">
        <v>52</v>
      </c>
      <c r="D44" s="202">
        <v>3.5961538461538463</v>
      </c>
      <c r="E44" s="202">
        <v>3.75</v>
      </c>
      <c r="F44" s="290">
        <v>72</v>
      </c>
      <c r="G44" s="195">
        <f t="shared" si="0"/>
        <v>72</v>
      </c>
      <c r="I44" s="47"/>
      <c r="J44" s="47"/>
      <c r="L44" s="47"/>
    </row>
    <row r="45" spans="1:12" ht="15.75" thickBot="1" x14ac:dyDescent="0.3">
      <c r="A45" s="117"/>
      <c r="B45" s="118" t="s">
        <v>122</v>
      </c>
      <c r="C45" s="179">
        <f>SUM(C46:C63)</f>
        <v>711</v>
      </c>
      <c r="D45" s="123">
        <f>AVERAGE(D46:D63)</f>
        <v>3.7812026328156327</v>
      </c>
      <c r="E45" s="123">
        <v>3.75</v>
      </c>
      <c r="F45" s="289"/>
      <c r="G45" s="127"/>
      <c r="I45" s="47"/>
      <c r="J45" s="47"/>
      <c r="L45" s="47"/>
    </row>
    <row r="46" spans="1:12" ht="15" customHeight="1" x14ac:dyDescent="0.25">
      <c r="A46" s="46">
        <v>1</v>
      </c>
      <c r="B46" s="207" t="s">
        <v>141</v>
      </c>
      <c r="C46" s="308">
        <v>52</v>
      </c>
      <c r="D46" s="202">
        <v>4.0192307692307692</v>
      </c>
      <c r="E46" s="202">
        <v>3.75</v>
      </c>
      <c r="F46" s="290">
        <v>18</v>
      </c>
      <c r="G46" s="51">
        <f t="shared" si="0"/>
        <v>18</v>
      </c>
      <c r="I46" s="47"/>
      <c r="J46" s="47"/>
      <c r="L46" s="47"/>
    </row>
    <row r="47" spans="1:12" ht="15" customHeight="1" x14ac:dyDescent="0.25">
      <c r="A47" s="196">
        <v>2</v>
      </c>
      <c r="B47" s="208" t="s">
        <v>134</v>
      </c>
      <c r="C47" s="309">
        <v>20</v>
      </c>
      <c r="D47" s="323">
        <v>3.7</v>
      </c>
      <c r="E47" s="323">
        <v>3.75</v>
      </c>
      <c r="F47" s="291">
        <v>59</v>
      </c>
      <c r="G47" s="195">
        <f t="shared" si="0"/>
        <v>59</v>
      </c>
      <c r="I47" s="47"/>
      <c r="J47" s="47"/>
      <c r="L47" s="47"/>
    </row>
    <row r="48" spans="1:12" ht="15" customHeight="1" x14ac:dyDescent="0.25">
      <c r="A48" s="196">
        <v>3</v>
      </c>
      <c r="B48" s="207" t="s">
        <v>83</v>
      </c>
      <c r="C48" s="308">
        <v>74</v>
      </c>
      <c r="D48" s="202">
        <v>3.8648648648648649</v>
      </c>
      <c r="E48" s="202">
        <v>3.75</v>
      </c>
      <c r="F48" s="290">
        <v>37</v>
      </c>
      <c r="G48" s="195">
        <f t="shared" si="0"/>
        <v>37</v>
      </c>
      <c r="I48" s="47"/>
      <c r="J48" s="47"/>
      <c r="L48" s="47"/>
    </row>
    <row r="49" spans="1:12" ht="15" customHeight="1" x14ac:dyDescent="0.25">
      <c r="A49" s="196">
        <v>4</v>
      </c>
      <c r="B49" s="207" t="s">
        <v>94</v>
      </c>
      <c r="C49" s="308">
        <v>105</v>
      </c>
      <c r="D49" s="202">
        <v>3.9428571428571431</v>
      </c>
      <c r="E49" s="202">
        <v>3.75</v>
      </c>
      <c r="F49" s="290">
        <v>28</v>
      </c>
      <c r="G49" s="195">
        <f t="shared" si="0"/>
        <v>28</v>
      </c>
      <c r="I49" s="47"/>
      <c r="J49" s="47"/>
      <c r="L49" s="47"/>
    </row>
    <row r="50" spans="1:12" ht="15" customHeight="1" x14ac:dyDescent="0.25">
      <c r="A50" s="196">
        <v>5</v>
      </c>
      <c r="B50" s="207" t="s">
        <v>34</v>
      </c>
      <c r="C50" s="308">
        <v>77</v>
      </c>
      <c r="D50" s="202">
        <v>3.7012987012987013</v>
      </c>
      <c r="E50" s="202">
        <v>3.75</v>
      </c>
      <c r="F50" s="290">
        <v>60</v>
      </c>
      <c r="G50" s="195">
        <f t="shared" si="0"/>
        <v>60</v>
      </c>
      <c r="I50" s="47"/>
      <c r="J50" s="47"/>
      <c r="L50" s="47"/>
    </row>
    <row r="51" spans="1:12" ht="15" customHeight="1" x14ac:dyDescent="0.25">
      <c r="A51" s="196">
        <v>6</v>
      </c>
      <c r="B51" s="207" t="s">
        <v>33</v>
      </c>
      <c r="C51" s="308">
        <v>27</v>
      </c>
      <c r="D51" s="202">
        <v>4</v>
      </c>
      <c r="E51" s="202">
        <v>3.75</v>
      </c>
      <c r="F51" s="290">
        <v>22</v>
      </c>
      <c r="G51" s="195">
        <f t="shared" si="0"/>
        <v>22</v>
      </c>
      <c r="I51" s="47"/>
      <c r="J51" s="47"/>
      <c r="L51" s="47"/>
    </row>
    <row r="52" spans="1:12" ht="15" customHeight="1" x14ac:dyDescent="0.25">
      <c r="A52" s="196">
        <v>7</v>
      </c>
      <c r="B52" s="208" t="s">
        <v>153</v>
      </c>
      <c r="C52" s="309">
        <v>1</v>
      </c>
      <c r="D52" s="323">
        <v>5</v>
      </c>
      <c r="E52" s="323">
        <v>3.75</v>
      </c>
      <c r="F52" s="291">
        <v>1</v>
      </c>
      <c r="G52" s="223">
        <f t="shared" si="0"/>
        <v>1</v>
      </c>
      <c r="I52" s="47"/>
      <c r="J52" s="47"/>
      <c r="L52" s="47"/>
    </row>
    <row r="53" spans="1:12" ht="15" customHeight="1" x14ac:dyDescent="0.25">
      <c r="A53" s="133">
        <v>8</v>
      </c>
      <c r="B53" s="207" t="s">
        <v>36</v>
      </c>
      <c r="C53" s="308">
        <v>30</v>
      </c>
      <c r="D53" s="202">
        <v>3.6</v>
      </c>
      <c r="E53" s="202">
        <v>3.75</v>
      </c>
      <c r="F53" s="290">
        <v>73</v>
      </c>
      <c r="G53" s="195">
        <f t="shared" si="0"/>
        <v>73</v>
      </c>
      <c r="I53" s="47"/>
      <c r="J53" s="47"/>
      <c r="L53" s="47"/>
    </row>
    <row r="54" spans="1:12" ht="15" customHeight="1" x14ac:dyDescent="0.25">
      <c r="A54" s="196">
        <v>9</v>
      </c>
      <c r="B54" s="211" t="s">
        <v>81</v>
      </c>
      <c r="C54" s="312">
        <v>33</v>
      </c>
      <c r="D54" s="324">
        <v>3.1818181818181817</v>
      </c>
      <c r="E54" s="324">
        <v>3.75</v>
      </c>
      <c r="F54" s="294">
        <v>107</v>
      </c>
      <c r="G54" s="195">
        <f t="shared" si="0"/>
        <v>107</v>
      </c>
      <c r="I54" s="47"/>
      <c r="J54" s="47"/>
      <c r="L54" s="47"/>
    </row>
    <row r="55" spans="1:12" ht="15" customHeight="1" x14ac:dyDescent="0.25">
      <c r="A55" s="196">
        <v>10</v>
      </c>
      <c r="B55" s="211" t="s">
        <v>66</v>
      </c>
      <c r="C55" s="312">
        <v>7</v>
      </c>
      <c r="D55" s="324">
        <v>3.7142857142857144</v>
      </c>
      <c r="E55" s="324">
        <v>3.75</v>
      </c>
      <c r="F55" s="294">
        <v>57</v>
      </c>
      <c r="G55" s="195">
        <f t="shared" si="0"/>
        <v>57</v>
      </c>
      <c r="I55" s="47"/>
      <c r="J55" s="47"/>
      <c r="L55" s="47"/>
    </row>
    <row r="56" spans="1:12" ht="15" customHeight="1" x14ac:dyDescent="0.25">
      <c r="A56" s="196">
        <v>11</v>
      </c>
      <c r="B56" s="210" t="s">
        <v>65</v>
      </c>
      <c r="C56" s="311">
        <v>10</v>
      </c>
      <c r="D56" s="203">
        <v>3.8</v>
      </c>
      <c r="E56" s="203">
        <v>3.75</v>
      </c>
      <c r="F56" s="293">
        <v>47</v>
      </c>
      <c r="G56" s="195">
        <f t="shared" si="0"/>
        <v>47</v>
      </c>
      <c r="I56" s="47"/>
      <c r="J56" s="47"/>
      <c r="L56" s="47"/>
    </row>
    <row r="57" spans="1:12" ht="15" customHeight="1" x14ac:dyDescent="0.25">
      <c r="A57" s="196">
        <v>12</v>
      </c>
      <c r="B57" s="212" t="s">
        <v>30</v>
      </c>
      <c r="C57" s="313">
        <v>39</v>
      </c>
      <c r="D57" s="198">
        <v>3.1538461538461537</v>
      </c>
      <c r="E57" s="198">
        <v>3.75</v>
      </c>
      <c r="F57" s="295">
        <v>108</v>
      </c>
      <c r="G57" s="195">
        <f t="shared" si="0"/>
        <v>108</v>
      </c>
      <c r="I57" s="47"/>
      <c r="J57" s="47"/>
      <c r="L57" s="47"/>
    </row>
    <row r="58" spans="1:12" ht="15" customHeight="1" x14ac:dyDescent="0.25">
      <c r="A58" s="196">
        <v>13</v>
      </c>
      <c r="B58" s="214" t="s">
        <v>117</v>
      </c>
      <c r="C58" s="315">
        <v>41</v>
      </c>
      <c r="D58" s="322">
        <v>3.4634146341463414</v>
      </c>
      <c r="E58" s="322">
        <v>3.75</v>
      </c>
      <c r="F58" s="297">
        <v>92</v>
      </c>
      <c r="G58" s="195">
        <f t="shared" si="0"/>
        <v>92</v>
      </c>
      <c r="I58" s="47"/>
      <c r="J58" s="47"/>
      <c r="L58" s="47"/>
    </row>
    <row r="59" spans="1:12" ht="15" customHeight="1" x14ac:dyDescent="0.25">
      <c r="A59" s="196">
        <v>14</v>
      </c>
      <c r="B59" s="207" t="s">
        <v>31</v>
      </c>
      <c r="C59" s="308">
        <v>14</v>
      </c>
      <c r="D59" s="202">
        <v>4.0714285714285712</v>
      </c>
      <c r="E59" s="202">
        <v>3.75</v>
      </c>
      <c r="F59" s="290">
        <v>13</v>
      </c>
      <c r="G59" s="195">
        <f t="shared" si="0"/>
        <v>13</v>
      </c>
      <c r="I59" s="47"/>
      <c r="J59" s="47"/>
      <c r="L59" s="47"/>
    </row>
    <row r="60" spans="1:12" ht="15" customHeight="1" x14ac:dyDescent="0.25">
      <c r="A60" s="196">
        <v>15</v>
      </c>
      <c r="B60" s="207" t="s">
        <v>32</v>
      </c>
      <c r="C60" s="308">
        <v>49</v>
      </c>
      <c r="D60" s="202">
        <v>3.489795918367347</v>
      </c>
      <c r="E60" s="202">
        <v>3.75</v>
      </c>
      <c r="F60" s="290">
        <v>88</v>
      </c>
      <c r="G60" s="195">
        <f t="shared" si="0"/>
        <v>88</v>
      </c>
      <c r="I60" s="47"/>
      <c r="J60" s="47"/>
      <c r="L60" s="47"/>
    </row>
    <row r="61" spans="1:12" ht="15" customHeight="1" x14ac:dyDescent="0.25">
      <c r="A61" s="196">
        <v>16</v>
      </c>
      <c r="B61" s="207" t="s">
        <v>82</v>
      </c>
      <c r="C61" s="308">
        <v>41</v>
      </c>
      <c r="D61" s="202">
        <v>3.6341463414634148</v>
      </c>
      <c r="E61" s="202">
        <v>3.75</v>
      </c>
      <c r="F61" s="290">
        <v>69</v>
      </c>
      <c r="G61" s="195">
        <f t="shared" si="0"/>
        <v>69</v>
      </c>
      <c r="I61" s="47"/>
      <c r="J61" s="47"/>
      <c r="L61" s="47"/>
    </row>
    <row r="62" spans="1:12" ht="15" customHeight="1" x14ac:dyDescent="0.25">
      <c r="A62" s="196">
        <v>17</v>
      </c>
      <c r="B62" s="207" t="s">
        <v>35</v>
      </c>
      <c r="C62" s="308">
        <v>33</v>
      </c>
      <c r="D62" s="202">
        <v>4.1212121212121211</v>
      </c>
      <c r="E62" s="202">
        <v>3.75</v>
      </c>
      <c r="F62" s="290">
        <v>9</v>
      </c>
      <c r="G62" s="195">
        <f t="shared" si="0"/>
        <v>9</v>
      </c>
      <c r="I62" s="47"/>
      <c r="J62" s="47"/>
      <c r="L62" s="47"/>
    </row>
    <row r="63" spans="1:12" ht="15" customHeight="1" thickBot="1" x14ac:dyDescent="0.3">
      <c r="A63" s="196">
        <v>18</v>
      </c>
      <c r="B63" s="207" t="s">
        <v>28</v>
      </c>
      <c r="C63" s="308">
        <v>58</v>
      </c>
      <c r="D63" s="202">
        <v>3.603448275862069</v>
      </c>
      <c r="E63" s="202">
        <v>3.75</v>
      </c>
      <c r="F63" s="290">
        <v>74</v>
      </c>
      <c r="G63" s="119">
        <f t="shared" si="0"/>
        <v>74</v>
      </c>
      <c r="I63" s="47"/>
      <c r="J63" s="47"/>
      <c r="L63" s="47"/>
    </row>
    <row r="64" spans="1:12" ht="15" customHeight="1" thickBot="1" x14ac:dyDescent="0.3">
      <c r="A64" s="117"/>
      <c r="B64" s="118" t="s">
        <v>123</v>
      </c>
      <c r="C64" s="179">
        <f>SUM(C65:C78)</f>
        <v>457</v>
      </c>
      <c r="D64" s="123">
        <f>AVERAGE(D65:D78)</f>
        <v>3.693174734239379</v>
      </c>
      <c r="E64" s="123">
        <v>3.75</v>
      </c>
      <c r="F64" s="289"/>
      <c r="G64" s="127"/>
      <c r="I64" s="47"/>
      <c r="J64" s="47"/>
      <c r="L64" s="47"/>
    </row>
    <row r="65" spans="1:12" x14ac:dyDescent="0.25">
      <c r="A65" s="46">
        <v>1</v>
      </c>
      <c r="B65" s="216" t="s">
        <v>131</v>
      </c>
      <c r="C65" s="317">
        <v>29</v>
      </c>
      <c r="D65" s="194">
        <v>3.8620689655172415</v>
      </c>
      <c r="E65" s="194">
        <v>3.75</v>
      </c>
      <c r="F65" s="300">
        <v>38</v>
      </c>
      <c r="G65" s="51">
        <f t="shared" si="0"/>
        <v>38</v>
      </c>
      <c r="I65" s="47"/>
      <c r="J65" s="47"/>
      <c r="L65" s="47"/>
    </row>
    <row r="66" spans="1:12" x14ac:dyDescent="0.25">
      <c r="A66" s="196">
        <v>2</v>
      </c>
      <c r="B66" s="192" t="s">
        <v>97</v>
      </c>
      <c r="C66" s="307">
        <v>26</v>
      </c>
      <c r="D66" s="325">
        <v>3.6538461538461537</v>
      </c>
      <c r="E66" s="325">
        <v>3.75</v>
      </c>
      <c r="F66" s="299">
        <v>65</v>
      </c>
      <c r="G66" s="195">
        <f t="shared" ref="G66:G119" si="1">F66</f>
        <v>65</v>
      </c>
      <c r="I66" s="47"/>
      <c r="J66" s="47"/>
      <c r="L66" s="47"/>
    </row>
    <row r="67" spans="1:12" x14ac:dyDescent="0.25">
      <c r="A67" s="196">
        <v>3</v>
      </c>
      <c r="B67" s="192" t="s">
        <v>27</v>
      </c>
      <c r="C67" s="307">
        <v>59</v>
      </c>
      <c r="D67" s="325">
        <v>3.7288135593220337</v>
      </c>
      <c r="E67" s="325">
        <v>3.75</v>
      </c>
      <c r="F67" s="299">
        <v>53</v>
      </c>
      <c r="G67" s="195">
        <f t="shared" si="1"/>
        <v>53</v>
      </c>
      <c r="I67" s="47"/>
      <c r="J67" s="47"/>
      <c r="L67" s="47"/>
    </row>
    <row r="68" spans="1:12" x14ac:dyDescent="0.25">
      <c r="A68" s="196">
        <v>4</v>
      </c>
      <c r="B68" s="192" t="s">
        <v>26</v>
      </c>
      <c r="C68" s="307">
        <v>29</v>
      </c>
      <c r="D68" s="325">
        <v>3.3793103448275863</v>
      </c>
      <c r="E68" s="325">
        <v>3.75</v>
      </c>
      <c r="F68" s="299">
        <v>99</v>
      </c>
      <c r="G68" s="195">
        <f t="shared" si="1"/>
        <v>99</v>
      </c>
      <c r="I68" s="47"/>
      <c r="J68" s="47"/>
      <c r="L68" s="47"/>
    </row>
    <row r="69" spans="1:12" x14ac:dyDescent="0.25">
      <c r="A69" s="196">
        <v>5</v>
      </c>
      <c r="B69" s="192" t="s">
        <v>143</v>
      </c>
      <c r="C69" s="307">
        <v>33</v>
      </c>
      <c r="D69" s="325">
        <v>3.7272727272727271</v>
      </c>
      <c r="E69" s="325">
        <v>3.75</v>
      </c>
      <c r="F69" s="299">
        <v>54</v>
      </c>
      <c r="G69" s="195">
        <f t="shared" si="1"/>
        <v>54</v>
      </c>
      <c r="I69" s="47"/>
      <c r="J69" s="47"/>
      <c r="L69" s="47"/>
    </row>
    <row r="70" spans="1:12" x14ac:dyDescent="0.25">
      <c r="A70" s="196">
        <v>6</v>
      </c>
      <c r="B70" s="216" t="s">
        <v>87</v>
      </c>
      <c r="C70" s="317">
        <v>7</v>
      </c>
      <c r="D70" s="194">
        <v>3.7142857142857144</v>
      </c>
      <c r="E70" s="194">
        <v>3.75</v>
      </c>
      <c r="F70" s="300">
        <v>58</v>
      </c>
      <c r="G70" s="195">
        <f t="shared" si="1"/>
        <v>58</v>
      </c>
      <c r="I70" s="47"/>
      <c r="J70" s="47"/>
      <c r="L70" s="47"/>
    </row>
    <row r="71" spans="1:12" x14ac:dyDescent="0.25">
      <c r="A71" s="196">
        <v>7</v>
      </c>
      <c r="B71" s="192" t="s">
        <v>85</v>
      </c>
      <c r="C71" s="307">
        <v>16</v>
      </c>
      <c r="D71" s="325">
        <v>3.5625</v>
      </c>
      <c r="E71" s="325">
        <v>3.75</v>
      </c>
      <c r="F71" s="299">
        <v>78</v>
      </c>
      <c r="G71" s="195">
        <f t="shared" si="1"/>
        <v>78</v>
      </c>
      <c r="I71" s="47"/>
      <c r="J71" s="47"/>
      <c r="L71" s="47"/>
    </row>
    <row r="72" spans="1:12" x14ac:dyDescent="0.25">
      <c r="A72" s="196">
        <v>8</v>
      </c>
      <c r="B72" s="192" t="s">
        <v>86</v>
      </c>
      <c r="C72" s="307">
        <v>58</v>
      </c>
      <c r="D72" s="325">
        <v>3.4827586206896552</v>
      </c>
      <c r="E72" s="325">
        <v>3.75</v>
      </c>
      <c r="F72" s="299">
        <v>90</v>
      </c>
      <c r="G72" s="224">
        <f t="shared" si="1"/>
        <v>90</v>
      </c>
      <c r="I72" s="47"/>
      <c r="J72" s="47"/>
      <c r="L72" s="47"/>
    </row>
    <row r="73" spans="1:12" x14ac:dyDescent="0.25">
      <c r="A73" s="196">
        <v>9</v>
      </c>
      <c r="B73" s="192" t="s">
        <v>24</v>
      </c>
      <c r="C73" s="307">
        <v>13</v>
      </c>
      <c r="D73" s="325">
        <v>3.7692307692307692</v>
      </c>
      <c r="E73" s="325">
        <v>3.75</v>
      </c>
      <c r="F73" s="299">
        <v>49</v>
      </c>
      <c r="G73" s="195">
        <f t="shared" si="1"/>
        <v>49</v>
      </c>
      <c r="I73" s="47"/>
      <c r="J73" s="47"/>
      <c r="L73" s="47"/>
    </row>
    <row r="74" spans="1:12" x14ac:dyDescent="0.25">
      <c r="A74" s="196">
        <v>10</v>
      </c>
      <c r="B74" s="192" t="s">
        <v>144</v>
      </c>
      <c r="C74" s="307">
        <v>33</v>
      </c>
      <c r="D74" s="325">
        <v>3.8181818181818183</v>
      </c>
      <c r="E74" s="325">
        <v>3.75</v>
      </c>
      <c r="F74" s="299">
        <v>42</v>
      </c>
      <c r="G74" s="128">
        <f t="shared" si="1"/>
        <v>42</v>
      </c>
      <c r="I74" s="47"/>
      <c r="J74" s="47"/>
      <c r="L74" s="47"/>
    </row>
    <row r="75" spans="1:12" x14ac:dyDescent="0.25">
      <c r="A75" s="196">
        <v>11</v>
      </c>
      <c r="B75" s="192" t="s">
        <v>95</v>
      </c>
      <c r="C75" s="307">
        <v>75</v>
      </c>
      <c r="D75" s="325">
        <v>3.2</v>
      </c>
      <c r="E75" s="325">
        <v>3.75</v>
      </c>
      <c r="F75" s="299">
        <v>106</v>
      </c>
      <c r="G75" s="195">
        <f t="shared" si="1"/>
        <v>106</v>
      </c>
      <c r="I75" s="47"/>
      <c r="J75" s="47"/>
      <c r="L75" s="47"/>
    </row>
    <row r="76" spans="1:12" x14ac:dyDescent="0.25">
      <c r="A76" s="196">
        <v>12</v>
      </c>
      <c r="B76" s="192" t="s">
        <v>84</v>
      </c>
      <c r="C76" s="307">
        <v>7</v>
      </c>
      <c r="D76" s="325">
        <v>4</v>
      </c>
      <c r="E76" s="325">
        <v>3.75</v>
      </c>
      <c r="F76" s="299">
        <v>23</v>
      </c>
      <c r="G76" s="195">
        <f t="shared" si="1"/>
        <v>23</v>
      </c>
      <c r="I76" s="47"/>
      <c r="J76" s="47"/>
      <c r="L76" s="47"/>
    </row>
    <row r="77" spans="1:12" x14ac:dyDescent="0.25">
      <c r="A77" s="196">
        <v>13</v>
      </c>
      <c r="B77" s="192" t="s">
        <v>145</v>
      </c>
      <c r="C77" s="307">
        <v>35</v>
      </c>
      <c r="D77" s="325">
        <v>3.9142857142857141</v>
      </c>
      <c r="E77" s="325">
        <v>3.75</v>
      </c>
      <c r="F77" s="299">
        <v>31</v>
      </c>
      <c r="G77" s="195">
        <f t="shared" si="1"/>
        <v>31</v>
      </c>
      <c r="I77" s="47"/>
      <c r="J77" s="47"/>
      <c r="L77" s="47"/>
    </row>
    <row r="78" spans="1:12" ht="15.75" thickBot="1" x14ac:dyDescent="0.3">
      <c r="A78" s="196">
        <v>14</v>
      </c>
      <c r="B78" s="192" t="s">
        <v>146</v>
      </c>
      <c r="C78" s="307">
        <v>37</v>
      </c>
      <c r="D78" s="325">
        <v>3.8918918918918921</v>
      </c>
      <c r="E78" s="325">
        <v>3.75</v>
      </c>
      <c r="F78" s="299">
        <v>32</v>
      </c>
      <c r="G78" s="195">
        <f t="shared" si="1"/>
        <v>32</v>
      </c>
      <c r="I78" s="47"/>
      <c r="J78" s="47"/>
      <c r="L78" s="47"/>
    </row>
    <row r="79" spans="1:12" ht="15.75" thickBot="1" x14ac:dyDescent="0.3">
      <c r="A79" s="117"/>
      <c r="B79" s="120" t="s">
        <v>124</v>
      </c>
      <c r="C79" s="180">
        <f>SUM(C80:C109)</f>
        <v>1291</v>
      </c>
      <c r="D79" s="124">
        <f>AVERAGE(D80:D109)</f>
        <v>3.7104226004965963</v>
      </c>
      <c r="E79" s="124">
        <v>3.75</v>
      </c>
      <c r="F79" s="301"/>
      <c r="G79" s="127"/>
      <c r="I79" s="47"/>
      <c r="J79" s="47"/>
      <c r="L79" s="47"/>
    </row>
    <row r="80" spans="1:12" x14ac:dyDescent="0.25">
      <c r="A80" s="46">
        <v>1</v>
      </c>
      <c r="B80" s="192" t="s">
        <v>6</v>
      </c>
      <c r="C80" s="307">
        <v>24</v>
      </c>
      <c r="D80" s="325">
        <v>3.9166666666666665</v>
      </c>
      <c r="E80" s="325">
        <v>3.75</v>
      </c>
      <c r="F80" s="299">
        <v>30</v>
      </c>
      <c r="G80" s="195">
        <f t="shared" si="1"/>
        <v>30</v>
      </c>
      <c r="I80" s="47"/>
      <c r="J80" s="47"/>
      <c r="L80" s="47"/>
    </row>
    <row r="81" spans="1:12" x14ac:dyDescent="0.25">
      <c r="A81" s="196">
        <v>2</v>
      </c>
      <c r="B81" s="192" t="s">
        <v>64</v>
      </c>
      <c r="C81" s="307">
        <v>13</v>
      </c>
      <c r="D81" s="325">
        <v>3.3076923076923075</v>
      </c>
      <c r="E81" s="325">
        <v>3.75</v>
      </c>
      <c r="F81" s="299">
        <v>103</v>
      </c>
      <c r="G81" s="195">
        <f t="shared" si="1"/>
        <v>103</v>
      </c>
      <c r="I81" s="47"/>
      <c r="J81" s="47"/>
      <c r="L81" s="47"/>
    </row>
    <row r="82" spans="1:12" x14ac:dyDescent="0.25">
      <c r="A82" s="196">
        <v>3</v>
      </c>
      <c r="B82" s="192" t="s">
        <v>8</v>
      </c>
      <c r="C82" s="307">
        <v>26</v>
      </c>
      <c r="D82" s="325">
        <v>3.6923076923076925</v>
      </c>
      <c r="E82" s="325">
        <v>3.75</v>
      </c>
      <c r="F82" s="299">
        <v>62</v>
      </c>
      <c r="G82" s="195">
        <f t="shared" si="1"/>
        <v>62</v>
      </c>
      <c r="I82" s="47"/>
      <c r="J82" s="47"/>
      <c r="L82" s="47"/>
    </row>
    <row r="83" spans="1:12" x14ac:dyDescent="0.25">
      <c r="A83" s="196">
        <v>4</v>
      </c>
      <c r="B83" s="192" t="s">
        <v>19</v>
      </c>
      <c r="C83" s="307">
        <v>20</v>
      </c>
      <c r="D83" s="325">
        <v>3.6</v>
      </c>
      <c r="E83" s="325">
        <v>3.75</v>
      </c>
      <c r="F83" s="299">
        <v>75</v>
      </c>
      <c r="G83" s="195">
        <f t="shared" si="1"/>
        <v>75</v>
      </c>
      <c r="I83" s="47"/>
      <c r="J83" s="47"/>
      <c r="L83" s="47"/>
    </row>
    <row r="84" spans="1:12" x14ac:dyDescent="0.25">
      <c r="A84" s="196">
        <v>5</v>
      </c>
      <c r="B84" s="192" t="s">
        <v>11</v>
      </c>
      <c r="C84" s="307">
        <v>31</v>
      </c>
      <c r="D84" s="325">
        <v>3.5483870967741935</v>
      </c>
      <c r="E84" s="325">
        <v>3.75</v>
      </c>
      <c r="F84" s="299">
        <v>81</v>
      </c>
      <c r="G84" s="195">
        <f t="shared" si="1"/>
        <v>81</v>
      </c>
      <c r="I84" s="47"/>
      <c r="J84" s="47"/>
      <c r="L84" s="47"/>
    </row>
    <row r="85" spans="1:12" x14ac:dyDescent="0.25">
      <c r="A85" s="196">
        <v>6</v>
      </c>
      <c r="B85" s="192" t="s">
        <v>17</v>
      </c>
      <c r="C85" s="307">
        <v>49</v>
      </c>
      <c r="D85" s="325">
        <v>3.510204081632653</v>
      </c>
      <c r="E85" s="325">
        <v>3.75</v>
      </c>
      <c r="F85" s="299">
        <v>85</v>
      </c>
      <c r="G85" s="195">
        <f t="shared" si="1"/>
        <v>85</v>
      </c>
      <c r="I85" s="47"/>
      <c r="J85" s="47"/>
      <c r="L85" s="47"/>
    </row>
    <row r="86" spans="1:12" x14ac:dyDescent="0.25">
      <c r="A86" s="196">
        <v>7</v>
      </c>
      <c r="B86" s="192" t="s">
        <v>22</v>
      </c>
      <c r="C86" s="307">
        <v>5</v>
      </c>
      <c r="D86" s="325">
        <v>3.4</v>
      </c>
      <c r="E86" s="325">
        <v>3.75</v>
      </c>
      <c r="F86" s="299">
        <v>96</v>
      </c>
      <c r="G86" s="195">
        <f t="shared" si="1"/>
        <v>96</v>
      </c>
      <c r="I86" s="47"/>
      <c r="J86" s="47"/>
      <c r="L86" s="47"/>
    </row>
    <row r="87" spans="1:12" x14ac:dyDescent="0.25">
      <c r="A87" s="196">
        <v>8</v>
      </c>
      <c r="B87" s="192" t="s">
        <v>2</v>
      </c>
      <c r="C87" s="307">
        <v>16</v>
      </c>
      <c r="D87" s="325">
        <v>3.9375</v>
      </c>
      <c r="E87" s="325">
        <v>3.75</v>
      </c>
      <c r="F87" s="299">
        <v>29</v>
      </c>
      <c r="G87" s="195">
        <f t="shared" si="1"/>
        <v>29</v>
      </c>
      <c r="I87" s="47"/>
      <c r="J87" s="47"/>
      <c r="L87" s="47"/>
    </row>
    <row r="88" spans="1:12" x14ac:dyDescent="0.25">
      <c r="A88" s="196">
        <v>9</v>
      </c>
      <c r="B88" s="217" t="s">
        <v>4</v>
      </c>
      <c r="C88" s="318">
        <v>55</v>
      </c>
      <c r="D88" s="337">
        <v>3.418181818181818</v>
      </c>
      <c r="E88" s="337">
        <v>3.75</v>
      </c>
      <c r="F88" s="302">
        <v>93</v>
      </c>
      <c r="G88" s="195">
        <f t="shared" si="1"/>
        <v>93</v>
      </c>
      <c r="I88" s="47"/>
      <c r="J88" s="47"/>
      <c r="L88" s="47"/>
    </row>
    <row r="89" spans="1:12" x14ac:dyDescent="0.25">
      <c r="A89" s="196">
        <v>10</v>
      </c>
      <c r="B89" s="192" t="s">
        <v>18</v>
      </c>
      <c r="C89" s="307">
        <v>64</v>
      </c>
      <c r="D89" s="325">
        <v>3.890625</v>
      </c>
      <c r="E89" s="325">
        <v>3.75</v>
      </c>
      <c r="F89" s="299">
        <v>33</v>
      </c>
      <c r="G89" s="195">
        <f t="shared" si="1"/>
        <v>33</v>
      </c>
      <c r="I89" s="47"/>
      <c r="J89" s="47"/>
      <c r="L89" s="47"/>
    </row>
    <row r="90" spans="1:12" x14ac:dyDescent="0.25">
      <c r="A90" s="196">
        <v>11</v>
      </c>
      <c r="B90" s="192" t="s">
        <v>15</v>
      </c>
      <c r="C90" s="307">
        <v>20</v>
      </c>
      <c r="D90" s="325">
        <v>3.85</v>
      </c>
      <c r="E90" s="325">
        <v>3.75</v>
      </c>
      <c r="F90" s="299">
        <v>39</v>
      </c>
      <c r="G90" s="195">
        <f t="shared" si="1"/>
        <v>39</v>
      </c>
      <c r="I90" s="47"/>
      <c r="J90" s="47"/>
      <c r="L90" s="47"/>
    </row>
    <row r="91" spans="1:12" x14ac:dyDescent="0.25">
      <c r="A91" s="196">
        <v>12</v>
      </c>
      <c r="B91" s="192" t="s">
        <v>5</v>
      </c>
      <c r="C91" s="307">
        <v>30</v>
      </c>
      <c r="D91" s="325">
        <v>3.7</v>
      </c>
      <c r="E91" s="325">
        <v>3.75</v>
      </c>
      <c r="F91" s="299">
        <v>61</v>
      </c>
      <c r="G91" s="195">
        <f t="shared" si="1"/>
        <v>61</v>
      </c>
      <c r="I91" s="47"/>
      <c r="J91" s="47"/>
      <c r="L91" s="47"/>
    </row>
    <row r="92" spans="1:12" x14ac:dyDescent="0.25">
      <c r="A92" s="196">
        <v>13</v>
      </c>
      <c r="B92" s="192" t="s">
        <v>12</v>
      </c>
      <c r="C92" s="307">
        <v>69</v>
      </c>
      <c r="D92" s="325">
        <v>3.652173913043478</v>
      </c>
      <c r="E92" s="325">
        <v>3.75</v>
      </c>
      <c r="F92" s="299">
        <v>66</v>
      </c>
      <c r="G92" s="119">
        <f t="shared" si="1"/>
        <v>66</v>
      </c>
      <c r="I92" s="47"/>
      <c r="J92" s="47"/>
      <c r="L92" s="47"/>
    </row>
    <row r="93" spans="1:12" x14ac:dyDescent="0.25">
      <c r="A93" s="196">
        <v>14</v>
      </c>
      <c r="B93" s="192" t="s">
        <v>9</v>
      </c>
      <c r="C93" s="307">
        <v>33</v>
      </c>
      <c r="D93" s="325">
        <v>3.4242424242424243</v>
      </c>
      <c r="E93" s="325">
        <v>3.75</v>
      </c>
      <c r="F93" s="299">
        <v>94</v>
      </c>
      <c r="G93" s="195">
        <f t="shared" si="1"/>
        <v>94</v>
      </c>
      <c r="I93" s="47"/>
      <c r="J93" s="47"/>
      <c r="L93" s="47"/>
    </row>
    <row r="94" spans="1:12" x14ac:dyDescent="0.25">
      <c r="A94" s="133">
        <v>15</v>
      </c>
      <c r="B94" s="192" t="s">
        <v>20</v>
      </c>
      <c r="C94" s="307">
        <v>18</v>
      </c>
      <c r="D94" s="325">
        <v>3.5555555555555554</v>
      </c>
      <c r="E94" s="325">
        <v>3.75</v>
      </c>
      <c r="F94" s="299">
        <v>79</v>
      </c>
      <c r="G94" s="119">
        <f t="shared" si="1"/>
        <v>79</v>
      </c>
      <c r="I94" s="47"/>
      <c r="J94" s="47"/>
      <c r="L94" s="47"/>
    </row>
    <row r="95" spans="1:12" x14ac:dyDescent="0.25">
      <c r="A95" s="196">
        <v>16</v>
      </c>
      <c r="B95" s="192" t="s">
        <v>13</v>
      </c>
      <c r="C95" s="307">
        <v>4</v>
      </c>
      <c r="D95" s="325">
        <v>3.5</v>
      </c>
      <c r="E95" s="325">
        <v>3.75</v>
      </c>
      <c r="F95" s="299">
        <v>87</v>
      </c>
      <c r="G95" s="195">
        <f t="shared" si="1"/>
        <v>87</v>
      </c>
      <c r="I95" s="47"/>
      <c r="J95" s="47"/>
      <c r="L95" s="47"/>
    </row>
    <row r="96" spans="1:12" x14ac:dyDescent="0.25">
      <c r="A96" s="196">
        <v>17</v>
      </c>
      <c r="B96" s="192" t="s">
        <v>10</v>
      </c>
      <c r="C96" s="307">
        <v>53</v>
      </c>
      <c r="D96" s="325">
        <v>3.641509433962264</v>
      </c>
      <c r="E96" s="325">
        <v>3.75</v>
      </c>
      <c r="F96" s="299">
        <v>68</v>
      </c>
      <c r="G96" s="195">
        <f t="shared" si="1"/>
        <v>68</v>
      </c>
      <c r="I96" s="47"/>
      <c r="J96" s="47"/>
      <c r="L96" s="47"/>
    </row>
    <row r="97" spans="1:12" x14ac:dyDescent="0.25">
      <c r="A97" s="196">
        <v>18</v>
      </c>
      <c r="B97" s="192" t="s">
        <v>7</v>
      </c>
      <c r="C97" s="307">
        <v>55</v>
      </c>
      <c r="D97" s="325">
        <v>3.3636363636363638</v>
      </c>
      <c r="E97" s="325">
        <v>3.75</v>
      </c>
      <c r="F97" s="299">
        <v>100</v>
      </c>
      <c r="G97" s="195">
        <f t="shared" si="1"/>
        <v>100</v>
      </c>
      <c r="I97" s="47"/>
      <c r="J97" s="47"/>
      <c r="L97" s="47"/>
    </row>
    <row r="98" spans="1:12" x14ac:dyDescent="0.25">
      <c r="A98" s="196">
        <v>19</v>
      </c>
      <c r="B98" s="192" t="s">
        <v>23</v>
      </c>
      <c r="C98" s="307">
        <v>11</v>
      </c>
      <c r="D98" s="325">
        <v>3.5454545454545454</v>
      </c>
      <c r="E98" s="325">
        <v>3.75</v>
      </c>
      <c r="F98" s="299">
        <v>82</v>
      </c>
      <c r="G98" s="195">
        <f t="shared" si="1"/>
        <v>82</v>
      </c>
      <c r="I98" s="47"/>
      <c r="J98" s="47"/>
      <c r="L98" s="47"/>
    </row>
    <row r="99" spans="1:12" x14ac:dyDescent="0.25">
      <c r="A99" s="196">
        <v>20</v>
      </c>
      <c r="B99" s="192" t="s">
        <v>147</v>
      </c>
      <c r="C99" s="307">
        <v>92</v>
      </c>
      <c r="D99" s="325">
        <v>4.0326086956521738</v>
      </c>
      <c r="E99" s="325">
        <v>3.75</v>
      </c>
      <c r="F99" s="299">
        <v>17</v>
      </c>
      <c r="G99" s="195">
        <f t="shared" si="1"/>
        <v>17</v>
      </c>
      <c r="I99" s="47"/>
      <c r="J99" s="47"/>
      <c r="L99" s="47"/>
    </row>
    <row r="100" spans="1:12" x14ac:dyDescent="0.25">
      <c r="A100" s="196">
        <v>21</v>
      </c>
      <c r="B100" s="192" t="s">
        <v>16</v>
      </c>
      <c r="C100" s="307">
        <v>108</v>
      </c>
      <c r="D100" s="325">
        <v>3.8055555555555554</v>
      </c>
      <c r="E100" s="325">
        <v>3.75</v>
      </c>
      <c r="F100" s="299">
        <v>45</v>
      </c>
      <c r="G100" s="195">
        <f t="shared" si="1"/>
        <v>45</v>
      </c>
      <c r="I100" s="47"/>
      <c r="J100" s="47"/>
      <c r="L100" s="47"/>
    </row>
    <row r="101" spans="1:12" x14ac:dyDescent="0.25">
      <c r="A101" s="196">
        <v>22</v>
      </c>
      <c r="B101" s="217" t="s">
        <v>148</v>
      </c>
      <c r="C101" s="318">
        <v>46</v>
      </c>
      <c r="D101" s="337">
        <v>4</v>
      </c>
      <c r="E101" s="337">
        <v>3.75</v>
      </c>
      <c r="F101" s="302">
        <v>24</v>
      </c>
      <c r="G101" s="119">
        <f t="shared" si="1"/>
        <v>24</v>
      </c>
      <c r="I101" s="47"/>
      <c r="J101" s="47"/>
      <c r="L101" s="47"/>
    </row>
    <row r="102" spans="1:12" x14ac:dyDescent="0.25">
      <c r="A102" s="196">
        <v>23</v>
      </c>
      <c r="B102" s="192" t="s">
        <v>3</v>
      </c>
      <c r="C102" s="307">
        <v>25</v>
      </c>
      <c r="D102" s="325">
        <v>3.68</v>
      </c>
      <c r="E102" s="325">
        <v>3.75</v>
      </c>
      <c r="F102" s="299">
        <v>64</v>
      </c>
      <c r="G102" s="195">
        <f t="shared" si="1"/>
        <v>64</v>
      </c>
      <c r="I102" s="47"/>
      <c r="J102" s="47"/>
      <c r="L102" s="47"/>
    </row>
    <row r="103" spans="1:12" x14ac:dyDescent="0.25">
      <c r="A103" s="196">
        <v>24</v>
      </c>
      <c r="B103" s="217" t="s">
        <v>149</v>
      </c>
      <c r="C103" s="318">
        <v>57</v>
      </c>
      <c r="D103" s="337">
        <v>3.9649122807017543</v>
      </c>
      <c r="E103" s="337">
        <v>3.75</v>
      </c>
      <c r="F103" s="302">
        <v>26</v>
      </c>
      <c r="G103" s="195">
        <f t="shared" si="1"/>
        <v>26</v>
      </c>
      <c r="I103" s="47"/>
      <c r="J103" s="47"/>
      <c r="L103" s="47"/>
    </row>
    <row r="104" spans="1:12" x14ac:dyDescent="0.25">
      <c r="A104" s="196">
        <v>25</v>
      </c>
      <c r="B104" s="192" t="s">
        <v>150</v>
      </c>
      <c r="C104" s="307">
        <v>53</v>
      </c>
      <c r="D104" s="325">
        <v>3.8679245283018866</v>
      </c>
      <c r="E104" s="325">
        <v>3.75</v>
      </c>
      <c r="F104" s="299">
        <v>34</v>
      </c>
      <c r="G104" s="195">
        <f t="shared" si="1"/>
        <v>34</v>
      </c>
      <c r="I104" s="47"/>
      <c r="J104" s="47"/>
      <c r="L104" s="47"/>
    </row>
    <row r="105" spans="1:12" x14ac:dyDescent="0.25">
      <c r="A105" s="196">
        <v>26</v>
      </c>
      <c r="B105" s="217" t="s">
        <v>14</v>
      </c>
      <c r="C105" s="318">
        <v>116</v>
      </c>
      <c r="D105" s="337">
        <v>3.8189655172413794</v>
      </c>
      <c r="E105" s="337">
        <v>3.75</v>
      </c>
      <c r="F105" s="302">
        <v>43</v>
      </c>
      <c r="G105" s="195">
        <f t="shared" si="1"/>
        <v>43</v>
      </c>
      <c r="I105" s="47"/>
      <c r="J105" s="47"/>
      <c r="L105" s="47"/>
    </row>
    <row r="106" spans="1:12" x14ac:dyDescent="0.25">
      <c r="A106" s="196">
        <v>27</v>
      </c>
      <c r="B106" s="217" t="s">
        <v>21</v>
      </c>
      <c r="C106" s="318">
        <v>80</v>
      </c>
      <c r="D106" s="337">
        <v>4.3125</v>
      </c>
      <c r="E106" s="337">
        <v>3.75</v>
      </c>
      <c r="F106" s="302">
        <v>4</v>
      </c>
      <c r="G106" s="195">
        <f t="shared" si="1"/>
        <v>4</v>
      </c>
      <c r="I106" s="47"/>
      <c r="J106" s="47"/>
      <c r="L106" s="47"/>
    </row>
    <row r="107" spans="1:12" x14ac:dyDescent="0.25">
      <c r="A107" s="196">
        <v>28</v>
      </c>
      <c r="B107" s="192" t="s">
        <v>132</v>
      </c>
      <c r="C107" s="307">
        <v>26</v>
      </c>
      <c r="D107" s="325">
        <v>3.8461538461538463</v>
      </c>
      <c r="E107" s="325">
        <v>3.75</v>
      </c>
      <c r="F107" s="299">
        <v>40</v>
      </c>
      <c r="G107" s="195">
        <f t="shared" si="1"/>
        <v>40</v>
      </c>
      <c r="I107" s="47"/>
      <c r="J107" s="47"/>
      <c r="L107" s="47"/>
    </row>
    <row r="108" spans="1:12" x14ac:dyDescent="0.25">
      <c r="A108" s="196">
        <v>29</v>
      </c>
      <c r="B108" s="217" t="s">
        <v>151</v>
      </c>
      <c r="C108" s="318">
        <v>73</v>
      </c>
      <c r="D108" s="337">
        <v>3.4246575342465753</v>
      </c>
      <c r="E108" s="337">
        <v>3.75</v>
      </c>
      <c r="F108" s="302">
        <v>95</v>
      </c>
      <c r="G108" s="195">
        <f t="shared" si="1"/>
        <v>95</v>
      </c>
      <c r="I108" s="47"/>
      <c r="J108" s="47"/>
      <c r="L108" s="47"/>
    </row>
    <row r="109" spans="1:12" ht="15.75" thickBot="1" x14ac:dyDescent="0.3">
      <c r="A109" s="196">
        <v>30</v>
      </c>
      <c r="B109" s="217" t="s">
        <v>152</v>
      </c>
      <c r="C109" s="318">
        <v>19</v>
      </c>
      <c r="D109" s="337">
        <v>4.1052631578947372</v>
      </c>
      <c r="E109" s="337">
        <v>3.75</v>
      </c>
      <c r="F109" s="302">
        <v>10</v>
      </c>
      <c r="G109" s="195">
        <f t="shared" si="1"/>
        <v>10</v>
      </c>
      <c r="I109" s="47"/>
      <c r="J109" s="47"/>
      <c r="L109" s="47"/>
    </row>
    <row r="110" spans="1:12" ht="15.75" thickBot="1" x14ac:dyDescent="0.3">
      <c r="A110" s="117"/>
      <c r="B110" s="120" t="s">
        <v>125</v>
      </c>
      <c r="C110" s="180">
        <f>SUM(C111:C119)</f>
        <v>234</v>
      </c>
      <c r="D110" s="124">
        <f>AVERAGE(D111:D119)</f>
        <v>3.818789485741263</v>
      </c>
      <c r="E110" s="124">
        <v>3.75</v>
      </c>
      <c r="F110" s="301"/>
      <c r="G110" s="127"/>
      <c r="I110" s="47"/>
      <c r="J110" s="47"/>
      <c r="L110" s="47"/>
    </row>
    <row r="111" spans="1:12" x14ac:dyDescent="0.25">
      <c r="A111" s="46">
        <v>1</v>
      </c>
      <c r="B111" s="207" t="s">
        <v>89</v>
      </c>
      <c r="C111" s="308">
        <v>27</v>
      </c>
      <c r="D111" s="202">
        <v>4.4444444444444446</v>
      </c>
      <c r="E111" s="202">
        <v>3.75</v>
      </c>
      <c r="F111" s="290">
        <v>2</v>
      </c>
      <c r="G111" s="51">
        <f t="shared" si="1"/>
        <v>2</v>
      </c>
      <c r="I111" s="47"/>
      <c r="J111" s="47"/>
      <c r="L111" s="47"/>
    </row>
    <row r="112" spans="1:12" x14ac:dyDescent="0.25">
      <c r="A112" s="196">
        <v>2</v>
      </c>
      <c r="B112" s="213" t="s">
        <v>92</v>
      </c>
      <c r="C112" s="314">
        <v>16</v>
      </c>
      <c r="D112" s="333">
        <v>3.8125</v>
      </c>
      <c r="E112" s="333">
        <v>3.75</v>
      </c>
      <c r="F112" s="296">
        <v>46</v>
      </c>
      <c r="G112" s="195">
        <f t="shared" si="1"/>
        <v>46</v>
      </c>
      <c r="I112" s="47"/>
      <c r="J112" s="47"/>
      <c r="L112" s="47"/>
    </row>
    <row r="113" spans="1:12" x14ac:dyDescent="0.25">
      <c r="A113" s="49">
        <v>3</v>
      </c>
      <c r="B113" s="207" t="s">
        <v>88</v>
      </c>
      <c r="C113" s="308">
        <v>47</v>
      </c>
      <c r="D113" s="202">
        <v>3.8297872340425534</v>
      </c>
      <c r="E113" s="202">
        <v>3.75</v>
      </c>
      <c r="F113" s="290">
        <v>41</v>
      </c>
      <c r="G113" s="195">
        <f t="shared" si="1"/>
        <v>41</v>
      </c>
      <c r="I113" s="47"/>
      <c r="J113" s="47"/>
      <c r="L113" s="47"/>
    </row>
    <row r="114" spans="1:12" x14ac:dyDescent="0.25">
      <c r="A114" s="49">
        <v>4</v>
      </c>
      <c r="B114" s="207" t="s">
        <v>63</v>
      </c>
      <c r="C114" s="308">
        <v>20</v>
      </c>
      <c r="D114" s="202">
        <v>3.65</v>
      </c>
      <c r="E114" s="202">
        <v>3.75</v>
      </c>
      <c r="F114" s="290">
        <v>67</v>
      </c>
      <c r="G114" s="195">
        <f t="shared" si="1"/>
        <v>67</v>
      </c>
      <c r="I114" s="47"/>
      <c r="J114" s="47"/>
      <c r="L114" s="47"/>
    </row>
    <row r="115" spans="1:12" x14ac:dyDescent="0.25">
      <c r="A115" s="49">
        <v>5</v>
      </c>
      <c r="B115" s="210" t="s">
        <v>126</v>
      </c>
      <c r="C115" s="311">
        <v>30</v>
      </c>
      <c r="D115" s="203">
        <v>4.3666666666666663</v>
      </c>
      <c r="E115" s="203">
        <v>3.75</v>
      </c>
      <c r="F115" s="293">
        <v>3</v>
      </c>
      <c r="G115" s="223">
        <f t="shared" si="1"/>
        <v>3</v>
      </c>
      <c r="I115" s="47"/>
      <c r="J115" s="47"/>
      <c r="L115" s="47"/>
    </row>
    <row r="116" spans="1:12" x14ac:dyDescent="0.25">
      <c r="A116" s="49">
        <v>6</v>
      </c>
      <c r="B116" s="213" t="s">
        <v>90</v>
      </c>
      <c r="C116" s="314">
        <v>17</v>
      </c>
      <c r="D116" s="333">
        <v>3.7647058823529411</v>
      </c>
      <c r="E116" s="333">
        <v>3.75</v>
      </c>
      <c r="F116" s="296">
        <v>50</v>
      </c>
      <c r="G116" s="195">
        <f t="shared" si="1"/>
        <v>50</v>
      </c>
      <c r="I116" s="47"/>
      <c r="J116" s="47"/>
      <c r="L116" s="47"/>
    </row>
    <row r="117" spans="1:12" x14ac:dyDescent="0.25">
      <c r="A117" s="49">
        <v>7</v>
      </c>
      <c r="B117" s="213" t="s">
        <v>62</v>
      </c>
      <c r="C117" s="314">
        <v>23</v>
      </c>
      <c r="D117" s="333">
        <v>3.2608695652173911</v>
      </c>
      <c r="E117" s="333">
        <v>3.75</v>
      </c>
      <c r="F117" s="296">
        <v>104</v>
      </c>
      <c r="G117" s="195">
        <f t="shared" si="1"/>
        <v>104</v>
      </c>
      <c r="I117" s="47"/>
      <c r="J117" s="47"/>
      <c r="L117" s="47"/>
    </row>
    <row r="118" spans="1:12" ht="15" customHeight="1" x14ac:dyDescent="0.25">
      <c r="A118" s="49">
        <v>8</v>
      </c>
      <c r="B118" s="207" t="s">
        <v>138</v>
      </c>
      <c r="C118" s="308">
        <v>38</v>
      </c>
      <c r="D118" s="202">
        <v>3.5526315789473686</v>
      </c>
      <c r="E118" s="202">
        <v>3.75</v>
      </c>
      <c r="F118" s="290">
        <v>83</v>
      </c>
      <c r="G118" s="195">
        <f t="shared" si="1"/>
        <v>83</v>
      </c>
      <c r="I118" s="47"/>
      <c r="J118" s="47"/>
      <c r="L118" s="47"/>
    </row>
    <row r="119" spans="1:12" x14ac:dyDescent="0.25">
      <c r="A119" s="196">
        <v>9</v>
      </c>
      <c r="B119" s="208" t="s">
        <v>133</v>
      </c>
      <c r="C119" s="309">
        <v>16</v>
      </c>
      <c r="D119" s="323">
        <v>3.6875</v>
      </c>
      <c r="E119" s="323">
        <v>3.75</v>
      </c>
      <c r="F119" s="291">
        <v>63</v>
      </c>
      <c r="G119" s="195">
        <f t="shared" si="1"/>
        <v>63</v>
      </c>
      <c r="I119" s="47"/>
      <c r="J119" s="47"/>
      <c r="L119" s="47"/>
    </row>
    <row r="120" spans="1:12" x14ac:dyDescent="0.25">
      <c r="A120" s="129" t="s">
        <v>129</v>
      </c>
      <c r="B120" s="50"/>
      <c r="C120" s="50"/>
      <c r="D120" s="131">
        <f>$D$4</f>
        <v>3.7493906205945007</v>
      </c>
      <c r="E120" s="504"/>
      <c r="F120" s="50"/>
    </row>
    <row r="121" spans="1:12" x14ac:dyDescent="0.25">
      <c r="A121" s="130" t="s">
        <v>130</v>
      </c>
      <c r="D121" s="505">
        <v>3.75</v>
      </c>
      <c r="E121" s="47"/>
    </row>
  </sheetData>
  <mergeCells count="4">
    <mergeCell ref="G2:G3"/>
    <mergeCell ref="A2:A3"/>
    <mergeCell ref="B2:B3"/>
    <mergeCell ref="C2:F2"/>
  </mergeCells>
  <conditionalFormatting sqref="D4:D121">
    <cfRule type="cellIs" dxfId="0" priority="2" operator="between">
      <formula>$D$120</formula>
      <formula>3.754</formula>
    </cfRule>
    <cfRule type="cellIs" dxfId="4" priority="3" operator="lessThan">
      <formula>3.5</formula>
    </cfRule>
    <cfRule type="cellIs" dxfId="1" priority="4" operator="between">
      <formula>$D$120</formula>
      <formula>3.5</formula>
    </cfRule>
    <cfRule type="cellIs" dxfId="2" priority="5" operator="between">
      <formula>4.499</formula>
      <formula>$D$120</formula>
    </cfRule>
    <cfRule type="cellIs" dxfId="3" priority="6" operator="greaterThanOrEqual">
      <formula>4.5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1"/>
  <sheetViews>
    <sheetView zoomScale="90" zoomScaleNormal="90" workbookViewId="0">
      <selection activeCell="J119" sqref="J119"/>
    </sheetView>
  </sheetViews>
  <sheetFormatPr defaultRowHeight="15" x14ac:dyDescent="0.25"/>
  <cols>
    <col min="1" max="1" width="5.7109375" customWidth="1"/>
    <col min="2" max="2" width="33.5703125" customWidth="1"/>
    <col min="3" max="6" width="7.7109375" customWidth="1"/>
    <col min="7" max="7" width="8.28515625" customWidth="1"/>
    <col min="8" max="8" width="7.7109375" customWidth="1"/>
  </cols>
  <sheetData>
    <row r="1" spans="1:12" ht="409.5" customHeight="1" thickBot="1" x14ac:dyDescent="0.3"/>
    <row r="2" spans="1:12" ht="18" customHeight="1" x14ac:dyDescent="0.25">
      <c r="A2" s="468" t="s">
        <v>61</v>
      </c>
      <c r="B2" s="470" t="s">
        <v>115</v>
      </c>
      <c r="C2" s="472">
        <v>2022</v>
      </c>
      <c r="D2" s="473"/>
      <c r="E2" s="473"/>
      <c r="F2" s="466"/>
      <c r="G2" s="466" t="s">
        <v>103</v>
      </c>
    </row>
    <row r="3" spans="1:12" ht="45" customHeight="1" thickBot="1" x14ac:dyDescent="0.3">
      <c r="A3" s="469"/>
      <c r="B3" s="471"/>
      <c r="C3" s="219" t="s">
        <v>104</v>
      </c>
      <c r="D3" s="206" t="s">
        <v>105</v>
      </c>
      <c r="E3" s="206" t="s">
        <v>106</v>
      </c>
      <c r="F3" s="220" t="s">
        <v>116</v>
      </c>
      <c r="G3" s="467"/>
    </row>
    <row r="4" spans="1:12" ht="15" customHeight="1" thickBot="1" x14ac:dyDescent="0.3">
      <c r="A4" s="121"/>
      <c r="B4" s="122" t="s">
        <v>127</v>
      </c>
      <c r="C4" s="177">
        <f>C5+C14+C27+C45+C64+C79+C110</f>
        <v>3941</v>
      </c>
      <c r="D4" s="197">
        <f>AVERAGE(D6:D13,D15:D26,D28:D44,D46:D63,D65:D78,D80:D109,D111:D119)</f>
        <v>3.7493906205945007</v>
      </c>
      <c r="E4" s="65">
        <v>3.75</v>
      </c>
      <c r="F4" s="178"/>
      <c r="G4" s="125"/>
      <c r="I4" s="464"/>
      <c r="J4" s="465"/>
    </row>
    <row r="5" spans="1:12" ht="15" customHeight="1" thickBot="1" x14ac:dyDescent="0.3">
      <c r="A5" s="117"/>
      <c r="B5" s="118" t="s">
        <v>119</v>
      </c>
      <c r="C5" s="179">
        <f>SUM(C6:C13)</f>
        <v>264</v>
      </c>
      <c r="D5" s="123">
        <f>AVERAGE(D6:D13)</f>
        <v>4.0166652084046204</v>
      </c>
      <c r="E5" s="56">
        <v>3.75</v>
      </c>
      <c r="F5" s="289"/>
      <c r="G5" s="126"/>
      <c r="I5" s="86"/>
      <c r="J5" s="39" t="s">
        <v>107</v>
      </c>
    </row>
    <row r="6" spans="1:12" x14ac:dyDescent="0.25">
      <c r="A6" s="182">
        <v>1</v>
      </c>
      <c r="B6" s="207" t="s">
        <v>73</v>
      </c>
      <c r="C6" s="308">
        <v>45</v>
      </c>
      <c r="D6" s="202">
        <v>4.2666666666666666</v>
      </c>
      <c r="E6" s="202">
        <v>3.75</v>
      </c>
      <c r="F6" s="290">
        <v>5</v>
      </c>
      <c r="G6" s="183">
        <f>F6</f>
        <v>5</v>
      </c>
      <c r="I6" s="68"/>
      <c r="J6" s="39" t="s">
        <v>108</v>
      </c>
      <c r="L6" s="47"/>
    </row>
    <row r="7" spans="1:12" x14ac:dyDescent="0.25">
      <c r="A7" s="184">
        <v>2</v>
      </c>
      <c r="B7" s="207" t="s">
        <v>76</v>
      </c>
      <c r="C7" s="308">
        <v>35</v>
      </c>
      <c r="D7" s="202">
        <v>4.1428571428571432</v>
      </c>
      <c r="E7" s="202">
        <v>3.75</v>
      </c>
      <c r="F7" s="290">
        <v>8</v>
      </c>
      <c r="G7" s="181">
        <f t="shared" ref="G7:G63" si="0">F7</f>
        <v>8</v>
      </c>
      <c r="I7" s="70"/>
      <c r="J7" s="39" t="s">
        <v>109</v>
      </c>
      <c r="L7" s="47"/>
    </row>
    <row r="8" spans="1:12" x14ac:dyDescent="0.25">
      <c r="A8" s="184">
        <v>3</v>
      </c>
      <c r="B8" s="207" t="s">
        <v>79</v>
      </c>
      <c r="C8" s="308">
        <v>10</v>
      </c>
      <c r="D8" s="202">
        <v>4.0999999999999996</v>
      </c>
      <c r="E8" s="202">
        <v>3.75</v>
      </c>
      <c r="F8" s="290">
        <v>11</v>
      </c>
      <c r="G8" s="181">
        <f t="shared" si="0"/>
        <v>11</v>
      </c>
      <c r="I8" s="40"/>
      <c r="J8" s="39" t="s">
        <v>110</v>
      </c>
      <c r="L8" s="47"/>
    </row>
    <row r="9" spans="1:12" ht="15" customHeight="1" x14ac:dyDescent="0.25">
      <c r="A9" s="184">
        <v>4</v>
      </c>
      <c r="B9" s="207" t="s">
        <v>74</v>
      </c>
      <c r="C9" s="308">
        <v>31</v>
      </c>
      <c r="D9" s="202">
        <v>4.032258064516129</v>
      </c>
      <c r="E9" s="202">
        <v>3.75</v>
      </c>
      <c r="F9" s="290">
        <v>14</v>
      </c>
      <c r="G9" s="181">
        <f t="shared" si="0"/>
        <v>14</v>
      </c>
      <c r="L9" s="47"/>
    </row>
    <row r="10" spans="1:12" x14ac:dyDescent="0.25">
      <c r="A10" s="184">
        <v>5</v>
      </c>
      <c r="B10" s="207" t="s">
        <v>77</v>
      </c>
      <c r="C10" s="308">
        <v>67</v>
      </c>
      <c r="D10" s="202">
        <v>4.0149253731343286</v>
      </c>
      <c r="E10" s="202">
        <v>3.75</v>
      </c>
      <c r="F10" s="290">
        <v>19</v>
      </c>
      <c r="G10" s="181">
        <f t="shared" si="0"/>
        <v>19</v>
      </c>
      <c r="I10" s="48"/>
      <c r="J10" s="47"/>
      <c r="L10" s="47"/>
    </row>
    <row r="11" spans="1:12" x14ac:dyDescent="0.25">
      <c r="A11" s="184">
        <v>6</v>
      </c>
      <c r="B11" s="207" t="s">
        <v>136</v>
      </c>
      <c r="C11" s="308">
        <v>22</v>
      </c>
      <c r="D11" s="202">
        <v>3.9545454545454546</v>
      </c>
      <c r="E11" s="202">
        <v>3.75</v>
      </c>
      <c r="F11" s="290">
        <v>27</v>
      </c>
      <c r="G11" s="181">
        <f t="shared" si="0"/>
        <v>27</v>
      </c>
      <c r="I11" s="48"/>
      <c r="J11" s="47"/>
      <c r="L11" s="47"/>
    </row>
    <row r="12" spans="1:12" x14ac:dyDescent="0.25">
      <c r="A12" s="184">
        <v>7</v>
      </c>
      <c r="B12" s="207" t="s">
        <v>75</v>
      </c>
      <c r="C12" s="308">
        <v>29</v>
      </c>
      <c r="D12" s="202">
        <v>3.8620689655172415</v>
      </c>
      <c r="E12" s="202">
        <v>3.75</v>
      </c>
      <c r="F12" s="290">
        <v>35</v>
      </c>
      <c r="G12" s="185">
        <f t="shared" si="0"/>
        <v>35</v>
      </c>
      <c r="I12" s="48"/>
      <c r="J12" s="47"/>
      <c r="L12" s="47"/>
    </row>
    <row r="13" spans="1:12" ht="15.75" thickBot="1" x14ac:dyDescent="0.3">
      <c r="A13" s="186">
        <v>8</v>
      </c>
      <c r="B13" s="208" t="s">
        <v>78</v>
      </c>
      <c r="C13" s="309">
        <v>25</v>
      </c>
      <c r="D13" s="323">
        <v>3.76</v>
      </c>
      <c r="E13" s="323">
        <v>3.75</v>
      </c>
      <c r="F13" s="291">
        <v>51</v>
      </c>
      <c r="G13" s="187">
        <f t="shared" si="0"/>
        <v>51</v>
      </c>
      <c r="I13" s="48"/>
      <c r="J13" s="47"/>
      <c r="L13" s="47"/>
    </row>
    <row r="14" spans="1:12" ht="15.75" thickBot="1" x14ac:dyDescent="0.3">
      <c r="A14" s="117"/>
      <c r="B14" s="118" t="s">
        <v>120</v>
      </c>
      <c r="C14" s="179">
        <f>SUM(C15:C26)</f>
        <v>417</v>
      </c>
      <c r="D14" s="123">
        <f>AVERAGE(D15:D26)</f>
        <v>3.7112921566629118</v>
      </c>
      <c r="E14" s="123">
        <v>3.75</v>
      </c>
      <c r="F14" s="289"/>
      <c r="G14" s="127"/>
      <c r="I14" s="48"/>
      <c r="J14" s="47"/>
      <c r="L14" s="47"/>
    </row>
    <row r="15" spans="1:12" x14ac:dyDescent="0.25">
      <c r="A15" s="182">
        <v>1</v>
      </c>
      <c r="B15" s="209" t="s">
        <v>54</v>
      </c>
      <c r="C15" s="310">
        <v>35</v>
      </c>
      <c r="D15" s="204">
        <v>3.5428571428571427</v>
      </c>
      <c r="E15" s="204">
        <v>3.75</v>
      </c>
      <c r="F15" s="292">
        <v>84</v>
      </c>
      <c r="G15" s="183">
        <f t="shared" si="0"/>
        <v>84</v>
      </c>
      <c r="I15" s="47"/>
      <c r="J15" s="47"/>
      <c r="L15" s="47"/>
    </row>
    <row r="16" spans="1:12" x14ac:dyDescent="0.25">
      <c r="A16" s="184">
        <v>2</v>
      </c>
      <c r="B16" s="207" t="s">
        <v>53</v>
      </c>
      <c r="C16" s="308">
        <v>8</v>
      </c>
      <c r="D16" s="202">
        <v>4</v>
      </c>
      <c r="E16" s="202">
        <v>3.75</v>
      </c>
      <c r="F16" s="290">
        <v>20</v>
      </c>
      <c r="G16" s="181">
        <f t="shared" si="0"/>
        <v>20</v>
      </c>
      <c r="I16" s="47"/>
      <c r="J16" s="47"/>
      <c r="L16" s="47"/>
    </row>
    <row r="17" spans="1:12" x14ac:dyDescent="0.25">
      <c r="A17" s="184">
        <v>3</v>
      </c>
      <c r="B17" s="210" t="s">
        <v>55</v>
      </c>
      <c r="C17" s="311">
        <v>38</v>
      </c>
      <c r="D17" s="203">
        <v>4.0263157894736841</v>
      </c>
      <c r="E17" s="203">
        <v>3.75</v>
      </c>
      <c r="F17" s="293">
        <v>15</v>
      </c>
      <c r="G17" s="181">
        <f t="shared" si="0"/>
        <v>15</v>
      </c>
      <c r="I17" s="47"/>
      <c r="J17" s="47"/>
      <c r="L17" s="47"/>
    </row>
    <row r="18" spans="1:12" x14ac:dyDescent="0.25">
      <c r="A18" s="184">
        <v>4</v>
      </c>
      <c r="B18" s="210" t="s">
        <v>56</v>
      </c>
      <c r="C18" s="311">
        <v>62</v>
      </c>
      <c r="D18" s="203">
        <v>4.096774193548387</v>
      </c>
      <c r="E18" s="203">
        <v>3.75</v>
      </c>
      <c r="F18" s="293">
        <v>12</v>
      </c>
      <c r="G18" s="181">
        <f t="shared" si="0"/>
        <v>12</v>
      </c>
      <c r="I18" s="47"/>
      <c r="J18" s="47"/>
      <c r="L18" s="47"/>
    </row>
    <row r="19" spans="1:12" x14ac:dyDescent="0.25">
      <c r="A19" s="184">
        <v>5</v>
      </c>
      <c r="B19" s="210" t="s">
        <v>57</v>
      </c>
      <c r="C19" s="311">
        <v>29</v>
      </c>
      <c r="D19" s="203">
        <v>4.2068965517241379</v>
      </c>
      <c r="E19" s="203">
        <v>3.75</v>
      </c>
      <c r="F19" s="293">
        <v>7</v>
      </c>
      <c r="G19" s="181">
        <f t="shared" si="0"/>
        <v>7</v>
      </c>
      <c r="I19" s="47"/>
      <c r="J19" s="47"/>
      <c r="L19" s="47"/>
    </row>
    <row r="20" spans="1:12" x14ac:dyDescent="0.25">
      <c r="A20" s="184">
        <v>6</v>
      </c>
      <c r="B20" s="211" t="s">
        <v>93</v>
      </c>
      <c r="C20" s="312">
        <v>37</v>
      </c>
      <c r="D20" s="324">
        <v>3.6216216216216215</v>
      </c>
      <c r="E20" s="324">
        <v>3.75</v>
      </c>
      <c r="F20" s="294">
        <v>70</v>
      </c>
      <c r="G20" s="181">
        <f t="shared" si="0"/>
        <v>70</v>
      </c>
      <c r="I20" s="47"/>
      <c r="J20" s="47"/>
      <c r="L20" s="47"/>
    </row>
    <row r="21" spans="1:12" x14ac:dyDescent="0.25">
      <c r="A21" s="184">
        <v>7</v>
      </c>
      <c r="B21" s="207" t="s">
        <v>59</v>
      </c>
      <c r="C21" s="308">
        <v>38</v>
      </c>
      <c r="D21" s="202">
        <v>3.7105263157894739</v>
      </c>
      <c r="E21" s="202">
        <v>3.75</v>
      </c>
      <c r="F21" s="290">
        <v>55</v>
      </c>
      <c r="G21" s="185">
        <f t="shared" si="0"/>
        <v>55</v>
      </c>
      <c r="I21" s="47"/>
      <c r="J21" s="47"/>
      <c r="L21" s="47"/>
    </row>
    <row r="22" spans="1:12" x14ac:dyDescent="0.25">
      <c r="A22" s="184">
        <v>8</v>
      </c>
      <c r="B22" s="210" t="s">
        <v>51</v>
      </c>
      <c r="C22" s="311">
        <v>24</v>
      </c>
      <c r="D22" s="203">
        <v>3.3333333333333335</v>
      </c>
      <c r="E22" s="203">
        <v>3.75</v>
      </c>
      <c r="F22" s="293">
        <v>102</v>
      </c>
      <c r="G22" s="181">
        <f t="shared" si="0"/>
        <v>102</v>
      </c>
      <c r="I22" s="47"/>
      <c r="J22" s="47"/>
      <c r="L22" s="47"/>
    </row>
    <row r="23" spans="1:12" x14ac:dyDescent="0.25">
      <c r="A23" s="184">
        <v>9</v>
      </c>
      <c r="B23" s="212" t="s">
        <v>52</v>
      </c>
      <c r="C23" s="313">
        <v>13</v>
      </c>
      <c r="D23" s="198">
        <v>3.6153846153846154</v>
      </c>
      <c r="E23" s="198">
        <v>3.75</v>
      </c>
      <c r="F23" s="295">
        <v>71</v>
      </c>
      <c r="G23" s="181">
        <f t="shared" si="0"/>
        <v>71</v>
      </c>
      <c r="I23" s="47"/>
      <c r="J23" s="47"/>
      <c r="L23" s="47"/>
    </row>
    <row r="24" spans="1:12" x14ac:dyDescent="0.25">
      <c r="A24" s="184">
        <v>10</v>
      </c>
      <c r="B24" s="210" t="s">
        <v>50</v>
      </c>
      <c r="C24" s="311">
        <v>37</v>
      </c>
      <c r="D24" s="203">
        <v>3.3513513513513513</v>
      </c>
      <c r="E24" s="203">
        <v>3.75</v>
      </c>
      <c r="F24" s="293">
        <v>101</v>
      </c>
      <c r="G24" s="181">
        <f t="shared" si="0"/>
        <v>101</v>
      </c>
      <c r="I24" s="47"/>
      <c r="J24" s="47"/>
      <c r="L24" s="47"/>
    </row>
    <row r="25" spans="1:12" x14ac:dyDescent="0.25">
      <c r="A25" s="184">
        <v>11</v>
      </c>
      <c r="B25" s="210" t="s">
        <v>67</v>
      </c>
      <c r="C25" s="311">
        <v>61</v>
      </c>
      <c r="D25" s="203">
        <v>3.459016393442623</v>
      </c>
      <c r="E25" s="203">
        <v>3.75</v>
      </c>
      <c r="F25" s="293">
        <v>91</v>
      </c>
      <c r="G25" s="181">
        <f t="shared" si="0"/>
        <v>91</v>
      </c>
      <c r="I25" s="47"/>
      <c r="J25" s="47"/>
      <c r="L25" s="47"/>
    </row>
    <row r="26" spans="1:12" ht="15.75" thickBot="1" x14ac:dyDescent="0.3">
      <c r="A26" s="184">
        <v>12</v>
      </c>
      <c r="B26" s="207" t="s">
        <v>48</v>
      </c>
      <c r="C26" s="308">
        <v>35</v>
      </c>
      <c r="D26" s="202">
        <v>3.5714285714285716</v>
      </c>
      <c r="E26" s="202">
        <v>3.75</v>
      </c>
      <c r="F26" s="290">
        <v>77</v>
      </c>
      <c r="G26" s="181">
        <f t="shared" si="0"/>
        <v>77</v>
      </c>
      <c r="I26" s="47"/>
      <c r="J26" s="47"/>
      <c r="L26" s="47"/>
    </row>
    <row r="27" spans="1:12" ht="15.75" thickBot="1" x14ac:dyDescent="0.3">
      <c r="A27" s="117"/>
      <c r="B27" s="118" t="s">
        <v>121</v>
      </c>
      <c r="C27" s="179">
        <f>SUM(C28:C44)</f>
        <v>567</v>
      </c>
      <c r="D27" s="123">
        <f>AVERAGE(D28:D44)</f>
        <v>3.695146024730124</v>
      </c>
      <c r="E27" s="123">
        <v>3.75</v>
      </c>
      <c r="F27" s="289"/>
      <c r="G27" s="127"/>
      <c r="I27" s="47"/>
      <c r="J27" s="47"/>
      <c r="L27" s="47"/>
    </row>
    <row r="28" spans="1:12" ht="15" customHeight="1" x14ac:dyDescent="0.25">
      <c r="A28" s="182">
        <v>1</v>
      </c>
      <c r="B28" s="207" t="s">
        <v>41</v>
      </c>
      <c r="C28" s="308">
        <v>9</v>
      </c>
      <c r="D28" s="202">
        <v>4.2222222222222223</v>
      </c>
      <c r="E28" s="202">
        <v>3.75</v>
      </c>
      <c r="F28" s="290">
        <v>6</v>
      </c>
      <c r="G28" s="183">
        <f t="shared" si="0"/>
        <v>6</v>
      </c>
      <c r="I28" s="47"/>
      <c r="J28" s="47"/>
      <c r="L28" s="47"/>
    </row>
    <row r="29" spans="1:12" x14ac:dyDescent="0.25">
      <c r="A29" s="184">
        <v>2</v>
      </c>
      <c r="B29" s="207" t="s">
        <v>37</v>
      </c>
      <c r="C29" s="308">
        <v>60</v>
      </c>
      <c r="D29" s="202">
        <v>4.0333333333333332</v>
      </c>
      <c r="E29" s="202">
        <v>3.75</v>
      </c>
      <c r="F29" s="290">
        <v>16</v>
      </c>
      <c r="G29" s="181">
        <f t="shared" si="0"/>
        <v>16</v>
      </c>
      <c r="I29" s="47"/>
      <c r="J29" s="47"/>
      <c r="L29" s="47"/>
    </row>
    <row r="30" spans="1:12" x14ac:dyDescent="0.25">
      <c r="A30" s="184">
        <v>3</v>
      </c>
      <c r="B30" s="207" t="s">
        <v>40</v>
      </c>
      <c r="C30" s="308">
        <v>3</v>
      </c>
      <c r="D30" s="202">
        <v>4</v>
      </c>
      <c r="E30" s="202">
        <v>3.75</v>
      </c>
      <c r="F30" s="290">
        <v>21</v>
      </c>
      <c r="G30" s="181">
        <f t="shared" si="0"/>
        <v>21</v>
      </c>
      <c r="I30" s="47"/>
      <c r="J30" s="47"/>
      <c r="L30" s="47"/>
    </row>
    <row r="31" spans="1:12" x14ac:dyDescent="0.25">
      <c r="A31" s="184">
        <v>4</v>
      </c>
      <c r="B31" s="213" t="s">
        <v>80</v>
      </c>
      <c r="C31" s="314">
        <v>56</v>
      </c>
      <c r="D31" s="333">
        <v>3.9821428571428572</v>
      </c>
      <c r="E31" s="333">
        <v>3.75</v>
      </c>
      <c r="F31" s="296">
        <v>25</v>
      </c>
      <c r="G31" s="181">
        <f t="shared" si="0"/>
        <v>25</v>
      </c>
      <c r="I31" s="47"/>
      <c r="J31" s="47"/>
      <c r="L31" s="47"/>
    </row>
    <row r="32" spans="1:12" x14ac:dyDescent="0.25">
      <c r="A32" s="184">
        <v>5</v>
      </c>
      <c r="B32" s="208" t="s">
        <v>42</v>
      </c>
      <c r="C32" s="309">
        <v>14</v>
      </c>
      <c r="D32" s="323">
        <v>3.8571428571428572</v>
      </c>
      <c r="E32" s="323">
        <v>3.75</v>
      </c>
      <c r="F32" s="291">
        <v>36</v>
      </c>
      <c r="G32" s="181">
        <f t="shared" si="0"/>
        <v>36</v>
      </c>
      <c r="I32" s="47"/>
      <c r="J32" s="47"/>
      <c r="L32" s="47"/>
    </row>
    <row r="33" spans="1:12" x14ac:dyDescent="0.25">
      <c r="A33" s="184">
        <v>6</v>
      </c>
      <c r="B33" s="208" t="s">
        <v>71</v>
      </c>
      <c r="C33" s="309">
        <v>53</v>
      </c>
      <c r="D33" s="323">
        <v>3.8113207547169812</v>
      </c>
      <c r="E33" s="323">
        <v>3.75</v>
      </c>
      <c r="F33" s="291">
        <v>44</v>
      </c>
      <c r="G33" s="181">
        <f t="shared" si="0"/>
        <v>44</v>
      </c>
      <c r="I33" s="47"/>
      <c r="J33" s="47"/>
      <c r="L33" s="47"/>
    </row>
    <row r="34" spans="1:12" x14ac:dyDescent="0.25">
      <c r="A34" s="184">
        <v>7</v>
      </c>
      <c r="B34" s="207" t="s">
        <v>140</v>
      </c>
      <c r="C34" s="308">
        <v>42</v>
      </c>
      <c r="D34" s="202">
        <v>3.7857142857142856</v>
      </c>
      <c r="E34" s="202">
        <v>3.75</v>
      </c>
      <c r="F34" s="290">
        <v>48</v>
      </c>
      <c r="G34" s="181">
        <f t="shared" si="0"/>
        <v>48</v>
      </c>
      <c r="I34" s="47"/>
      <c r="J34" s="47"/>
      <c r="L34" s="47"/>
    </row>
    <row r="35" spans="1:12" x14ac:dyDescent="0.25">
      <c r="A35" s="184">
        <v>8</v>
      </c>
      <c r="B35" s="207" t="s">
        <v>47</v>
      </c>
      <c r="C35" s="308">
        <v>33</v>
      </c>
      <c r="D35" s="202">
        <v>3.7272727272727271</v>
      </c>
      <c r="E35" s="202">
        <v>3.75</v>
      </c>
      <c r="F35" s="290">
        <v>52</v>
      </c>
      <c r="G35" s="181">
        <f t="shared" si="0"/>
        <v>52</v>
      </c>
      <c r="I35" s="47"/>
      <c r="J35" s="47"/>
      <c r="L35" s="47"/>
    </row>
    <row r="36" spans="1:12" x14ac:dyDescent="0.25">
      <c r="A36" s="184">
        <v>9</v>
      </c>
      <c r="B36" s="208" t="s">
        <v>69</v>
      </c>
      <c r="C36" s="309">
        <v>24</v>
      </c>
      <c r="D36" s="323">
        <v>3.7083333333333335</v>
      </c>
      <c r="E36" s="323">
        <v>3.75</v>
      </c>
      <c r="F36" s="291">
        <v>56</v>
      </c>
      <c r="G36" s="181">
        <f t="shared" si="0"/>
        <v>56</v>
      </c>
      <c r="I36" s="47"/>
      <c r="J36" s="47"/>
      <c r="L36" s="47"/>
    </row>
    <row r="37" spans="1:12" x14ac:dyDescent="0.25">
      <c r="A37" s="184">
        <v>10</v>
      </c>
      <c r="B37" s="207" t="s">
        <v>45</v>
      </c>
      <c r="C37" s="308">
        <v>52</v>
      </c>
      <c r="D37" s="202">
        <v>3.5961538461538463</v>
      </c>
      <c r="E37" s="202">
        <v>3.75</v>
      </c>
      <c r="F37" s="290">
        <v>72</v>
      </c>
      <c r="G37" s="181">
        <f t="shared" si="0"/>
        <v>72</v>
      </c>
      <c r="I37" s="47"/>
      <c r="J37" s="47"/>
      <c r="L37" s="47"/>
    </row>
    <row r="38" spans="1:12" x14ac:dyDescent="0.25">
      <c r="A38" s="184">
        <v>11</v>
      </c>
      <c r="B38" s="207" t="s">
        <v>68</v>
      </c>
      <c r="C38" s="308">
        <v>17</v>
      </c>
      <c r="D38" s="202">
        <v>3.5882352941176472</v>
      </c>
      <c r="E38" s="202">
        <v>3.75</v>
      </c>
      <c r="F38" s="290">
        <v>76</v>
      </c>
      <c r="G38" s="181">
        <f t="shared" si="0"/>
        <v>76</v>
      </c>
      <c r="I38" s="47"/>
      <c r="J38" s="47"/>
      <c r="L38" s="47"/>
    </row>
    <row r="39" spans="1:12" x14ac:dyDescent="0.25">
      <c r="A39" s="184">
        <v>12</v>
      </c>
      <c r="B39" s="207" t="s">
        <v>72</v>
      </c>
      <c r="C39" s="308">
        <v>51</v>
      </c>
      <c r="D39" s="202">
        <v>3.5490196078431371</v>
      </c>
      <c r="E39" s="202">
        <v>3.75</v>
      </c>
      <c r="F39" s="290">
        <v>80</v>
      </c>
      <c r="G39" s="181">
        <f t="shared" si="0"/>
        <v>80</v>
      </c>
      <c r="I39" s="47"/>
      <c r="J39" s="47"/>
      <c r="L39" s="47"/>
    </row>
    <row r="40" spans="1:12" x14ac:dyDescent="0.25">
      <c r="A40" s="184">
        <v>13</v>
      </c>
      <c r="B40" s="207" t="s">
        <v>70</v>
      </c>
      <c r="C40" s="308">
        <v>30</v>
      </c>
      <c r="D40" s="202">
        <v>3.5</v>
      </c>
      <c r="E40" s="202">
        <v>3.75</v>
      </c>
      <c r="F40" s="290">
        <v>86</v>
      </c>
      <c r="G40" s="181">
        <f t="shared" si="0"/>
        <v>86</v>
      </c>
      <c r="I40" s="47"/>
      <c r="J40" s="47"/>
      <c r="L40" s="47"/>
    </row>
    <row r="41" spans="1:12" x14ac:dyDescent="0.25">
      <c r="A41" s="184">
        <v>14</v>
      </c>
      <c r="B41" s="207" t="s">
        <v>46</v>
      </c>
      <c r="C41" s="308">
        <v>63</v>
      </c>
      <c r="D41" s="202">
        <v>3.4761904761904763</v>
      </c>
      <c r="E41" s="202">
        <v>3.75</v>
      </c>
      <c r="F41" s="290">
        <v>89</v>
      </c>
      <c r="G41" s="181">
        <f t="shared" si="0"/>
        <v>89</v>
      </c>
      <c r="I41" s="47"/>
      <c r="J41" s="47"/>
      <c r="L41" s="47"/>
    </row>
    <row r="42" spans="1:12" x14ac:dyDescent="0.25">
      <c r="A42" s="184">
        <v>15</v>
      </c>
      <c r="B42" s="207" t="s">
        <v>44</v>
      </c>
      <c r="C42" s="308">
        <v>18</v>
      </c>
      <c r="D42" s="202">
        <v>3.3888888888888888</v>
      </c>
      <c r="E42" s="202">
        <v>3.75</v>
      </c>
      <c r="F42" s="290">
        <v>97</v>
      </c>
      <c r="G42" s="181">
        <f t="shared" si="0"/>
        <v>97</v>
      </c>
      <c r="I42" s="47"/>
      <c r="J42" s="47"/>
      <c r="L42" s="47"/>
    </row>
    <row r="43" spans="1:12" x14ac:dyDescent="0.25">
      <c r="A43" s="184">
        <v>16</v>
      </c>
      <c r="B43" s="212" t="s">
        <v>43</v>
      </c>
      <c r="C43" s="313">
        <v>13</v>
      </c>
      <c r="D43" s="198">
        <v>3.3846153846153846</v>
      </c>
      <c r="E43" s="198">
        <v>3.75</v>
      </c>
      <c r="F43" s="295">
        <v>98</v>
      </c>
      <c r="G43" s="181">
        <f t="shared" si="0"/>
        <v>98</v>
      </c>
      <c r="I43" s="47"/>
      <c r="J43" s="47"/>
      <c r="L43" s="47"/>
    </row>
    <row r="44" spans="1:12" ht="15.75" thickBot="1" x14ac:dyDescent="0.3">
      <c r="A44" s="184">
        <v>17</v>
      </c>
      <c r="B44" s="207" t="s">
        <v>39</v>
      </c>
      <c r="C44" s="308">
        <v>29</v>
      </c>
      <c r="D44" s="202">
        <v>3.2068965517241379</v>
      </c>
      <c r="E44" s="202">
        <v>3.75</v>
      </c>
      <c r="F44" s="290">
        <v>105</v>
      </c>
      <c r="G44" s="181">
        <f t="shared" si="0"/>
        <v>105</v>
      </c>
      <c r="I44" s="47"/>
      <c r="J44" s="47"/>
      <c r="L44" s="47"/>
    </row>
    <row r="45" spans="1:12" ht="15.75" thickBot="1" x14ac:dyDescent="0.3">
      <c r="A45" s="117"/>
      <c r="B45" s="118" t="s">
        <v>122</v>
      </c>
      <c r="C45" s="179">
        <f>SUM(C46:C63)</f>
        <v>711</v>
      </c>
      <c r="D45" s="123">
        <f>AVERAGE(D46:D63)</f>
        <v>3.7812026328156332</v>
      </c>
      <c r="E45" s="123">
        <v>3.75</v>
      </c>
      <c r="F45" s="289"/>
      <c r="G45" s="127"/>
      <c r="I45" s="47"/>
      <c r="J45" s="47"/>
      <c r="L45" s="47"/>
    </row>
    <row r="46" spans="1:12" ht="15" customHeight="1" x14ac:dyDescent="0.25">
      <c r="A46" s="182">
        <v>1</v>
      </c>
      <c r="B46" s="214" t="s">
        <v>142</v>
      </c>
      <c r="C46" s="315">
        <v>1</v>
      </c>
      <c r="D46" s="322">
        <v>5</v>
      </c>
      <c r="E46" s="322">
        <v>3.75</v>
      </c>
      <c r="F46" s="297">
        <v>1</v>
      </c>
      <c r="G46" s="183">
        <f t="shared" si="0"/>
        <v>1</v>
      </c>
      <c r="I46" s="47"/>
      <c r="J46" s="47"/>
      <c r="L46" s="47"/>
    </row>
    <row r="47" spans="1:12" ht="15" customHeight="1" x14ac:dyDescent="0.25">
      <c r="A47" s="184">
        <v>2</v>
      </c>
      <c r="B47" s="207" t="s">
        <v>35</v>
      </c>
      <c r="C47" s="308">
        <v>33</v>
      </c>
      <c r="D47" s="202">
        <v>4.1212121212121211</v>
      </c>
      <c r="E47" s="202">
        <v>3.75</v>
      </c>
      <c r="F47" s="290">
        <v>9</v>
      </c>
      <c r="G47" s="181">
        <f t="shared" si="0"/>
        <v>9</v>
      </c>
      <c r="I47" s="47"/>
      <c r="J47" s="47"/>
      <c r="L47" s="47"/>
    </row>
    <row r="48" spans="1:12" ht="15" customHeight="1" x14ac:dyDescent="0.25">
      <c r="A48" s="184">
        <v>3</v>
      </c>
      <c r="B48" s="208" t="s">
        <v>31</v>
      </c>
      <c r="C48" s="309">
        <v>14</v>
      </c>
      <c r="D48" s="323">
        <v>4.0714285714285712</v>
      </c>
      <c r="E48" s="323">
        <v>3.75</v>
      </c>
      <c r="F48" s="291">
        <v>13</v>
      </c>
      <c r="G48" s="181">
        <f t="shared" si="0"/>
        <v>13</v>
      </c>
      <c r="I48" s="47"/>
      <c r="J48" s="47"/>
      <c r="L48" s="47"/>
    </row>
    <row r="49" spans="1:12" ht="15" customHeight="1" x14ac:dyDescent="0.25">
      <c r="A49" s="184">
        <v>4</v>
      </c>
      <c r="B49" s="207" t="s">
        <v>141</v>
      </c>
      <c r="C49" s="308">
        <v>52</v>
      </c>
      <c r="D49" s="202">
        <v>4.0192307692307692</v>
      </c>
      <c r="E49" s="202">
        <v>3.75</v>
      </c>
      <c r="F49" s="290">
        <v>18</v>
      </c>
      <c r="G49" s="181">
        <f t="shared" si="0"/>
        <v>18</v>
      </c>
      <c r="I49" s="47"/>
      <c r="J49" s="47"/>
      <c r="L49" s="47"/>
    </row>
    <row r="50" spans="1:12" ht="15" customHeight="1" x14ac:dyDescent="0.25">
      <c r="A50" s="184">
        <v>5</v>
      </c>
      <c r="B50" s="207" t="s">
        <v>33</v>
      </c>
      <c r="C50" s="308">
        <v>27</v>
      </c>
      <c r="D50" s="202">
        <v>4</v>
      </c>
      <c r="E50" s="202">
        <v>3.75</v>
      </c>
      <c r="F50" s="290">
        <v>22</v>
      </c>
      <c r="G50" s="181">
        <f t="shared" si="0"/>
        <v>22</v>
      </c>
      <c r="I50" s="47"/>
      <c r="J50" s="47"/>
      <c r="L50" s="47"/>
    </row>
    <row r="51" spans="1:12" ht="15" customHeight="1" x14ac:dyDescent="0.25">
      <c r="A51" s="184">
        <v>6</v>
      </c>
      <c r="B51" s="207" t="s">
        <v>94</v>
      </c>
      <c r="C51" s="308">
        <v>105</v>
      </c>
      <c r="D51" s="202">
        <v>3.9428571428571431</v>
      </c>
      <c r="E51" s="202">
        <v>3.75</v>
      </c>
      <c r="F51" s="290">
        <v>28</v>
      </c>
      <c r="G51" s="181">
        <f t="shared" si="0"/>
        <v>28</v>
      </c>
      <c r="I51" s="47"/>
      <c r="J51" s="47"/>
      <c r="L51" s="47"/>
    </row>
    <row r="52" spans="1:12" ht="15" customHeight="1" x14ac:dyDescent="0.25">
      <c r="A52" s="184">
        <v>7</v>
      </c>
      <c r="B52" s="208" t="s">
        <v>83</v>
      </c>
      <c r="C52" s="309">
        <v>74</v>
      </c>
      <c r="D52" s="323">
        <v>3.8648648648648649</v>
      </c>
      <c r="E52" s="323">
        <v>3.75</v>
      </c>
      <c r="F52" s="291">
        <v>37</v>
      </c>
      <c r="G52" s="181">
        <f t="shared" si="0"/>
        <v>37</v>
      </c>
      <c r="I52" s="47"/>
      <c r="J52" s="47"/>
      <c r="L52" s="47"/>
    </row>
    <row r="53" spans="1:12" ht="15" customHeight="1" x14ac:dyDescent="0.25">
      <c r="A53" s="184">
        <v>8</v>
      </c>
      <c r="B53" s="207" t="s">
        <v>65</v>
      </c>
      <c r="C53" s="308">
        <v>10</v>
      </c>
      <c r="D53" s="202">
        <v>3.8</v>
      </c>
      <c r="E53" s="202">
        <v>3.75</v>
      </c>
      <c r="F53" s="290">
        <v>47</v>
      </c>
      <c r="G53" s="181">
        <f t="shared" si="0"/>
        <v>47</v>
      </c>
      <c r="I53" s="47"/>
      <c r="J53" s="47"/>
      <c r="L53" s="47"/>
    </row>
    <row r="54" spans="1:12" ht="15" customHeight="1" x14ac:dyDescent="0.25">
      <c r="A54" s="184">
        <v>9</v>
      </c>
      <c r="B54" s="207" t="s">
        <v>66</v>
      </c>
      <c r="C54" s="308">
        <v>7</v>
      </c>
      <c r="D54" s="202">
        <v>3.7142857142857144</v>
      </c>
      <c r="E54" s="202">
        <v>3.75</v>
      </c>
      <c r="F54" s="290">
        <v>57</v>
      </c>
      <c r="G54" s="181">
        <f t="shared" si="0"/>
        <v>57</v>
      </c>
      <c r="I54" s="47"/>
      <c r="J54" s="47"/>
      <c r="L54" s="47"/>
    </row>
    <row r="55" spans="1:12" ht="15" customHeight="1" x14ac:dyDescent="0.25">
      <c r="A55" s="184">
        <v>10</v>
      </c>
      <c r="B55" s="215" t="s">
        <v>134</v>
      </c>
      <c r="C55" s="316">
        <v>20</v>
      </c>
      <c r="D55" s="336">
        <v>3.7</v>
      </c>
      <c r="E55" s="336">
        <v>3.75</v>
      </c>
      <c r="F55" s="298">
        <v>59</v>
      </c>
      <c r="G55" s="181">
        <f t="shared" si="0"/>
        <v>59</v>
      </c>
      <c r="I55" s="47"/>
      <c r="J55" s="47"/>
      <c r="L55" s="47"/>
    </row>
    <row r="56" spans="1:12" ht="15" customHeight="1" x14ac:dyDescent="0.25">
      <c r="A56" s="184">
        <v>11</v>
      </c>
      <c r="B56" s="207" t="s">
        <v>34</v>
      </c>
      <c r="C56" s="308">
        <v>77</v>
      </c>
      <c r="D56" s="202">
        <v>3.7012987012987013</v>
      </c>
      <c r="E56" s="202">
        <v>3.75</v>
      </c>
      <c r="F56" s="290">
        <v>60</v>
      </c>
      <c r="G56" s="181">
        <f t="shared" si="0"/>
        <v>60</v>
      </c>
      <c r="I56" s="47"/>
      <c r="J56" s="47"/>
      <c r="L56" s="47"/>
    </row>
    <row r="57" spans="1:12" ht="15" customHeight="1" x14ac:dyDescent="0.25">
      <c r="A57" s="184">
        <v>12</v>
      </c>
      <c r="B57" s="207" t="s">
        <v>82</v>
      </c>
      <c r="C57" s="308">
        <v>41</v>
      </c>
      <c r="D57" s="202">
        <v>3.6341463414634148</v>
      </c>
      <c r="E57" s="202">
        <v>3.75</v>
      </c>
      <c r="F57" s="290">
        <v>69</v>
      </c>
      <c r="G57" s="181">
        <f t="shared" si="0"/>
        <v>69</v>
      </c>
      <c r="I57" s="47"/>
      <c r="J57" s="47"/>
      <c r="L57" s="47"/>
    </row>
    <row r="58" spans="1:12" ht="15" customHeight="1" x14ac:dyDescent="0.25">
      <c r="A58" s="184">
        <v>13</v>
      </c>
      <c r="B58" s="207" t="s">
        <v>36</v>
      </c>
      <c r="C58" s="308">
        <v>30</v>
      </c>
      <c r="D58" s="202">
        <v>3.6</v>
      </c>
      <c r="E58" s="202">
        <v>3.75</v>
      </c>
      <c r="F58" s="290">
        <v>73</v>
      </c>
      <c r="G58" s="181">
        <f t="shared" si="0"/>
        <v>73</v>
      </c>
      <c r="I58" s="47"/>
      <c r="J58" s="47"/>
      <c r="L58" s="47"/>
    </row>
    <row r="59" spans="1:12" ht="15" customHeight="1" x14ac:dyDescent="0.25">
      <c r="A59" s="184">
        <v>14</v>
      </c>
      <c r="B59" s="211" t="s">
        <v>28</v>
      </c>
      <c r="C59" s="312">
        <v>58</v>
      </c>
      <c r="D59" s="324">
        <v>3.603448275862069</v>
      </c>
      <c r="E59" s="324">
        <v>3.75</v>
      </c>
      <c r="F59" s="294">
        <v>74</v>
      </c>
      <c r="G59" s="181">
        <f t="shared" si="0"/>
        <v>74</v>
      </c>
      <c r="I59" s="47"/>
      <c r="J59" s="47"/>
      <c r="L59" s="47"/>
    </row>
    <row r="60" spans="1:12" ht="15" customHeight="1" x14ac:dyDescent="0.25">
      <c r="A60" s="184">
        <v>15</v>
      </c>
      <c r="B60" s="207" t="s">
        <v>32</v>
      </c>
      <c r="C60" s="308">
        <v>49</v>
      </c>
      <c r="D60" s="202">
        <v>3.489795918367347</v>
      </c>
      <c r="E60" s="202">
        <v>3.75</v>
      </c>
      <c r="F60" s="290">
        <v>88</v>
      </c>
      <c r="G60" s="181">
        <f t="shared" si="0"/>
        <v>88</v>
      </c>
      <c r="I60" s="47"/>
      <c r="J60" s="47"/>
      <c r="L60" s="47"/>
    </row>
    <row r="61" spans="1:12" ht="15" customHeight="1" x14ac:dyDescent="0.25">
      <c r="A61" s="184">
        <v>16</v>
      </c>
      <c r="B61" s="210" t="s">
        <v>117</v>
      </c>
      <c r="C61" s="311">
        <v>41</v>
      </c>
      <c r="D61" s="203">
        <v>3.4634146341463414</v>
      </c>
      <c r="E61" s="203">
        <v>3.75</v>
      </c>
      <c r="F61" s="293">
        <v>92</v>
      </c>
      <c r="G61" s="181">
        <f t="shared" si="0"/>
        <v>92</v>
      </c>
      <c r="I61" s="47"/>
      <c r="J61" s="47"/>
      <c r="L61" s="47"/>
    </row>
    <row r="62" spans="1:12" ht="15" customHeight="1" x14ac:dyDescent="0.25">
      <c r="A62" s="184">
        <v>17</v>
      </c>
      <c r="B62" s="212" t="s">
        <v>81</v>
      </c>
      <c r="C62" s="313">
        <v>33</v>
      </c>
      <c r="D62" s="198">
        <v>3.1818181818181817</v>
      </c>
      <c r="E62" s="198">
        <v>3.75</v>
      </c>
      <c r="F62" s="295">
        <v>107</v>
      </c>
      <c r="G62" s="181">
        <f t="shared" si="0"/>
        <v>107</v>
      </c>
      <c r="I62" s="47"/>
      <c r="J62" s="47"/>
      <c r="L62" s="47"/>
    </row>
    <row r="63" spans="1:12" ht="15" customHeight="1" thickBot="1" x14ac:dyDescent="0.3">
      <c r="A63" s="184">
        <v>18</v>
      </c>
      <c r="B63" s="211" t="s">
        <v>30</v>
      </c>
      <c r="C63" s="312">
        <v>39</v>
      </c>
      <c r="D63" s="324">
        <v>3.1538461538461537</v>
      </c>
      <c r="E63" s="324">
        <v>3.75</v>
      </c>
      <c r="F63" s="294">
        <v>108</v>
      </c>
      <c r="G63" s="185">
        <f t="shared" si="0"/>
        <v>108</v>
      </c>
      <c r="I63" s="47"/>
      <c r="J63" s="47"/>
      <c r="L63" s="47"/>
    </row>
    <row r="64" spans="1:12" ht="15" customHeight="1" thickBot="1" x14ac:dyDescent="0.3">
      <c r="A64" s="117"/>
      <c r="B64" s="118" t="s">
        <v>123</v>
      </c>
      <c r="C64" s="179">
        <f>SUM(C65:C78)</f>
        <v>457</v>
      </c>
      <c r="D64" s="123">
        <f>AVERAGE(D65:D78)</f>
        <v>3.693174734239379</v>
      </c>
      <c r="E64" s="123">
        <v>3.75</v>
      </c>
      <c r="F64" s="289"/>
      <c r="G64" s="127"/>
      <c r="I64" s="47"/>
      <c r="J64" s="47"/>
      <c r="L64" s="47"/>
    </row>
    <row r="65" spans="1:12" x14ac:dyDescent="0.25">
      <c r="A65" s="182">
        <v>1</v>
      </c>
      <c r="B65" s="192" t="s">
        <v>84</v>
      </c>
      <c r="C65" s="307">
        <v>7</v>
      </c>
      <c r="D65" s="325">
        <v>4</v>
      </c>
      <c r="E65" s="325">
        <v>3.75</v>
      </c>
      <c r="F65" s="299">
        <v>23</v>
      </c>
      <c r="G65" s="183">
        <f>F65</f>
        <v>23</v>
      </c>
      <c r="I65" s="47"/>
      <c r="J65" s="47"/>
      <c r="L65" s="47"/>
    </row>
    <row r="66" spans="1:12" x14ac:dyDescent="0.25">
      <c r="A66" s="184">
        <v>2</v>
      </c>
      <c r="B66" s="192" t="s">
        <v>145</v>
      </c>
      <c r="C66" s="307">
        <v>35</v>
      </c>
      <c r="D66" s="325">
        <v>3.9142857142857141</v>
      </c>
      <c r="E66" s="325">
        <v>3.75</v>
      </c>
      <c r="F66" s="299">
        <v>31</v>
      </c>
      <c r="G66" s="181">
        <f>F66</f>
        <v>31</v>
      </c>
      <c r="I66" s="47"/>
      <c r="J66" s="47"/>
      <c r="L66" s="47"/>
    </row>
    <row r="67" spans="1:12" x14ac:dyDescent="0.25">
      <c r="A67" s="184">
        <v>3</v>
      </c>
      <c r="B67" s="192" t="s">
        <v>146</v>
      </c>
      <c r="C67" s="307">
        <v>37</v>
      </c>
      <c r="D67" s="325">
        <v>3.8918918918918921</v>
      </c>
      <c r="E67" s="325">
        <v>3.75</v>
      </c>
      <c r="F67" s="299">
        <v>32</v>
      </c>
      <c r="G67" s="181">
        <f>F67</f>
        <v>32</v>
      </c>
      <c r="I67" s="47"/>
      <c r="J67" s="47"/>
      <c r="L67" s="47"/>
    </row>
    <row r="68" spans="1:12" x14ac:dyDescent="0.25">
      <c r="A68" s="184">
        <v>4</v>
      </c>
      <c r="B68" s="192" t="s">
        <v>131</v>
      </c>
      <c r="C68" s="307">
        <v>29</v>
      </c>
      <c r="D68" s="325">
        <v>3.8620689655172415</v>
      </c>
      <c r="E68" s="325">
        <v>3.75</v>
      </c>
      <c r="F68" s="299">
        <v>38</v>
      </c>
      <c r="G68" s="181">
        <f>F68</f>
        <v>38</v>
      </c>
      <c r="I68" s="47"/>
      <c r="J68" s="47"/>
      <c r="L68" s="47"/>
    </row>
    <row r="69" spans="1:12" x14ac:dyDescent="0.25">
      <c r="A69" s="184">
        <v>5</v>
      </c>
      <c r="B69" s="192" t="s">
        <v>144</v>
      </c>
      <c r="C69" s="307">
        <v>33</v>
      </c>
      <c r="D69" s="325">
        <v>3.8181818181818183</v>
      </c>
      <c r="E69" s="325">
        <v>3.75</v>
      </c>
      <c r="F69" s="299">
        <v>42</v>
      </c>
      <c r="G69" s="181">
        <f>F69</f>
        <v>42</v>
      </c>
      <c r="I69" s="47"/>
      <c r="J69" s="47"/>
      <c r="L69" s="47"/>
    </row>
    <row r="70" spans="1:12" x14ac:dyDescent="0.25">
      <c r="A70" s="184">
        <v>6</v>
      </c>
      <c r="B70" s="192" t="s">
        <v>24</v>
      </c>
      <c r="C70" s="307">
        <v>13</v>
      </c>
      <c r="D70" s="325">
        <v>3.7692307692307692</v>
      </c>
      <c r="E70" s="325">
        <v>3.75</v>
      </c>
      <c r="F70" s="299">
        <v>49</v>
      </c>
      <c r="G70" s="181">
        <f>F70</f>
        <v>49</v>
      </c>
      <c r="I70" s="47"/>
      <c r="J70" s="47"/>
      <c r="L70" s="47"/>
    </row>
    <row r="71" spans="1:12" x14ac:dyDescent="0.25">
      <c r="A71" s="184">
        <v>7</v>
      </c>
      <c r="B71" s="192" t="s">
        <v>27</v>
      </c>
      <c r="C71" s="307">
        <v>59</v>
      </c>
      <c r="D71" s="325">
        <v>3.7288135593220337</v>
      </c>
      <c r="E71" s="325">
        <v>3.75</v>
      </c>
      <c r="F71" s="299">
        <v>53</v>
      </c>
      <c r="G71" s="181">
        <f>F71</f>
        <v>53</v>
      </c>
      <c r="I71" s="47"/>
      <c r="J71" s="47"/>
      <c r="L71" s="47"/>
    </row>
    <row r="72" spans="1:12" x14ac:dyDescent="0.25">
      <c r="A72" s="184">
        <v>8</v>
      </c>
      <c r="B72" s="216" t="s">
        <v>143</v>
      </c>
      <c r="C72" s="317">
        <v>33</v>
      </c>
      <c r="D72" s="194">
        <v>3.7272727272727271</v>
      </c>
      <c r="E72" s="194">
        <v>3.75</v>
      </c>
      <c r="F72" s="300">
        <v>54</v>
      </c>
      <c r="G72" s="181">
        <f>F72</f>
        <v>54</v>
      </c>
      <c r="I72" s="47"/>
      <c r="J72" s="47"/>
      <c r="L72" s="47"/>
    </row>
    <row r="73" spans="1:12" x14ac:dyDescent="0.25">
      <c r="A73" s="184">
        <v>9</v>
      </c>
      <c r="B73" s="192" t="s">
        <v>87</v>
      </c>
      <c r="C73" s="307">
        <v>7</v>
      </c>
      <c r="D73" s="325">
        <v>3.7142857142857144</v>
      </c>
      <c r="E73" s="325">
        <v>3.75</v>
      </c>
      <c r="F73" s="299">
        <v>58</v>
      </c>
      <c r="G73" s="181">
        <f>F73</f>
        <v>58</v>
      </c>
      <c r="I73" s="47"/>
      <c r="J73" s="47"/>
      <c r="L73" s="47"/>
    </row>
    <row r="74" spans="1:12" x14ac:dyDescent="0.25">
      <c r="A74" s="184">
        <v>10</v>
      </c>
      <c r="B74" s="192" t="s">
        <v>97</v>
      </c>
      <c r="C74" s="307">
        <v>26</v>
      </c>
      <c r="D74" s="325">
        <v>3.6538461538461537</v>
      </c>
      <c r="E74" s="325">
        <v>3.75</v>
      </c>
      <c r="F74" s="299">
        <v>65</v>
      </c>
      <c r="G74" s="181">
        <f>F74</f>
        <v>65</v>
      </c>
      <c r="I74" s="47"/>
      <c r="J74" s="47"/>
      <c r="L74" s="47"/>
    </row>
    <row r="75" spans="1:12" x14ac:dyDescent="0.25">
      <c r="A75" s="184">
        <v>11</v>
      </c>
      <c r="B75" s="192" t="s">
        <v>85</v>
      </c>
      <c r="C75" s="307">
        <v>16</v>
      </c>
      <c r="D75" s="325">
        <v>3.5625</v>
      </c>
      <c r="E75" s="325">
        <v>3.75</v>
      </c>
      <c r="F75" s="299">
        <v>78</v>
      </c>
      <c r="G75" s="188">
        <f>F75</f>
        <v>78</v>
      </c>
      <c r="I75" s="47"/>
      <c r="J75" s="47"/>
      <c r="L75" s="47"/>
    </row>
    <row r="76" spans="1:12" x14ac:dyDescent="0.25">
      <c r="A76" s="184">
        <v>12</v>
      </c>
      <c r="B76" s="192" t="s">
        <v>86</v>
      </c>
      <c r="C76" s="307">
        <v>58</v>
      </c>
      <c r="D76" s="325">
        <v>3.4827586206896552</v>
      </c>
      <c r="E76" s="325">
        <v>3.75</v>
      </c>
      <c r="F76" s="299">
        <v>90</v>
      </c>
      <c r="G76" s="181">
        <f>F76</f>
        <v>90</v>
      </c>
      <c r="I76" s="47"/>
      <c r="J76" s="47"/>
      <c r="L76" s="47"/>
    </row>
    <row r="77" spans="1:12" x14ac:dyDescent="0.25">
      <c r="A77" s="184">
        <v>13</v>
      </c>
      <c r="B77" s="192" t="s">
        <v>26</v>
      </c>
      <c r="C77" s="307">
        <v>29</v>
      </c>
      <c r="D77" s="325">
        <v>3.3793103448275863</v>
      </c>
      <c r="E77" s="325">
        <v>3.75</v>
      </c>
      <c r="F77" s="299">
        <v>99</v>
      </c>
      <c r="G77" s="181">
        <f>F77</f>
        <v>99</v>
      </c>
      <c r="I77" s="47"/>
      <c r="J77" s="47"/>
      <c r="L77" s="47"/>
    </row>
    <row r="78" spans="1:12" ht="15.75" thickBot="1" x14ac:dyDescent="0.3">
      <c r="A78" s="184">
        <v>14</v>
      </c>
      <c r="B78" s="192" t="s">
        <v>95</v>
      </c>
      <c r="C78" s="307">
        <v>75</v>
      </c>
      <c r="D78" s="325">
        <v>3.2</v>
      </c>
      <c r="E78" s="325">
        <v>3.75</v>
      </c>
      <c r="F78" s="299">
        <v>106</v>
      </c>
      <c r="G78" s="181">
        <f>F78</f>
        <v>106</v>
      </c>
      <c r="I78" s="47"/>
      <c r="J78" s="47"/>
      <c r="L78" s="47"/>
    </row>
    <row r="79" spans="1:12" ht="15.75" thickBot="1" x14ac:dyDescent="0.3">
      <c r="A79" s="117"/>
      <c r="B79" s="120" t="s">
        <v>124</v>
      </c>
      <c r="C79" s="180">
        <f>SUM(C80:C109)</f>
        <v>1291</v>
      </c>
      <c r="D79" s="124">
        <f>AVERAGE(D80:D109)</f>
        <v>3.7104226004965963</v>
      </c>
      <c r="E79" s="124">
        <v>3.75</v>
      </c>
      <c r="F79" s="301"/>
      <c r="G79" s="127"/>
      <c r="I79" s="47"/>
      <c r="J79" s="47"/>
      <c r="L79" s="47"/>
    </row>
    <row r="80" spans="1:12" x14ac:dyDescent="0.25">
      <c r="A80" s="182">
        <v>1</v>
      </c>
      <c r="B80" s="217" t="s">
        <v>21</v>
      </c>
      <c r="C80" s="318">
        <v>80</v>
      </c>
      <c r="D80" s="326">
        <v>4.3125</v>
      </c>
      <c r="E80" s="337">
        <v>3.75</v>
      </c>
      <c r="F80" s="302">
        <v>4</v>
      </c>
      <c r="G80" s="183">
        <f t="shared" ref="G80:G119" si="1">F80</f>
        <v>4</v>
      </c>
      <c r="I80" s="47"/>
      <c r="J80" s="47"/>
      <c r="L80" s="47"/>
    </row>
    <row r="81" spans="1:12" x14ac:dyDescent="0.25">
      <c r="A81" s="184">
        <v>2</v>
      </c>
      <c r="B81" s="217" t="s">
        <v>152</v>
      </c>
      <c r="C81" s="318">
        <v>19</v>
      </c>
      <c r="D81" s="326">
        <v>4.1052631578947372</v>
      </c>
      <c r="E81" s="337">
        <v>3.75</v>
      </c>
      <c r="F81" s="302">
        <v>10</v>
      </c>
      <c r="G81" s="181">
        <f t="shared" si="1"/>
        <v>10</v>
      </c>
      <c r="I81" s="47"/>
      <c r="J81" s="47"/>
      <c r="L81" s="47"/>
    </row>
    <row r="82" spans="1:12" x14ac:dyDescent="0.25">
      <c r="A82" s="184">
        <v>3</v>
      </c>
      <c r="B82" s="217" t="s">
        <v>147</v>
      </c>
      <c r="C82" s="318">
        <v>92</v>
      </c>
      <c r="D82" s="326">
        <v>4.0326086956521738</v>
      </c>
      <c r="E82" s="337">
        <v>3.75</v>
      </c>
      <c r="F82" s="302">
        <v>17</v>
      </c>
      <c r="G82" s="181">
        <f t="shared" si="1"/>
        <v>17</v>
      </c>
      <c r="I82" s="47"/>
      <c r="J82" s="47"/>
      <c r="L82" s="47"/>
    </row>
    <row r="83" spans="1:12" x14ac:dyDescent="0.25">
      <c r="A83" s="184">
        <v>4</v>
      </c>
      <c r="B83" s="192" t="s">
        <v>148</v>
      </c>
      <c r="C83" s="307">
        <v>46</v>
      </c>
      <c r="D83" s="327">
        <v>4</v>
      </c>
      <c r="E83" s="325">
        <v>3.75</v>
      </c>
      <c r="F83" s="299">
        <v>24</v>
      </c>
      <c r="G83" s="181">
        <f t="shared" si="1"/>
        <v>24</v>
      </c>
      <c r="I83" s="47"/>
      <c r="J83" s="47"/>
      <c r="L83" s="47"/>
    </row>
    <row r="84" spans="1:12" x14ac:dyDescent="0.25">
      <c r="A84" s="184">
        <v>5</v>
      </c>
      <c r="B84" s="192" t="s">
        <v>149</v>
      </c>
      <c r="C84" s="307">
        <v>57</v>
      </c>
      <c r="D84" s="327">
        <v>3.9649122807017543</v>
      </c>
      <c r="E84" s="325">
        <v>3.75</v>
      </c>
      <c r="F84" s="299">
        <v>26</v>
      </c>
      <c r="G84" s="181">
        <f t="shared" si="1"/>
        <v>26</v>
      </c>
      <c r="I84" s="47"/>
      <c r="J84" s="47"/>
      <c r="L84" s="47"/>
    </row>
    <row r="85" spans="1:12" x14ac:dyDescent="0.25">
      <c r="A85" s="184">
        <v>6</v>
      </c>
      <c r="B85" s="192" t="s">
        <v>2</v>
      </c>
      <c r="C85" s="307">
        <v>16</v>
      </c>
      <c r="D85" s="327">
        <v>3.9375</v>
      </c>
      <c r="E85" s="325">
        <v>3.75</v>
      </c>
      <c r="F85" s="299">
        <v>29</v>
      </c>
      <c r="G85" s="181">
        <f t="shared" si="1"/>
        <v>29</v>
      </c>
      <c r="I85" s="47"/>
      <c r="J85" s="47"/>
      <c r="L85" s="47"/>
    </row>
    <row r="86" spans="1:12" x14ac:dyDescent="0.25">
      <c r="A86" s="184">
        <v>7</v>
      </c>
      <c r="B86" s="192" t="s">
        <v>6</v>
      </c>
      <c r="C86" s="307">
        <v>24</v>
      </c>
      <c r="D86" s="327">
        <v>3.9166666666666665</v>
      </c>
      <c r="E86" s="325">
        <v>3.75</v>
      </c>
      <c r="F86" s="299">
        <v>30</v>
      </c>
      <c r="G86" s="181">
        <f t="shared" si="1"/>
        <v>30</v>
      </c>
      <c r="I86" s="47"/>
      <c r="J86" s="47"/>
      <c r="L86" s="47"/>
    </row>
    <row r="87" spans="1:12" x14ac:dyDescent="0.25">
      <c r="A87" s="184">
        <v>8</v>
      </c>
      <c r="B87" s="217" t="s">
        <v>18</v>
      </c>
      <c r="C87" s="318">
        <v>64</v>
      </c>
      <c r="D87" s="326">
        <v>3.890625</v>
      </c>
      <c r="E87" s="337">
        <v>3.75</v>
      </c>
      <c r="F87" s="302">
        <v>33</v>
      </c>
      <c r="G87" s="181">
        <f t="shared" si="1"/>
        <v>33</v>
      </c>
      <c r="I87" s="47"/>
      <c r="J87" s="47"/>
      <c r="L87" s="47"/>
    </row>
    <row r="88" spans="1:12" x14ac:dyDescent="0.25">
      <c r="A88" s="184">
        <v>9</v>
      </c>
      <c r="B88" s="192" t="s">
        <v>150</v>
      </c>
      <c r="C88" s="307">
        <v>53</v>
      </c>
      <c r="D88" s="327">
        <v>3.8679245283018866</v>
      </c>
      <c r="E88" s="325">
        <v>3.75</v>
      </c>
      <c r="F88" s="299">
        <v>34</v>
      </c>
      <c r="G88" s="181">
        <f t="shared" si="1"/>
        <v>34</v>
      </c>
      <c r="I88" s="47"/>
      <c r="J88" s="47"/>
      <c r="L88" s="47"/>
    </row>
    <row r="89" spans="1:12" x14ac:dyDescent="0.25">
      <c r="A89" s="184">
        <v>10</v>
      </c>
      <c r="B89" s="192" t="s">
        <v>15</v>
      </c>
      <c r="C89" s="307">
        <v>20</v>
      </c>
      <c r="D89" s="327">
        <v>3.85</v>
      </c>
      <c r="E89" s="325">
        <v>3.75</v>
      </c>
      <c r="F89" s="299">
        <v>39</v>
      </c>
      <c r="G89" s="181">
        <f t="shared" si="1"/>
        <v>39</v>
      </c>
      <c r="I89" s="47"/>
      <c r="J89" s="47"/>
      <c r="L89" s="47"/>
    </row>
    <row r="90" spans="1:12" x14ac:dyDescent="0.25">
      <c r="A90" s="184">
        <v>11</v>
      </c>
      <c r="B90" s="192" t="s">
        <v>132</v>
      </c>
      <c r="C90" s="307">
        <v>26</v>
      </c>
      <c r="D90" s="327">
        <v>3.8461538461538463</v>
      </c>
      <c r="E90" s="325">
        <v>3.75</v>
      </c>
      <c r="F90" s="299">
        <v>40</v>
      </c>
      <c r="G90" s="181">
        <f t="shared" si="1"/>
        <v>40</v>
      </c>
      <c r="I90" s="47"/>
      <c r="J90" s="47"/>
      <c r="L90" s="47"/>
    </row>
    <row r="91" spans="1:12" x14ac:dyDescent="0.25">
      <c r="A91" s="184">
        <v>12</v>
      </c>
      <c r="B91" s="192" t="s">
        <v>14</v>
      </c>
      <c r="C91" s="307">
        <v>116</v>
      </c>
      <c r="D91" s="325">
        <v>3.8189655172413794</v>
      </c>
      <c r="E91" s="325">
        <v>3.75</v>
      </c>
      <c r="F91" s="299">
        <v>43</v>
      </c>
      <c r="G91" s="181">
        <f t="shared" si="1"/>
        <v>43</v>
      </c>
      <c r="I91" s="47"/>
      <c r="J91" s="47"/>
      <c r="L91" s="47"/>
    </row>
    <row r="92" spans="1:12" x14ac:dyDescent="0.25">
      <c r="A92" s="184">
        <v>13</v>
      </c>
      <c r="B92" s="217" t="s">
        <v>16</v>
      </c>
      <c r="C92" s="318">
        <v>108</v>
      </c>
      <c r="D92" s="337">
        <v>3.8055555555555554</v>
      </c>
      <c r="E92" s="337">
        <v>3.75</v>
      </c>
      <c r="F92" s="302">
        <v>45</v>
      </c>
      <c r="G92" s="181">
        <f t="shared" si="1"/>
        <v>45</v>
      </c>
      <c r="I92" s="47"/>
      <c r="J92" s="47"/>
      <c r="L92" s="47"/>
    </row>
    <row r="93" spans="1:12" x14ac:dyDescent="0.25">
      <c r="A93" s="184">
        <v>14</v>
      </c>
      <c r="B93" s="192" t="s">
        <v>5</v>
      </c>
      <c r="C93" s="307">
        <v>30</v>
      </c>
      <c r="D93" s="325">
        <v>3.7</v>
      </c>
      <c r="E93" s="325">
        <v>3.75</v>
      </c>
      <c r="F93" s="299">
        <v>61</v>
      </c>
      <c r="G93" s="181">
        <f t="shared" si="1"/>
        <v>61</v>
      </c>
      <c r="I93" s="47"/>
      <c r="J93" s="47"/>
      <c r="L93" s="47"/>
    </row>
    <row r="94" spans="1:12" x14ac:dyDescent="0.25">
      <c r="A94" s="184">
        <v>15</v>
      </c>
      <c r="B94" s="192" t="s">
        <v>8</v>
      </c>
      <c r="C94" s="307">
        <v>26</v>
      </c>
      <c r="D94" s="325">
        <v>3.6923076923076925</v>
      </c>
      <c r="E94" s="325">
        <v>3.75</v>
      </c>
      <c r="F94" s="299">
        <v>62</v>
      </c>
      <c r="G94" s="181">
        <f t="shared" si="1"/>
        <v>62</v>
      </c>
      <c r="I94" s="47"/>
      <c r="J94" s="47"/>
      <c r="L94" s="47"/>
    </row>
    <row r="95" spans="1:12" x14ac:dyDescent="0.25">
      <c r="A95" s="184">
        <v>16</v>
      </c>
      <c r="B95" s="217" t="s">
        <v>3</v>
      </c>
      <c r="C95" s="318">
        <v>25</v>
      </c>
      <c r="D95" s="337">
        <v>3.68</v>
      </c>
      <c r="E95" s="337">
        <v>3.75</v>
      </c>
      <c r="F95" s="302">
        <v>64</v>
      </c>
      <c r="G95" s="181">
        <f t="shared" si="1"/>
        <v>64</v>
      </c>
      <c r="I95" s="47"/>
      <c r="J95" s="47"/>
      <c r="L95" s="47"/>
    </row>
    <row r="96" spans="1:12" x14ac:dyDescent="0.25">
      <c r="A96" s="184">
        <v>17</v>
      </c>
      <c r="B96" s="192" t="s">
        <v>12</v>
      </c>
      <c r="C96" s="307">
        <v>69</v>
      </c>
      <c r="D96" s="325">
        <v>3.652173913043478</v>
      </c>
      <c r="E96" s="325">
        <v>3.75</v>
      </c>
      <c r="F96" s="299">
        <v>66</v>
      </c>
      <c r="G96" s="181">
        <f t="shared" si="1"/>
        <v>66</v>
      </c>
      <c r="I96" s="47"/>
      <c r="J96" s="47"/>
      <c r="L96" s="47"/>
    </row>
    <row r="97" spans="1:12" x14ac:dyDescent="0.25">
      <c r="A97" s="184">
        <v>18</v>
      </c>
      <c r="B97" s="192" t="s">
        <v>10</v>
      </c>
      <c r="C97" s="307">
        <v>53</v>
      </c>
      <c r="D97" s="325">
        <v>3.641509433962264</v>
      </c>
      <c r="E97" s="325">
        <v>3.75</v>
      </c>
      <c r="F97" s="299">
        <v>68</v>
      </c>
      <c r="G97" s="181">
        <f t="shared" si="1"/>
        <v>68</v>
      </c>
      <c r="I97" s="47"/>
      <c r="J97" s="47"/>
      <c r="L97" s="47"/>
    </row>
    <row r="98" spans="1:12" x14ac:dyDescent="0.25">
      <c r="A98" s="184">
        <v>19</v>
      </c>
      <c r="B98" s="192" t="s">
        <v>19</v>
      </c>
      <c r="C98" s="307">
        <v>20</v>
      </c>
      <c r="D98" s="325">
        <v>3.6</v>
      </c>
      <c r="E98" s="325">
        <v>3.75</v>
      </c>
      <c r="F98" s="299">
        <v>75</v>
      </c>
      <c r="G98" s="181">
        <f t="shared" si="1"/>
        <v>75</v>
      </c>
      <c r="I98" s="47"/>
      <c r="J98" s="47"/>
      <c r="L98" s="47"/>
    </row>
    <row r="99" spans="1:12" x14ac:dyDescent="0.25">
      <c r="A99" s="184">
        <v>20</v>
      </c>
      <c r="B99" s="218" t="s">
        <v>20</v>
      </c>
      <c r="C99" s="319">
        <v>18</v>
      </c>
      <c r="D99" s="497">
        <v>3.5555555555555554</v>
      </c>
      <c r="E99" s="497">
        <v>3.75</v>
      </c>
      <c r="F99" s="303">
        <v>79</v>
      </c>
      <c r="G99" s="181">
        <f t="shared" si="1"/>
        <v>79</v>
      </c>
      <c r="I99" s="47"/>
      <c r="J99" s="47"/>
      <c r="L99" s="47"/>
    </row>
    <row r="100" spans="1:12" x14ac:dyDescent="0.25">
      <c r="A100" s="184">
        <v>21</v>
      </c>
      <c r="B100" s="192" t="s">
        <v>11</v>
      </c>
      <c r="C100" s="307">
        <v>31</v>
      </c>
      <c r="D100" s="325">
        <v>3.5483870967741935</v>
      </c>
      <c r="E100" s="325">
        <v>3.75</v>
      </c>
      <c r="F100" s="299">
        <v>81</v>
      </c>
      <c r="G100" s="181">
        <f t="shared" si="1"/>
        <v>81</v>
      </c>
      <c r="I100" s="47"/>
      <c r="J100" s="47"/>
      <c r="L100" s="47"/>
    </row>
    <row r="101" spans="1:12" x14ac:dyDescent="0.25">
      <c r="A101" s="184">
        <v>22</v>
      </c>
      <c r="B101" s="192" t="s">
        <v>23</v>
      </c>
      <c r="C101" s="307">
        <v>11</v>
      </c>
      <c r="D101" s="325">
        <v>3.5454545454545454</v>
      </c>
      <c r="E101" s="325">
        <v>3.75</v>
      </c>
      <c r="F101" s="299">
        <v>82</v>
      </c>
      <c r="G101" s="181">
        <f t="shared" si="1"/>
        <v>82</v>
      </c>
      <c r="I101" s="47"/>
      <c r="J101" s="47"/>
      <c r="L101" s="47"/>
    </row>
    <row r="102" spans="1:12" x14ac:dyDescent="0.25">
      <c r="A102" s="184">
        <v>23</v>
      </c>
      <c r="B102" s="192" t="s">
        <v>17</v>
      </c>
      <c r="C102" s="307">
        <v>49</v>
      </c>
      <c r="D102" s="325">
        <v>3.510204081632653</v>
      </c>
      <c r="E102" s="325">
        <v>3.75</v>
      </c>
      <c r="F102" s="299">
        <v>85</v>
      </c>
      <c r="G102" s="181">
        <f t="shared" si="1"/>
        <v>85</v>
      </c>
      <c r="I102" s="47"/>
      <c r="J102" s="47"/>
      <c r="L102" s="47"/>
    </row>
    <row r="103" spans="1:12" x14ac:dyDescent="0.25">
      <c r="A103" s="184">
        <v>24</v>
      </c>
      <c r="B103" s="192" t="s">
        <v>13</v>
      </c>
      <c r="C103" s="307">
        <v>4</v>
      </c>
      <c r="D103" s="325">
        <v>3.5</v>
      </c>
      <c r="E103" s="325">
        <v>3.75</v>
      </c>
      <c r="F103" s="299">
        <v>87</v>
      </c>
      <c r="G103" s="181">
        <f t="shared" si="1"/>
        <v>87</v>
      </c>
      <c r="I103" s="47"/>
      <c r="J103" s="47"/>
      <c r="L103" s="47"/>
    </row>
    <row r="104" spans="1:12" x14ac:dyDescent="0.25">
      <c r="A104" s="184">
        <v>25</v>
      </c>
      <c r="B104" s="192" t="s">
        <v>4</v>
      </c>
      <c r="C104" s="307">
        <v>55</v>
      </c>
      <c r="D104" s="325">
        <v>3.418181818181818</v>
      </c>
      <c r="E104" s="325">
        <v>3.75</v>
      </c>
      <c r="F104" s="299">
        <v>93</v>
      </c>
      <c r="G104" s="181">
        <f t="shared" si="1"/>
        <v>93</v>
      </c>
      <c r="I104" s="47"/>
      <c r="J104" s="47"/>
      <c r="L104" s="47"/>
    </row>
    <row r="105" spans="1:12" x14ac:dyDescent="0.25">
      <c r="A105" s="184">
        <v>26</v>
      </c>
      <c r="B105" s="192" t="s">
        <v>9</v>
      </c>
      <c r="C105" s="307">
        <v>33</v>
      </c>
      <c r="D105" s="325">
        <v>3.4242424242424243</v>
      </c>
      <c r="E105" s="325">
        <v>3.75</v>
      </c>
      <c r="F105" s="299">
        <v>94</v>
      </c>
      <c r="G105" s="181">
        <f t="shared" si="1"/>
        <v>94</v>
      </c>
      <c r="I105" s="47"/>
      <c r="J105" s="47"/>
      <c r="L105" s="47"/>
    </row>
    <row r="106" spans="1:12" x14ac:dyDescent="0.25">
      <c r="A106" s="184">
        <v>27</v>
      </c>
      <c r="B106" s="192" t="s">
        <v>151</v>
      </c>
      <c r="C106" s="307">
        <v>73</v>
      </c>
      <c r="D106" s="325">
        <v>3.4246575342465753</v>
      </c>
      <c r="E106" s="325">
        <v>3.75</v>
      </c>
      <c r="F106" s="299">
        <v>95</v>
      </c>
      <c r="G106" s="181">
        <f t="shared" si="1"/>
        <v>95</v>
      </c>
      <c r="I106" s="47"/>
      <c r="J106" s="47"/>
      <c r="L106" s="47"/>
    </row>
    <row r="107" spans="1:12" x14ac:dyDescent="0.25">
      <c r="A107" s="184">
        <v>28</v>
      </c>
      <c r="B107" s="192" t="s">
        <v>22</v>
      </c>
      <c r="C107" s="307">
        <v>5</v>
      </c>
      <c r="D107" s="325">
        <v>3.4</v>
      </c>
      <c r="E107" s="325">
        <v>3.75</v>
      </c>
      <c r="F107" s="299">
        <v>96</v>
      </c>
      <c r="G107" s="185">
        <f t="shared" si="1"/>
        <v>96</v>
      </c>
      <c r="I107" s="47"/>
      <c r="J107" s="47"/>
      <c r="L107" s="47"/>
    </row>
    <row r="108" spans="1:12" x14ac:dyDescent="0.25">
      <c r="A108" s="184">
        <v>29</v>
      </c>
      <c r="B108" s="192" t="s">
        <v>7</v>
      </c>
      <c r="C108" s="307">
        <v>55</v>
      </c>
      <c r="D108" s="325">
        <v>3.3636363636363638</v>
      </c>
      <c r="E108" s="325">
        <v>3.75</v>
      </c>
      <c r="F108" s="299">
        <v>100</v>
      </c>
      <c r="G108" s="205">
        <f t="shared" si="1"/>
        <v>100</v>
      </c>
      <c r="I108" s="47"/>
      <c r="J108" s="47"/>
      <c r="L108" s="47"/>
    </row>
    <row r="109" spans="1:12" ht="15.75" thickBot="1" x14ac:dyDescent="0.3">
      <c r="A109" s="190">
        <v>30</v>
      </c>
      <c r="B109" s="192" t="s">
        <v>64</v>
      </c>
      <c r="C109" s="307">
        <v>13</v>
      </c>
      <c r="D109" s="325">
        <v>3.3076923076923075</v>
      </c>
      <c r="E109" s="325">
        <v>3.75</v>
      </c>
      <c r="F109" s="299">
        <v>103</v>
      </c>
      <c r="G109" s="185">
        <f t="shared" si="1"/>
        <v>103</v>
      </c>
      <c r="I109" s="47"/>
      <c r="J109" s="47"/>
      <c r="L109" s="47"/>
    </row>
    <row r="110" spans="1:12" ht="15.75" thickBot="1" x14ac:dyDescent="0.3">
      <c r="A110" s="117"/>
      <c r="B110" s="120" t="s">
        <v>125</v>
      </c>
      <c r="C110" s="180">
        <f>SUM(C111:C119)</f>
        <v>234</v>
      </c>
      <c r="D110" s="124">
        <f>AVERAGE(D111:D119)</f>
        <v>3.818789485741263</v>
      </c>
      <c r="E110" s="124">
        <v>3.75</v>
      </c>
      <c r="F110" s="301"/>
      <c r="G110" s="127"/>
      <c r="I110" s="47"/>
      <c r="J110" s="47"/>
      <c r="L110" s="47"/>
    </row>
    <row r="111" spans="1:12" x14ac:dyDescent="0.25">
      <c r="A111" s="182">
        <v>1</v>
      </c>
      <c r="B111" s="328" t="s">
        <v>89</v>
      </c>
      <c r="C111" s="320">
        <v>27</v>
      </c>
      <c r="D111" s="134">
        <v>4.4444444444444446</v>
      </c>
      <c r="E111" s="134">
        <v>3.75</v>
      </c>
      <c r="F111" s="304">
        <v>2</v>
      </c>
      <c r="G111" s="183">
        <f t="shared" si="1"/>
        <v>2</v>
      </c>
      <c r="I111" s="47"/>
      <c r="J111" s="47"/>
      <c r="L111" s="47"/>
    </row>
    <row r="112" spans="1:12" ht="15" customHeight="1" x14ac:dyDescent="0.25">
      <c r="A112" s="190">
        <v>2</v>
      </c>
      <c r="B112" s="329" t="s">
        <v>126</v>
      </c>
      <c r="C112" s="308">
        <v>30</v>
      </c>
      <c r="D112" s="202">
        <v>4.3666666666666663</v>
      </c>
      <c r="E112" s="202">
        <v>3.75</v>
      </c>
      <c r="F112" s="290">
        <v>3</v>
      </c>
      <c r="G112" s="205">
        <f t="shared" si="1"/>
        <v>3</v>
      </c>
      <c r="I112" s="47"/>
      <c r="J112" s="47"/>
      <c r="L112" s="47"/>
    </row>
    <row r="113" spans="1:12" x14ac:dyDescent="0.25">
      <c r="A113" s="190">
        <v>3</v>
      </c>
      <c r="B113" s="330" t="s">
        <v>88</v>
      </c>
      <c r="C113" s="314">
        <v>47</v>
      </c>
      <c r="D113" s="333">
        <v>3.8297872340425534</v>
      </c>
      <c r="E113" s="333">
        <v>3.75</v>
      </c>
      <c r="F113" s="296">
        <v>41</v>
      </c>
      <c r="G113" s="205">
        <f t="shared" si="1"/>
        <v>41</v>
      </c>
      <c r="I113" s="47"/>
      <c r="J113" s="47"/>
      <c r="L113" s="47"/>
    </row>
    <row r="114" spans="1:12" x14ac:dyDescent="0.25">
      <c r="A114" s="190">
        <v>4</v>
      </c>
      <c r="B114" s="329" t="s">
        <v>92</v>
      </c>
      <c r="C114" s="308">
        <v>16</v>
      </c>
      <c r="D114" s="202">
        <v>3.8125</v>
      </c>
      <c r="E114" s="202">
        <v>3.75</v>
      </c>
      <c r="F114" s="290">
        <v>46</v>
      </c>
      <c r="G114" s="205">
        <f t="shared" si="1"/>
        <v>46</v>
      </c>
      <c r="I114" s="47"/>
      <c r="J114" s="47"/>
      <c r="L114" s="47"/>
    </row>
    <row r="115" spans="1:12" x14ac:dyDescent="0.25">
      <c r="A115" s="190">
        <v>5</v>
      </c>
      <c r="B115" s="331" t="s">
        <v>90</v>
      </c>
      <c r="C115" s="311">
        <v>17</v>
      </c>
      <c r="D115" s="203">
        <v>3.7647058823529411</v>
      </c>
      <c r="E115" s="203">
        <v>3.75</v>
      </c>
      <c r="F115" s="293">
        <v>50</v>
      </c>
      <c r="G115" s="205">
        <f t="shared" si="1"/>
        <v>50</v>
      </c>
      <c r="I115" s="47"/>
      <c r="J115" s="47"/>
      <c r="L115" s="47"/>
    </row>
    <row r="116" spans="1:12" x14ac:dyDescent="0.25">
      <c r="A116" s="190">
        <v>6</v>
      </c>
      <c r="B116" s="329" t="s">
        <v>133</v>
      </c>
      <c r="C116" s="308">
        <v>16</v>
      </c>
      <c r="D116" s="202">
        <v>3.6875</v>
      </c>
      <c r="E116" s="202">
        <v>3.75</v>
      </c>
      <c r="F116" s="290">
        <v>63</v>
      </c>
      <c r="G116" s="205">
        <f t="shared" si="1"/>
        <v>63</v>
      </c>
      <c r="I116" s="47"/>
      <c r="J116" s="47"/>
      <c r="L116" s="47"/>
    </row>
    <row r="117" spans="1:12" x14ac:dyDescent="0.25">
      <c r="A117" s="190">
        <v>7</v>
      </c>
      <c r="B117" s="331" t="s">
        <v>63</v>
      </c>
      <c r="C117" s="311">
        <v>20</v>
      </c>
      <c r="D117" s="203">
        <v>3.65</v>
      </c>
      <c r="E117" s="203">
        <v>3.75</v>
      </c>
      <c r="F117" s="293">
        <v>67</v>
      </c>
      <c r="G117" s="205">
        <f t="shared" si="1"/>
        <v>67</v>
      </c>
      <c r="I117" s="47"/>
      <c r="J117" s="47"/>
      <c r="L117" s="47"/>
    </row>
    <row r="118" spans="1:12" ht="15" customHeight="1" x14ac:dyDescent="0.25">
      <c r="A118" s="190">
        <v>8</v>
      </c>
      <c r="B118" s="332" t="s">
        <v>138</v>
      </c>
      <c r="C118" s="309">
        <v>38</v>
      </c>
      <c r="D118" s="323">
        <v>3.5526315789473686</v>
      </c>
      <c r="E118" s="323">
        <v>3.75</v>
      </c>
      <c r="F118" s="291">
        <v>83</v>
      </c>
      <c r="G118" s="205">
        <f t="shared" si="1"/>
        <v>83</v>
      </c>
      <c r="I118" s="47"/>
      <c r="J118" s="47"/>
      <c r="L118" s="47"/>
    </row>
    <row r="119" spans="1:12" ht="15.75" thickBot="1" x14ac:dyDescent="0.3">
      <c r="A119" s="502">
        <v>9</v>
      </c>
      <c r="B119" s="503" t="s">
        <v>62</v>
      </c>
      <c r="C119" s="321">
        <v>23</v>
      </c>
      <c r="D119" s="498">
        <v>3.2608695652173911</v>
      </c>
      <c r="E119" s="498">
        <v>3.75</v>
      </c>
      <c r="F119" s="305">
        <v>104</v>
      </c>
      <c r="G119" s="189">
        <f t="shared" si="1"/>
        <v>104</v>
      </c>
      <c r="I119" s="47"/>
      <c r="J119" s="47"/>
      <c r="L119" s="47"/>
    </row>
    <row r="120" spans="1:12" x14ac:dyDescent="0.25">
      <c r="A120" s="129" t="s">
        <v>129</v>
      </c>
      <c r="B120" s="50"/>
      <c r="C120" s="50"/>
      <c r="D120" s="131">
        <f>AVERAGE(D6:D13,D15:D26,D28:D44,D46:D63,D65:D78,D80:D109,D111:D119)</f>
        <v>3.7493906205945007</v>
      </c>
      <c r="E120" s="50"/>
      <c r="F120" s="50"/>
    </row>
    <row r="121" spans="1:12" x14ac:dyDescent="0.25">
      <c r="A121" s="130" t="s">
        <v>130</v>
      </c>
      <c r="D121" s="191">
        <v>3.75</v>
      </c>
    </row>
  </sheetData>
  <mergeCells count="4">
    <mergeCell ref="G2:G3"/>
    <mergeCell ref="A2:A3"/>
    <mergeCell ref="B2:B3"/>
    <mergeCell ref="C2:F2"/>
  </mergeCells>
  <conditionalFormatting sqref="D4:D121">
    <cfRule type="cellIs" dxfId="29" priority="1" operator="between">
      <formula>$D$120</formula>
      <formula>3.754</formula>
    </cfRule>
    <cfRule type="cellIs" dxfId="28" priority="2" operator="lessThan">
      <formula>3.5</formula>
    </cfRule>
    <cfRule type="cellIs" dxfId="27" priority="3" operator="between">
      <formula>$D$120</formula>
      <formula>3.5</formula>
    </cfRule>
    <cfRule type="cellIs" dxfId="26" priority="4" operator="between">
      <formula>4.499</formula>
      <formula>$D$120</formula>
    </cfRule>
    <cfRule type="cellIs" dxfId="25" priority="5" operator="greaterThanOrEqual">
      <formula>4.5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14"/>
  <sheetViews>
    <sheetView zoomScale="90" zoomScaleNormal="9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C5" sqref="C5"/>
    </sheetView>
  </sheetViews>
  <sheetFormatPr defaultColWidth="8.85546875" defaultRowHeight="15" x14ac:dyDescent="0.25"/>
  <cols>
    <col min="1" max="1" width="5.7109375" style="4" customWidth="1"/>
    <col min="2" max="2" width="18.7109375" style="4" customWidth="1"/>
    <col min="3" max="3" width="31.7109375" style="4" customWidth="1"/>
    <col min="4" max="5" width="8.7109375" style="4" customWidth="1"/>
    <col min="6" max="6" width="7.140625" style="4" customWidth="1"/>
    <col min="7" max="16384" width="8.85546875" style="4"/>
  </cols>
  <sheetData>
    <row r="1" spans="1:8" x14ac:dyDescent="0.25">
      <c r="G1" s="86"/>
      <c r="H1" s="39" t="s">
        <v>107</v>
      </c>
    </row>
    <row r="2" spans="1:8" ht="15.75" x14ac:dyDescent="0.25">
      <c r="C2" s="484" t="s">
        <v>135</v>
      </c>
      <c r="D2" s="484"/>
      <c r="E2" s="484"/>
      <c r="G2" s="68"/>
      <c r="H2" s="39" t="s">
        <v>108</v>
      </c>
    </row>
    <row r="3" spans="1:8" ht="15.75" thickBot="1" x14ac:dyDescent="0.3">
      <c r="G3" s="70"/>
      <c r="H3" s="39" t="s">
        <v>109</v>
      </c>
    </row>
    <row r="4" spans="1:8" s="6" customFormat="1" ht="18" customHeight="1" thickBot="1" x14ac:dyDescent="0.3">
      <c r="A4" s="474" t="s">
        <v>61</v>
      </c>
      <c r="B4" s="483">
        <v>2022</v>
      </c>
      <c r="C4" s="481"/>
      <c r="D4" s="481"/>
      <c r="E4" s="482"/>
      <c r="G4" s="40"/>
      <c r="H4" s="39" t="s">
        <v>110</v>
      </c>
    </row>
    <row r="5" spans="1:8" s="6" customFormat="1" ht="45.75" thickBot="1" x14ac:dyDescent="0.3">
      <c r="A5" s="475"/>
      <c r="B5" s="226" t="s">
        <v>60</v>
      </c>
      <c r="C5" s="11" t="s">
        <v>112</v>
      </c>
      <c r="D5" s="41" t="s">
        <v>113</v>
      </c>
      <c r="E5" s="44" t="s">
        <v>114</v>
      </c>
    </row>
    <row r="6" spans="1:8" s="6" customFormat="1" ht="15" customHeight="1" x14ac:dyDescent="0.25">
      <c r="A6" s="23">
        <v>1</v>
      </c>
      <c r="B6" s="150" t="s">
        <v>29</v>
      </c>
      <c r="C6" s="150" t="s">
        <v>153</v>
      </c>
      <c r="D6" s="270">
        <v>5</v>
      </c>
      <c r="E6" s="151">
        <v>3.75</v>
      </c>
    </row>
    <row r="7" spans="1:8" s="6" customFormat="1" ht="15" customHeight="1" x14ac:dyDescent="0.25">
      <c r="A7" s="20">
        <v>2</v>
      </c>
      <c r="B7" s="147" t="s">
        <v>0</v>
      </c>
      <c r="C7" s="147" t="s">
        <v>89</v>
      </c>
      <c r="D7" s="271">
        <v>4.4444444444444446</v>
      </c>
      <c r="E7" s="152">
        <v>3.75</v>
      </c>
    </row>
    <row r="8" spans="1:8" s="6" customFormat="1" ht="15" customHeight="1" x14ac:dyDescent="0.25">
      <c r="A8" s="20">
        <v>3</v>
      </c>
      <c r="B8" s="147" t="s">
        <v>0</v>
      </c>
      <c r="C8" s="147" t="s">
        <v>126</v>
      </c>
      <c r="D8" s="271">
        <v>4.3666666666666663</v>
      </c>
      <c r="E8" s="152">
        <v>3.75</v>
      </c>
    </row>
    <row r="9" spans="1:8" s="6" customFormat="1" ht="15" customHeight="1" x14ac:dyDescent="0.25">
      <c r="A9" s="20">
        <v>4</v>
      </c>
      <c r="B9" s="147" t="s">
        <v>1</v>
      </c>
      <c r="C9" s="147" t="s">
        <v>21</v>
      </c>
      <c r="D9" s="271">
        <v>4.3125</v>
      </c>
      <c r="E9" s="152">
        <v>3.75</v>
      </c>
    </row>
    <row r="10" spans="1:8" s="6" customFormat="1" ht="15" customHeight="1" x14ac:dyDescent="0.25">
      <c r="A10" s="20">
        <v>5</v>
      </c>
      <c r="B10" s="147" t="s">
        <v>58</v>
      </c>
      <c r="C10" s="147" t="s">
        <v>73</v>
      </c>
      <c r="D10" s="271">
        <v>4.2666666666666666</v>
      </c>
      <c r="E10" s="152">
        <v>3.75</v>
      </c>
    </row>
    <row r="11" spans="1:8" s="6" customFormat="1" ht="15" customHeight="1" x14ac:dyDescent="0.25">
      <c r="A11" s="20">
        <v>6</v>
      </c>
      <c r="B11" s="147" t="s">
        <v>38</v>
      </c>
      <c r="C11" s="147" t="s">
        <v>41</v>
      </c>
      <c r="D11" s="271">
        <v>4.2222222222222223</v>
      </c>
      <c r="E11" s="152">
        <v>3.75</v>
      </c>
    </row>
    <row r="12" spans="1:8" s="6" customFormat="1" ht="15" customHeight="1" x14ac:dyDescent="0.25">
      <c r="A12" s="20">
        <v>7</v>
      </c>
      <c r="B12" s="147" t="s">
        <v>49</v>
      </c>
      <c r="C12" s="147" t="s">
        <v>57</v>
      </c>
      <c r="D12" s="271">
        <v>4.2068965517241379</v>
      </c>
      <c r="E12" s="152">
        <v>3.75</v>
      </c>
    </row>
    <row r="13" spans="1:8" s="6" customFormat="1" ht="15" customHeight="1" x14ac:dyDescent="0.25">
      <c r="A13" s="20">
        <v>8</v>
      </c>
      <c r="B13" s="147" t="s">
        <v>58</v>
      </c>
      <c r="C13" s="147" t="s">
        <v>76</v>
      </c>
      <c r="D13" s="271">
        <v>4.1428571428571432</v>
      </c>
      <c r="E13" s="152">
        <v>3.75</v>
      </c>
    </row>
    <row r="14" spans="1:8" s="6" customFormat="1" ht="15" customHeight="1" x14ac:dyDescent="0.25">
      <c r="A14" s="20">
        <v>9</v>
      </c>
      <c r="B14" s="147" t="s">
        <v>29</v>
      </c>
      <c r="C14" s="147" t="s">
        <v>35</v>
      </c>
      <c r="D14" s="271">
        <v>4.1212121212121211</v>
      </c>
      <c r="E14" s="152">
        <v>3.75</v>
      </c>
    </row>
    <row r="15" spans="1:8" s="6" customFormat="1" ht="15" customHeight="1" thickBot="1" x14ac:dyDescent="0.3">
      <c r="A15" s="22">
        <v>10</v>
      </c>
      <c r="B15" s="149" t="s">
        <v>1</v>
      </c>
      <c r="C15" s="149" t="s">
        <v>152</v>
      </c>
      <c r="D15" s="272">
        <v>4.1052631578947372</v>
      </c>
      <c r="E15" s="153">
        <v>3.75</v>
      </c>
    </row>
    <row r="16" spans="1:8" s="6" customFormat="1" ht="15" customHeight="1" x14ac:dyDescent="0.25">
      <c r="A16" s="20">
        <v>11</v>
      </c>
      <c r="B16" s="147" t="s">
        <v>58</v>
      </c>
      <c r="C16" s="147" t="s">
        <v>79</v>
      </c>
      <c r="D16" s="271">
        <v>4.0999999999999996</v>
      </c>
      <c r="E16" s="152">
        <v>3.75</v>
      </c>
    </row>
    <row r="17" spans="1:5" s="6" customFormat="1" ht="15" customHeight="1" x14ac:dyDescent="0.25">
      <c r="A17" s="20">
        <v>12</v>
      </c>
      <c r="B17" s="147" t="s">
        <v>49</v>
      </c>
      <c r="C17" s="147" t="s">
        <v>56</v>
      </c>
      <c r="D17" s="271">
        <v>4.096774193548387</v>
      </c>
      <c r="E17" s="152">
        <v>3.75</v>
      </c>
    </row>
    <row r="18" spans="1:5" s="6" customFormat="1" ht="15" customHeight="1" x14ac:dyDescent="0.25">
      <c r="A18" s="20">
        <v>13</v>
      </c>
      <c r="B18" s="147" t="s">
        <v>29</v>
      </c>
      <c r="C18" s="147" t="s">
        <v>31</v>
      </c>
      <c r="D18" s="271">
        <v>4.0714285714285712</v>
      </c>
      <c r="E18" s="152">
        <v>3.75</v>
      </c>
    </row>
    <row r="19" spans="1:5" s="6" customFormat="1" ht="15" customHeight="1" x14ac:dyDescent="0.25">
      <c r="A19" s="20">
        <v>14</v>
      </c>
      <c r="B19" s="147" t="s">
        <v>58</v>
      </c>
      <c r="C19" s="147" t="s">
        <v>74</v>
      </c>
      <c r="D19" s="271">
        <v>4.032258064516129</v>
      </c>
      <c r="E19" s="152">
        <v>3.75</v>
      </c>
    </row>
    <row r="20" spans="1:5" s="6" customFormat="1" ht="15" customHeight="1" x14ac:dyDescent="0.25">
      <c r="A20" s="20">
        <v>15</v>
      </c>
      <c r="B20" s="147" t="s">
        <v>49</v>
      </c>
      <c r="C20" s="147" t="s">
        <v>55</v>
      </c>
      <c r="D20" s="271">
        <v>4.0263157894736841</v>
      </c>
      <c r="E20" s="152">
        <v>3.75</v>
      </c>
    </row>
    <row r="21" spans="1:5" s="6" customFormat="1" ht="15" customHeight="1" x14ac:dyDescent="0.25">
      <c r="A21" s="20">
        <v>16</v>
      </c>
      <c r="B21" s="147" t="s">
        <v>38</v>
      </c>
      <c r="C21" s="147" t="s">
        <v>37</v>
      </c>
      <c r="D21" s="271">
        <v>4.0333333333333332</v>
      </c>
      <c r="E21" s="152">
        <v>3.75</v>
      </c>
    </row>
    <row r="22" spans="1:5" s="6" customFormat="1" ht="15" customHeight="1" x14ac:dyDescent="0.25">
      <c r="A22" s="20">
        <v>17</v>
      </c>
      <c r="B22" s="147" t="s">
        <v>1</v>
      </c>
      <c r="C22" s="147" t="s">
        <v>147</v>
      </c>
      <c r="D22" s="271">
        <v>4.0326086956521738</v>
      </c>
      <c r="E22" s="152">
        <v>3.75</v>
      </c>
    </row>
    <row r="23" spans="1:5" s="6" customFormat="1" ht="15" customHeight="1" x14ac:dyDescent="0.25">
      <c r="A23" s="20">
        <v>18</v>
      </c>
      <c r="B23" s="147" t="s">
        <v>29</v>
      </c>
      <c r="C23" s="147" t="s">
        <v>141</v>
      </c>
      <c r="D23" s="271">
        <v>4.0192307692307692</v>
      </c>
      <c r="E23" s="152">
        <v>3.75</v>
      </c>
    </row>
    <row r="24" spans="1:5" s="6" customFormat="1" ht="15" customHeight="1" x14ac:dyDescent="0.25">
      <c r="A24" s="20">
        <v>19</v>
      </c>
      <c r="B24" s="147" t="s">
        <v>58</v>
      </c>
      <c r="C24" s="147" t="s">
        <v>77</v>
      </c>
      <c r="D24" s="271">
        <v>4.0149253731343286</v>
      </c>
      <c r="E24" s="152">
        <v>3.75</v>
      </c>
    </row>
    <row r="25" spans="1:5" s="6" customFormat="1" ht="15" customHeight="1" thickBot="1" x14ac:dyDescent="0.3">
      <c r="A25" s="21">
        <v>20</v>
      </c>
      <c r="B25" s="148" t="s">
        <v>49</v>
      </c>
      <c r="C25" s="148" t="s">
        <v>53</v>
      </c>
      <c r="D25" s="273">
        <v>4</v>
      </c>
      <c r="E25" s="154">
        <v>3.75</v>
      </c>
    </row>
    <row r="26" spans="1:5" s="6" customFormat="1" ht="15" customHeight="1" x14ac:dyDescent="0.25">
      <c r="A26" s="23">
        <v>21</v>
      </c>
      <c r="B26" s="150" t="s">
        <v>38</v>
      </c>
      <c r="C26" s="150" t="s">
        <v>40</v>
      </c>
      <c r="D26" s="270">
        <v>4</v>
      </c>
      <c r="E26" s="151">
        <v>3.75</v>
      </c>
    </row>
    <row r="27" spans="1:5" s="6" customFormat="1" ht="15" customHeight="1" x14ac:dyDescent="0.25">
      <c r="A27" s="20">
        <v>22</v>
      </c>
      <c r="B27" s="147" t="s">
        <v>29</v>
      </c>
      <c r="C27" s="147" t="s">
        <v>33</v>
      </c>
      <c r="D27" s="271">
        <v>4</v>
      </c>
      <c r="E27" s="152">
        <v>3.75</v>
      </c>
    </row>
    <row r="28" spans="1:5" s="6" customFormat="1" ht="15" customHeight="1" x14ac:dyDescent="0.25">
      <c r="A28" s="20">
        <v>23</v>
      </c>
      <c r="B28" s="147" t="s">
        <v>25</v>
      </c>
      <c r="C28" s="147" t="s">
        <v>84</v>
      </c>
      <c r="D28" s="271">
        <v>4</v>
      </c>
      <c r="E28" s="152">
        <v>3.75</v>
      </c>
    </row>
    <row r="29" spans="1:5" s="6" customFormat="1" ht="15" customHeight="1" x14ac:dyDescent="0.25">
      <c r="A29" s="20">
        <v>24</v>
      </c>
      <c r="B29" s="147" t="s">
        <v>1</v>
      </c>
      <c r="C29" s="147" t="s">
        <v>148</v>
      </c>
      <c r="D29" s="271">
        <v>4</v>
      </c>
      <c r="E29" s="152">
        <v>3.75</v>
      </c>
    </row>
    <row r="30" spans="1:5" s="6" customFormat="1" ht="15" customHeight="1" x14ac:dyDescent="0.25">
      <c r="A30" s="20">
        <v>25</v>
      </c>
      <c r="B30" s="147" t="s">
        <v>38</v>
      </c>
      <c r="C30" s="147" t="s">
        <v>80</v>
      </c>
      <c r="D30" s="271">
        <v>3.9821428571428572</v>
      </c>
      <c r="E30" s="152">
        <v>3.75</v>
      </c>
    </row>
    <row r="31" spans="1:5" s="6" customFormat="1" ht="15" customHeight="1" x14ac:dyDescent="0.25">
      <c r="A31" s="20">
        <v>26</v>
      </c>
      <c r="B31" s="147" t="s">
        <v>1</v>
      </c>
      <c r="C31" s="147" t="s">
        <v>149</v>
      </c>
      <c r="D31" s="271">
        <v>3.9649122807017543</v>
      </c>
      <c r="E31" s="152">
        <v>3.75</v>
      </c>
    </row>
    <row r="32" spans="1:5" s="6" customFormat="1" ht="15" customHeight="1" x14ac:dyDescent="0.25">
      <c r="A32" s="20">
        <v>27</v>
      </c>
      <c r="B32" s="147" t="s">
        <v>58</v>
      </c>
      <c r="C32" s="147" t="s">
        <v>136</v>
      </c>
      <c r="D32" s="271">
        <v>3.9545454545454546</v>
      </c>
      <c r="E32" s="152">
        <v>3.75</v>
      </c>
    </row>
    <row r="33" spans="1:5" s="6" customFormat="1" ht="15" customHeight="1" x14ac:dyDescent="0.25">
      <c r="A33" s="20">
        <v>28</v>
      </c>
      <c r="B33" s="147" t="s">
        <v>29</v>
      </c>
      <c r="C33" s="147" t="s">
        <v>94</v>
      </c>
      <c r="D33" s="271">
        <v>3.9428571428571431</v>
      </c>
      <c r="E33" s="152">
        <v>3.75</v>
      </c>
    </row>
    <row r="34" spans="1:5" s="6" customFormat="1" ht="15" customHeight="1" x14ac:dyDescent="0.25">
      <c r="A34" s="20">
        <v>29</v>
      </c>
      <c r="B34" s="147" t="s">
        <v>1</v>
      </c>
      <c r="C34" s="147" t="s">
        <v>2</v>
      </c>
      <c r="D34" s="271">
        <v>3.9375</v>
      </c>
      <c r="E34" s="152">
        <v>3.75</v>
      </c>
    </row>
    <row r="35" spans="1:5" s="6" customFormat="1" ht="15" customHeight="1" thickBot="1" x14ac:dyDescent="0.3">
      <c r="A35" s="22">
        <v>30</v>
      </c>
      <c r="B35" s="149" t="s">
        <v>1</v>
      </c>
      <c r="C35" s="149" t="s">
        <v>6</v>
      </c>
      <c r="D35" s="272">
        <v>3.9166666666666665</v>
      </c>
      <c r="E35" s="153">
        <v>3.75</v>
      </c>
    </row>
    <row r="36" spans="1:5" s="6" customFormat="1" ht="15" customHeight="1" x14ac:dyDescent="0.25">
      <c r="A36" s="20">
        <v>31</v>
      </c>
      <c r="B36" s="147" t="s">
        <v>25</v>
      </c>
      <c r="C36" s="147" t="s">
        <v>145</v>
      </c>
      <c r="D36" s="271">
        <v>3.9142857142857141</v>
      </c>
      <c r="E36" s="152">
        <v>3.75</v>
      </c>
    </row>
    <row r="37" spans="1:5" s="6" customFormat="1" ht="15" customHeight="1" x14ac:dyDescent="0.25">
      <c r="A37" s="20">
        <v>32</v>
      </c>
      <c r="B37" s="147" t="s">
        <v>25</v>
      </c>
      <c r="C37" s="147" t="s">
        <v>146</v>
      </c>
      <c r="D37" s="271">
        <v>3.8918918918918921</v>
      </c>
      <c r="E37" s="152">
        <v>3.75</v>
      </c>
    </row>
    <row r="38" spans="1:5" s="6" customFormat="1" ht="15" customHeight="1" x14ac:dyDescent="0.25">
      <c r="A38" s="20">
        <v>33</v>
      </c>
      <c r="B38" s="147" t="s">
        <v>1</v>
      </c>
      <c r="C38" s="147" t="s">
        <v>18</v>
      </c>
      <c r="D38" s="271">
        <v>3.890625</v>
      </c>
      <c r="E38" s="152">
        <v>3.75</v>
      </c>
    </row>
    <row r="39" spans="1:5" s="6" customFormat="1" ht="15" customHeight="1" x14ac:dyDescent="0.25">
      <c r="A39" s="20">
        <v>34</v>
      </c>
      <c r="B39" s="147" t="s">
        <v>1</v>
      </c>
      <c r="C39" s="147" t="s">
        <v>150</v>
      </c>
      <c r="D39" s="271">
        <v>3.8679245283018866</v>
      </c>
      <c r="E39" s="152">
        <v>3.75</v>
      </c>
    </row>
    <row r="40" spans="1:5" s="6" customFormat="1" ht="15" customHeight="1" x14ac:dyDescent="0.25">
      <c r="A40" s="20">
        <v>35</v>
      </c>
      <c r="B40" s="147" t="s">
        <v>58</v>
      </c>
      <c r="C40" s="147" t="s">
        <v>75</v>
      </c>
      <c r="D40" s="271">
        <v>3.8620689655172415</v>
      </c>
      <c r="E40" s="152">
        <v>3.75</v>
      </c>
    </row>
    <row r="41" spans="1:5" s="6" customFormat="1" ht="15" customHeight="1" x14ac:dyDescent="0.25">
      <c r="A41" s="20">
        <v>36</v>
      </c>
      <c r="B41" s="147" t="s">
        <v>38</v>
      </c>
      <c r="C41" s="147" t="s">
        <v>42</v>
      </c>
      <c r="D41" s="271">
        <v>3.8571428571428572</v>
      </c>
      <c r="E41" s="152">
        <v>3.75</v>
      </c>
    </row>
    <row r="42" spans="1:5" s="6" customFormat="1" ht="15" customHeight="1" x14ac:dyDescent="0.25">
      <c r="A42" s="20">
        <v>37</v>
      </c>
      <c r="B42" s="147" t="s">
        <v>29</v>
      </c>
      <c r="C42" s="147" t="s">
        <v>83</v>
      </c>
      <c r="D42" s="271">
        <v>3.8648648648648649</v>
      </c>
      <c r="E42" s="152">
        <v>3.75</v>
      </c>
    </row>
    <row r="43" spans="1:5" s="6" customFormat="1" ht="15" customHeight="1" x14ac:dyDescent="0.25">
      <c r="A43" s="20">
        <v>38</v>
      </c>
      <c r="B43" s="147" t="s">
        <v>25</v>
      </c>
      <c r="C43" s="147" t="s">
        <v>131</v>
      </c>
      <c r="D43" s="271">
        <v>3.8620689655172415</v>
      </c>
      <c r="E43" s="152">
        <v>3.75</v>
      </c>
    </row>
    <row r="44" spans="1:5" s="6" customFormat="1" ht="15" customHeight="1" x14ac:dyDescent="0.25">
      <c r="A44" s="20">
        <v>39</v>
      </c>
      <c r="B44" s="147" t="s">
        <v>1</v>
      </c>
      <c r="C44" s="147" t="s">
        <v>15</v>
      </c>
      <c r="D44" s="271">
        <v>3.85</v>
      </c>
      <c r="E44" s="152">
        <v>3.75</v>
      </c>
    </row>
    <row r="45" spans="1:5" s="6" customFormat="1" ht="15" customHeight="1" thickBot="1" x14ac:dyDescent="0.3">
      <c r="A45" s="21">
        <v>40</v>
      </c>
      <c r="B45" s="148" t="s">
        <v>1</v>
      </c>
      <c r="C45" s="148" t="s">
        <v>132</v>
      </c>
      <c r="D45" s="273">
        <v>3.8461538461538463</v>
      </c>
      <c r="E45" s="154">
        <v>3.75</v>
      </c>
    </row>
    <row r="46" spans="1:5" s="6" customFormat="1" ht="15" customHeight="1" x14ac:dyDescent="0.25">
      <c r="A46" s="23">
        <v>41</v>
      </c>
      <c r="B46" s="150" t="s">
        <v>0</v>
      </c>
      <c r="C46" s="150" t="s">
        <v>88</v>
      </c>
      <c r="D46" s="270">
        <v>3.8297872340425534</v>
      </c>
      <c r="E46" s="151">
        <v>3.75</v>
      </c>
    </row>
    <row r="47" spans="1:5" s="6" customFormat="1" ht="15" customHeight="1" x14ac:dyDescent="0.25">
      <c r="A47" s="20">
        <v>42</v>
      </c>
      <c r="B47" s="147" t="s">
        <v>25</v>
      </c>
      <c r="C47" s="147" t="s">
        <v>144</v>
      </c>
      <c r="D47" s="271">
        <v>3.8181818181818183</v>
      </c>
      <c r="E47" s="152">
        <v>3.75</v>
      </c>
    </row>
    <row r="48" spans="1:5" s="6" customFormat="1" ht="15" customHeight="1" x14ac:dyDescent="0.25">
      <c r="A48" s="20">
        <v>43</v>
      </c>
      <c r="B48" s="147" t="s">
        <v>1</v>
      </c>
      <c r="C48" s="147" t="s">
        <v>14</v>
      </c>
      <c r="D48" s="271">
        <v>3.8189655172413794</v>
      </c>
      <c r="E48" s="152">
        <v>3.75</v>
      </c>
    </row>
    <row r="49" spans="1:5" s="6" customFormat="1" ht="15" customHeight="1" x14ac:dyDescent="0.25">
      <c r="A49" s="20">
        <v>44</v>
      </c>
      <c r="B49" s="147" t="s">
        <v>38</v>
      </c>
      <c r="C49" s="147" t="s">
        <v>71</v>
      </c>
      <c r="D49" s="271">
        <v>3.8113207547169812</v>
      </c>
      <c r="E49" s="152">
        <v>3.75</v>
      </c>
    </row>
    <row r="50" spans="1:5" s="6" customFormat="1" ht="15" customHeight="1" x14ac:dyDescent="0.25">
      <c r="A50" s="20">
        <v>45</v>
      </c>
      <c r="B50" s="147" t="s">
        <v>1</v>
      </c>
      <c r="C50" s="147" t="s">
        <v>16</v>
      </c>
      <c r="D50" s="271">
        <v>3.8055555555555554</v>
      </c>
      <c r="E50" s="152">
        <v>3.75</v>
      </c>
    </row>
    <row r="51" spans="1:5" s="6" customFormat="1" ht="15" customHeight="1" x14ac:dyDescent="0.25">
      <c r="A51" s="20">
        <v>46</v>
      </c>
      <c r="B51" s="147" t="s">
        <v>0</v>
      </c>
      <c r="C51" s="147" t="s">
        <v>92</v>
      </c>
      <c r="D51" s="271">
        <v>3.8125</v>
      </c>
      <c r="E51" s="152">
        <v>3.75</v>
      </c>
    </row>
    <row r="52" spans="1:5" s="6" customFormat="1" ht="15" customHeight="1" x14ac:dyDescent="0.25">
      <c r="A52" s="20">
        <v>47</v>
      </c>
      <c r="B52" s="147" t="s">
        <v>29</v>
      </c>
      <c r="C52" s="147" t="s">
        <v>65</v>
      </c>
      <c r="D52" s="271">
        <v>3.8</v>
      </c>
      <c r="E52" s="152">
        <v>3.75</v>
      </c>
    </row>
    <row r="53" spans="1:5" s="6" customFormat="1" ht="15" customHeight="1" x14ac:dyDescent="0.25">
      <c r="A53" s="20">
        <v>48</v>
      </c>
      <c r="B53" s="147" t="s">
        <v>38</v>
      </c>
      <c r="C53" s="147" t="s">
        <v>140</v>
      </c>
      <c r="D53" s="271">
        <v>3.7857142857142856</v>
      </c>
      <c r="E53" s="152">
        <v>3.75</v>
      </c>
    </row>
    <row r="54" spans="1:5" s="6" customFormat="1" ht="15" customHeight="1" x14ac:dyDescent="0.25">
      <c r="A54" s="20">
        <v>49</v>
      </c>
      <c r="B54" s="147" t="s">
        <v>25</v>
      </c>
      <c r="C54" s="147" t="s">
        <v>24</v>
      </c>
      <c r="D54" s="271">
        <v>3.7692307692307692</v>
      </c>
      <c r="E54" s="152">
        <v>3.75</v>
      </c>
    </row>
    <row r="55" spans="1:5" s="6" customFormat="1" ht="15" customHeight="1" thickBot="1" x14ac:dyDescent="0.3">
      <c r="A55" s="22">
        <v>50</v>
      </c>
      <c r="B55" s="149" t="s">
        <v>0</v>
      </c>
      <c r="C55" s="149" t="s">
        <v>90</v>
      </c>
      <c r="D55" s="272">
        <v>3.7647058823529411</v>
      </c>
      <c r="E55" s="153">
        <v>3.75</v>
      </c>
    </row>
    <row r="56" spans="1:5" s="6" customFormat="1" ht="15" customHeight="1" x14ac:dyDescent="0.25">
      <c r="A56" s="20">
        <v>51</v>
      </c>
      <c r="B56" s="147" t="s">
        <v>58</v>
      </c>
      <c r="C56" s="147" t="s">
        <v>78</v>
      </c>
      <c r="D56" s="271">
        <v>3.76</v>
      </c>
      <c r="E56" s="152">
        <v>3.75</v>
      </c>
    </row>
    <row r="57" spans="1:5" s="6" customFormat="1" ht="15" customHeight="1" x14ac:dyDescent="0.25">
      <c r="A57" s="20">
        <v>52</v>
      </c>
      <c r="B57" s="147" t="s">
        <v>38</v>
      </c>
      <c r="C57" s="147" t="s">
        <v>47</v>
      </c>
      <c r="D57" s="271">
        <v>3.7272727272727271</v>
      </c>
      <c r="E57" s="152">
        <v>3.75</v>
      </c>
    </row>
    <row r="58" spans="1:5" s="6" customFormat="1" ht="15" customHeight="1" x14ac:dyDescent="0.25">
      <c r="A58" s="20">
        <v>53</v>
      </c>
      <c r="B58" s="147" t="s">
        <v>25</v>
      </c>
      <c r="C58" s="147" t="s">
        <v>27</v>
      </c>
      <c r="D58" s="271">
        <v>3.7288135593220337</v>
      </c>
      <c r="E58" s="152">
        <v>3.75</v>
      </c>
    </row>
    <row r="59" spans="1:5" s="6" customFormat="1" ht="15" customHeight="1" x14ac:dyDescent="0.25">
      <c r="A59" s="20">
        <v>54</v>
      </c>
      <c r="B59" s="147" t="s">
        <v>25</v>
      </c>
      <c r="C59" s="147" t="s">
        <v>143</v>
      </c>
      <c r="D59" s="271">
        <v>3.7272727272727271</v>
      </c>
      <c r="E59" s="152">
        <v>3.75</v>
      </c>
    </row>
    <row r="60" spans="1:5" s="6" customFormat="1" ht="15" customHeight="1" x14ac:dyDescent="0.25">
      <c r="A60" s="20">
        <v>55</v>
      </c>
      <c r="B60" s="147" t="s">
        <v>49</v>
      </c>
      <c r="C60" s="147" t="s">
        <v>59</v>
      </c>
      <c r="D60" s="271">
        <v>3.7105263157894739</v>
      </c>
      <c r="E60" s="152">
        <v>3.75</v>
      </c>
    </row>
    <row r="61" spans="1:5" s="6" customFormat="1" ht="15" customHeight="1" x14ac:dyDescent="0.25">
      <c r="A61" s="20">
        <v>56</v>
      </c>
      <c r="B61" s="147" t="s">
        <v>38</v>
      </c>
      <c r="C61" s="147" t="s">
        <v>69</v>
      </c>
      <c r="D61" s="271">
        <v>3.7083333333333335</v>
      </c>
      <c r="E61" s="152">
        <v>3.75</v>
      </c>
    </row>
    <row r="62" spans="1:5" s="6" customFormat="1" ht="15" customHeight="1" x14ac:dyDescent="0.25">
      <c r="A62" s="20">
        <v>57</v>
      </c>
      <c r="B62" s="147" t="s">
        <v>29</v>
      </c>
      <c r="C62" s="147" t="s">
        <v>66</v>
      </c>
      <c r="D62" s="271">
        <v>3.7142857142857144</v>
      </c>
      <c r="E62" s="152">
        <v>3.75</v>
      </c>
    </row>
    <row r="63" spans="1:5" s="6" customFormat="1" ht="15" customHeight="1" x14ac:dyDescent="0.25">
      <c r="A63" s="20">
        <v>58</v>
      </c>
      <c r="B63" s="147" t="s">
        <v>25</v>
      </c>
      <c r="C63" s="147" t="s">
        <v>87</v>
      </c>
      <c r="D63" s="271">
        <v>3.7142857142857144</v>
      </c>
      <c r="E63" s="152">
        <v>3.75</v>
      </c>
    </row>
    <row r="64" spans="1:5" s="6" customFormat="1" ht="15" customHeight="1" x14ac:dyDescent="0.25">
      <c r="A64" s="20">
        <v>59</v>
      </c>
      <c r="B64" s="147" t="s">
        <v>29</v>
      </c>
      <c r="C64" s="147" t="s">
        <v>134</v>
      </c>
      <c r="D64" s="271">
        <v>3.7</v>
      </c>
      <c r="E64" s="152">
        <v>3.75</v>
      </c>
    </row>
    <row r="65" spans="1:5" s="6" customFormat="1" ht="15" customHeight="1" thickBot="1" x14ac:dyDescent="0.3">
      <c r="A65" s="21">
        <v>60</v>
      </c>
      <c r="B65" s="148" t="s">
        <v>29</v>
      </c>
      <c r="C65" s="148" t="s">
        <v>34</v>
      </c>
      <c r="D65" s="273">
        <v>3.7012987012987013</v>
      </c>
      <c r="E65" s="154">
        <v>3.75</v>
      </c>
    </row>
    <row r="66" spans="1:5" s="6" customFormat="1" ht="15" customHeight="1" x14ac:dyDescent="0.25">
      <c r="A66" s="23">
        <v>61</v>
      </c>
      <c r="B66" s="150" t="s">
        <v>1</v>
      </c>
      <c r="C66" s="150" t="s">
        <v>5</v>
      </c>
      <c r="D66" s="270">
        <v>3.7</v>
      </c>
      <c r="E66" s="151">
        <v>3.75</v>
      </c>
    </row>
    <row r="67" spans="1:5" s="6" customFormat="1" ht="15" customHeight="1" x14ac:dyDescent="0.25">
      <c r="A67" s="20">
        <v>62</v>
      </c>
      <c r="B67" s="147" t="s">
        <v>1</v>
      </c>
      <c r="C67" s="147" t="s">
        <v>8</v>
      </c>
      <c r="D67" s="271">
        <v>3.6923076923076925</v>
      </c>
      <c r="E67" s="152">
        <v>3.75</v>
      </c>
    </row>
    <row r="68" spans="1:5" s="6" customFormat="1" ht="15" customHeight="1" x14ac:dyDescent="0.25">
      <c r="A68" s="20">
        <v>63</v>
      </c>
      <c r="B68" s="147" t="s">
        <v>0</v>
      </c>
      <c r="C68" s="147" t="s">
        <v>133</v>
      </c>
      <c r="D68" s="271">
        <v>3.6875</v>
      </c>
      <c r="E68" s="152">
        <v>3.75</v>
      </c>
    </row>
    <row r="69" spans="1:5" s="6" customFormat="1" ht="15" customHeight="1" x14ac:dyDescent="0.25">
      <c r="A69" s="20">
        <v>64</v>
      </c>
      <c r="B69" s="147" t="s">
        <v>1</v>
      </c>
      <c r="C69" s="147" t="s">
        <v>3</v>
      </c>
      <c r="D69" s="271">
        <v>3.68</v>
      </c>
      <c r="E69" s="152">
        <v>3.75</v>
      </c>
    </row>
    <row r="70" spans="1:5" s="6" customFormat="1" ht="15" customHeight="1" x14ac:dyDescent="0.25">
      <c r="A70" s="20">
        <v>65</v>
      </c>
      <c r="B70" s="147" t="s">
        <v>25</v>
      </c>
      <c r="C70" s="147" t="s">
        <v>97</v>
      </c>
      <c r="D70" s="271">
        <v>3.6538461538461537</v>
      </c>
      <c r="E70" s="152">
        <v>3.75</v>
      </c>
    </row>
    <row r="71" spans="1:5" s="6" customFormat="1" ht="15" customHeight="1" x14ac:dyDescent="0.25">
      <c r="A71" s="20">
        <v>66</v>
      </c>
      <c r="B71" s="147" t="s">
        <v>1</v>
      </c>
      <c r="C71" s="147" t="s">
        <v>12</v>
      </c>
      <c r="D71" s="271">
        <v>3.652173913043478</v>
      </c>
      <c r="E71" s="152">
        <v>3.75</v>
      </c>
    </row>
    <row r="72" spans="1:5" s="6" customFormat="1" ht="15" customHeight="1" x14ac:dyDescent="0.25">
      <c r="A72" s="20">
        <v>67</v>
      </c>
      <c r="B72" s="147" t="s">
        <v>0</v>
      </c>
      <c r="C72" s="147" t="s">
        <v>63</v>
      </c>
      <c r="D72" s="271">
        <v>3.65</v>
      </c>
      <c r="E72" s="152">
        <v>3.75</v>
      </c>
    </row>
    <row r="73" spans="1:5" s="6" customFormat="1" ht="15" customHeight="1" x14ac:dyDescent="0.25">
      <c r="A73" s="20">
        <v>68</v>
      </c>
      <c r="B73" s="147" t="s">
        <v>1</v>
      </c>
      <c r="C73" s="147" t="s">
        <v>10</v>
      </c>
      <c r="D73" s="271">
        <v>3.641509433962264</v>
      </c>
      <c r="E73" s="152">
        <v>3.75</v>
      </c>
    </row>
    <row r="74" spans="1:5" s="6" customFormat="1" ht="15" customHeight="1" x14ac:dyDescent="0.25">
      <c r="A74" s="20">
        <v>69</v>
      </c>
      <c r="B74" s="147" t="s">
        <v>29</v>
      </c>
      <c r="C74" s="147" t="s">
        <v>82</v>
      </c>
      <c r="D74" s="271">
        <v>3.6341463414634148</v>
      </c>
      <c r="E74" s="152">
        <v>3.75</v>
      </c>
    </row>
    <row r="75" spans="1:5" s="6" customFormat="1" ht="15" customHeight="1" thickBot="1" x14ac:dyDescent="0.3">
      <c r="A75" s="22">
        <v>70</v>
      </c>
      <c r="B75" s="149" t="s">
        <v>49</v>
      </c>
      <c r="C75" s="149" t="s">
        <v>139</v>
      </c>
      <c r="D75" s="272">
        <v>3.6216216216216215</v>
      </c>
      <c r="E75" s="153">
        <v>3.75</v>
      </c>
    </row>
    <row r="76" spans="1:5" s="6" customFormat="1" ht="15" customHeight="1" x14ac:dyDescent="0.25">
      <c r="A76" s="20">
        <v>71</v>
      </c>
      <c r="B76" s="147" t="s">
        <v>49</v>
      </c>
      <c r="C76" s="147" t="s">
        <v>52</v>
      </c>
      <c r="D76" s="271">
        <v>3.6153846153846154</v>
      </c>
      <c r="E76" s="152">
        <v>3.75</v>
      </c>
    </row>
    <row r="77" spans="1:5" s="6" customFormat="1" ht="15" customHeight="1" x14ac:dyDescent="0.25">
      <c r="A77" s="20">
        <v>72</v>
      </c>
      <c r="B77" s="147" t="s">
        <v>38</v>
      </c>
      <c r="C77" s="147" t="s">
        <v>45</v>
      </c>
      <c r="D77" s="271">
        <v>3.5961538461538463</v>
      </c>
      <c r="E77" s="152">
        <v>3.75</v>
      </c>
    </row>
    <row r="78" spans="1:5" s="6" customFormat="1" ht="15" customHeight="1" x14ac:dyDescent="0.25">
      <c r="A78" s="20">
        <v>73</v>
      </c>
      <c r="B78" s="147" t="s">
        <v>29</v>
      </c>
      <c r="C78" s="147" t="s">
        <v>36</v>
      </c>
      <c r="D78" s="271">
        <v>3.6</v>
      </c>
      <c r="E78" s="152">
        <v>3.75</v>
      </c>
    </row>
    <row r="79" spans="1:5" s="6" customFormat="1" ht="15" customHeight="1" x14ac:dyDescent="0.25">
      <c r="A79" s="20">
        <v>74</v>
      </c>
      <c r="B79" s="147" t="s">
        <v>29</v>
      </c>
      <c r="C79" s="147" t="s">
        <v>28</v>
      </c>
      <c r="D79" s="271">
        <v>3.603448275862069</v>
      </c>
      <c r="E79" s="152">
        <v>3.75</v>
      </c>
    </row>
    <row r="80" spans="1:5" s="6" customFormat="1" ht="15" customHeight="1" x14ac:dyDescent="0.25">
      <c r="A80" s="20">
        <v>75</v>
      </c>
      <c r="B80" s="147" t="s">
        <v>1</v>
      </c>
      <c r="C80" s="147" t="s">
        <v>19</v>
      </c>
      <c r="D80" s="271">
        <v>3.6</v>
      </c>
      <c r="E80" s="152">
        <v>3.75</v>
      </c>
    </row>
    <row r="81" spans="1:5" s="6" customFormat="1" ht="15" customHeight="1" x14ac:dyDescent="0.25">
      <c r="A81" s="20">
        <v>76</v>
      </c>
      <c r="B81" s="147" t="s">
        <v>38</v>
      </c>
      <c r="C81" s="147" t="s">
        <v>68</v>
      </c>
      <c r="D81" s="271">
        <v>3.5882352941176472</v>
      </c>
      <c r="E81" s="152">
        <v>3.75</v>
      </c>
    </row>
    <row r="82" spans="1:5" s="6" customFormat="1" ht="15" customHeight="1" x14ac:dyDescent="0.25">
      <c r="A82" s="20">
        <v>77</v>
      </c>
      <c r="B82" s="147" t="s">
        <v>49</v>
      </c>
      <c r="C82" s="147" t="s">
        <v>48</v>
      </c>
      <c r="D82" s="271">
        <v>3.5714285714285716</v>
      </c>
      <c r="E82" s="152">
        <v>3.75</v>
      </c>
    </row>
    <row r="83" spans="1:5" s="6" customFormat="1" ht="15" customHeight="1" x14ac:dyDescent="0.25">
      <c r="A83" s="20">
        <v>78</v>
      </c>
      <c r="B83" s="147" t="s">
        <v>25</v>
      </c>
      <c r="C83" s="147" t="s">
        <v>85</v>
      </c>
      <c r="D83" s="271">
        <v>3.5625</v>
      </c>
      <c r="E83" s="152">
        <v>3.75</v>
      </c>
    </row>
    <row r="84" spans="1:5" s="6" customFormat="1" ht="15" customHeight="1" x14ac:dyDescent="0.25">
      <c r="A84" s="20">
        <v>79</v>
      </c>
      <c r="B84" s="147" t="s">
        <v>1</v>
      </c>
      <c r="C84" s="147" t="s">
        <v>20</v>
      </c>
      <c r="D84" s="271">
        <v>3.5555555555555554</v>
      </c>
      <c r="E84" s="152">
        <v>3.75</v>
      </c>
    </row>
    <row r="85" spans="1:5" s="6" customFormat="1" ht="15" customHeight="1" thickBot="1" x14ac:dyDescent="0.3">
      <c r="A85" s="21">
        <v>80</v>
      </c>
      <c r="B85" s="148" t="s">
        <v>38</v>
      </c>
      <c r="C85" s="148" t="s">
        <v>72</v>
      </c>
      <c r="D85" s="273">
        <v>3.5490196078431371</v>
      </c>
      <c r="E85" s="154">
        <v>3.75</v>
      </c>
    </row>
    <row r="86" spans="1:5" s="6" customFormat="1" ht="15" customHeight="1" x14ac:dyDescent="0.25">
      <c r="A86" s="23">
        <v>81</v>
      </c>
      <c r="B86" s="150" t="s">
        <v>1</v>
      </c>
      <c r="C86" s="150" t="s">
        <v>11</v>
      </c>
      <c r="D86" s="270">
        <v>3.5483870967741935</v>
      </c>
      <c r="E86" s="151">
        <v>3.75</v>
      </c>
    </row>
    <row r="87" spans="1:5" s="6" customFormat="1" ht="15" customHeight="1" x14ac:dyDescent="0.25">
      <c r="A87" s="20">
        <v>82</v>
      </c>
      <c r="B87" s="147" t="s">
        <v>1</v>
      </c>
      <c r="C87" s="147" t="s">
        <v>23</v>
      </c>
      <c r="D87" s="271">
        <v>3.5454545454545454</v>
      </c>
      <c r="E87" s="152">
        <v>3.75</v>
      </c>
    </row>
    <row r="88" spans="1:5" s="6" customFormat="1" ht="15" customHeight="1" x14ac:dyDescent="0.25">
      <c r="A88" s="20">
        <v>83</v>
      </c>
      <c r="B88" s="147" t="s">
        <v>0</v>
      </c>
      <c r="C88" s="147" t="s">
        <v>138</v>
      </c>
      <c r="D88" s="271">
        <v>3.5526315789473686</v>
      </c>
      <c r="E88" s="152">
        <v>3.75</v>
      </c>
    </row>
    <row r="89" spans="1:5" s="6" customFormat="1" ht="15" customHeight="1" x14ac:dyDescent="0.25">
      <c r="A89" s="20">
        <v>84</v>
      </c>
      <c r="B89" s="147" t="s">
        <v>49</v>
      </c>
      <c r="C89" s="147" t="s">
        <v>54</v>
      </c>
      <c r="D89" s="271">
        <v>3.5428571428571427</v>
      </c>
      <c r="E89" s="152">
        <v>3.75</v>
      </c>
    </row>
    <row r="90" spans="1:5" s="6" customFormat="1" ht="15" customHeight="1" x14ac:dyDescent="0.25">
      <c r="A90" s="20">
        <v>85</v>
      </c>
      <c r="B90" s="147" t="s">
        <v>1</v>
      </c>
      <c r="C90" s="147" t="s">
        <v>17</v>
      </c>
      <c r="D90" s="271">
        <v>3.510204081632653</v>
      </c>
      <c r="E90" s="152">
        <v>3.75</v>
      </c>
    </row>
    <row r="91" spans="1:5" s="6" customFormat="1" ht="15" customHeight="1" x14ac:dyDescent="0.25">
      <c r="A91" s="20">
        <v>86</v>
      </c>
      <c r="B91" s="147" t="s">
        <v>38</v>
      </c>
      <c r="C91" s="147" t="s">
        <v>70</v>
      </c>
      <c r="D91" s="271">
        <v>3.5</v>
      </c>
      <c r="E91" s="152">
        <v>3.75</v>
      </c>
    </row>
    <row r="92" spans="1:5" s="6" customFormat="1" ht="15" customHeight="1" x14ac:dyDescent="0.25">
      <c r="A92" s="20">
        <v>87</v>
      </c>
      <c r="B92" s="147" t="s">
        <v>1</v>
      </c>
      <c r="C92" s="147" t="s">
        <v>13</v>
      </c>
      <c r="D92" s="271">
        <v>3.5</v>
      </c>
      <c r="E92" s="152">
        <v>3.75</v>
      </c>
    </row>
    <row r="93" spans="1:5" s="6" customFormat="1" ht="15" customHeight="1" x14ac:dyDescent="0.25">
      <c r="A93" s="20">
        <v>88</v>
      </c>
      <c r="B93" s="147" t="s">
        <v>29</v>
      </c>
      <c r="C93" s="147" t="s">
        <v>32</v>
      </c>
      <c r="D93" s="271">
        <v>3.489795918367347</v>
      </c>
      <c r="E93" s="152">
        <v>3.75</v>
      </c>
    </row>
    <row r="94" spans="1:5" s="6" customFormat="1" ht="15" customHeight="1" x14ac:dyDescent="0.25">
      <c r="A94" s="20">
        <v>89</v>
      </c>
      <c r="B94" s="147" t="s">
        <v>38</v>
      </c>
      <c r="C94" s="147" t="s">
        <v>46</v>
      </c>
      <c r="D94" s="271">
        <v>3.4761904761904763</v>
      </c>
      <c r="E94" s="152">
        <v>3.75</v>
      </c>
    </row>
    <row r="95" spans="1:5" s="6" customFormat="1" ht="15" customHeight="1" thickBot="1" x14ac:dyDescent="0.3">
      <c r="A95" s="22">
        <v>90</v>
      </c>
      <c r="B95" s="149" t="s">
        <v>25</v>
      </c>
      <c r="C95" s="149" t="s">
        <v>86</v>
      </c>
      <c r="D95" s="272">
        <v>3.4827586206896552</v>
      </c>
      <c r="E95" s="153">
        <v>3.75</v>
      </c>
    </row>
    <row r="96" spans="1:5" s="6" customFormat="1" ht="15" customHeight="1" x14ac:dyDescent="0.25">
      <c r="A96" s="20">
        <v>91</v>
      </c>
      <c r="B96" s="147" t="s">
        <v>49</v>
      </c>
      <c r="C96" s="147" t="s">
        <v>67</v>
      </c>
      <c r="D96" s="271">
        <v>3.459016393442623</v>
      </c>
      <c r="E96" s="152">
        <v>3.75</v>
      </c>
    </row>
    <row r="97" spans="1:5" s="6" customFormat="1" ht="15" customHeight="1" x14ac:dyDescent="0.25">
      <c r="A97" s="20">
        <v>92</v>
      </c>
      <c r="B97" s="147" t="s">
        <v>29</v>
      </c>
      <c r="C97" s="147" t="s">
        <v>117</v>
      </c>
      <c r="D97" s="271">
        <v>3.4634146341463414</v>
      </c>
      <c r="E97" s="152">
        <v>3.75</v>
      </c>
    </row>
    <row r="98" spans="1:5" s="6" customFormat="1" ht="15" customHeight="1" x14ac:dyDescent="0.25">
      <c r="A98" s="20">
        <v>93</v>
      </c>
      <c r="B98" s="147" t="s">
        <v>1</v>
      </c>
      <c r="C98" s="147" t="s">
        <v>4</v>
      </c>
      <c r="D98" s="271">
        <v>3.418181818181818</v>
      </c>
      <c r="E98" s="152">
        <v>3.75</v>
      </c>
    </row>
    <row r="99" spans="1:5" s="6" customFormat="1" ht="15" customHeight="1" x14ac:dyDescent="0.25">
      <c r="A99" s="20">
        <v>94</v>
      </c>
      <c r="B99" s="147" t="s">
        <v>1</v>
      </c>
      <c r="C99" s="147" t="s">
        <v>9</v>
      </c>
      <c r="D99" s="271">
        <v>3.4242424242424243</v>
      </c>
      <c r="E99" s="152">
        <v>3.75</v>
      </c>
    </row>
    <row r="100" spans="1:5" s="6" customFormat="1" ht="15" customHeight="1" x14ac:dyDescent="0.25">
      <c r="A100" s="20">
        <v>95</v>
      </c>
      <c r="B100" s="147" t="s">
        <v>1</v>
      </c>
      <c r="C100" s="147" t="s">
        <v>151</v>
      </c>
      <c r="D100" s="271">
        <v>3.4246575342465753</v>
      </c>
      <c r="E100" s="152">
        <v>3.75</v>
      </c>
    </row>
    <row r="101" spans="1:5" s="6" customFormat="1" ht="15" customHeight="1" x14ac:dyDescent="0.25">
      <c r="A101" s="20">
        <v>96</v>
      </c>
      <c r="B101" s="147" t="s">
        <v>1</v>
      </c>
      <c r="C101" s="147" t="s">
        <v>22</v>
      </c>
      <c r="D101" s="271">
        <v>3.4</v>
      </c>
      <c r="E101" s="152">
        <v>3.75</v>
      </c>
    </row>
    <row r="102" spans="1:5" s="6" customFormat="1" ht="15" customHeight="1" x14ac:dyDescent="0.25">
      <c r="A102" s="20">
        <v>97</v>
      </c>
      <c r="B102" s="147" t="s">
        <v>38</v>
      </c>
      <c r="C102" s="147" t="s">
        <v>44</v>
      </c>
      <c r="D102" s="271">
        <v>3.3888888888888888</v>
      </c>
      <c r="E102" s="152">
        <v>3.75</v>
      </c>
    </row>
    <row r="103" spans="1:5" s="6" customFormat="1" ht="15" customHeight="1" x14ac:dyDescent="0.25">
      <c r="A103" s="20">
        <v>98</v>
      </c>
      <c r="B103" s="147" t="s">
        <v>38</v>
      </c>
      <c r="C103" s="147" t="s">
        <v>43</v>
      </c>
      <c r="D103" s="271">
        <v>3.3846153846153846</v>
      </c>
      <c r="E103" s="152">
        <v>3.75</v>
      </c>
    </row>
    <row r="104" spans="1:5" s="6" customFormat="1" ht="15" customHeight="1" x14ac:dyDescent="0.25">
      <c r="A104" s="20">
        <v>99</v>
      </c>
      <c r="B104" s="147" t="s">
        <v>25</v>
      </c>
      <c r="C104" s="147" t="s">
        <v>26</v>
      </c>
      <c r="D104" s="271">
        <v>3.3793103448275863</v>
      </c>
      <c r="E104" s="152">
        <v>3.75</v>
      </c>
    </row>
    <row r="105" spans="1:5" s="6" customFormat="1" ht="15" customHeight="1" thickBot="1" x14ac:dyDescent="0.3">
      <c r="A105" s="21">
        <v>100</v>
      </c>
      <c r="B105" s="148" t="s">
        <v>1</v>
      </c>
      <c r="C105" s="148" t="s">
        <v>7</v>
      </c>
      <c r="D105" s="273">
        <v>3.3636363636363638</v>
      </c>
      <c r="E105" s="154">
        <v>3.75</v>
      </c>
    </row>
    <row r="106" spans="1:5" s="6" customFormat="1" ht="15" customHeight="1" x14ac:dyDescent="0.25">
      <c r="A106" s="23">
        <v>101</v>
      </c>
      <c r="B106" s="150" t="s">
        <v>49</v>
      </c>
      <c r="C106" s="150" t="s">
        <v>50</v>
      </c>
      <c r="D106" s="270">
        <v>3.3513513513513513</v>
      </c>
      <c r="E106" s="151">
        <v>3.75</v>
      </c>
    </row>
    <row r="107" spans="1:5" s="6" customFormat="1" ht="15" customHeight="1" x14ac:dyDescent="0.25">
      <c r="A107" s="20">
        <v>102</v>
      </c>
      <c r="B107" s="147" t="s">
        <v>49</v>
      </c>
      <c r="C107" s="147" t="s">
        <v>51</v>
      </c>
      <c r="D107" s="271">
        <v>3.3333333333333335</v>
      </c>
      <c r="E107" s="152">
        <v>3.75</v>
      </c>
    </row>
    <row r="108" spans="1:5" s="6" customFormat="1" ht="15" customHeight="1" x14ac:dyDescent="0.25">
      <c r="A108" s="20">
        <v>103</v>
      </c>
      <c r="B108" s="147" t="s">
        <v>1</v>
      </c>
      <c r="C108" s="147" t="s">
        <v>64</v>
      </c>
      <c r="D108" s="271">
        <v>3.3076923076923075</v>
      </c>
      <c r="E108" s="152">
        <v>3.75</v>
      </c>
    </row>
    <row r="109" spans="1:5" s="6" customFormat="1" ht="15" customHeight="1" x14ac:dyDescent="0.25">
      <c r="A109" s="20">
        <v>104</v>
      </c>
      <c r="B109" s="147" t="s">
        <v>0</v>
      </c>
      <c r="C109" s="147" t="s">
        <v>62</v>
      </c>
      <c r="D109" s="271">
        <v>3.2608695652173911</v>
      </c>
      <c r="E109" s="152">
        <v>3.75</v>
      </c>
    </row>
    <row r="110" spans="1:5" s="6" customFormat="1" ht="15" customHeight="1" x14ac:dyDescent="0.25">
      <c r="A110" s="20">
        <v>105</v>
      </c>
      <c r="B110" s="147" t="s">
        <v>38</v>
      </c>
      <c r="C110" s="147" t="s">
        <v>39</v>
      </c>
      <c r="D110" s="271">
        <v>3.2068965517241379</v>
      </c>
      <c r="E110" s="152">
        <v>3.75</v>
      </c>
    </row>
    <row r="111" spans="1:5" s="6" customFormat="1" ht="15" customHeight="1" x14ac:dyDescent="0.25">
      <c r="A111" s="20">
        <v>106</v>
      </c>
      <c r="B111" s="147" t="s">
        <v>25</v>
      </c>
      <c r="C111" s="147" t="s">
        <v>95</v>
      </c>
      <c r="D111" s="271">
        <v>3.2</v>
      </c>
      <c r="E111" s="152">
        <v>3.75</v>
      </c>
    </row>
    <row r="112" spans="1:5" s="6" customFormat="1" ht="15" customHeight="1" x14ac:dyDescent="0.25">
      <c r="A112" s="20">
        <v>107</v>
      </c>
      <c r="B112" s="147" t="s">
        <v>29</v>
      </c>
      <c r="C112" s="147" t="s">
        <v>81</v>
      </c>
      <c r="D112" s="271">
        <v>3.1818181818181817</v>
      </c>
      <c r="E112" s="152">
        <v>3.75</v>
      </c>
    </row>
    <row r="113" spans="1:5" s="6" customFormat="1" ht="15" customHeight="1" thickBot="1" x14ac:dyDescent="0.3">
      <c r="A113" s="22">
        <v>108</v>
      </c>
      <c r="B113" s="149" t="s">
        <v>29</v>
      </c>
      <c r="C113" s="149" t="s">
        <v>30</v>
      </c>
      <c r="D113" s="272">
        <v>3.1538461538461537</v>
      </c>
      <c r="E113" s="153">
        <v>3.75</v>
      </c>
    </row>
    <row r="114" spans="1:5" s="6" customFormat="1" x14ac:dyDescent="0.25">
      <c r="A114" s="9"/>
      <c r="B114" s="9"/>
      <c r="C114" s="43" t="s">
        <v>91</v>
      </c>
      <c r="D114" s="87">
        <f>AVERAGE(D6:D113)</f>
        <v>3.7493906205944985</v>
      </c>
      <c r="E114" s="9"/>
    </row>
  </sheetData>
  <mergeCells count="3">
    <mergeCell ref="A4:A5"/>
    <mergeCell ref="B4:E4"/>
    <mergeCell ref="C2:E2"/>
  </mergeCells>
  <conditionalFormatting sqref="D6:D113">
    <cfRule type="cellIs" dxfId="24" priority="1" operator="between">
      <formula>$D$114</formula>
      <formula>3.754</formula>
    </cfRule>
    <cfRule type="cellIs" dxfId="23" priority="2" operator="lessThan">
      <formula>3.5</formula>
    </cfRule>
    <cfRule type="cellIs" dxfId="22" priority="3" operator="between">
      <formula>$D$114</formula>
      <formula>3.5</formula>
    </cfRule>
    <cfRule type="cellIs" dxfId="21" priority="4" operator="between">
      <formula>4.499</formula>
      <formula>$D$114</formula>
    </cfRule>
    <cfRule type="cellIs" dxfId="20" priority="5" operator="greaterThanOrEqual">
      <formula>4.5</formula>
    </cfRule>
  </conditionalFormatting>
  <pageMargins left="0.23622047244094488" right="0" top="0" bottom="0" header="0.31496062992125984" footer="0.31496062992125984"/>
  <pageSetup paperSize="9" scale="72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19"/>
  <sheetViews>
    <sheetView zoomScale="90" zoomScaleNormal="90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C4" sqref="C4:C5"/>
    </sheetView>
  </sheetViews>
  <sheetFormatPr defaultColWidth="8.85546875" defaultRowHeight="15" x14ac:dyDescent="0.25"/>
  <cols>
    <col min="1" max="1" width="5.7109375" style="4" customWidth="1"/>
    <col min="2" max="2" width="18.7109375" style="4" customWidth="1"/>
    <col min="3" max="3" width="31.7109375" style="4" customWidth="1"/>
    <col min="4" max="8" width="8.7109375" style="4" customWidth="1"/>
    <col min="9" max="9" width="7.7109375" style="4" customWidth="1"/>
    <col min="10" max="10" width="9.7109375" style="4" customWidth="1"/>
    <col min="11" max="16384" width="8.85546875" style="4"/>
  </cols>
  <sheetData>
    <row r="1" spans="1:11" x14ac:dyDescent="0.25">
      <c r="J1" s="86"/>
      <c r="K1" s="39" t="s">
        <v>107</v>
      </c>
    </row>
    <row r="2" spans="1:11" ht="15.75" x14ac:dyDescent="0.25">
      <c r="C2" s="52" t="s">
        <v>135</v>
      </c>
      <c r="D2" s="225"/>
      <c r="E2" s="225"/>
      <c r="F2" s="225"/>
      <c r="J2" s="68"/>
      <c r="K2" s="39" t="s">
        <v>108</v>
      </c>
    </row>
    <row r="3" spans="1:11" ht="15.75" thickBot="1" x14ac:dyDescent="0.3">
      <c r="J3" s="70"/>
      <c r="K3" s="39" t="s">
        <v>109</v>
      </c>
    </row>
    <row r="4" spans="1:11" s="6" customFormat="1" ht="16.5" customHeight="1" thickBot="1" x14ac:dyDescent="0.3">
      <c r="A4" s="474" t="s">
        <v>61</v>
      </c>
      <c r="B4" s="476" t="s">
        <v>60</v>
      </c>
      <c r="C4" s="478" t="s">
        <v>96</v>
      </c>
      <c r="D4" s="480">
        <v>2022</v>
      </c>
      <c r="E4" s="481"/>
      <c r="F4" s="482"/>
      <c r="G4" s="338" t="s">
        <v>102</v>
      </c>
      <c r="H4" s="485" t="s">
        <v>103</v>
      </c>
      <c r="J4" s="40"/>
      <c r="K4" s="39" t="s">
        <v>110</v>
      </c>
    </row>
    <row r="5" spans="1:11" s="6" customFormat="1" ht="33" customHeight="1" thickBot="1" x14ac:dyDescent="0.25">
      <c r="A5" s="475"/>
      <c r="B5" s="477"/>
      <c r="C5" s="487"/>
      <c r="D5" s="146" t="s">
        <v>104</v>
      </c>
      <c r="E5" s="104" t="s">
        <v>105</v>
      </c>
      <c r="F5" s="90" t="s">
        <v>106</v>
      </c>
      <c r="G5" s="91">
        <v>2022</v>
      </c>
      <c r="H5" s="486"/>
    </row>
    <row r="6" spans="1:11" s="6" customFormat="1" ht="15" customHeight="1" x14ac:dyDescent="0.25">
      <c r="A6" s="20">
        <v>1</v>
      </c>
      <c r="B6" s="19" t="s">
        <v>29</v>
      </c>
      <c r="C6" s="501" t="s">
        <v>154</v>
      </c>
      <c r="D6" s="109">
        <v>1</v>
      </c>
      <c r="E6" s="85">
        <v>5</v>
      </c>
      <c r="F6" s="421">
        <v>3.75</v>
      </c>
      <c r="G6" s="413">
        <v>1</v>
      </c>
      <c r="H6" s="95">
        <f t="shared" ref="H6:H69" si="0">G6</f>
        <v>1</v>
      </c>
    </row>
    <row r="7" spans="1:11" s="6" customFormat="1" ht="15" customHeight="1" x14ac:dyDescent="0.25">
      <c r="A7" s="20">
        <v>2</v>
      </c>
      <c r="B7" s="19" t="s">
        <v>0</v>
      </c>
      <c r="C7" s="276" t="s">
        <v>89</v>
      </c>
      <c r="D7" s="230">
        <v>27</v>
      </c>
      <c r="E7" s="231">
        <v>4.4444444444444446</v>
      </c>
      <c r="F7" s="422">
        <v>3.75</v>
      </c>
      <c r="G7" s="414">
        <v>2</v>
      </c>
      <c r="H7" s="229">
        <f t="shared" si="0"/>
        <v>2</v>
      </c>
    </row>
    <row r="8" spans="1:11" s="6" customFormat="1" ht="15" customHeight="1" x14ac:dyDescent="0.25">
      <c r="A8" s="20">
        <v>3</v>
      </c>
      <c r="B8" s="19" t="s">
        <v>0</v>
      </c>
      <c r="C8" s="155" t="s">
        <v>126</v>
      </c>
      <c r="D8" s="230">
        <v>30</v>
      </c>
      <c r="E8" s="245">
        <v>4.3666666666666663</v>
      </c>
      <c r="F8" s="423">
        <v>3.75</v>
      </c>
      <c r="G8" s="414">
        <v>3</v>
      </c>
      <c r="H8" s="229">
        <f t="shared" si="0"/>
        <v>3</v>
      </c>
    </row>
    <row r="9" spans="1:11" s="6" customFormat="1" ht="15" customHeight="1" x14ac:dyDescent="0.25">
      <c r="A9" s="20">
        <v>4</v>
      </c>
      <c r="B9" s="19" t="s">
        <v>1</v>
      </c>
      <c r="C9" s="156" t="s">
        <v>21</v>
      </c>
      <c r="D9" s="232">
        <v>80</v>
      </c>
      <c r="E9" s="233">
        <v>4.3125</v>
      </c>
      <c r="F9" s="424">
        <v>3.75</v>
      </c>
      <c r="G9" s="414">
        <v>4</v>
      </c>
      <c r="H9" s="229">
        <f t="shared" si="0"/>
        <v>4</v>
      </c>
    </row>
    <row r="10" spans="1:11" s="6" customFormat="1" ht="15" customHeight="1" x14ac:dyDescent="0.25">
      <c r="A10" s="20">
        <v>5</v>
      </c>
      <c r="B10" s="19" t="s">
        <v>58</v>
      </c>
      <c r="C10" s="167" t="s">
        <v>73</v>
      </c>
      <c r="D10" s="234">
        <v>45</v>
      </c>
      <c r="E10" s="231">
        <v>4.2666666666666666</v>
      </c>
      <c r="F10" s="425">
        <v>3.75</v>
      </c>
      <c r="G10" s="414">
        <v>5</v>
      </c>
      <c r="H10" s="229">
        <f t="shared" si="0"/>
        <v>5</v>
      </c>
    </row>
    <row r="11" spans="1:11" s="6" customFormat="1" ht="15" customHeight="1" x14ac:dyDescent="0.25">
      <c r="A11" s="20">
        <v>6</v>
      </c>
      <c r="B11" s="19" t="s">
        <v>38</v>
      </c>
      <c r="C11" s="167" t="s">
        <v>41</v>
      </c>
      <c r="D11" s="234">
        <v>9</v>
      </c>
      <c r="E11" s="231">
        <v>4.2222222222222223</v>
      </c>
      <c r="F11" s="425">
        <v>3.75</v>
      </c>
      <c r="G11" s="414">
        <v>6</v>
      </c>
      <c r="H11" s="229">
        <f t="shared" si="0"/>
        <v>6</v>
      </c>
    </row>
    <row r="12" spans="1:11" s="6" customFormat="1" ht="15" customHeight="1" x14ac:dyDescent="0.25">
      <c r="A12" s="20">
        <v>7</v>
      </c>
      <c r="B12" s="25" t="s">
        <v>49</v>
      </c>
      <c r="C12" s="155" t="s">
        <v>57</v>
      </c>
      <c r="D12" s="230">
        <v>29</v>
      </c>
      <c r="E12" s="231">
        <v>4.2068965517241379</v>
      </c>
      <c r="F12" s="423">
        <v>3.75</v>
      </c>
      <c r="G12" s="414">
        <v>7</v>
      </c>
      <c r="H12" s="229">
        <f t="shared" si="0"/>
        <v>7</v>
      </c>
      <c r="I12" s="108"/>
    </row>
    <row r="13" spans="1:11" s="6" customFormat="1" ht="15" customHeight="1" x14ac:dyDescent="0.25">
      <c r="A13" s="20">
        <v>8</v>
      </c>
      <c r="B13" s="19" t="s">
        <v>58</v>
      </c>
      <c r="C13" s="280" t="s">
        <v>76</v>
      </c>
      <c r="D13" s="230">
        <v>35</v>
      </c>
      <c r="E13" s="233">
        <v>4.1428571428571432</v>
      </c>
      <c r="F13" s="426">
        <v>3.75</v>
      </c>
      <c r="G13" s="414">
        <v>8</v>
      </c>
      <c r="H13" s="229">
        <f t="shared" si="0"/>
        <v>8</v>
      </c>
      <c r="I13" s="108"/>
    </row>
    <row r="14" spans="1:11" s="6" customFormat="1" ht="15" customHeight="1" x14ac:dyDescent="0.25">
      <c r="A14" s="20">
        <v>9</v>
      </c>
      <c r="B14" s="102" t="s">
        <v>29</v>
      </c>
      <c r="C14" s="135" t="s">
        <v>35</v>
      </c>
      <c r="D14" s="234">
        <v>33</v>
      </c>
      <c r="E14" s="84">
        <v>4.1212121212121211</v>
      </c>
      <c r="F14" s="427">
        <v>3.75</v>
      </c>
      <c r="G14" s="414">
        <v>9</v>
      </c>
      <c r="H14" s="229">
        <f t="shared" si="0"/>
        <v>9</v>
      </c>
      <c r="I14" s="108"/>
    </row>
    <row r="15" spans="1:11" s="6" customFormat="1" ht="15" customHeight="1" thickBot="1" x14ac:dyDescent="0.3">
      <c r="A15" s="21">
        <v>10</v>
      </c>
      <c r="B15" s="88" t="s">
        <v>1</v>
      </c>
      <c r="C15" s="282" t="s">
        <v>152</v>
      </c>
      <c r="D15" s="110">
        <v>19</v>
      </c>
      <c r="E15" s="238">
        <v>4.1052631578947372</v>
      </c>
      <c r="F15" s="428">
        <v>3.75</v>
      </c>
      <c r="G15" s="415">
        <v>10</v>
      </c>
      <c r="H15" s="96">
        <f t="shared" si="0"/>
        <v>10</v>
      </c>
      <c r="I15" s="108"/>
    </row>
    <row r="16" spans="1:11" s="6" customFormat="1" ht="15" customHeight="1" x14ac:dyDescent="0.25">
      <c r="A16" s="23">
        <v>11</v>
      </c>
      <c r="B16" s="34" t="s">
        <v>58</v>
      </c>
      <c r="C16" s="158" t="s">
        <v>79</v>
      </c>
      <c r="D16" s="173">
        <v>10</v>
      </c>
      <c r="E16" s="85">
        <v>4.0999999999999996</v>
      </c>
      <c r="F16" s="429">
        <v>3.75</v>
      </c>
      <c r="G16" s="416">
        <v>11</v>
      </c>
      <c r="H16" s="92">
        <f t="shared" si="0"/>
        <v>11</v>
      </c>
      <c r="I16" s="108"/>
    </row>
    <row r="17" spans="1:9" s="6" customFormat="1" ht="15" customHeight="1" x14ac:dyDescent="0.25">
      <c r="A17" s="20">
        <v>12</v>
      </c>
      <c r="B17" s="102" t="s">
        <v>49</v>
      </c>
      <c r="C17" s="155" t="s">
        <v>56</v>
      </c>
      <c r="D17" s="113">
        <v>62</v>
      </c>
      <c r="E17" s="84">
        <v>4.096774193548387</v>
      </c>
      <c r="F17" s="423">
        <v>3.75</v>
      </c>
      <c r="G17" s="414">
        <v>12</v>
      </c>
      <c r="H17" s="93">
        <f t="shared" si="0"/>
        <v>12</v>
      </c>
      <c r="I17" s="108"/>
    </row>
    <row r="18" spans="1:9" s="6" customFormat="1" ht="15" customHeight="1" x14ac:dyDescent="0.25">
      <c r="A18" s="20">
        <v>13</v>
      </c>
      <c r="B18" s="102" t="s">
        <v>29</v>
      </c>
      <c r="C18" s="155" t="s">
        <v>31</v>
      </c>
      <c r="D18" s="230">
        <v>14</v>
      </c>
      <c r="E18" s="233">
        <v>4.0714285714285712</v>
      </c>
      <c r="F18" s="423">
        <v>3.75</v>
      </c>
      <c r="G18" s="414">
        <v>13</v>
      </c>
      <c r="H18" s="93">
        <f t="shared" si="0"/>
        <v>13</v>
      </c>
      <c r="I18" s="108"/>
    </row>
    <row r="19" spans="1:9" s="6" customFormat="1" ht="15" customHeight="1" x14ac:dyDescent="0.25">
      <c r="A19" s="20">
        <v>14</v>
      </c>
      <c r="B19" s="102" t="s">
        <v>58</v>
      </c>
      <c r="C19" s="167" t="s">
        <v>74</v>
      </c>
      <c r="D19" s="234">
        <v>31</v>
      </c>
      <c r="E19" s="231">
        <v>4.032258064516129</v>
      </c>
      <c r="F19" s="425">
        <v>3.75</v>
      </c>
      <c r="G19" s="414">
        <v>14</v>
      </c>
      <c r="H19" s="93">
        <f t="shared" si="0"/>
        <v>14</v>
      </c>
      <c r="I19" s="108"/>
    </row>
    <row r="20" spans="1:9" s="6" customFormat="1" ht="15" customHeight="1" x14ac:dyDescent="0.25">
      <c r="A20" s="20">
        <v>15</v>
      </c>
      <c r="B20" s="102" t="s">
        <v>49</v>
      </c>
      <c r="C20" s="135" t="s">
        <v>55</v>
      </c>
      <c r="D20" s="244">
        <v>38</v>
      </c>
      <c r="E20" s="231">
        <v>4.0263157894736841</v>
      </c>
      <c r="F20" s="427">
        <v>3.75</v>
      </c>
      <c r="G20" s="414">
        <v>15</v>
      </c>
      <c r="H20" s="93">
        <f t="shared" si="0"/>
        <v>15</v>
      </c>
      <c r="I20" s="108"/>
    </row>
    <row r="21" spans="1:9" s="6" customFormat="1" ht="15" customHeight="1" x14ac:dyDescent="0.25">
      <c r="A21" s="20">
        <v>16</v>
      </c>
      <c r="B21" s="102" t="s">
        <v>38</v>
      </c>
      <c r="C21" s="155" t="s">
        <v>37</v>
      </c>
      <c r="D21" s="230">
        <v>60</v>
      </c>
      <c r="E21" s="231">
        <v>4.0333333333333332</v>
      </c>
      <c r="F21" s="423">
        <v>3.75</v>
      </c>
      <c r="G21" s="414">
        <v>16</v>
      </c>
      <c r="H21" s="93">
        <f t="shared" si="0"/>
        <v>16</v>
      </c>
      <c r="I21" s="108"/>
    </row>
    <row r="22" spans="1:9" s="6" customFormat="1" ht="15" customHeight="1" x14ac:dyDescent="0.25">
      <c r="A22" s="20">
        <v>17</v>
      </c>
      <c r="B22" s="102" t="s">
        <v>1</v>
      </c>
      <c r="C22" s="135" t="s">
        <v>147</v>
      </c>
      <c r="D22" s="230">
        <v>92</v>
      </c>
      <c r="E22" s="231">
        <v>4.0326086956521738</v>
      </c>
      <c r="F22" s="427">
        <v>3.75</v>
      </c>
      <c r="G22" s="414">
        <v>17</v>
      </c>
      <c r="H22" s="93">
        <f t="shared" si="0"/>
        <v>17</v>
      </c>
      <c r="I22" s="108"/>
    </row>
    <row r="23" spans="1:9" s="6" customFormat="1" ht="15" customHeight="1" x14ac:dyDescent="0.25">
      <c r="A23" s="20">
        <v>18</v>
      </c>
      <c r="B23" s="102" t="s">
        <v>29</v>
      </c>
      <c r="C23" s="135" t="s">
        <v>141</v>
      </c>
      <c r="D23" s="234">
        <v>52</v>
      </c>
      <c r="E23" s="231">
        <v>4.0192307692307692</v>
      </c>
      <c r="F23" s="427">
        <v>3.75</v>
      </c>
      <c r="G23" s="414">
        <v>18</v>
      </c>
      <c r="H23" s="93">
        <f t="shared" si="0"/>
        <v>18</v>
      </c>
      <c r="I23" s="108"/>
    </row>
    <row r="24" spans="1:9" s="6" customFormat="1" ht="15" customHeight="1" x14ac:dyDescent="0.25">
      <c r="A24" s="20">
        <v>19</v>
      </c>
      <c r="B24" s="102" t="s">
        <v>58</v>
      </c>
      <c r="C24" s="159" t="s">
        <v>77</v>
      </c>
      <c r="D24" s="230">
        <v>67</v>
      </c>
      <c r="E24" s="231">
        <v>4.0149253731343286</v>
      </c>
      <c r="F24" s="430">
        <v>3.75</v>
      </c>
      <c r="G24" s="414">
        <v>19</v>
      </c>
      <c r="H24" s="93">
        <f t="shared" si="0"/>
        <v>19</v>
      </c>
      <c r="I24" s="108"/>
    </row>
    <row r="25" spans="1:9" s="6" customFormat="1" ht="15" customHeight="1" thickBot="1" x14ac:dyDescent="0.3">
      <c r="A25" s="22">
        <v>20</v>
      </c>
      <c r="B25" s="103" t="s">
        <v>49</v>
      </c>
      <c r="C25" s="170" t="s">
        <v>53</v>
      </c>
      <c r="D25" s="237">
        <v>8</v>
      </c>
      <c r="E25" s="238">
        <v>4</v>
      </c>
      <c r="F25" s="431">
        <v>3.75</v>
      </c>
      <c r="G25" s="415">
        <v>20</v>
      </c>
      <c r="H25" s="96">
        <f t="shared" si="0"/>
        <v>20</v>
      </c>
      <c r="I25" s="108"/>
    </row>
    <row r="26" spans="1:9" s="6" customFormat="1" ht="15" customHeight="1" x14ac:dyDescent="0.25">
      <c r="A26" s="23">
        <v>21</v>
      </c>
      <c r="B26" s="34" t="s">
        <v>38</v>
      </c>
      <c r="C26" s="163" t="s">
        <v>40</v>
      </c>
      <c r="D26" s="112">
        <v>3</v>
      </c>
      <c r="E26" s="83">
        <v>4</v>
      </c>
      <c r="F26" s="432">
        <v>3.75</v>
      </c>
      <c r="G26" s="416">
        <v>21</v>
      </c>
      <c r="H26" s="92">
        <f t="shared" si="0"/>
        <v>21</v>
      </c>
      <c r="I26" s="108"/>
    </row>
    <row r="27" spans="1:9" s="6" customFormat="1" ht="15" customHeight="1" x14ac:dyDescent="0.25">
      <c r="A27" s="20">
        <v>22</v>
      </c>
      <c r="B27" s="89" t="s">
        <v>29</v>
      </c>
      <c r="C27" s="158" t="s">
        <v>33</v>
      </c>
      <c r="D27" s="230">
        <v>27</v>
      </c>
      <c r="E27" s="231">
        <v>4</v>
      </c>
      <c r="F27" s="429">
        <v>3.75</v>
      </c>
      <c r="G27" s="416">
        <v>22</v>
      </c>
      <c r="H27" s="93">
        <f t="shared" si="0"/>
        <v>22</v>
      </c>
    </row>
    <row r="28" spans="1:9" s="6" customFormat="1" ht="15" customHeight="1" x14ac:dyDescent="0.25">
      <c r="A28" s="20">
        <v>23</v>
      </c>
      <c r="B28" s="102" t="s">
        <v>25</v>
      </c>
      <c r="C28" s="278" t="s">
        <v>84</v>
      </c>
      <c r="D28" s="230">
        <v>7</v>
      </c>
      <c r="E28" s="231">
        <v>4</v>
      </c>
      <c r="F28" s="433">
        <v>3.75</v>
      </c>
      <c r="G28" s="416">
        <v>23</v>
      </c>
      <c r="H28" s="93">
        <f t="shared" si="0"/>
        <v>23</v>
      </c>
    </row>
    <row r="29" spans="1:9" s="6" customFormat="1" ht="15" customHeight="1" x14ac:dyDescent="0.25">
      <c r="A29" s="20">
        <v>24</v>
      </c>
      <c r="B29" s="102" t="s">
        <v>1</v>
      </c>
      <c r="C29" s="155" t="s">
        <v>148</v>
      </c>
      <c r="D29" s="113">
        <v>46</v>
      </c>
      <c r="E29" s="82">
        <v>4</v>
      </c>
      <c r="F29" s="423">
        <v>3.75</v>
      </c>
      <c r="G29" s="416">
        <v>24</v>
      </c>
      <c r="H29" s="93">
        <f t="shared" si="0"/>
        <v>24</v>
      </c>
    </row>
    <row r="30" spans="1:9" s="6" customFormat="1" ht="15" customHeight="1" x14ac:dyDescent="0.25">
      <c r="A30" s="20">
        <v>25</v>
      </c>
      <c r="B30" s="102" t="s">
        <v>38</v>
      </c>
      <c r="C30" s="135" t="s">
        <v>80</v>
      </c>
      <c r="D30" s="232">
        <v>56</v>
      </c>
      <c r="E30" s="231">
        <v>3.9821428571428572</v>
      </c>
      <c r="F30" s="427">
        <v>3.75</v>
      </c>
      <c r="G30" s="416">
        <v>25</v>
      </c>
      <c r="H30" s="93">
        <f t="shared" si="0"/>
        <v>25</v>
      </c>
    </row>
    <row r="31" spans="1:9" s="6" customFormat="1" ht="15" customHeight="1" x14ac:dyDescent="0.25">
      <c r="A31" s="20">
        <v>26</v>
      </c>
      <c r="B31" s="102" t="s">
        <v>1</v>
      </c>
      <c r="C31" s="156" t="s">
        <v>149</v>
      </c>
      <c r="D31" s="230">
        <v>57</v>
      </c>
      <c r="E31" s="245">
        <v>3.9649122807017543</v>
      </c>
      <c r="F31" s="424">
        <v>3.75</v>
      </c>
      <c r="G31" s="416">
        <v>26</v>
      </c>
      <c r="H31" s="93">
        <f t="shared" si="0"/>
        <v>26</v>
      </c>
    </row>
    <row r="32" spans="1:9" s="6" customFormat="1" ht="15" customHeight="1" x14ac:dyDescent="0.25">
      <c r="A32" s="20">
        <v>27</v>
      </c>
      <c r="B32" s="102" t="s">
        <v>58</v>
      </c>
      <c r="C32" s="135" t="s">
        <v>136</v>
      </c>
      <c r="D32" s="234">
        <v>22</v>
      </c>
      <c r="E32" s="231">
        <v>3.9545454545454546</v>
      </c>
      <c r="F32" s="427">
        <v>3.75</v>
      </c>
      <c r="G32" s="416">
        <v>27</v>
      </c>
      <c r="H32" s="93">
        <f t="shared" si="0"/>
        <v>27</v>
      </c>
    </row>
    <row r="33" spans="1:8" s="6" customFormat="1" ht="15" customHeight="1" x14ac:dyDescent="0.25">
      <c r="A33" s="20">
        <v>28</v>
      </c>
      <c r="B33" s="102" t="s">
        <v>29</v>
      </c>
      <c r="C33" s="155" t="s">
        <v>94</v>
      </c>
      <c r="D33" s="232">
        <v>105</v>
      </c>
      <c r="E33" s="231">
        <v>3.9428571428571431</v>
      </c>
      <c r="F33" s="423">
        <v>3.75</v>
      </c>
      <c r="G33" s="416">
        <v>28</v>
      </c>
      <c r="H33" s="93">
        <f t="shared" si="0"/>
        <v>28</v>
      </c>
    </row>
    <row r="34" spans="1:8" s="6" customFormat="1" ht="15" customHeight="1" x14ac:dyDescent="0.25">
      <c r="A34" s="20">
        <v>29</v>
      </c>
      <c r="B34" s="102" t="s">
        <v>1</v>
      </c>
      <c r="C34" s="155" t="s">
        <v>2</v>
      </c>
      <c r="D34" s="230">
        <v>16</v>
      </c>
      <c r="E34" s="233">
        <v>3.9375</v>
      </c>
      <c r="F34" s="423">
        <v>3.75</v>
      </c>
      <c r="G34" s="416">
        <v>29</v>
      </c>
      <c r="H34" s="93">
        <f t="shared" si="0"/>
        <v>29</v>
      </c>
    </row>
    <row r="35" spans="1:8" s="6" customFormat="1" ht="15" customHeight="1" thickBot="1" x14ac:dyDescent="0.3">
      <c r="A35" s="22">
        <v>30</v>
      </c>
      <c r="B35" s="103" t="s">
        <v>1</v>
      </c>
      <c r="C35" s="170" t="s">
        <v>6</v>
      </c>
      <c r="D35" s="287">
        <v>24</v>
      </c>
      <c r="E35" s="238">
        <v>3.9166666666666665</v>
      </c>
      <c r="F35" s="431">
        <v>3.75</v>
      </c>
      <c r="G35" s="417">
        <v>30</v>
      </c>
      <c r="H35" s="94">
        <f t="shared" si="0"/>
        <v>30</v>
      </c>
    </row>
    <row r="36" spans="1:8" s="6" customFormat="1" ht="15" customHeight="1" x14ac:dyDescent="0.25">
      <c r="A36" s="20">
        <v>31</v>
      </c>
      <c r="B36" s="19" t="s">
        <v>25</v>
      </c>
      <c r="C36" s="164" t="s">
        <v>145</v>
      </c>
      <c r="D36" s="111">
        <v>35</v>
      </c>
      <c r="E36" s="84">
        <v>3.9142857142857141</v>
      </c>
      <c r="F36" s="434">
        <v>3.75</v>
      </c>
      <c r="G36" s="418">
        <v>31</v>
      </c>
      <c r="H36" s="95">
        <f t="shared" si="0"/>
        <v>31</v>
      </c>
    </row>
    <row r="37" spans="1:8" s="6" customFormat="1" ht="15" customHeight="1" x14ac:dyDescent="0.25">
      <c r="A37" s="20">
        <v>32</v>
      </c>
      <c r="B37" s="102" t="s">
        <v>25</v>
      </c>
      <c r="C37" s="164" t="s">
        <v>146</v>
      </c>
      <c r="D37" s="230">
        <v>37</v>
      </c>
      <c r="E37" s="242">
        <v>3.8918918918918921</v>
      </c>
      <c r="F37" s="434">
        <v>3.75</v>
      </c>
      <c r="G37" s="416">
        <v>32</v>
      </c>
      <c r="H37" s="93">
        <f t="shared" si="0"/>
        <v>32</v>
      </c>
    </row>
    <row r="38" spans="1:8" s="6" customFormat="1" ht="15" customHeight="1" x14ac:dyDescent="0.25">
      <c r="A38" s="20">
        <v>33</v>
      </c>
      <c r="B38" s="102" t="s">
        <v>1</v>
      </c>
      <c r="C38" s="135" t="s">
        <v>18</v>
      </c>
      <c r="D38" s="234">
        <v>64</v>
      </c>
      <c r="E38" s="231">
        <v>3.890625</v>
      </c>
      <c r="F38" s="427">
        <v>3.75</v>
      </c>
      <c r="G38" s="416">
        <v>33</v>
      </c>
      <c r="H38" s="93">
        <f t="shared" si="0"/>
        <v>33</v>
      </c>
    </row>
    <row r="39" spans="1:8" s="6" customFormat="1" ht="15" customHeight="1" x14ac:dyDescent="0.25">
      <c r="A39" s="20">
        <v>34</v>
      </c>
      <c r="B39" s="102" t="s">
        <v>1</v>
      </c>
      <c r="C39" s="135" t="s">
        <v>150</v>
      </c>
      <c r="D39" s="111">
        <v>53</v>
      </c>
      <c r="E39" s="84">
        <v>3.8679245283018866</v>
      </c>
      <c r="F39" s="427">
        <v>3.75</v>
      </c>
      <c r="G39" s="416">
        <v>34</v>
      </c>
      <c r="H39" s="93">
        <f t="shared" si="0"/>
        <v>34</v>
      </c>
    </row>
    <row r="40" spans="1:8" s="6" customFormat="1" ht="15" customHeight="1" x14ac:dyDescent="0.25">
      <c r="A40" s="20">
        <v>35</v>
      </c>
      <c r="B40" s="102" t="s">
        <v>58</v>
      </c>
      <c r="C40" s="155" t="s">
        <v>75</v>
      </c>
      <c r="D40" s="236">
        <v>29</v>
      </c>
      <c r="E40" s="231">
        <v>3.8620689655172415</v>
      </c>
      <c r="F40" s="423">
        <v>3.75</v>
      </c>
      <c r="G40" s="416">
        <v>35</v>
      </c>
      <c r="H40" s="93">
        <f t="shared" si="0"/>
        <v>35</v>
      </c>
    </row>
    <row r="41" spans="1:8" s="6" customFormat="1" ht="15" customHeight="1" x14ac:dyDescent="0.25">
      <c r="A41" s="20">
        <v>36</v>
      </c>
      <c r="B41" s="102" t="s">
        <v>38</v>
      </c>
      <c r="C41" s="135" t="s">
        <v>42</v>
      </c>
      <c r="D41" s="234">
        <v>14</v>
      </c>
      <c r="E41" s="231">
        <v>3.8571428571428572</v>
      </c>
      <c r="F41" s="427">
        <v>3.75</v>
      </c>
      <c r="G41" s="416">
        <v>36</v>
      </c>
      <c r="H41" s="93">
        <f t="shared" si="0"/>
        <v>36</v>
      </c>
    </row>
    <row r="42" spans="1:8" s="6" customFormat="1" ht="15" customHeight="1" x14ac:dyDescent="0.25">
      <c r="A42" s="20">
        <v>37</v>
      </c>
      <c r="B42" s="102" t="s">
        <v>29</v>
      </c>
      <c r="C42" s="274" t="s">
        <v>83</v>
      </c>
      <c r="D42" s="230">
        <v>74</v>
      </c>
      <c r="E42" s="239">
        <v>3.8648648648648649</v>
      </c>
      <c r="F42" s="435">
        <v>3.75</v>
      </c>
      <c r="G42" s="416">
        <v>37</v>
      </c>
      <c r="H42" s="93">
        <f t="shared" si="0"/>
        <v>37</v>
      </c>
    </row>
    <row r="43" spans="1:8" s="6" customFormat="1" ht="15" customHeight="1" x14ac:dyDescent="0.25">
      <c r="A43" s="20">
        <v>38</v>
      </c>
      <c r="B43" s="102" t="s">
        <v>25</v>
      </c>
      <c r="C43" s="135" t="s">
        <v>131</v>
      </c>
      <c r="D43" s="234">
        <v>29</v>
      </c>
      <c r="E43" s="231">
        <v>3.8620689655172415</v>
      </c>
      <c r="F43" s="427">
        <v>3.75</v>
      </c>
      <c r="G43" s="416">
        <v>38</v>
      </c>
      <c r="H43" s="93">
        <f t="shared" si="0"/>
        <v>38</v>
      </c>
    </row>
    <row r="44" spans="1:8" s="6" customFormat="1" ht="15" customHeight="1" x14ac:dyDescent="0.25">
      <c r="A44" s="20">
        <v>39</v>
      </c>
      <c r="B44" s="102" t="s">
        <v>1</v>
      </c>
      <c r="C44" s="168" t="s">
        <v>15</v>
      </c>
      <c r="D44" s="236">
        <v>20</v>
      </c>
      <c r="E44" s="231">
        <v>3.85</v>
      </c>
      <c r="F44" s="436">
        <v>3.75</v>
      </c>
      <c r="G44" s="416">
        <v>39</v>
      </c>
      <c r="H44" s="93">
        <f t="shared" si="0"/>
        <v>39</v>
      </c>
    </row>
    <row r="45" spans="1:8" s="6" customFormat="1" ht="15" customHeight="1" thickBot="1" x14ac:dyDescent="0.3">
      <c r="A45" s="22">
        <v>40</v>
      </c>
      <c r="B45" s="103" t="s">
        <v>1</v>
      </c>
      <c r="C45" s="170" t="s">
        <v>132</v>
      </c>
      <c r="D45" s="114">
        <v>26</v>
      </c>
      <c r="E45" s="238">
        <v>3.8461538461538463</v>
      </c>
      <c r="F45" s="431">
        <v>3.75</v>
      </c>
      <c r="G45" s="415">
        <v>40</v>
      </c>
      <c r="H45" s="96">
        <f t="shared" si="0"/>
        <v>40</v>
      </c>
    </row>
    <row r="46" spans="1:8" s="6" customFormat="1" ht="15" customHeight="1" x14ac:dyDescent="0.25">
      <c r="A46" s="23">
        <v>41</v>
      </c>
      <c r="B46" s="34" t="s">
        <v>0</v>
      </c>
      <c r="C46" s="163" t="s">
        <v>88</v>
      </c>
      <c r="D46" s="112">
        <v>47</v>
      </c>
      <c r="E46" s="85">
        <v>3.8297872340425534</v>
      </c>
      <c r="F46" s="432">
        <v>3.75</v>
      </c>
      <c r="G46" s="416">
        <v>41</v>
      </c>
      <c r="H46" s="92">
        <f t="shared" si="0"/>
        <v>41</v>
      </c>
    </row>
    <row r="47" spans="1:8" s="6" customFormat="1" ht="15" customHeight="1" x14ac:dyDescent="0.25">
      <c r="A47" s="20">
        <v>42</v>
      </c>
      <c r="B47" s="102" t="s">
        <v>25</v>
      </c>
      <c r="C47" s="157" t="s">
        <v>144</v>
      </c>
      <c r="D47" s="230">
        <v>33</v>
      </c>
      <c r="E47" s="233">
        <v>3.8181818181818183</v>
      </c>
      <c r="F47" s="426">
        <v>3.75</v>
      </c>
      <c r="G47" s="416">
        <v>42</v>
      </c>
      <c r="H47" s="93">
        <f t="shared" si="0"/>
        <v>42</v>
      </c>
    </row>
    <row r="48" spans="1:8" s="6" customFormat="1" ht="15" customHeight="1" x14ac:dyDescent="0.25">
      <c r="A48" s="20">
        <v>43</v>
      </c>
      <c r="B48" s="102" t="s">
        <v>1</v>
      </c>
      <c r="C48" s="155" t="s">
        <v>14</v>
      </c>
      <c r="D48" s="230">
        <v>116</v>
      </c>
      <c r="E48" s="84">
        <v>3.8189655172413794</v>
      </c>
      <c r="F48" s="423">
        <v>3.75</v>
      </c>
      <c r="G48" s="416">
        <v>43</v>
      </c>
      <c r="H48" s="93">
        <f t="shared" si="0"/>
        <v>43</v>
      </c>
    </row>
    <row r="49" spans="1:9" s="6" customFormat="1" ht="15" customHeight="1" x14ac:dyDescent="0.25">
      <c r="A49" s="20">
        <v>44</v>
      </c>
      <c r="B49" s="19" t="s">
        <v>38</v>
      </c>
      <c r="C49" s="166" t="s">
        <v>71</v>
      </c>
      <c r="D49" s="234">
        <v>53</v>
      </c>
      <c r="E49" s="231">
        <v>3.8113207547169812</v>
      </c>
      <c r="F49" s="437">
        <v>3.75</v>
      </c>
      <c r="G49" s="416">
        <v>44</v>
      </c>
      <c r="H49" s="93">
        <f t="shared" si="0"/>
        <v>44</v>
      </c>
    </row>
    <row r="50" spans="1:9" s="6" customFormat="1" ht="15" customHeight="1" x14ac:dyDescent="0.25">
      <c r="A50" s="20">
        <v>45</v>
      </c>
      <c r="B50" s="19" t="s">
        <v>1</v>
      </c>
      <c r="C50" s="159" t="s">
        <v>16</v>
      </c>
      <c r="D50" s="230">
        <v>108</v>
      </c>
      <c r="E50" s="231">
        <v>3.8055555555555554</v>
      </c>
      <c r="F50" s="430">
        <v>3.75</v>
      </c>
      <c r="G50" s="416">
        <v>45</v>
      </c>
      <c r="H50" s="93">
        <f t="shared" si="0"/>
        <v>45</v>
      </c>
    </row>
    <row r="51" spans="1:9" s="6" customFormat="1" ht="15" customHeight="1" x14ac:dyDescent="0.25">
      <c r="A51" s="20">
        <v>46</v>
      </c>
      <c r="B51" s="19" t="s">
        <v>0</v>
      </c>
      <c r="C51" s="155" t="s">
        <v>92</v>
      </c>
      <c r="D51" s="113">
        <v>16</v>
      </c>
      <c r="E51" s="82">
        <v>3.8125</v>
      </c>
      <c r="F51" s="423">
        <v>3.75</v>
      </c>
      <c r="G51" s="416">
        <v>46</v>
      </c>
      <c r="H51" s="93">
        <f t="shared" si="0"/>
        <v>46</v>
      </c>
    </row>
    <row r="52" spans="1:9" s="6" customFormat="1" ht="15" customHeight="1" x14ac:dyDescent="0.25">
      <c r="A52" s="20">
        <v>47</v>
      </c>
      <c r="B52" s="19" t="s">
        <v>29</v>
      </c>
      <c r="C52" s="277" t="s">
        <v>65</v>
      </c>
      <c r="D52" s="230">
        <v>10</v>
      </c>
      <c r="E52" s="240">
        <v>3.8</v>
      </c>
      <c r="F52" s="438">
        <v>3.75</v>
      </c>
      <c r="G52" s="416">
        <v>47</v>
      </c>
      <c r="H52" s="93">
        <f t="shared" si="0"/>
        <v>47</v>
      </c>
    </row>
    <row r="53" spans="1:9" s="6" customFormat="1" ht="15" customHeight="1" x14ac:dyDescent="0.25">
      <c r="A53" s="20">
        <v>48</v>
      </c>
      <c r="B53" s="19" t="s">
        <v>38</v>
      </c>
      <c r="C53" s="135" t="s">
        <v>140</v>
      </c>
      <c r="D53" s="230">
        <v>42</v>
      </c>
      <c r="E53" s="231">
        <v>3.7857142857142856</v>
      </c>
      <c r="F53" s="427">
        <v>3.75</v>
      </c>
      <c r="G53" s="416">
        <v>48</v>
      </c>
      <c r="H53" s="93">
        <f t="shared" si="0"/>
        <v>48</v>
      </c>
    </row>
    <row r="54" spans="1:9" s="6" customFormat="1" ht="15" customHeight="1" x14ac:dyDescent="0.25">
      <c r="A54" s="20">
        <v>49</v>
      </c>
      <c r="B54" s="19" t="s">
        <v>25</v>
      </c>
      <c r="C54" s="135" t="s">
        <v>24</v>
      </c>
      <c r="D54" s="230">
        <v>13</v>
      </c>
      <c r="E54" s="241">
        <v>3.7692307692307692</v>
      </c>
      <c r="F54" s="427">
        <v>3.75</v>
      </c>
      <c r="G54" s="416">
        <v>49</v>
      </c>
      <c r="H54" s="93">
        <f t="shared" si="0"/>
        <v>49</v>
      </c>
    </row>
    <row r="55" spans="1:9" s="6" customFormat="1" ht="15" customHeight="1" thickBot="1" x14ac:dyDescent="0.3">
      <c r="A55" s="22">
        <v>50</v>
      </c>
      <c r="B55" s="35" t="s">
        <v>0</v>
      </c>
      <c r="C55" s="171" t="s">
        <v>90</v>
      </c>
      <c r="D55" s="114">
        <v>17</v>
      </c>
      <c r="E55" s="238">
        <v>3.7647058823529411</v>
      </c>
      <c r="F55" s="439">
        <v>3.75</v>
      </c>
      <c r="G55" s="417">
        <v>50</v>
      </c>
      <c r="H55" s="94">
        <f t="shared" si="0"/>
        <v>50</v>
      </c>
    </row>
    <row r="56" spans="1:9" s="6" customFormat="1" ht="15" customHeight="1" x14ac:dyDescent="0.25">
      <c r="A56" s="23">
        <v>51</v>
      </c>
      <c r="B56" s="34" t="s">
        <v>58</v>
      </c>
      <c r="C56" s="163" t="s">
        <v>78</v>
      </c>
      <c r="D56" s="173">
        <v>25</v>
      </c>
      <c r="E56" s="83">
        <v>3.76</v>
      </c>
      <c r="F56" s="432">
        <v>3.75</v>
      </c>
      <c r="G56" s="418">
        <v>51</v>
      </c>
      <c r="H56" s="95">
        <f t="shared" si="0"/>
        <v>51</v>
      </c>
      <c r="I56" s="108"/>
    </row>
    <row r="57" spans="1:9" s="6" customFormat="1" ht="15" customHeight="1" x14ac:dyDescent="0.25">
      <c r="A57" s="20">
        <v>52</v>
      </c>
      <c r="B57" s="19" t="s">
        <v>38</v>
      </c>
      <c r="C57" s="155" t="s">
        <v>47</v>
      </c>
      <c r="D57" s="230">
        <v>33</v>
      </c>
      <c r="E57" s="231">
        <v>3.7272727272727271</v>
      </c>
      <c r="F57" s="423">
        <v>3.75</v>
      </c>
      <c r="G57" s="416">
        <v>52</v>
      </c>
      <c r="H57" s="93">
        <f t="shared" si="0"/>
        <v>52</v>
      </c>
      <c r="I57" s="108"/>
    </row>
    <row r="58" spans="1:9" s="6" customFormat="1" ht="15" customHeight="1" x14ac:dyDescent="0.25">
      <c r="A58" s="20">
        <v>53</v>
      </c>
      <c r="B58" s="19" t="s">
        <v>25</v>
      </c>
      <c r="C58" s="285" t="s">
        <v>27</v>
      </c>
      <c r="D58" s="230">
        <v>59</v>
      </c>
      <c r="E58" s="231">
        <v>3.7288135593220337</v>
      </c>
      <c r="F58" s="429">
        <v>3.75</v>
      </c>
      <c r="G58" s="416">
        <v>53</v>
      </c>
      <c r="H58" s="93">
        <f t="shared" si="0"/>
        <v>53</v>
      </c>
      <c r="I58" s="108"/>
    </row>
    <row r="59" spans="1:9" s="6" customFormat="1" ht="15" customHeight="1" x14ac:dyDescent="0.25">
      <c r="A59" s="20">
        <v>54</v>
      </c>
      <c r="B59" s="19" t="s">
        <v>25</v>
      </c>
      <c r="C59" s="135" t="s">
        <v>143</v>
      </c>
      <c r="D59" s="234">
        <v>33</v>
      </c>
      <c r="E59" s="231">
        <v>3.7272727272727271</v>
      </c>
      <c r="F59" s="427">
        <v>3.75</v>
      </c>
      <c r="G59" s="416">
        <v>54</v>
      </c>
      <c r="H59" s="93">
        <f t="shared" si="0"/>
        <v>54</v>
      </c>
      <c r="I59" s="108"/>
    </row>
    <row r="60" spans="1:9" s="6" customFormat="1" ht="15" customHeight="1" x14ac:dyDescent="0.25">
      <c r="A60" s="20">
        <v>55</v>
      </c>
      <c r="B60" s="19" t="s">
        <v>49</v>
      </c>
      <c r="C60" s="172" t="s">
        <v>59</v>
      </c>
      <c r="D60" s="106">
        <v>38</v>
      </c>
      <c r="E60" s="82">
        <v>3.7105263157894739</v>
      </c>
      <c r="F60" s="440">
        <v>3.75</v>
      </c>
      <c r="G60" s="416">
        <v>55</v>
      </c>
      <c r="H60" s="93">
        <f t="shared" si="0"/>
        <v>55</v>
      </c>
      <c r="I60" s="108"/>
    </row>
    <row r="61" spans="1:9" s="6" customFormat="1" ht="15" customHeight="1" x14ac:dyDescent="0.25">
      <c r="A61" s="20">
        <v>56</v>
      </c>
      <c r="B61" s="19" t="s">
        <v>38</v>
      </c>
      <c r="C61" s="167" t="s">
        <v>69</v>
      </c>
      <c r="D61" s="234">
        <v>24</v>
      </c>
      <c r="E61" s="174">
        <v>3.7083333333333335</v>
      </c>
      <c r="F61" s="425">
        <v>3.75</v>
      </c>
      <c r="G61" s="416">
        <v>56</v>
      </c>
      <c r="H61" s="93">
        <f t="shared" si="0"/>
        <v>56</v>
      </c>
      <c r="I61" s="108"/>
    </row>
    <row r="62" spans="1:9" s="6" customFormat="1" ht="15" customHeight="1" x14ac:dyDescent="0.25">
      <c r="A62" s="20">
        <v>57</v>
      </c>
      <c r="B62" s="19" t="s">
        <v>29</v>
      </c>
      <c r="C62" s="135" t="s">
        <v>66</v>
      </c>
      <c r="D62" s="230">
        <v>7</v>
      </c>
      <c r="E62" s="231">
        <v>3.7142857142857144</v>
      </c>
      <c r="F62" s="427">
        <v>3.75</v>
      </c>
      <c r="G62" s="416">
        <v>57</v>
      </c>
      <c r="H62" s="93">
        <f t="shared" si="0"/>
        <v>57</v>
      </c>
      <c r="I62" s="108"/>
    </row>
    <row r="63" spans="1:9" s="6" customFormat="1" ht="15" customHeight="1" x14ac:dyDescent="0.25">
      <c r="A63" s="20">
        <v>58</v>
      </c>
      <c r="B63" s="19" t="s">
        <v>25</v>
      </c>
      <c r="C63" s="135" t="s">
        <v>87</v>
      </c>
      <c r="D63" s="113">
        <v>7</v>
      </c>
      <c r="E63" s="84">
        <v>3.7142857142857144</v>
      </c>
      <c r="F63" s="427">
        <v>3.75</v>
      </c>
      <c r="G63" s="416">
        <v>58</v>
      </c>
      <c r="H63" s="93">
        <f t="shared" si="0"/>
        <v>58</v>
      </c>
      <c r="I63" s="108"/>
    </row>
    <row r="64" spans="1:9" s="6" customFormat="1" ht="15" customHeight="1" x14ac:dyDescent="0.25">
      <c r="A64" s="20">
        <v>59</v>
      </c>
      <c r="B64" s="25" t="s">
        <v>29</v>
      </c>
      <c r="C64" s="155" t="s">
        <v>134</v>
      </c>
      <c r="D64" s="230">
        <v>20</v>
      </c>
      <c r="E64" s="231">
        <v>3.7</v>
      </c>
      <c r="F64" s="423">
        <v>3.75</v>
      </c>
      <c r="G64" s="416">
        <v>59</v>
      </c>
      <c r="H64" s="93">
        <f t="shared" si="0"/>
        <v>59</v>
      </c>
      <c r="I64" s="108"/>
    </row>
    <row r="65" spans="1:9" s="6" customFormat="1" ht="15" customHeight="1" thickBot="1" x14ac:dyDescent="0.3">
      <c r="A65" s="22">
        <v>60</v>
      </c>
      <c r="B65" s="35" t="s">
        <v>29</v>
      </c>
      <c r="C65" s="279" t="s">
        <v>34</v>
      </c>
      <c r="D65" s="114">
        <v>77</v>
      </c>
      <c r="E65" s="238">
        <v>3.7012987012987013</v>
      </c>
      <c r="F65" s="441">
        <v>3.75</v>
      </c>
      <c r="G65" s="415">
        <v>60</v>
      </c>
      <c r="H65" s="96">
        <f t="shared" si="0"/>
        <v>60</v>
      </c>
      <c r="I65" s="108"/>
    </row>
    <row r="66" spans="1:9" s="6" customFormat="1" ht="15" customHeight="1" x14ac:dyDescent="0.25">
      <c r="A66" s="23">
        <v>61</v>
      </c>
      <c r="B66" s="169" t="s">
        <v>1</v>
      </c>
      <c r="C66" s="175" t="s">
        <v>5</v>
      </c>
      <c r="D66" s="112">
        <v>30</v>
      </c>
      <c r="E66" s="83">
        <v>3.7</v>
      </c>
      <c r="F66" s="442">
        <v>3.75</v>
      </c>
      <c r="G66" s="416">
        <v>61</v>
      </c>
      <c r="H66" s="92">
        <f t="shared" si="0"/>
        <v>61</v>
      </c>
      <c r="I66" s="108"/>
    </row>
    <row r="67" spans="1:9" s="6" customFormat="1" ht="15" customHeight="1" x14ac:dyDescent="0.25">
      <c r="A67" s="20">
        <v>62</v>
      </c>
      <c r="B67" s="102" t="s">
        <v>1</v>
      </c>
      <c r="C67" s="155" t="s">
        <v>8</v>
      </c>
      <c r="D67" s="243">
        <v>26</v>
      </c>
      <c r="E67" s="288">
        <v>3.6923076923076925</v>
      </c>
      <c r="F67" s="423">
        <v>3.75</v>
      </c>
      <c r="G67" s="416">
        <v>62</v>
      </c>
      <c r="H67" s="93">
        <f t="shared" si="0"/>
        <v>62</v>
      </c>
    </row>
    <row r="68" spans="1:9" s="6" customFormat="1" ht="15" customHeight="1" x14ac:dyDescent="0.25">
      <c r="A68" s="20">
        <v>63</v>
      </c>
      <c r="B68" s="89" t="s">
        <v>0</v>
      </c>
      <c r="C68" s="159" t="s">
        <v>133</v>
      </c>
      <c r="D68" s="232">
        <v>16</v>
      </c>
      <c r="E68" s="231">
        <v>3.6875</v>
      </c>
      <c r="F68" s="430">
        <v>3.75</v>
      </c>
      <c r="G68" s="416">
        <v>63</v>
      </c>
      <c r="H68" s="93">
        <f t="shared" si="0"/>
        <v>63</v>
      </c>
    </row>
    <row r="69" spans="1:9" s="6" customFormat="1" ht="15" customHeight="1" x14ac:dyDescent="0.25">
      <c r="A69" s="20">
        <v>64</v>
      </c>
      <c r="B69" s="102" t="s">
        <v>1</v>
      </c>
      <c r="C69" s="155" t="s">
        <v>3</v>
      </c>
      <c r="D69" s="243">
        <v>25</v>
      </c>
      <c r="E69" s="443">
        <v>3.68</v>
      </c>
      <c r="F69" s="423">
        <v>3.75</v>
      </c>
      <c r="G69" s="416">
        <v>64</v>
      </c>
      <c r="H69" s="93">
        <f t="shared" si="0"/>
        <v>64</v>
      </c>
    </row>
    <row r="70" spans="1:9" s="6" customFormat="1" ht="15" customHeight="1" x14ac:dyDescent="0.25">
      <c r="A70" s="20">
        <v>65</v>
      </c>
      <c r="B70" s="102" t="s">
        <v>25</v>
      </c>
      <c r="C70" s="135" t="s">
        <v>97</v>
      </c>
      <c r="D70" s="230">
        <v>26</v>
      </c>
      <c r="E70" s="231">
        <v>3.6538461538461537</v>
      </c>
      <c r="F70" s="427">
        <v>3.75</v>
      </c>
      <c r="G70" s="416">
        <v>65</v>
      </c>
      <c r="H70" s="93">
        <f t="shared" ref="H70:H113" si="1">G70</f>
        <v>65</v>
      </c>
    </row>
    <row r="71" spans="1:9" s="6" customFormat="1" ht="15" customHeight="1" x14ac:dyDescent="0.25">
      <c r="A71" s="20">
        <v>66</v>
      </c>
      <c r="B71" s="102" t="s">
        <v>1</v>
      </c>
      <c r="C71" s="164" t="s">
        <v>12</v>
      </c>
      <c r="D71" s="230">
        <v>69</v>
      </c>
      <c r="E71" s="231">
        <v>3.652173913043478</v>
      </c>
      <c r="F71" s="434">
        <v>3.75</v>
      </c>
      <c r="G71" s="416">
        <v>66</v>
      </c>
      <c r="H71" s="93">
        <f t="shared" si="1"/>
        <v>66</v>
      </c>
    </row>
    <row r="72" spans="1:9" s="6" customFormat="1" ht="15" customHeight="1" x14ac:dyDescent="0.25">
      <c r="A72" s="20">
        <v>67</v>
      </c>
      <c r="B72" s="89" t="s">
        <v>0</v>
      </c>
      <c r="C72" s="155" t="s">
        <v>63</v>
      </c>
      <c r="D72" s="236">
        <v>20</v>
      </c>
      <c r="E72" s="231">
        <v>3.65</v>
      </c>
      <c r="F72" s="423">
        <v>3.75</v>
      </c>
      <c r="G72" s="416">
        <v>67</v>
      </c>
      <c r="H72" s="93">
        <f t="shared" si="1"/>
        <v>67</v>
      </c>
    </row>
    <row r="73" spans="1:9" s="6" customFormat="1" ht="15" customHeight="1" x14ac:dyDescent="0.25">
      <c r="A73" s="20">
        <v>68</v>
      </c>
      <c r="B73" s="102" t="s">
        <v>1</v>
      </c>
      <c r="C73" s="275" t="s">
        <v>10</v>
      </c>
      <c r="D73" s="246">
        <v>53</v>
      </c>
      <c r="E73" s="283">
        <v>3.641509433962264</v>
      </c>
      <c r="F73" s="444">
        <v>3.75</v>
      </c>
      <c r="G73" s="416">
        <v>68</v>
      </c>
      <c r="H73" s="93">
        <f t="shared" si="1"/>
        <v>68</v>
      </c>
    </row>
    <row r="74" spans="1:9" s="6" customFormat="1" ht="15" customHeight="1" x14ac:dyDescent="0.25">
      <c r="A74" s="20">
        <v>69</v>
      </c>
      <c r="B74" s="102" t="s">
        <v>29</v>
      </c>
      <c r="C74" s="135" t="s">
        <v>82</v>
      </c>
      <c r="D74" s="111">
        <v>41</v>
      </c>
      <c r="E74" s="84">
        <v>3.6341463414634148</v>
      </c>
      <c r="F74" s="427">
        <v>3.75</v>
      </c>
      <c r="G74" s="416">
        <v>69</v>
      </c>
      <c r="H74" s="93">
        <f t="shared" si="1"/>
        <v>69</v>
      </c>
    </row>
    <row r="75" spans="1:9" s="6" customFormat="1" ht="15" customHeight="1" thickBot="1" x14ac:dyDescent="0.3">
      <c r="A75" s="22">
        <v>70</v>
      </c>
      <c r="B75" s="103" t="s">
        <v>49</v>
      </c>
      <c r="C75" s="170" t="s">
        <v>139</v>
      </c>
      <c r="D75" s="116">
        <v>37</v>
      </c>
      <c r="E75" s="238">
        <v>3.6216216216216215</v>
      </c>
      <c r="F75" s="431">
        <v>3.75</v>
      </c>
      <c r="G75" s="417">
        <v>70</v>
      </c>
      <c r="H75" s="94">
        <f t="shared" si="1"/>
        <v>70</v>
      </c>
    </row>
    <row r="76" spans="1:9" s="6" customFormat="1" ht="15" customHeight="1" x14ac:dyDescent="0.25">
      <c r="A76" s="23">
        <v>71</v>
      </c>
      <c r="B76" s="34" t="s">
        <v>49</v>
      </c>
      <c r="C76" s="165" t="s">
        <v>52</v>
      </c>
      <c r="D76" s="112">
        <v>13</v>
      </c>
      <c r="E76" s="83">
        <v>3.6153846153846154</v>
      </c>
      <c r="F76" s="445">
        <v>3.75</v>
      </c>
      <c r="G76" s="418">
        <v>71</v>
      </c>
      <c r="H76" s="95">
        <f t="shared" si="1"/>
        <v>71</v>
      </c>
    </row>
    <row r="77" spans="1:9" s="6" customFormat="1" ht="15" customHeight="1" x14ac:dyDescent="0.25">
      <c r="A77" s="20">
        <v>72</v>
      </c>
      <c r="B77" s="102" t="s">
        <v>38</v>
      </c>
      <c r="C77" s="135" t="s">
        <v>45</v>
      </c>
      <c r="D77" s="234">
        <v>52</v>
      </c>
      <c r="E77" s="231">
        <v>3.5961538461538463</v>
      </c>
      <c r="F77" s="427">
        <v>3.75</v>
      </c>
      <c r="G77" s="416">
        <v>72</v>
      </c>
      <c r="H77" s="93">
        <f t="shared" si="1"/>
        <v>72</v>
      </c>
    </row>
    <row r="78" spans="1:9" s="6" customFormat="1" ht="15" customHeight="1" x14ac:dyDescent="0.25">
      <c r="A78" s="20">
        <v>73</v>
      </c>
      <c r="B78" s="102" t="s">
        <v>29</v>
      </c>
      <c r="C78" s="278" t="s">
        <v>36</v>
      </c>
      <c r="D78" s="234">
        <v>30</v>
      </c>
      <c r="E78" s="245">
        <v>3.6</v>
      </c>
      <c r="F78" s="433">
        <v>3.75</v>
      </c>
      <c r="G78" s="416">
        <v>73</v>
      </c>
      <c r="H78" s="93">
        <f t="shared" si="1"/>
        <v>73</v>
      </c>
    </row>
    <row r="79" spans="1:9" s="6" customFormat="1" ht="15" customHeight="1" x14ac:dyDescent="0.25">
      <c r="A79" s="20">
        <v>74</v>
      </c>
      <c r="B79" s="102" t="s">
        <v>29</v>
      </c>
      <c r="C79" s="155" t="s">
        <v>28</v>
      </c>
      <c r="D79" s="230">
        <v>58</v>
      </c>
      <c r="E79" s="233">
        <v>3.603448275862069</v>
      </c>
      <c r="F79" s="423">
        <v>3.75</v>
      </c>
      <c r="G79" s="416">
        <v>74</v>
      </c>
      <c r="H79" s="93">
        <f t="shared" si="1"/>
        <v>74</v>
      </c>
    </row>
    <row r="80" spans="1:9" s="6" customFormat="1" ht="15" customHeight="1" x14ac:dyDescent="0.25">
      <c r="A80" s="20">
        <v>75</v>
      </c>
      <c r="B80" s="102" t="s">
        <v>1</v>
      </c>
      <c r="C80" s="155" t="s">
        <v>19</v>
      </c>
      <c r="D80" s="232">
        <v>20</v>
      </c>
      <c r="E80" s="231">
        <v>3.6</v>
      </c>
      <c r="F80" s="423">
        <v>3.75</v>
      </c>
      <c r="G80" s="416">
        <v>75</v>
      </c>
      <c r="H80" s="93">
        <f t="shared" si="1"/>
        <v>75</v>
      </c>
    </row>
    <row r="81" spans="1:9" s="6" customFormat="1" ht="15" customHeight="1" x14ac:dyDescent="0.25">
      <c r="A81" s="20">
        <v>76</v>
      </c>
      <c r="B81" s="102" t="s">
        <v>38</v>
      </c>
      <c r="C81" s="155" t="s">
        <v>68</v>
      </c>
      <c r="D81" s="230">
        <v>17</v>
      </c>
      <c r="E81" s="231">
        <v>3.5882352941176472</v>
      </c>
      <c r="F81" s="423">
        <v>3.75</v>
      </c>
      <c r="G81" s="416">
        <v>76</v>
      </c>
      <c r="H81" s="93">
        <f t="shared" si="1"/>
        <v>76</v>
      </c>
      <c r="I81" s="108"/>
    </row>
    <row r="82" spans="1:9" s="6" customFormat="1" ht="15" customHeight="1" x14ac:dyDescent="0.25">
      <c r="A82" s="20">
        <v>77</v>
      </c>
      <c r="B82" s="102" t="s">
        <v>49</v>
      </c>
      <c r="C82" s="158" t="s">
        <v>48</v>
      </c>
      <c r="D82" s="230">
        <v>35</v>
      </c>
      <c r="E82" s="233">
        <v>3.5714285714285716</v>
      </c>
      <c r="F82" s="429">
        <v>3.75</v>
      </c>
      <c r="G82" s="416">
        <v>77</v>
      </c>
      <c r="H82" s="93">
        <f t="shared" si="1"/>
        <v>77</v>
      </c>
      <c r="I82" s="108"/>
    </row>
    <row r="83" spans="1:9" s="6" customFormat="1" ht="15" customHeight="1" x14ac:dyDescent="0.25">
      <c r="A83" s="20">
        <v>78</v>
      </c>
      <c r="B83" s="102" t="s">
        <v>25</v>
      </c>
      <c r="C83" s="164" t="s">
        <v>85</v>
      </c>
      <c r="D83" s="234">
        <v>16</v>
      </c>
      <c r="E83" s="231">
        <v>3.5625</v>
      </c>
      <c r="F83" s="434">
        <v>3.75</v>
      </c>
      <c r="G83" s="416">
        <v>78</v>
      </c>
      <c r="H83" s="93">
        <f t="shared" si="1"/>
        <v>78</v>
      </c>
      <c r="I83" s="108"/>
    </row>
    <row r="84" spans="1:9" s="6" customFormat="1" ht="15" customHeight="1" x14ac:dyDescent="0.25">
      <c r="A84" s="20">
        <v>79</v>
      </c>
      <c r="B84" s="102" t="s">
        <v>1</v>
      </c>
      <c r="C84" s="159" t="s">
        <v>20</v>
      </c>
      <c r="D84" s="113">
        <v>18</v>
      </c>
      <c r="E84" s="84">
        <v>3.5555555555555554</v>
      </c>
      <c r="F84" s="430">
        <v>3.75</v>
      </c>
      <c r="G84" s="416">
        <v>79</v>
      </c>
      <c r="H84" s="93">
        <f t="shared" si="1"/>
        <v>79</v>
      </c>
      <c r="I84" s="108"/>
    </row>
    <row r="85" spans="1:9" s="6" customFormat="1" ht="15" customHeight="1" thickBot="1" x14ac:dyDescent="0.3">
      <c r="A85" s="22">
        <v>80</v>
      </c>
      <c r="B85" s="35" t="s">
        <v>38</v>
      </c>
      <c r="C85" s="161" t="s">
        <v>72</v>
      </c>
      <c r="D85" s="110">
        <v>51</v>
      </c>
      <c r="E85" s="238">
        <v>3.5490196078431371</v>
      </c>
      <c r="F85" s="446">
        <v>3.75</v>
      </c>
      <c r="G85" s="415">
        <v>80</v>
      </c>
      <c r="H85" s="96">
        <f t="shared" si="1"/>
        <v>80</v>
      </c>
      <c r="I85" s="108"/>
    </row>
    <row r="86" spans="1:9" s="6" customFormat="1" ht="15" customHeight="1" x14ac:dyDescent="0.25">
      <c r="A86" s="23">
        <v>81</v>
      </c>
      <c r="B86" s="34" t="s">
        <v>1</v>
      </c>
      <c r="C86" s="281" t="s">
        <v>11</v>
      </c>
      <c r="D86" s="112">
        <v>31</v>
      </c>
      <c r="E86" s="83">
        <v>3.5483870967741935</v>
      </c>
      <c r="F86" s="447">
        <v>3.75</v>
      </c>
      <c r="G86" s="416">
        <v>81</v>
      </c>
      <c r="H86" s="92">
        <f t="shared" si="1"/>
        <v>81</v>
      </c>
      <c r="I86" s="108"/>
    </row>
    <row r="87" spans="1:9" s="6" customFormat="1" ht="15" customHeight="1" x14ac:dyDescent="0.25">
      <c r="A87" s="20">
        <v>82</v>
      </c>
      <c r="B87" s="19" t="s">
        <v>1</v>
      </c>
      <c r="C87" s="157" t="s">
        <v>23</v>
      </c>
      <c r="D87" s="230">
        <v>11</v>
      </c>
      <c r="E87" s="231">
        <v>3.5454545454545454</v>
      </c>
      <c r="F87" s="426">
        <v>3.75</v>
      </c>
      <c r="G87" s="416">
        <v>82</v>
      </c>
      <c r="H87" s="93">
        <f t="shared" si="1"/>
        <v>82</v>
      </c>
      <c r="I87" s="108"/>
    </row>
    <row r="88" spans="1:9" s="6" customFormat="1" ht="15" customHeight="1" x14ac:dyDescent="0.25">
      <c r="A88" s="20">
        <v>83</v>
      </c>
      <c r="B88" s="19" t="s">
        <v>0</v>
      </c>
      <c r="C88" s="159" t="s">
        <v>138</v>
      </c>
      <c r="D88" s="230">
        <v>38</v>
      </c>
      <c r="E88" s="231">
        <v>3.5526315789473686</v>
      </c>
      <c r="F88" s="430">
        <v>3.75</v>
      </c>
      <c r="G88" s="416">
        <v>83</v>
      </c>
      <c r="H88" s="93">
        <f t="shared" si="1"/>
        <v>83</v>
      </c>
      <c r="I88" s="108"/>
    </row>
    <row r="89" spans="1:9" s="6" customFormat="1" ht="15" customHeight="1" x14ac:dyDescent="0.25">
      <c r="A89" s="20">
        <v>84</v>
      </c>
      <c r="B89" s="19" t="s">
        <v>49</v>
      </c>
      <c r="C89" s="162" t="s">
        <v>54</v>
      </c>
      <c r="D89" s="230">
        <v>35</v>
      </c>
      <c r="E89" s="231">
        <v>3.5428571428571427</v>
      </c>
      <c r="F89" s="448">
        <v>3.75</v>
      </c>
      <c r="G89" s="416">
        <v>84</v>
      </c>
      <c r="H89" s="93">
        <f t="shared" si="1"/>
        <v>84</v>
      </c>
      <c r="I89" s="108"/>
    </row>
    <row r="90" spans="1:9" s="6" customFormat="1" ht="15" customHeight="1" x14ac:dyDescent="0.25">
      <c r="A90" s="20">
        <v>85</v>
      </c>
      <c r="B90" s="19" t="s">
        <v>1</v>
      </c>
      <c r="C90" s="135" t="s">
        <v>17</v>
      </c>
      <c r="D90" s="234">
        <v>49</v>
      </c>
      <c r="E90" s="231">
        <v>3.510204081632653</v>
      </c>
      <c r="F90" s="427">
        <v>3.75</v>
      </c>
      <c r="G90" s="416">
        <v>85</v>
      </c>
      <c r="H90" s="93">
        <f t="shared" si="1"/>
        <v>85</v>
      </c>
      <c r="I90" s="108"/>
    </row>
    <row r="91" spans="1:9" s="6" customFormat="1" ht="15" customHeight="1" x14ac:dyDescent="0.25">
      <c r="A91" s="20">
        <v>86</v>
      </c>
      <c r="B91" s="19" t="s">
        <v>38</v>
      </c>
      <c r="C91" s="135" t="s">
        <v>70</v>
      </c>
      <c r="D91" s="230">
        <v>30</v>
      </c>
      <c r="E91" s="231">
        <v>3.5</v>
      </c>
      <c r="F91" s="427">
        <v>3.75</v>
      </c>
      <c r="G91" s="416">
        <v>86</v>
      </c>
      <c r="H91" s="93">
        <f t="shared" si="1"/>
        <v>86</v>
      </c>
      <c r="I91" s="108"/>
    </row>
    <row r="92" spans="1:9" s="6" customFormat="1" ht="15" customHeight="1" x14ac:dyDescent="0.25">
      <c r="A92" s="20">
        <v>87</v>
      </c>
      <c r="B92" s="19" t="s">
        <v>1</v>
      </c>
      <c r="C92" s="157" t="s">
        <v>13</v>
      </c>
      <c r="D92" s="230">
        <v>4</v>
      </c>
      <c r="E92" s="231">
        <v>3.5</v>
      </c>
      <c r="F92" s="426">
        <v>3.75</v>
      </c>
      <c r="G92" s="416">
        <v>87</v>
      </c>
      <c r="H92" s="93">
        <f t="shared" si="1"/>
        <v>87</v>
      </c>
      <c r="I92" s="108"/>
    </row>
    <row r="93" spans="1:9" s="6" customFormat="1" ht="15" customHeight="1" x14ac:dyDescent="0.25">
      <c r="A93" s="20">
        <v>88</v>
      </c>
      <c r="B93" s="19" t="s">
        <v>29</v>
      </c>
      <c r="C93" s="158" t="s">
        <v>32</v>
      </c>
      <c r="D93" s="230">
        <v>49</v>
      </c>
      <c r="E93" s="231">
        <v>3.489795918367347</v>
      </c>
      <c r="F93" s="429">
        <v>3.75</v>
      </c>
      <c r="G93" s="416">
        <v>88</v>
      </c>
      <c r="H93" s="93">
        <f t="shared" si="1"/>
        <v>88</v>
      </c>
      <c r="I93" s="108"/>
    </row>
    <row r="94" spans="1:9" s="6" customFormat="1" ht="15" customHeight="1" x14ac:dyDescent="0.25">
      <c r="A94" s="20">
        <v>89</v>
      </c>
      <c r="B94" s="19" t="s">
        <v>38</v>
      </c>
      <c r="C94" s="159" t="s">
        <v>46</v>
      </c>
      <c r="D94" s="230">
        <v>63</v>
      </c>
      <c r="E94" s="231">
        <v>3.4761904761904763</v>
      </c>
      <c r="F94" s="430">
        <v>3.75</v>
      </c>
      <c r="G94" s="416">
        <v>89</v>
      </c>
      <c r="H94" s="93">
        <f t="shared" si="1"/>
        <v>89</v>
      </c>
      <c r="I94" s="108"/>
    </row>
    <row r="95" spans="1:9" s="6" customFormat="1" ht="15" customHeight="1" thickBot="1" x14ac:dyDescent="0.3">
      <c r="A95" s="22">
        <v>90</v>
      </c>
      <c r="B95" s="35" t="s">
        <v>25</v>
      </c>
      <c r="C95" s="161" t="s">
        <v>86</v>
      </c>
      <c r="D95" s="110">
        <v>58</v>
      </c>
      <c r="E95" s="81">
        <v>3.4827586206896552</v>
      </c>
      <c r="F95" s="446">
        <v>3.75</v>
      </c>
      <c r="G95" s="417">
        <v>90</v>
      </c>
      <c r="H95" s="94">
        <f t="shared" si="1"/>
        <v>90</v>
      </c>
    </row>
    <row r="96" spans="1:9" s="6" customFormat="1" ht="15" customHeight="1" x14ac:dyDescent="0.25">
      <c r="A96" s="23">
        <v>91</v>
      </c>
      <c r="B96" s="34" t="s">
        <v>49</v>
      </c>
      <c r="C96" s="165" t="s">
        <v>67</v>
      </c>
      <c r="D96" s="115">
        <v>61</v>
      </c>
      <c r="E96" s="83">
        <v>3.459016393442623</v>
      </c>
      <c r="F96" s="445">
        <v>3.75</v>
      </c>
      <c r="G96" s="418">
        <v>91</v>
      </c>
      <c r="H96" s="95">
        <f t="shared" si="1"/>
        <v>91</v>
      </c>
    </row>
    <row r="97" spans="1:8" s="6" customFormat="1" ht="15" customHeight="1" x14ac:dyDescent="0.25">
      <c r="A97" s="20">
        <v>92</v>
      </c>
      <c r="B97" s="19" t="s">
        <v>29</v>
      </c>
      <c r="C97" s="135" t="s">
        <v>117</v>
      </c>
      <c r="D97" s="230">
        <v>41</v>
      </c>
      <c r="E97" s="231">
        <v>3.4634146341463414</v>
      </c>
      <c r="F97" s="427">
        <v>3.75</v>
      </c>
      <c r="G97" s="416">
        <v>92</v>
      </c>
      <c r="H97" s="93">
        <f t="shared" si="1"/>
        <v>92</v>
      </c>
    </row>
    <row r="98" spans="1:8" s="6" customFormat="1" ht="15" customHeight="1" x14ac:dyDescent="0.25">
      <c r="A98" s="20">
        <v>93</v>
      </c>
      <c r="B98" s="19" t="s">
        <v>1</v>
      </c>
      <c r="C98" s="275" t="s">
        <v>4</v>
      </c>
      <c r="D98" s="230">
        <v>55</v>
      </c>
      <c r="E98" s="233">
        <v>3.418181818181818</v>
      </c>
      <c r="F98" s="444">
        <v>3.75</v>
      </c>
      <c r="G98" s="416">
        <v>93</v>
      </c>
      <c r="H98" s="93">
        <f t="shared" si="1"/>
        <v>93</v>
      </c>
    </row>
    <row r="99" spans="1:8" s="6" customFormat="1" ht="15" customHeight="1" x14ac:dyDescent="0.25">
      <c r="A99" s="20">
        <v>94</v>
      </c>
      <c r="B99" s="19" t="s">
        <v>1</v>
      </c>
      <c r="C99" s="155" t="s">
        <v>9</v>
      </c>
      <c r="D99" s="230">
        <v>33</v>
      </c>
      <c r="E99" s="231">
        <v>3.4242424242424243</v>
      </c>
      <c r="F99" s="423">
        <v>3.75</v>
      </c>
      <c r="G99" s="416">
        <v>94</v>
      </c>
      <c r="H99" s="93">
        <f t="shared" si="1"/>
        <v>94</v>
      </c>
    </row>
    <row r="100" spans="1:8" s="6" customFormat="1" ht="15" customHeight="1" x14ac:dyDescent="0.25">
      <c r="A100" s="20">
        <v>95</v>
      </c>
      <c r="B100" s="19" t="s">
        <v>1</v>
      </c>
      <c r="C100" s="155" t="s">
        <v>151</v>
      </c>
      <c r="D100" s="230">
        <v>73</v>
      </c>
      <c r="E100" s="231">
        <v>3.4246575342465753</v>
      </c>
      <c r="F100" s="423">
        <v>3.75</v>
      </c>
      <c r="G100" s="416">
        <v>95</v>
      </c>
      <c r="H100" s="93">
        <f t="shared" si="1"/>
        <v>95</v>
      </c>
    </row>
    <row r="101" spans="1:8" s="6" customFormat="1" ht="15" customHeight="1" x14ac:dyDescent="0.25">
      <c r="A101" s="20">
        <v>96</v>
      </c>
      <c r="B101" s="19" t="s">
        <v>1</v>
      </c>
      <c r="C101" s="135" t="s">
        <v>22</v>
      </c>
      <c r="D101" s="234">
        <v>5</v>
      </c>
      <c r="E101" s="231">
        <v>3.4</v>
      </c>
      <c r="F101" s="427">
        <v>3.75</v>
      </c>
      <c r="G101" s="416">
        <v>96</v>
      </c>
      <c r="H101" s="93">
        <f t="shared" si="1"/>
        <v>96</v>
      </c>
    </row>
    <row r="102" spans="1:8" s="6" customFormat="1" ht="15" customHeight="1" x14ac:dyDescent="0.25">
      <c r="A102" s="20">
        <v>97</v>
      </c>
      <c r="B102" s="19" t="s">
        <v>38</v>
      </c>
      <c r="C102" s="166" t="s">
        <v>44</v>
      </c>
      <c r="D102" s="234">
        <v>18</v>
      </c>
      <c r="E102" s="231">
        <v>3.3888888888888888</v>
      </c>
      <c r="F102" s="437">
        <v>3.75</v>
      </c>
      <c r="G102" s="416">
        <v>97</v>
      </c>
      <c r="H102" s="93">
        <f t="shared" si="1"/>
        <v>97</v>
      </c>
    </row>
    <row r="103" spans="1:8" s="6" customFormat="1" ht="15" customHeight="1" x14ac:dyDescent="0.25">
      <c r="A103" s="20">
        <v>98</v>
      </c>
      <c r="B103" s="19" t="s">
        <v>38</v>
      </c>
      <c r="C103" s="159" t="s">
        <v>43</v>
      </c>
      <c r="D103" s="419">
        <v>13</v>
      </c>
      <c r="E103" s="449">
        <v>3.3846153846153846</v>
      </c>
      <c r="F103" s="430">
        <v>3.75</v>
      </c>
      <c r="G103" s="416">
        <v>98</v>
      </c>
      <c r="H103" s="93">
        <f t="shared" si="1"/>
        <v>98</v>
      </c>
    </row>
    <row r="104" spans="1:8" s="6" customFormat="1" ht="15" customHeight="1" x14ac:dyDescent="0.25">
      <c r="A104" s="20">
        <v>99</v>
      </c>
      <c r="B104" s="19" t="s">
        <v>25</v>
      </c>
      <c r="C104" s="155" t="s">
        <v>26</v>
      </c>
      <c r="D104" s="230">
        <v>29</v>
      </c>
      <c r="E104" s="231">
        <v>3.3793103448275863</v>
      </c>
      <c r="F104" s="423">
        <v>3.75</v>
      </c>
      <c r="G104" s="416">
        <v>99</v>
      </c>
      <c r="H104" s="93">
        <f t="shared" si="1"/>
        <v>99</v>
      </c>
    </row>
    <row r="105" spans="1:8" s="6" customFormat="1" ht="15" customHeight="1" thickBot="1" x14ac:dyDescent="0.3">
      <c r="A105" s="22">
        <v>100</v>
      </c>
      <c r="B105" s="35" t="s">
        <v>1</v>
      </c>
      <c r="C105" s="160" t="s">
        <v>7</v>
      </c>
      <c r="D105" s="114">
        <v>55</v>
      </c>
      <c r="E105" s="235">
        <v>3.3636363636363638</v>
      </c>
      <c r="F105" s="450">
        <v>3.75</v>
      </c>
      <c r="G105" s="415">
        <v>100</v>
      </c>
      <c r="H105" s="96">
        <f t="shared" si="1"/>
        <v>100</v>
      </c>
    </row>
    <row r="106" spans="1:8" s="6" customFormat="1" ht="15" customHeight="1" x14ac:dyDescent="0.25">
      <c r="A106" s="23">
        <v>101</v>
      </c>
      <c r="B106" s="34" t="s">
        <v>49</v>
      </c>
      <c r="C106" s="163" t="s">
        <v>50</v>
      </c>
      <c r="D106" s="112">
        <v>37</v>
      </c>
      <c r="E106" s="83">
        <v>3.3513513513513513</v>
      </c>
      <c r="F106" s="432">
        <v>3.75</v>
      </c>
      <c r="G106" s="418">
        <v>101</v>
      </c>
      <c r="H106" s="95">
        <f t="shared" si="1"/>
        <v>101</v>
      </c>
    </row>
    <row r="107" spans="1:8" s="6" customFormat="1" ht="15" customHeight="1" x14ac:dyDescent="0.25">
      <c r="A107" s="20">
        <v>102</v>
      </c>
      <c r="B107" s="19" t="s">
        <v>49</v>
      </c>
      <c r="C107" s="457" t="s">
        <v>51</v>
      </c>
      <c r="D107" s="230">
        <v>24</v>
      </c>
      <c r="E107" s="231">
        <v>3.3333333333333335</v>
      </c>
      <c r="F107" s="430">
        <v>3.75</v>
      </c>
      <c r="G107" s="416">
        <v>102</v>
      </c>
      <c r="H107" s="229">
        <f t="shared" si="1"/>
        <v>102</v>
      </c>
    </row>
    <row r="108" spans="1:8" s="6" customFormat="1" ht="15" customHeight="1" x14ac:dyDescent="0.25">
      <c r="A108" s="20">
        <v>103</v>
      </c>
      <c r="B108" s="19" t="s">
        <v>1</v>
      </c>
      <c r="C108" s="458" t="s">
        <v>64</v>
      </c>
      <c r="D108" s="234">
        <v>13</v>
      </c>
      <c r="E108" s="231">
        <v>3.3076923076923075</v>
      </c>
      <c r="F108" s="427">
        <v>3.75</v>
      </c>
      <c r="G108" s="416">
        <v>103</v>
      </c>
      <c r="H108" s="229">
        <f t="shared" si="1"/>
        <v>103</v>
      </c>
    </row>
    <row r="109" spans="1:8" s="6" customFormat="1" ht="15" customHeight="1" x14ac:dyDescent="0.25">
      <c r="A109" s="20">
        <v>104</v>
      </c>
      <c r="B109" s="19" t="s">
        <v>0</v>
      </c>
      <c r="C109" s="459" t="s">
        <v>62</v>
      </c>
      <c r="D109" s="230">
        <v>23</v>
      </c>
      <c r="E109" s="231">
        <v>3.2608695652173911</v>
      </c>
      <c r="F109" s="426">
        <v>3.75</v>
      </c>
      <c r="G109" s="416">
        <v>104</v>
      </c>
      <c r="H109" s="229">
        <f t="shared" si="1"/>
        <v>104</v>
      </c>
    </row>
    <row r="110" spans="1:8" s="6" customFormat="1" ht="15" customHeight="1" x14ac:dyDescent="0.25">
      <c r="A110" s="20">
        <v>105</v>
      </c>
      <c r="B110" s="19" t="s">
        <v>38</v>
      </c>
      <c r="C110" s="460" t="s">
        <v>39</v>
      </c>
      <c r="D110" s="243">
        <v>29</v>
      </c>
      <c r="E110" s="461">
        <v>3.2068965517241379</v>
      </c>
      <c r="F110" s="423">
        <v>3.75</v>
      </c>
      <c r="G110" s="416">
        <v>105</v>
      </c>
      <c r="H110" s="229">
        <f t="shared" si="1"/>
        <v>105</v>
      </c>
    </row>
    <row r="111" spans="1:8" s="6" customFormat="1" ht="15" customHeight="1" x14ac:dyDescent="0.25">
      <c r="A111" s="20">
        <v>106</v>
      </c>
      <c r="B111" s="19" t="s">
        <v>25</v>
      </c>
      <c r="C111" s="286" t="s">
        <v>95</v>
      </c>
      <c r="D111" s="420">
        <v>75</v>
      </c>
      <c r="E111" s="451">
        <v>3.2</v>
      </c>
      <c r="F111" s="448">
        <v>3.75</v>
      </c>
      <c r="G111" s="416">
        <v>106</v>
      </c>
      <c r="H111" s="229">
        <f t="shared" si="1"/>
        <v>106</v>
      </c>
    </row>
    <row r="112" spans="1:8" s="6" customFormat="1" ht="15" customHeight="1" x14ac:dyDescent="0.25">
      <c r="A112" s="20">
        <v>107</v>
      </c>
      <c r="B112" s="36" t="s">
        <v>29</v>
      </c>
      <c r="C112" s="176" t="s">
        <v>81</v>
      </c>
      <c r="D112" s="247">
        <v>33</v>
      </c>
      <c r="E112" s="452">
        <v>3.1818181818181817</v>
      </c>
      <c r="F112" s="453">
        <v>3.75</v>
      </c>
      <c r="G112" s="416">
        <v>107</v>
      </c>
      <c r="H112" s="229">
        <f t="shared" si="1"/>
        <v>107</v>
      </c>
    </row>
    <row r="113" spans="1:8" s="6" customFormat="1" ht="15" customHeight="1" thickBot="1" x14ac:dyDescent="0.3">
      <c r="A113" s="22">
        <v>108</v>
      </c>
      <c r="B113" s="462" t="s">
        <v>29</v>
      </c>
      <c r="C113" s="463" t="s">
        <v>30</v>
      </c>
      <c r="D113" s="110">
        <v>39</v>
      </c>
      <c r="E113" s="81">
        <v>3.1538461538461537</v>
      </c>
      <c r="F113" s="446">
        <v>3.75</v>
      </c>
      <c r="G113" s="415">
        <v>108</v>
      </c>
      <c r="H113" s="96">
        <f t="shared" si="1"/>
        <v>108</v>
      </c>
    </row>
    <row r="114" spans="1:8" s="6" customFormat="1" x14ac:dyDescent="0.25">
      <c r="A114" s="9"/>
      <c r="B114" s="7"/>
      <c r="C114" s="43" t="s">
        <v>91</v>
      </c>
      <c r="D114" s="43"/>
      <c r="E114" s="87">
        <f>AVERAGE(E6:E113)</f>
        <v>3.7493906205944985</v>
      </c>
      <c r="F114" s="454"/>
      <c r="G114" s="284"/>
      <c r="H114" s="284"/>
    </row>
    <row r="115" spans="1:8" s="6" customFormat="1" x14ac:dyDescent="0.25">
      <c r="A115" s="7"/>
      <c r="B115" s="7"/>
      <c r="C115" s="42" t="s">
        <v>111</v>
      </c>
      <c r="D115" s="42"/>
      <c r="E115" s="455">
        <v>3.75</v>
      </c>
      <c r="F115" s="456"/>
      <c r="G115" s="284"/>
      <c r="H115" s="284"/>
    </row>
    <row r="118" spans="1:8" x14ac:dyDescent="0.25">
      <c r="C118" s="31"/>
      <c r="D118" s="31"/>
      <c r="E118" s="31"/>
      <c r="F118" s="31"/>
      <c r="G118" s="32"/>
    </row>
    <row r="119" spans="1:8" x14ac:dyDescent="0.25">
      <c r="G119" s="33"/>
    </row>
  </sheetData>
  <mergeCells count="5">
    <mergeCell ref="H4:H5"/>
    <mergeCell ref="A4:A5"/>
    <mergeCell ref="B4:B5"/>
    <mergeCell ref="C4:C5"/>
    <mergeCell ref="D4:F4"/>
  </mergeCells>
  <conditionalFormatting sqref="E6:E115">
    <cfRule type="cellIs" dxfId="19" priority="6" stopIfTrue="1" operator="between">
      <formula>$E$114</formula>
      <formula>3.754</formula>
    </cfRule>
    <cfRule type="cellIs" dxfId="18" priority="24" stopIfTrue="1" operator="lessThan">
      <formula>3.5</formula>
    </cfRule>
    <cfRule type="cellIs" dxfId="17" priority="25" stopIfTrue="1" operator="between">
      <formula>$E$114</formula>
      <formula>3.5</formula>
    </cfRule>
    <cfRule type="cellIs" dxfId="16" priority="26" stopIfTrue="1" operator="between">
      <formula>4.499</formula>
      <formula>$E$114</formula>
    </cfRule>
    <cfRule type="cellIs" dxfId="15" priority="27" stopIfTrue="1" operator="greaterThanOrEqual">
      <formula>4.5</formula>
    </cfRule>
  </conditionalFormatting>
  <pageMargins left="0.23622047244094488" right="0" top="0" bottom="0" header="0.31496062992125984" footer="0.31496062992125984"/>
  <pageSetup paperSize="9" scale="72" fitToHeight="0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0"/>
  <sheetViews>
    <sheetView zoomScale="90" zoomScaleNormal="90" workbookViewId="0">
      <pane xSplit="5" ySplit="6" topLeftCell="F7" activePane="bottomRight" state="frozen"/>
      <selection pane="topRight" activeCell="F1" sqref="F1"/>
      <selection pane="bottomLeft" activeCell="A7" sqref="A7"/>
      <selection pane="bottomRight" activeCell="C4" sqref="C4:C5"/>
    </sheetView>
  </sheetViews>
  <sheetFormatPr defaultColWidth="8.85546875" defaultRowHeight="15" x14ac:dyDescent="0.25"/>
  <cols>
    <col min="1" max="1" width="4.7109375" style="4" customWidth="1"/>
    <col min="2" max="2" width="18.7109375" style="4" customWidth="1"/>
    <col min="3" max="3" width="31.7109375" style="4" customWidth="1"/>
    <col min="4" max="5" width="8.7109375" style="5" customWidth="1"/>
    <col min="6" max="6" width="7.7109375" style="4" customWidth="1"/>
    <col min="7" max="7" width="9.7109375" style="4" customWidth="1"/>
    <col min="8" max="16384" width="8.85546875" style="4"/>
  </cols>
  <sheetData>
    <row r="1" spans="1:8" s="1" customFormat="1" ht="15" customHeight="1" x14ac:dyDescent="0.25">
      <c r="C1" s="10"/>
      <c r="D1" s="53"/>
      <c r="E1" s="2"/>
      <c r="G1" s="69"/>
      <c r="H1" s="39" t="s">
        <v>107</v>
      </c>
    </row>
    <row r="2" spans="1:8" s="1" customFormat="1" ht="15" customHeight="1" x14ac:dyDescent="0.25">
      <c r="A2" s="12"/>
      <c r="B2" s="484" t="s">
        <v>135</v>
      </c>
      <c r="C2" s="484"/>
      <c r="D2" s="484"/>
      <c r="E2" s="15">
        <v>2022</v>
      </c>
      <c r="G2" s="68"/>
      <c r="H2" s="39" t="s">
        <v>108</v>
      </c>
    </row>
    <row r="3" spans="1:8" s="1" customFormat="1" ht="15" customHeight="1" thickBot="1" x14ac:dyDescent="0.3">
      <c r="A3" s="12"/>
      <c r="B3" s="16"/>
      <c r="C3" s="16"/>
      <c r="D3" s="16"/>
      <c r="E3" s="14"/>
      <c r="G3" s="70"/>
      <c r="H3" s="39" t="s">
        <v>109</v>
      </c>
    </row>
    <row r="4" spans="1:8" s="1" customFormat="1" ht="15" customHeight="1" x14ac:dyDescent="0.25">
      <c r="A4" s="474" t="s">
        <v>61</v>
      </c>
      <c r="B4" s="489" t="s">
        <v>60</v>
      </c>
      <c r="C4" s="489" t="s">
        <v>96</v>
      </c>
      <c r="D4" s="476" t="s">
        <v>99</v>
      </c>
      <c r="E4" s="478" t="s">
        <v>128</v>
      </c>
      <c r="G4" s="40"/>
      <c r="H4" s="39" t="s">
        <v>110</v>
      </c>
    </row>
    <row r="5" spans="1:8" s="1" customFormat="1" ht="27" customHeight="1" thickBot="1" x14ac:dyDescent="0.3">
      <c r="A5" s="488"/>
      <c r="B5" s="490"/>
      <c r="C5" s="490"/>
      <c r="D5" s="491"/>
      <c r="E5" s="479"/>
    </row>
    <row r="6" spans="1:8" s="1" customFormat="1" ht="15" customHeight="1" thickBot="1" x14ac:dyDescent="0.3">
      <c r="A6" s="45"/>
      <c r="B6" s="65"/>
      <c r="C6" s="65" t="s">
        <v>127</v>
      </c>
      <c r="D6" s="66">
        <f>SUM(D7:D114)</f>
        <v>3941</v>
      </c>
      <c r="E6" s="67">
        <f>AVERAGE(E7:E114)</f>
        <v>3.7493906205944985</v>
      </c>
    </row>
    <row r="7" spans="1:8" s="1" customFormat="1" ht="15" customHeight="1" x14ac:dyDescent="0.25">
      <c r="A7" s="266">
        <v>1</v>
      </c>
      <c r="B7" s="339" t="s">
        <v>29</v>
      </c>
      <c r="C7" s="500" t="s">
        <v>153</v>
      </c>
      <c r="D7" s="79">
        <v>1</v>
      </c>
      <c r="E7" s="71">
        <v>5</v>
      </c>
    </row>
    <row r="8" spans="1:8" s="3" customFormat="1" ht="15" customHeight="1" x14ac:dyDescent="0.25">
      <c r="A8" s="248">
        <v>2</v>
      </c>
      <c r="B8" s="267" t="s">
        <v>0</v>
      </c>
      <c r="C8" s="227" t="s">
        <v>89</v>
      </c>
      <c r="D8" s="250">
        <v>27</v>
      </c>
      <c r="E8" s="249">
        <v>4.4444444444444446</v>
      </c>
    </row>
    <row r="9" spans="1:8" s="3" customFormat="1" ht="15" customHeight="1" x14ac:dyDescent="0.25">
      <c r="A9" s="248">
        <v>3</v>
      </c>
      <c r="B9" s="267" t="s">
        <v>0</v>
      </c>
      <c r="C9" s="227" t="s">
        <v>126</v>
      </c>
      <c r="D9" s="250">
        <v>30</v>
      </c>
      <c r="E9" s="255">
        <v>4.3666666666666663</v>
      </c>
    </row>
    <row r="10" spans="1:8" s="3" customFormat="1" ht="15" customHeight="1" x14ac:dyDescent="0.25">
      <c r="A10" s="248">
        <v>4</v>
      </c>
      <c r="B10" s="388" t="s">
        <v>1</v>
      </c>
      <c r="C10" s="342" t="s">
        <v>21</v>
      </c>
      <c r="D10" s="389">
        <v>80</v>
      </c>
      <c r="E10" s="249">
        <v>4.3125</v>
      </c>
    </row>
    <row r="11" spans="1:8" s="3" customFormat="1" ht="15" customHeight="1" x14ac:dyDescent="0.25">
      <c r="A11" s="248">
        <v>5</v>
      </c>
      <c r="B11" s="267" t="s">
        <v>58</v>
      </c>
      <c r="C11" s="227" t="s">
        <v>73</v>
      </c>
      <c r="D11" s="250">
        <v>45</v>
      </c>
      <c r="E11" s="249">
        <v>4.2666666666666666</v>
      </c>
    </row>
    <row r="12" spans="1:8" s="3" customFormat="1" ht="15" customHeight="1" x14ac:dyDescent="0.25">
      <c r="A12" s="248">
        <v>6</v>
      </c>
      <c r="B12" s="267" t="s">
        <v>38</v>
      </c>
      <c r="C12" s="400" t="s">
        <v>41</v>
      </c>
      <c r="D12" s="250">
        <v>9</v>
      </c>
      <c r="E12" s="249">
        <v>4.2222222222222223</v>
      </c>
    </row>
    <row r="13" spans="1:8" s="3" customFormat="1" ht="15" customHeight="1" x14ac:dyDescent="0.25">
      <c r="A13" s="248">
        <v>7</v>
      </c>
      <c r="B13" s="267" t="s">
        <v>49</v>
      </c>
      <c r="C13" s="401" t="s">
        <v>57</v>
      </c>
      <c r="D13" s="250">
        <v>29</v>
      </c>
      <c r="E13" s="249">
        <v>4.2068965517241379</v>
      </c>
    </row>
    <row r="14" spans="1:8" s="3" customFormat="1" ht="15" customHeight="1" x14ac:dyDescent="0.25">
      <c r="A14" s="248">
        <v>8</v>
      </c>
      <c r="B14" s="399" t="s">
        <v>58</v>
      </c>
      <c r="C14" s="227" t="s">
        <v>76</v>
      </c>
      <c r="D14" s="250">
        <v>35</v>
      </c>
      <c r="E14" s="249">
        <v>4.1428571428571432</v>
      </c>
    </row>
    <row r="15" spans="1:8" s="3" customFormat="1" ht="15" customHeight="1" x14ac:dyDescent="0.25">
      <c r="A15" s="248">
        <v>9</v>
      </c>
      <c r="B15" s="267" t="s">
        <v>29</v>
      </c>
      <c r="C15" s="227" t="s">
        <v>35</v>
      </c>
      <c r="D15" s="250">
        <v>33</v>
      </c>
      <c r="E15" s="75">
        <v>4.1212121212121211</v>
      </c>
      <c r="G15" s="8"/>
      <c r="H15" s="8"/>
    </row>
    <row r="16" spans="1:8" s="3" customFormat="1" ht="15" customHeight="1" thickBot="1" x14ac:dyDescent="0.3">
      <c r="A16" s="22">
        <v>10</v>
      </c>
      <c r="B16" s="80" t="s">
        <v>1</v>
      </c>
      <c r="C16" s="99" t="s">
        <v>152</v>
      </c>
      <c r="D16" s="145">
        <v>19</v>
      </c>
      <c r="E16" s="396">
        <v>4.1052631578947372</v>
      </c>
    </row>
    <row r="17" spans="1:5" s="3" customFormat="1" ht="15" customHeight="1" x14ac:dyDescent="0.25">
      <c r="A17" s="23">
        <v>11</v>
      </c>
      <c r="B17" s="26" t="s">
        <v>58</v>
      </c>
      <c r="C17" s="27" t="s">
        <v>79</v>
      </c>
      <c r="D17" s="72">
        <v>10</v>
      </c>
      <c r="E17" s="71">
        <v>4.0999999999999996</v>
      </c>
    </row>
    <row r="18" spans="1:5" s="3" customFormat="1" ht="15" customHeight="1" x14ac:dyDescent="0.25">
      <c r="A18" s="248">
        <v>12</v>
      </c>
      <c r="B18" s="267" t="s">
        <v>49</v>
      </c>
      <c r="C18" s="401" t="s">
        <v>56</v>
      </c>
      <c r="D18" s="250">
        <v>62</v>
      </c>
      <c r="E18" s="249">
        <v>4.096774193548387</v>
      </c>
    </row>
    <row r="19" spans="1:5" s="3" customFormat="1" ht="15" customHeight="1" x14ac:dyDescent="0.25">
      <c r="A19" s="248">
        <v>13</v>
      </c>
      <c r="B19" s="267" t="s">
        <v>29</v>
      </c>
      <c r="C19" s="227" t="s">
        <v>31</v>
      </c>
      <c r="D19" s="250">
        <v>14</v>
      </c>
      <c r="E19" s="249">
        <v>4.0714285714285712</v>
      </c>
    </row>
    <row r="20" spans="1:5" s="3" customFormat="1" ht="15" customHeight="1" x14ac:dyDescent="0.25">
      <c r="A20" s="248">
        <v>14</v>
      </c>
      <c r="B20" s="267" t="s">
        <v>58</v>
      </c>
      <c r="C20" s="227" t="s">
        <v>74</v>
      </c>
      <c r="D20" s="250">
        <v>31</v>
      </c>
      <c r="E20" s="249">
        <v>4.032258064516129</v>
      </c>
    </row>
    <row r="21" spans="1:5" s="3" customFormat="1" ht="15" customHeight="1" x14ac:dyDescent="0.25">
      <c r="A21" s="248">
        <v>15</v>
      </c>
      <c r="B21" s="267" t="s">
        <v>49</v>
      </c>
      <c r="C21" s="227" t="s">
        <v>55</v>
      </c>
      <c r="D21" s="250">
        <v>38</v>
      </c>
      <c r="E21" s="249">
        <v>4.0263157894736841</v>
      </c>
    </row>
    <row r="22" spans="1:5" s="3" customFormat="1" ht="15" customHeight="1" x14ac:dyDescent="0.25">
      <c r="A22" s="248">
        <v>16</v>
      </c>
      <c r="B22" s="267" t="s">
        <v>38</v>
      </c>
      <c r="C22" s="227" t="s">
        <v>37</v>
      </c>
      <c r="D22" s="250">
        <v>60</v>
      </c>
      <c r="E22" s="249">
        <v>4.0333333333333332</v>
      </c>
    </row>
    <row r="23" spans="1:5" s="3" customFormat="1" ht="15" customHeight="1" x14ac:dyDescent="0.25">
      <c r="A23" s="248">
        <v>17</v>
      </c>
      <c r="B23" s="267" t="s">
        <v>1</v>
      </c>
      <c r="C23" s="227" t="s">
        <v>147</v>
      </c>
      <c r="D23" s="250">
        <v>92</v>
      </c>
      <c r="E23" s="249">
        <v>4.0326086956521738</v>
      </c>
    </row>
    <row r="24" spans="1:5" s="3" customFormat="1" ht="15" customHeight="1" x14ac:dyDescent="0.25">
      <c r="A24" s="248">
        <v>18</v>
      </c>
      <c r="B24" s="267" t="s">
        <v>29</v>
      </c>
      <c r="C24" s="227" t="s">
        <v>141</v>
      </c>
      <c r="D24" s="250">
        <v>52</v>
      </c>
      <c r="E24" s="249">
        <v>4.0192307692307692</v>
      </c>
    </row>
    <row r="25" spans="1:5" s="3" customFormat="1" ht="15" customHeight="1" x14ac:dyDescent="0.25">
      <c r="A25" s="248">
        <v>19</v>
      </c>
      <c r="B25" s="267" t="s">
        <v>58</v>
      </c>
      <c r="C25" s="227" t="s">
        <v>77</v>
      </c>
      <c r="D25" s="250">
        <v>67</v>
      </c>
      <c r="E25" s="249">
        <v>4.0149253731343286</v>
      </c>
    </row>
    <row r="26" spans="1:5" s="3" customFormat="1" ht="15" customHeight="1" thickBot="1" x14ac:dyDescent="0.3">
      <c r="A26" s="387">
        <v>20</v>
      </c>
      <c r="B26" s="388" t="s">
        <v>49</v>
      </c>
      <c r="C26" s="342" t="s">
        <v>53</v>
      </c>
      <c r="D26" s="389">
        <v>8</v>
      </c>
      <c r="E26" s="255">
        <v>4</v>
      </c>
    </row>
    <row r="27" spans="1:5" s="3" customFormat="1" ht="15" customHeight="1" x14ac:dyDescent="0.25">
      <c r="A27" s="23">
        <v>21</v>
      </c>
      <c r="B27" s="26" t="s">
        <v>38</v>
      </c>
      <c r="C27" s="27" t="s">
        <v>40</v>
      </c>
      <c r="D27" s="72">
        <v>3</v>
      </c>
      <c r="E27" s="71">
        <v>4</v>
      </c>
    </row>
    <row r="28" spans="1:5" s="3" customFormat="1" ht="15" customHeight="1" x14ac:dyDescent="0.25">
      <c r="A28" s="387">
        <v>22</v>
      </c>
      <c r="B28" s="388" t="s">
        <v>29</v>
      </c>
      <c r="C28" s="342" t="s">
        <v>33</v>
      </c>
      <c r="D28" s="389">
        <v>27</v>
      </c>
      <c r="E28" s="249">
        <v>4</v>
      </c>
    </row>
    <row r="29" spans="1:5" ht="15" customHeight="1" x14ac:dyDescent="0.25">
      <c r="A29" s="248">
        <v>23</v>
      </c>
      <c r="B29" s="267" t="s">
        <v>25</v>
      </c>
      <c r="C29" s="227" t="s">
        <v>84</v>
      </c>
      <c r="D29" s="250">
        <v>7</v>
      </c>
      <c r="E29" s="255">
        <v>4</v>
      </c>
    </row>
    <row r="30" spans="1:5" ht="15" customHeight="1" x14ac:dyDescent="0.25">
      <c r="A30" s="248">
        <v>24</v>
      </c>
      <c r="B30" s="267" t="s">
        <v>1</v>
      </c>
      <c r="C30" s="227" t="s">
        <v>148</v>
      </c>
      <c r="D30" s="250">
        <v>46</v>
      </c>
      <c r="E30" s="249">
        <v>4</v>
      </c>
    </row>
    <row r="31" spans="1:5" ht="15" customHeight="1" x14ac:dyDescent="0.25">
      <c r="A31" s="248">
        <v>25</v>
      </c>
      <c r="B31" s="388" t="s">
        <v>38</v>
      </c>
      <c r="C31" s="342" t="s">
        <v>80</v>
      </c>
      <c r="D31" s="389">
        <v>56</v>
      </c>
      <c r="E31" s="249">
        <v>3.9821428571428572</v>
      </c>
    </row>
    <row r="32" spans="1:5" ht="15" customHeight="1" x14ac:dyDescent="0.25">
      <c r="A32" s="248">
        <v>26</v>
      </c>
      <c r="B32" s="267" t="s">
        <v>1</v>
      </c>
      <c r="C32" s="227" t="s">
        <v>149</v>
      </c>
      <c r="D32" s="250">
        <v>57</v>
      </c>
      <c r="E32" s="249">
        <v>3.9649122807017543</v>
      </c>
    </row>
    <row r="33" spans="1:5" ht="15" customHeight="1" x14ac:dyDescent="0.25">
      <c r="A33" s="248">
        <v>27</v>
      </c>
      <c r="B33" s="267" t="s">
        <v>58</v>
      </c>
      <c r="C33" s="400" t="s">
        <v>136</v>
      </c>
      <c r="D33" s="250">
        <v>22</v>
      </c>
      <c r="E33" s="249">
        <v>3.9545454545454546</v>
      </c>
    </row>
    <row r="34" spans="1:5" ht="15" customHeight="1" x14ac:dyDescent="0.25">
      <c r="A34" s="248">
        <v>28</v>
      </c>
      <c r="B34" s="267" t="s">
        <v>29</v>
      </c>
      <c r="C34" s="227" t="s">
        <v>94</v>
      </c>
      <c r="D34" s="250">
        <v>105</v>
      </c>
      <c r="E34" s="249">
        <v>3.9428571428571431</v>
      </c>
    </row>
    <row r="35" spans="1:5" ht="15" customHeight="1" x14ac:dyDescent="0.25">
      <c r="A35" s="248">
        <v>29</v>
      </c>
      <c r="B35" s="267" t="s">
        <v>1</v>
      </c>
      <c r="C35" s="227" t="s">
        <v>2</v>
      </c>
      <c r="D35" s="250">
        <v>16</v>
      </c>
      <c r="E35" s="249">
        <v>3.9375</v>
      </c>
    </row>
    <row r="36" spans="1:5" ht="15" customHeight="1" thickBot="1" x14ac:dyDescent="0.3">
      <c r="A36" s="37">
        <v>30</v>
      </c>
      <c r="B36" s="268" t="s">
        <v>1</v>
      </c>
      <c r="C36" s="395" t="s">
        <v>6</v>
      </c>
      <c r="D36" s="269">
        <v>24</v>
      </c>
      <c r="E36" s="396">
        <v>3.9166666666666665</v>
      </c>
    </row>
    <row r="37" spans="1:5" ht="15" customHeight="1" x14ac:dyDescent="0.25">
      <c r="A37" s="23">
        <v>31</v>
      </c>
      <c r="B37" s="26" t="s">
        <v>25</v>
      </c>
      <c r="C37" s="27" t="s">
        <v>145</v>
      </c>
      <c r="D37" s="72">
        <v>35</v>
      </c>
      <c r="E37" s="71">
        <v>3.9142857142857141</v>
      </c>
    </row>
    <row r="38" spans="1:5" ht="15" customHeight="1" x14ac:dyDescent="0.25">
      <c r="A38" s="248">
        <v>32</v>
      </c>
      <c r="B38" s="404" t="s">
        <v>25</v>
      </c>
      <c r="C38" s="227" t="s">
        <v>146</v>
      </c>
      <c r="D38" s="250">
        <v>37</v>
      </c>
      <c r="E38" s="249">
        <v>3.8918918918918921</v>
      </c>
    </row>
    <row r="39" spans="1:5" ht="15" customHeight="1" x14ac:dyDescent="0.25">
      <c r="A39" s="248">
        <v>33</v>
      </c>
      <c r="B39" s="267" t="s">
        <v>1</v>
      </c>
      <c r="C39" s="227" t="s">
        <v>18</v>
      </c>
      <c r="D39" s="250">
        <v>64</v>
      </c>
      <c r="E39" s="249">
        <v>3.890625</v>
      </c>
    </row>
    <row r="40" spans="1:5" ht="15" customHeight="1" x14ac:dyDescent="0.25">
      <c r="A40" s="248">
        <v>34</v>
      </c>
      <c r="B40" s="267" t="s">
        <v>1</v>
      </c>
      <c r="C40" s="227" t="s">
        <v>150</v>
      </c>
      <c r="D40" s="250">
        <v>53</v>
      </c>
      <c r="E40" s="249">
        <v>3.8679245283018866</v>
      </c>
    </row>
    <row r="41" spans="1:5" ht="15" customHeight="1" x14ac:dyDescent="0.25">
      <c r="A41" s="248">
        <v>35</v>
      </c>
      <c r="B41" s="267" t="s">
        <v>58</v>
      </c>
      <c r="C41" s="227" t="s">
        <v>75</v>
      </c>
      <c r="D41" s="250">
        <v>29</v>
      </c>
      <c r="E41" s="249">
        <v>3.8620689655172415</v>
      </c>
    </row>
    <row r="42" spans="1:5" ht="15" customHeight="1" x14ac:dyDescent="0.25">
      <c r="A42" s="248">
        <v>36</v>
      </c>
      <c r="B42" s="388" t="s">
        <v>38</v>
      </c>
      <c r="C42" s="406" t="s">
        <v>42</v>
      </c>
      <c r="D42" s="389">
        <v>14</v>
      </c>
      <c r="E42" s="255">
        <v>3.8571428571428572</v>
      </c>
    </row>
    <row r="43" spans="1:5" ht="15" customHeight="1" x14ac:dyDescent="0.25">
      <c r="A43" s="387">
        <v>37</v>
      </c>
      <c r="B43" s="267" t="s">
        <v>29</v>
      </c>
      <c r="C43" s="227" t="s">
        <v>83</v>
      </c>
      <c r="D43" s="250">
        <v>74</v>
      </c>
      <c r="E43" s="249">
        <v>3.8648648648648649</v>
      </c>
    </row>
    <row r="44" spans="1:5" ht="15" customHeight="1" x14ac:dyDescent="0.25">
      <c r="A44" s="387">
        <v>38</v>
      </c>
      <c r="B44" s="388" t="s">
        <v>25</v>
      </c>
      <c r="C44" s="342" t="s">
        <v>131</v>
      </c>
      <c r="D44" s="389">
        <v>29</v>
      </c>
      <c r="E44" s="255">
        <v>3.8620689655172415</v>
      </c>
    </row>
    <row r="45" spans="1:5" ht="15" customHeight="1" x14ac:dyDescent="0.25">
      <c r="A45" s="387">
        <v>39</v>
      </c>
      <c r="B45" s="388" t="s">
        <v>1</v>
      </c>
      <c r="C45" s="342" t="s">
        <v>15</v>
      </c>
      <c r="D45" s="389">
        <v>20</v>
      </c>
      <c r="E45" s="255">
        <v>3.85</v>
      </c>
    </row>
    <row r="46" spans="1:5" ht="15" customHeight="1" thickBot="1" x14ac:dyDescent="0.3">
      <c r="A46" s="37">
        <v>40</v>
      </c>
      <c r="B46" s="268" t="s">
        <v>1</v>
      </c>
      <c r="C46" s="395" t="s">
        <v>132</v>
      </c>
      <c r="D46" s="269">
        <v>26</v>
      </c>
      <c r="E46" s="396">
        <v>3.8461538461538463</v>
      </c>
    </row>
    <row r="47" spans="1:5" ht="15" customHeight="1" x14ac:dyDescent="0.25">
      <c r="A47" s="397">
        <v>41</v>
      </c>
      <c r="B47" s="339" t="s">
        <v>0</v>
      </c>
      <c r="C47" s="98" t="s">
        <v>88</v>
      </c>
      <c r="D47" s="79">
        <v>47</v>
      </c>
      <c r="E47" s="398">
        <v>3.8297872340425534</v>
      </c>
    </row>
    <row r="48" spans="1:5" ht="15" customHeight="1" x14ac:dyDescent="0.25">
      <c r="A48" s="387">
        <v>42</v>
      </c>
      <c r="B48" s="388" t="s">
        <v>25</v>
      </c>
      <c r="C48" s="342" t="s">
        <v>144</v>
      </c>
      <c r="D48" s="389">
        <v>33</v>
      </c>
      <c r="E48" s="255">
        <v>3.8181818181818183</v>
      </c>
    </row>
    <row r="49" spans="1:5" ht="15" customHeight="1" x14ac:dyDescent="0.25">
      <c r="A49" s="387">
        <v>43</v>
      </c>
      <c r="B49" s="388" t="s">
        <v>1</v>
      </c>
      <c r="C49" s="342" t="s">
        <v>14</v>
      </c>
      <c r="D49" s="389">
        <v>116</v>
      </c>
      <c r="E49" s="255">
        <v>3.8189655172413794</v>
      </c>
    </row>
    <row r="50" spans="1:5" ht="15" customHeight="1" x14ac:dyDescent="0.25">
      <c r="A50" s="387">
        <v>44</v>
      </c>
      <c r="B50" s="388" t="s">
        <v>38</v>
      </c>
      <c r="C50" s="342" t="s">
        <v>71</v>
      </c>
      <c r="D50" s="389">
        <v>53</v>
      </c>
      <c r="E50" s="255">
        <v>3.8113207547169812</v>
      </c>
    </row>
    <row r="51" spans="1:5" ht="15" customHeight="1" x14ac:dyDescent="0.25">
      <c r="A51" s="387">
        <v>45</v>
      </c>
      <c r="B51" s="388" t="s">
        <v>1</v>
      </c>
      <c r="C51" s="342" t="s">
        <v>16</v>
      </c>
      <c r="D51" s="389">
        <v>108</v>
      </c>
      <c r="E51" s="255">
        <v>3.8055555555555554</v>
      </c>
    </row>
    <row r="52" spans="1:5" ht="15" customHeight="1" x14ac:dyDescent="0.25">
      <c r="A52" s="387">
        <v>46</v>
      </c>
      <c r="B52" s="388" t="s">
        <v>0</v>
      </c>
      <c r="C52" s="342" t="s">
        <v>92</v>
      </c>
      <c r="D52" s="389">
        <v>16</v>
      </c>
      <c r="E52" s="255">
        <v>3.8125</v>
      </c>
    </row>
    <row r="53" spans="1:5" ht="15" customHeight="1" x14ac:dyDescent="0.25">
      <c r="A53" s="387">
        <v>47</v>
      </c>
      <c r="B53" s="388" t="s">
        <v>29</v>
      </c>
      <c r="C53" s="342" t="s">
        <v>65</v>
      </c>
      <c r="D53" s="389">
        <v>10</v>
      </c>
      <c r="E53" s="255">
        <v>3.8</v>
      </c>
    </row>
    <row r="54" spans="1:5" ht="15" customHeight="1" x14ac:dyDescent="0.25">
      <c r="A54" s="387">
        <v>48</v>
      </c>
      <c r="B54" s="388" t="s">
        <v>38</v>
      </c>
      <c r="C54" s="342" t="s">
        <v>140</v>
      </c>
      <c r="D54" s="389">
        <v>42</v>
      </c>
      <c r="E54" s="255">
        <v>3.7857142857142856</v>
      </c>
    </row>
    <row r="55" spans="1:5" ht="15" customHeight="1" x14ac:dyDescent="0.25">
      <c r="A55" s="387">
        <v>49</v>
      </c>
      <c r="B55" s="388" t="s">
        <v>25</v>
      </c>
      <c r="C55" s="342" t="s">
        <v>24</v>
      </c>
      <c r="D55" s="389">
        <v>13</v>
      </c>
      <c r="E55" s="255">
        <v>3.7692307692307692</v>
      </c>
    </row>
    <row r="56" spans="1:5" ht="15" customHeight="1" thickBot="1" x14ac:dyDescent="0.3">
      <c r="A56" s="37">
        <v>50</v>
      </c>
      <c r="B56" s="268" t="s">
        <v>0</v>
      </c>
      <c r="C56" s="395" t="s">
        <v>90</v>
      </c>
      <c r="D56" s="269">
        <v>17</v>
      </c>
      <c r="E56" s="396">
        <v>3.7647058823529411</v>
      </c>
    </row>
    <row r="57" spans="1:5" ht="15" customHeight="1" x14ac:dyDescent="0.25">
      <c r="A57" s="397">
        <v>51</v>
      </c>
      <c r="B57" s="339" t="s">
        <v>58</v>
      </c>
      <c r="C57" s="98" t="s">
        <v>78</v>
      </c>
      <c r="D57" s="79">
        <v>25</v>
      </c>
      <c r="E57" s="398">
        <v>3.76</v>
      </c>
    </row>
    <row r="58" spans="1:5" ht="15" customHeight="1" x14ac:dyDescent="0.25">
      <c r="A58" s="387">
        <v>52</v>
      </c>
      <c r="B58" s="388" t="s">
        <v>38</v>
      </c>
      <c r="C58" s="342" t="s">
        <v>47</v>
      </c>
      <c r="D58" s="389">
        <v>33</v>
      </c>
      <c r="E58" s="255">
        <v>3.7272727272727271</v>
      </c>
    </row>
    <row r="59" spans="1:5" ht="15" customHeight="1" x14ac:dyDescent="0.25">
      <c r="A59" s="387">
        <v>53</v>
      </c>
      <c r="B59" s="388" t="s">
        <v>25</v>
      </c>
      <c r="C59" s="342" t="s">
        <v>27</v>
      </c>
      <c r="D59" s="389">
        <v>59</v>
      </c>
      <c r="E59" s="255">
        <v>3.7288135593220337</v>
      </c>
    </row>
    <row r="60" spans="1:5" ht="15" customHeight="1" x14ac:dyDescent="0.25">
      <c r="A60" s="387">
        <v>54</v>
      </c>
      <c r="B60" s="388" t="s">
        <v>25</v>
      </c>
      <c r="C60" s="342" t="s">
        <v>143</v>
      </c>
      <c r="D60" s="389">
        <v>33</v>
      </c>
      <c r="E60" s="255">
        <v>3.7272727272727271</v>
      </c>
    </row>
    <row r="61" spans="1:5" ht="15" customHeight="1" x14ac:dyDescent="0.25">
      <c r="A61" s="387">
        <v>55</v>
      </c>
      <c r="B61" s="388" t="s">
        <v>49</v>
      </c>
      <c r="C61" s="403" t="s">
        <v>59</v>
      </c>
      <c r="D61" s="389">
        <v>38</v>
      </c>
      <c r="E61" s="255">
        <v>3.7105263157894739</v>
      </c>
    </row>
    <row r="62" spans="1:5" ht="15" customHeight="1" x14ac:dyDescent="0.25">
      <c r="A62" s="387">
        <v>56</v>
      </c>
      <c r="B62" s="388" t="s">
        <v>38</v>
      </c>
      <c r="C62" s="342" t="s">
        <v>69</v>
      </c>
      <c r="D62" s="389">
        <v>24</v>
      </c>
      <c r="E62" s="255">
        <v>3.7083333333333335</v>
      </c>
    </row>
    <row r="63" spans="1:5" ht="15" customHeight="1" x14ac:dyDescent="0.25">
      <c r="A63" s="387">
        <v>57</v>
      </c>
      <c r="B63" s="388" t="s">
        <v>29</v>
      </c>
      <c r="C63" s="342" t="s">
        <v>66</v>
      </c>
      <c r="D63" s="389">
        <v>7</v>
      </c>
      <c r="E63" s="255">
        <v>3.7142857142857144</v>
      </c>
    </row>
    <row r="64" spans="1:5" ht="15" customHeight="1" x14ac:dyDescent="0.25">
      <c r="A64" s="387">
        <v>58</v>
      </c>
      <c r="B64" s="388" t="s">
        <v>25</v>
      </c>
      <c r="C64" s="342" t="s">
        <v>87</v>
      </c>
      <c r="D64" s="389">
        <v>7</v>
      </c>
      <c r="E64" s="255">
        <v>3.7142857142857144</v>
      </c>
    </row>
    <row r="65" spans="1:5" ht="15" customHeight="1" x14ac:dyDescent="0.25">
      <c r="A65" s="387">
        <v>59</v>
      </c>
      <c r="B65" s="388" t="s">
        <v>29</v>
      </c>
      <c r="C65" s="227" t="s">
        <v>134</v>
      </c>
      <c r="D65" s="250">
        <v>20</v>
      </c>
      <c r="E65" s="249">
        <v>3.7</v>
      </c>
    </row>
    <row r="66" spans="1:5" ht="15" customHeight="1" thickBot="1" x14ac:dyDescent="0.3">
      <c r="A66" s="37">
        <v>60</v>
      </c>
      <c r="B66" s="268" t="s">
        <v>29</v>
      </c>
      <c r="C66" s="393" t="s">
        <v>34</v>
      </c>
      <c r="D66" s="394">
        <v>77</v>
      </c>
      <c r="E66" s="351">
        <v>3.7012987012987013</v>
      </c>
    </row>
    <row r="67" spans="1:5" ht="15" customHeight="1" x14ac:dyDescent="0.25">
      <c r="A67" s="397">
        <v>61</v>
      </c>
      <c r="B67" s="339" t="s">
        <v>1</v>
      </c>
      <c r="C67" s="98" t="s">
        <v>5</v>
      </c>
      <c r="D67" s="79">
        <v>30</v>
      </c>
      <c r="E67" s="398">
        <v>3.7</v>
      </c>
    </row>
    <row r="68" spans="1:5" ht="15" customHeight="1" x14ac:dyDescent="0.25">
      <c r="A68" s="387">
        <v>62</v>
      </c>
      <c r="B68" s="388" t="s">
        <v>1</v>
      </c>
      <c r="C68" s="342" t="s">
        <v>8</v>
      </c>
      <c r="D68" s="389">
        <v>26</v>
      </c>
      <c r="E68" s="255">
        <v>3.6923076923076925</v>
      </c>
    </row>
    <row r="69" spans="1:5" ht="15" customHeight="1" x14ac:dyDescent="0.25">
      <c r="A69" s="387">
        <v>63</v>
      </c>
      <c r="B69" s="388" t="s">
        <v>0</v>
      </c>
      <c r="C69" s="403" t="s">
        <v>133</v>
      </c>
      <c r="D69" s="389">
        <v>16</v>
      </c>
      <c r="E69" s="409">
        <v>3.6875</v>
      </c>
    </row>
    <row r="70" spans="1:5" ht="15" customHeight="1" x14ac:dyDescent="0.25">
      <c r="A70" s="387">
        <v>64</v>
      </c>
      <c r="B70" s="388" t="s">
        <v>1</v>
      </c>
      <c r="C70" s="342" t="s">
        <v>3</v>
      </c>
      <c r="D70" s="389">
        <v>25</v>
      </c>
      <c r="E70" s="255">
        <v>3.68</v>
      </c>
    </row>
    <row r="71" spans="1:5" ht="15" customHeight="1" x14ac:dyDescent="0.25">
      <c r="A71" s="387">
        <v>65</v>
      </c>
      <c r="B71" s="388" t="s">
        <v>25</v>
      </c>
      <c r="C71" s="342" t="s">
        <v>97</v>
      </c>
      <c r="D71" s="389">
        <v>26</v>
      </c>
      <c r="E71" s="255">
        <v>3.6538461538461537</v>
      </c>
    </row>
    <row r="72" spans="1:5" ht="15" customHeight="1" x14ac:dyDescent="0.25">
      <c r="A72" s="387">
        <v>66</v>
      </c>
      <c r="B72" s="388" t="s">
        <v>1</v>
      </c>
      <c r="C72" s="342" t="s">
        <v>12</v>
      </c>
      <c r="D72" s="389">
        <v>69</v>
      </c>
      <c r="E72" s="255">
        <v>3.652173913043478</v>
      </c>
    </row>
    <row r="73" spans="1:5" ht="15" customHeight="1" x14ac:dyDescent="0.25">
      <c r="A73" s="387">
        <v>67</v>
      </c>
      <c r="B73" s="388" t="s">
        <v>0</v>
      </c>
      <c r="C73" s="342" t="s">
        <v>63</v>
      </c>
      <c r="D73" s="389">
        <v>20</v>
      </c>
      <c r="E73" s="255">
        <v>3.65</v>
      </c>
    </row>
    <row r="74" spans="1:5" ht="15" customHeight="1" x14ac:dyDescent="0.25">
      <c r="A74" s="387">
        <v>68</v>
      </c>
      <c r="B74" s="388" t="s">
        <v>1</v>
      </c>
      <c r="C74" s="342" t="s">
        <v>10</v>
      </c>
      <c r="D74" s="389">
        <v>53</v>
      </c>
      <c r="E74" s="255">
        <v>3.641509433962264</v>
      </c>
    </row>
    <row r="75" spans="1:5" ht="15" customHeight="1" x14ac:dyDescent="0.25">
      <c r="A75" s="387">
        <v>69</v>
      </c>
      <c r="B75" s="388" t="s">
        <v>29</v>
      </c>
      <c r="C75" s="342" t="s">
        <v>82</v>
      </c>
      <c r="D75" s="389">
        <v>41</v>
      </c>
      <c r="E75" s="255">
        <v>3.6341463414634148</v>
      </c>
    </row>
    <row r="76" spans="1:5" ht="15" customHeight="1" thickBot="1" x14ac:dyDescent="0.3">
      <c r="A76" s="37">
        <v>70</v>
      </c>
      <c r="B76" s="268" t="s">
        <v>49</v>
      </c>
      <c r="C76" s="340" t="s">
        <v>139</v>
      </c>
      <c r="D76" s="269">
        <v>37</v>
      </c>
      <c r="E76" s="396">
        <v>3.6216216216216215</v>
      </c>
    </row>
    <row r="77" spans="1:5" ht="15" customHeight="1" x14ac:dyDescent="0.25">
      <c r="A77" s="397">
        <v>71</v>
      </c>
      <c r="B77" s="339" t="s">
        <v>49</v>
      </c>
      <c r="C77" s="408" t="s">
        <v>52</v>
      </c>
      <c r="D77" s="79">
        <v>13</v>
      </c>
      <c r="E77" s="398">
        <v>3.6153846153846154</v>
      </c>
    </row>
    <row r="78" spans="1:5" ht="15" customHeight="1" x14ac:dyDescent="0.25">
      <c r="A78" s="387">
        <v>72</v>
      </c>
      <c r="B78" s="388" t="s">
        <v>38</v>
      </c>
      <c r="C78" s="342" t="s">
        <v>45</v>
      </c>
      <c r="D78" s="389">
        <v>52</v>
      </c>
      <c r="E78" s="255">
        <v>3.5961538461538463</v>
      </c>
    </row>
    <row r="79" spans="1:5" ht="15" customHeight="1" x14ac:dyDescent="0.25">
      <c r="A79" s="387">
        <v>73</v>
      </c>
      <c r="B79" s="388" t="s">
        <v>29</v>
      </c>
      <c r="C79" s="342" t="s">
        <v>36</v>
      </c>
      <c r="D79" s="389">
        <v>30</v>
      </c>
      <c r="E79" s="255">
        <v>3.6</v>
      </c>
    </row>
    <row r="80" spans="1:5" ht="15" customHeight="1" x14ac:dyDescent="0.25">
      <c r="A80" s="387">
        <v>74</v>
      </c>
      <c r="B80" s="388" t="s">
        <v>29</v>
      </c>
      <c r="C80" s="342" t="s">
        <v>28</v>
      </c>
      <c r="D80" s="389">
        <v>58</v>
      </c>
      <c r="E80" s="255">
        <v>3.603448275862069</v>
      </c>
    </row>
    <row r="81" spans="1:5" ht="15" customHeight="1" x14ac:dyDescent="0.25">
      <c r="A81" s="387">
        <v>75</v>
      </c>
      <c r="B81" s="388" t="s">
        <v>1</v>
      </c>
      <c r="C81" s="342" t="s">
        <v>19</v>
      </c>
      <c r="D81" s="389">
        <v>20</v>
      </c>
      <c r="E81" s="255">
        <v>3.6</v>
      </c>
    </row>
    <row r="82" spans="1:5" ht="15" customHeight="1" x14ac:dyDescent="0.25">
      <c r="A82" s="387">
        <v>76</v>
      </c>
      <c r="B82" s="388" t="s">
        <v>38</v>
      </c>
      <c r="C82" s="342" t="s">
        <v>68</v>
      </c>
      <c r="D82" s="389">
        <v>17</v>
      </c>
      <c r="E82" s="255">
        <v>3.5882352941176472</v>
      </c>
    </row>
    <row r="83" spans="1:5" ht="15" customHeight="1" x14ac:dyDescent="0.25">
      <c r="A83" s="387">
        <v>77</v>
      </c>
      <c r="B83" s="388" t="s">
        <v>49</v>
      </c>
      <c r="C83" s="342" t="s">
        <v>48</v>
      </c>
      <c r="D83" s="389">
        <v>35</v>
      </c>
      <c r="E83" s="255">
        <v>3.5714285714285716</v>
      </c>
    </row>
    <row r="84" spans="1:5" ht="15" customHeight="1" x14ac:dyDescent="0.25">
      <c r="A84" s="387">
        <v>78</v>
      </c>
      <c r="B84" s="388" t="s">
        <v>25</v>
      </c>
      <c r="C84" s="342" t="s">
        <v>85</v>
      </c>
      <c r="D84" s="389">
        <v>16</v>
      </c>
      <c r="E84" s="255">
        <v>3.5625</v>
      </c>
    </row>
    <row r="85" spans="1:5" ht="15" customHeight="1" x14ac:dyDescent="0.25">
      <c r="A85" s="387">
        <v>79</v>
      </c>
      <c r="B85" s="267" t="s">
        <v>1</v>
      </c>
      <c r="C85" s="227" t="s">
        <v>20</v>
      </c>
      <c r="D85" s="250">
        <v>18</v>
      </c>
      <c r="E85" s="249">
        <v>3.5555555555555554</v>
      </c>
    </row>
    <row r="86" spans="1:5" ht="15" customHeight="1" thickBot="1" x14ac:dyDescent="0.3">
      <c r="A86" s="387">
        <v>80</v>
      </c>
      <c r="B86" s="392" t="s">
        <v>38</v>
      </c>
      <c r="C86" s="410" t="s">
        <v>72</v>
      </c>
      <c r="D86" s="394">
        <v>51</v>
      </c>
      <c r="E86" s="351">
        <v>3.5490196078431371</v>
      </c>
    </row>
    <row r="87" spans="1:5" ht="15" customHeight="1" x14ac:dyDescent="0.25">
      <c r="A87" s="397">
        <v>81</v>
      </c>
      <c r="B87" s="339" t="s">
        <v>1</v>
      </c>
      <c r="C87" s="98" t="s">
        <v>11</v>
      </c>
      <c r="D87" s="79">
        <v>31</v>
      </c>
      <c r="E87" s="398">
        <v>3.5483870967741935</v>
      </c>
    </row>
    <row r="88" spans="1:5" ht="15" customHeight="1" x14ac:dyDescent="0.25">
      <c r="A88" s="387">
        <v>82</v>
      </c>
      <c r="B88" s="388" t="s">
        <v>1</v>
      </c>
      <c r="C88" s="342" t="s">
        <v>23</v>
      </c>
      <c r="D88" s="389">
        <v>11</v>
      </c>
      <c r="E88" s="255">
        <v>3.5454545454545454</v>
      </c>
    </row>
    <row r="89" spans="1:5" ht="15" customHeight="1" x14ac:dyDescent="0.25">
      <c r="A89" s="387">
        <v>83</v>
      </c>
      <c r="B89" s="267" t="s">
        <v>0</v>
      </c>
      <c r="C89" s="227" t="s">
        <v>138</v>
      </c>
      <c r="D89" s="250">
        <v>38</v>
      </c>
      <c r="E89" s="249">
        <v>3.5526315789473686</v>
      </c>
    </row>
    <row r="90" spans="1:5" ht="15" customHeight="1" x14ac:dyDescent="0.25">
      <c r="A90" s="387">
        <v>84</v>
      </c>
      <c r="B90" s="392" t="s">
        <v>49</v>
      </c>
      <c r="C90" s="393" t="s">
        <v>54</v>
      </c>
      <c r="D90" s="394">
        <v>35</v>
      </c>
      <c r="E90" s="351">
        <v>3.5428571428571427</v>
      </c>
    </row>
    <row r="91" spans="1:5" ht="15" customHeight="1" x14ac:dyDescent="0.25">
      <c r="A91" s="387">
        <v>85</v>
      </c>
      <c r="B91" s="388" t="s">
        <v>1</v>
      </c>
      <c r="C91" s="342" t="s">
        <v>17</v>
      </c>
      <c r="D91" s="389">
        <v>49</v>
      </c>
      <c r="E91" s="255">
        <v>3.510204081632653</v>
      </c>
    </row>
    <row r="92" spans="1:5" ht="15" customHeight="1" x14ac:dyDescent="0.25">
      <c r="A92" s="387">
        <v>86</v>
      </c>
      <c r="B92" s="402" t="s">
        <v>38</v>
      </c>
      <c r="C92" s="403" t="s">
        <v>70</v>
      </c>
      <c r="D92" s="389">
        <v>30</v>
      </c>
      <c r="E92" s="255">
        <v>3.5</v>
      </c>
    </row>
    <row r="93" spans="1:5" ht="15" customHeight="1" x14ac:dyDescent="0.25">
      <c r="A93" s="387">
        <v>87</v>
      </c>
      <c r="B93" s="388" t="s">
        <v>1</v>
      </c>
      <c r="C93" s="342" t="s">
        <v>13</v>
      </c>
      <c r="D93" s="389">
        <v>4</v>
      </c>
      <c r="E93" s="255">
        <v>3.5</v>
      </c>
    </row>
    <row r="94" spans="1:5" ht="15" customHeight="1" x14ac:dyDescent="0.25">
      <c r="A94" s="387">
        <v>88</v>
      </c>
      <c r="B94" s="388" t="s">
        <v>29</v>
      </c>
      <c r="C94" s="342" t="s">
        <v>32</v>
      </c>
      <c r="D94" s="389">
        <v>49</v>
      </c>
      <c r="E94" s="255">
        <v>3.489795918367347</v>
      </c>
    </row>
    <row r="95" spans="1:5" ht="15" customHeight="1" x14ac:dyDescent="0.25">
      <c r="A95" s="387">
        <v>89</v>
      </c>
      <c r="B95" s="267" t="s">
        <v>38</v>
      </c>
      <c r="C95" s="400" t="s">
        <v>46</v>
      </c>
      <c r="D95" s="250">
        <v>63</v>
      </c>
      <c r="E95" s="249">
        <v>3.4761904761904763</v>
      </c>
    </row>
    <row r="96" spans="1:5" ht="15" customHeight="1" thickBot="1" x14ac:dyDescent="0.3">
      <c r="A96" s="387">
        <v>90</v>
      </c>
      <c r="B96" s="392" t="s">
        <v>25</v>
      </c>
      <c r="C96" s="393" t="s">
        <v>86</v>
      </c>
      <c r="D96" s="394">
        <v>58</v>
      </c>
      <c r="E96" s="351">
        <v>3.4827586206896552</v>
      </c>
    </row>
    <row r="97" spans="1:5" ht="15" customHeight="1" x14ac:dyDescent="0.25">
      <c r="A97" s="397">
        <v>91</v>
      </c>
      <c r="B97" s="411" t="s">
        <v>49</v>
      </c>
      <c r="C97" s="412" t="s">
        <v>67</v>
      </c>
      <c r="D97" s="72">
        <v>61</v>
      </c>
      <c r="E97" s="71">
        <v>3.459016393442623</v>
      </c>
    </row>
    <row r="98" spans="1:5" ht="15" customHeight="1" x14ac:dyDescent="0.25">
      <c r="A98" s="387">
        <v>92</v>
      </c>
      <c r="B98" s="392" t="s">
        <v>29</v>
      </c>
      <c r="C98" s="393" t="s">
        <v>117</v>
      </c>
      <c r="D98" s="394">
        <v>41</v>
      </c>
      <c r="E98" s="351">
        <v>3.4634146341463414</v>
      </c>
    </row>
    <row r="99" spans="1:5" ht="15" customHeight="1" x14ac:dyDescent="0.25">
      <c r="A99" s="387">
        <v>93</v>
      </c>
      <c r="B99" s="388" t="s">
        <v>1</v>
      </c>
      <c r="C99" s="342" t="s">
        <v>4</v>
      </c>
      <c r="D99" s="389">
        <v>55</v>
      </c>
      <c r="E99" s="255">
        <v>3.418181818181818</v>
      </c>
    </row>
    <row r="100" spans="1:5" ht="15" customHeight="1" x14ac:dyDescent="0.25">
      <c r="A100" s="387">
        <v>94</v>
      </c>
      <c r="B100" s="388" t="s">
        <v>1</v>
      </c>
      <c r="C100" s="342" t="s">
        <v>9</v>
      </c>
      <c r="D100" s="389">
        <v>33</v>
      </c>
      <c r="E100" s="255">
        <v>3.4242424242424243</v>
      </c>
    </row>
    <row r="101" spans="1:5" ht="15" customHeight="1" x14ac:dyDescent="0.25">
      <c r="A101" s="387">
        <v>95</v>
      </c>
      <c r="B101" s="388" t="s">
        <v>1</v>
      </c>
      <c r="C101" s="342" t="s">
        <v>151</v>
      </c>
      <c r="D101" s="389">
        <v>73</v>
      </c>
      <c r="E101" s="255">
        <v>3.4246575342465753</v>
      </c>
    </row>
    <row r="102" spans="1:5" ht="15" customHeight="1" x14ac:dyDescent="0.25">
      <c r="A102" s="387">
        <v>96</v>
      </c>
      <c r="B102" s="388" t="s">
        <v>1</v>
      </c>
      <c r="C102" s="342" t="s">
        <v>22</v>
      </c>
      <c r="D102" s="389">
        <v>5</v>
      </c>
      <c r="E102" s="255">
        <v>3.4</v>
      </c>
    </row>
    <row r="103" spans="1:5" ht="15" customHeight="1" x14ac:dyDescent="0.25">
      <c r="A103" s="387">
        <v>97</v>
      </c>
      <c r="B103" s="388" t="s">
        <v>38</v>
      </c>
      <c r="C103" s="342" t="s">
        <v>44</v>
      </c>
      <c r="D103" s="389">
        <v>18</v>
      </c>
      <c r="E103" s="255">
        <v>3.3888888888888888</v>
      </c>
    </row>
    <row r="104" spans="1:5" ht="15" customHeight="1" x14ac:dyDescent="0.25">
      <c r="A104" s="387">
        <v>98</v>
      </c>
      <c r="B104" s="388" t="s">
        <v>38</v>
      </c>
      <c r="C104" s="342" t="s">
        <v>43</v>
      </c>
      <c r="D104" s="389">
        <v>13</v>
      </c>
      <c r="E104" s="255">
        <v>3.3846153846153846</v>
      </c>
    </row>
    <row r="105" spans="1:5" ht="15" customHeight="1" x14ac:dyDescent="0.25">
      <c r="A105" s="387">
        <v>99</v>
      </c>
      <c r="B105" s="388" t="s">
        <v>25</v>
      </c>
      <c r="C105" s="342" t="s">
        <v>26</v>
      </c>
      <c r="D105" s="389">
        <v>29</v>
      </c>
      <c r="E105" s="255">
        <v>3.3793103448275863</v>
      </c>
    </row>
    <row r="106" spans="1:5" ht="15" customHeight="1" thickBot="1" x14ac:dyDescent="0.3">
      <c r="A106" s="37">
        <v>100</v>
      </c>
      <c r="B106" s="268" t="s">
        <v>1</v>
      </c>
      <c r="C106" s="395" t="s">
        <v>7</v>
      </c>
      <c r="D106" s="269">
        <v>55</v>
      </c>
      <c r="E106" s="396">
        <v>3.3636363636363638</v>
      </c>
    </row>
    <row r="107" spans="1:5" ht="15" customHeight="1" x14ac:dyDescent="0.25">
      <c r="A107" s="21">
        <v>101</v>
      </c>
      <c r="B107" s="392" t="s">
        <v>49</v>
      </c>
      <c r="C107" s="405" t="s">
        <v>50</v>
      </c>
      <c r="D107" s="394">
        <v>37</v>
      </c>
      <c r="E107" s="351">
        <v>3.3513513513513513</v>
      </c>
    </row>
    <row r="108" spans="1:5" ht="15" customHeight="1" x14ac:dyDescent="0.25">
      <c r="A108" s="387">
        <v>102</v>
      </c>
      <c r="B108" s="388" t="s">
        <v>49</v>
      </c>
      <c r="C108" s="407" t="s">
        <v>51</v>
      </c>
      <c r="D108" s="389">
        <v>24</v>
      </c>
      <c r="E108" s="255">
        <v>3.3333333333333335</v>
      </c>
    </row>
    <row r="109" spans="1:5" ht="15" customHeight="1" x14ac:dyDescent="0.25">
      <c r="A109" s="387">
        <v>103</v>
      </c>
      <c r="B109" s="388" t="s">
        <v>1</v>
      </c>
      <c r="C109" s="342" t="s">
        <v>64</v>
      </c>
      <c r="D109" s="389">
        <v>13</v>
      </c>
      <c r="E109" s="255">
        <v>3.3076923076923075</v>
      </c>
    </row>
    <row r="110" spans="1:5" ht="15" customHeight="1" x14ac:dyDescent="0.25">
      <c r="A110" s="387">
        <v>104</v>
      </c>
      <c r="B110" s="391" t="s">
        <v>0</v>
      </c>
      <c r="C110" s="342" t="s">
        <v>62</v>
      </c>
      <c r="D110" s="389">
        <v>23</v>
      </c>
      <c r="E110" s="255">
        <v>3.2608695652173911</v>
      </c>
    </row>
    <row r="111" spans="1:5" ht="15" customHeight="1" x14ac:dyDescent="0.25">
      <c r="A111" s="387">
        <v>105</v>
      </c>
      <c r="B111" s="388" t="s">
        <v>38</v>
      </c>
      <c r="C111" s="342" t="s">
        <v>39</v>
      </c>
      <c r="D111" s="389">
        <v>29</v>
      </c>
      <c r="E111" s="255">
        <v>3.2068965517241379</v>
      </c>
    </row>
    <row r="112" spans="1:5" ht="15" customHeight="1" x14ac:dyDescent="0.25">
      <c r="A112" s="387">
        <v>106</v>
      </c>
      <c r="B112" s="388" t="s">
        <v>25</v>
      </c>
      <c r="C112" s="342" t="s">
        <v>95</v>
      </c>
      <c r="D112" s="389">
        <v>75</v>
      </c>
      <c r="E112" s="255">
        <v>3.2</v>
      </c>
    </row>
    <row r="113" spans="1:5" ht="15" customHeight="1" x14ac:dyDescent="0.25">
      <c r="A113" s="387">
        <v>107</v>
      </c>
      <c r="B113" s="388" t="s">
        <v>29</v>
      </c>
      <c r="C113" s="342" t="s">
        <v>81</v>
      </c>
      <c r="D113" s="389">
        <v>33</v>
      </c>
      <c r="E113" s="255">
        <v>3.1818181818181817</v>
      </c>
    </row>
    <row r="114" spans="1:5" ht="15" customHeight="1" thickBot="1" x14ac:dyDescent="0.3">
      <c r="A114" s="37">
        <v>108</v>
      </c>
      <c r="B114" s="268" t="s">
        <v>29</v>
      </c>
      <c r="C114" s="395" t="s">
        <v>30</v>
      </c>
      <c r="D114" s="269">
        <v>39</v>
      </c>
      <c r="E114" s="396">
        <v>3.1538461538461537</v>
      </c>
    </row>
    <row r="115" spans="1:5" ht="15" customHeight="1" x14ac:dyDescent="0.25">
      <c r="A115" s="17"/>
      <c r="B115" s="17"/>
      <c r="C115" s="28"/>
      <c r="D115" s="78" t="s">
        <v>91</v>
      </c>
      <c r="E115" s="29">
        <f>AVERAGE(E7:E114)</f>
        <v>3.7493906205944985</v>
      </c>
    </row>
    <row r="116" spans="1:5" ht="15" customHeight="1" x14ac:dyDescent="0.25">
      <c r="A116" s="17"/>
      <c r="B116" s="17"/>
      <c r="C116" s="28"/>
      <c r="D116" s="54" t="s">
        <v>101</v>
      </c>
      <c r="E116" s="64">
        <v>3.75</v>
      </c>
    </row>
    <row r="117" spans="1:5" ht="15" customHeight="1" x14ac:dyDescent="0.25">
      <c r="A117" s="17"/>
      <c r="B117" s="17"/>
      <c r="C117" s="17"/>
      <c r="D117" s="18"/>
      <c r="E117" s="18"/>
    </row>
    <row r="118" spans="1:5" x14ac:dyDescent="0.25">
      <c r="A118" s="17"/>
      <c r="B118" s="17"/>
      <c r="C118" s="17"/>
      <c r="D118" s="18"/>
      <c r="E118" s="18"/>
    </row>
    <row r="119" spans="1:5" x14ac:dyDescent="0.25">
      <c r="A119" s="17"/>
      <c r="B119" s="17"/>
      <c r="C119" s="17"/>
      <c r="D119" s="18"/>
      <c r="E119" s="18"/>
    </row>
    <row r="120" spans="1:5" x14ac:dyDescent="0.25">
      <c r="A120" s="17"/>
      <c r="B120" s="17"/>
      <c r="C120" s="17"/>
      <c r="D120" s="18"/>
      <c r="E120" s="18"/>
    </row>
  </sheetData>
  <mergeCells count="6">
    <mergeCell ref="B2:D2"/>
    <mergeCell ref="E4:E5"/>
    <mergeCell ref="A4:A5"/>
    <mergeCell ref="B4:B5"/>
    <mergeCell ref="C4:C5"/>
    <mergeCell ref="D4:D5"/>
  </mergeCells>
  <conditionalFormatting sqref="E6:E116">
    <cfRule type="cellIs" dxfId="14" priority="576" stopIfTrue="1" operator="between">
      <formula>$E$115</formula>
      <formula>3.754</formula>
    </cfRule>
    <cfRule type="cellIs" dxfId="13" priority="577" stopIfTrue="1" operator="lessThan">
      <formula>3.5</formula>
    </cfRule>
    <cfRule type="cellIs" dxfId="12" priority="578" stopIfTrue="1" operator="between">
      <formula>$E$115</formula>
      <formula>3.5</formula>
    </cfRule>
    <cfRule type="cellIs" dxfId="11" priority="579" stopIfTrue="1" operator="between">
      <formula>4.499</formula>
      <formula>$E$115</formula>
    </cfRule>
    <cfRule type="cellIs" dxfId="10" priority="580" stopIfTrue="1" operator="greaterThanOrEqual">
      <formula>4.5</formula>
    </cfRule>
  </conditionalFormatting>
  <pageMargins left="1.01" right="0.7" top="0.75" bottom="0.75" header="0.3" footer="0.3"/>
  <pageSetup paperSize="9" orientation="portrait" horizontalDpi="180" verticalDpi="18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4"/>
  <sheetViews>
    <sheetView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ColWidth="8.85546875" defaultRowHeight="15" x14ac:dyDescent="0.25"/>
  <cols>
    <col min="1" max="1" width="5.7109375" style="4" customWidth="1"/>
    <col min="2" max="2" width="10.42578125" style="4" customWidth="1"/>
    <col min="3" max="3" width="31.7109375" style="4" customWidth="1"/>
    <col min="4" max="8" width="7.7109375" style="5" customWidth="1"/>
    <col min="9" max="9" width="8.7109375" style="5" customWidth="1"/>
    <col min="10" max="10" width="7.7109375" style="4" customWidth="1"/>
    <col min="11" max="11" width="9.7109375" style="4" customWidth="1"/>
    <col min="12" max="16384" width="8.85546875" style="4"/>
  </cols>
  <sheetData>
    <row r="1" spans="1:12" s="1" customFormat="1" ht="15" customHeight="1" x14ac:dyDescent="0.25">
      <c r="C1" s="10"/>
      <c r="D1" s="492"/>
      <c r="E1" s="492"/>
      <c r="F1" s="2"/>
      <c r="G1" s="2"/>
      <c r="H1" s="2"/>
      <c r="I1" s="2"/>
      <c r="K1" s="69"/>
      <c r="L1" s="39" t="s">
        <v>107</v>
      </c>
    </row>
    <row r="2" spans="1:12" s="1" customFormat="1" ht="15" customHeight="1" x14ac:dyDescent="0.25">
      <c r="A2" s="12"/>
      <c r="B2" s="484" t="s">
        <v>135</v>
      </c>
      <c r="C2" s="484"/>
      <c r="D2" s="77"/>
      <c r="E2" s="77"/>
      <c r="F2" s="14"/>
      <c r="G2" s="14"/>
      <c r="H2" s="14"/>
      <c r="I2" s="15">
        <v>2022</v>
      </c>
      <c r="K2" s="68"/>
      <c r="L2" s="39" t="s">
        <v>108</v>
      </c>
    </row>
    <row r="3" spans="1:12" s="1" customFormat="1" ht="15" customHeight="1" thickBot="1" x14ac:dyDescent="0.3">
      <c r="A3" s="12"/>
      <c r="B3" s="12"/>
      <c r="C3" s="16"/>
      <c r="D3" s="16"/>
      <c r="E3" s="13"/>
      <c r="F3" s="14"/>
      <c r="G3" s="14"/>
      <c r="H3" s="14"/>
      <c r="I3" s="14"/>
      <c r="K3" s="70"/>
      <c r="L3" s="39" t="s">
        <v>109</v>
      </c>
    </row>
    <row r="4" spans="1:12" s="1" customFormat="1" ht="15" customHeight="1" x14ac:dyDescent="0.25">
      <c r="A4" s="474" t="s">
        <v>61</v>
      </c>
      <c r="B4" s="489" t="s">
        <v>98</v>
      </c>
      <c r="C4" s="489" t="s">
        <v>96</v>
      </c>
      <c r="D4" s="476" t="s">
        <v>99</v>
      </c>
      <c r="E4" s="493" t="s">
        <v>100</v>
      </c>
      <c r="F4" s="494"/>
      <c r="G4" s="494"/>
      <c r="H4" s="495"/>
      <c r="I4" s="478" t="s">
        <v>118</v>
      </c>
      <c r="K4" s="40"/>
      <c r="L4" s="39" t="s">
        <v>110</v>
      </c>
    </row>
    <row r="5" spans="1:12" s="1" customFormat="1" ht="27" customHeight="1" thickBot="1" x14ac:dyDescent="0.3">
      <c r="A5" s="488"/>
      <c r="B5" s="490"/>
      <c r="C5" s="490"/>
      <c r="D5" s="491"/>
      <c r="E5" s="30">
        <v>5</v>
      </c>
      <c r="F5" s="30">
        <v>4</v>
      </c>
      <c r="G5" s="30">
        <v>3</v>
      </c>
      <c r="H5" s="30">
        <v>2</v>
      </c>
      <c r="I5" s="479"/>
    </row>
    <row r="6" spans="1:12" s="1" customFormat="1" ht="15" customHeight="1" thickBot="1" x14ac:dyDescent="0.3">
      <c r="A6" s="253"/>
      <c r="B6" s="65"/>
      <c r="C6" s="65" t="s">
        <v>127</v>
      </c>
      <c r="D6" s="66">
        <f>D7+D16+D29+D47+D66+D81+D112</f>
        <v>3941</v>
      </c>
      <c r="E6" s="343">
        <f>E7+E16+E29+E47+E66+E81+E112</f>
        <v>630</v>
      </c>
      <c r="F6" s="343">
        <f>F7+F16+F29+F47+F66+F81+F112</f>
        <v>1706</v>
      </c>
      <c r="G6" s="343">
        <f>G7+G16+G29+G47+G66+G81+G112</f>
        <v>1578</v>
      </c>
      <c r="H6" s="343">
        <f>H7+H16+H29+H47+H66+H81+H112</f>
        <v>27</v>
      </c>
      <c r="I6" s="257">
        <f>(H6*2+G6*3+F6*4+E6*5)/D6</f>
        <v>3.7457498096929713</v>
      </c>
    </row>
    <row r="7" spans="1:12" s="1" customFormat="1" ht="15" customHeight="1" thickBot="1" x14ac:dyDescent="0.3">
      <c r="A7" s="55"/>
      <c r="B7" s="56"/>
      <c r="C7" s="56" t="s">
        <v>119</v>
      </c>
      <c r="D7" s="57">
        <f>SUM(D8:D15)</f>
        <v>264</v>
      </c>
      <c r="E7" s="344">
        <f>SUM(E8:E15)</f>
        <v>76</v>
      </c>
      <c r="F7" s="344">
        <f t="shared" ref="F7:H7" si="0">SUM(F8:F15)</f>
        <v>123</v>
      </c>
      <c r="G7" s="344">
        <f t="shared" si="0"/>
        <v>63</v>
      </c>
      <c r="H7" s="344">
        <f t="shared" si="0"/>
        <v>2</v>
      </c>
      <c r="I7" s="73">
        <f>AVERAGE(I8:I15)</f>
        <v>4.0166652084046204</v>
      </c>
    </row>
    <row r="8" spans="1:12" s="3" customFormat="1" ht="15" customHeight="1" x14ac:dyDescent="0.25">
      <c r="A8" s="136">
        <v>1</v>
      </c>
      <c r="B8" s="139">
        <v>10002</v>
      </c>
      <c r="C8" s="89" t="s">
        <v>75</v>
      </c>
      <c r="D8" s="254">
        <v>29</v>
      </c>
      <c r="E8" s="345">
        <v>6</v>
      </c>
      <c r="F8" s="345">
        <v>14</v>
      </c>
      <c r="G8" s="345">
        <v>8</v>
      </c>
      <c r="H8" s="345">
        <v>1</v>
      </c>
      <c r="I8" s="140">
        <f t="shared" ref="I8:I15" si="1">(H8*2+G8*3+F8*4+E8*5)/D8</f>
        <v>3.8620689655172415</v>
      </c>
    </row>
    <row r="9" spans="1:12" s="3" customFormat="1" ht="15" customHeight="1" x14ac:dyDescent="0.25">
      <c r="A9" s="136">
        <v>2</v>
      </c>
      <c r="B9" s="137">
        <v>10090</v>
      </c>
      <c r="C9" s="88" t="s">
        <v>77</v>
      </c>
      <c r="D9" s="254">
        <v>67</v>
      </c>
      <c r="E9" s="345">
        <v>19</v>
      </c>
      <c r="F9" s="345">
        <v>31</v>
      </c>
      <c r="G9" s="345">
        <v>16</v>
      </c>
      <c r="H9" s="345">
        <v>1</v>
      </c>
      <c r="I9" s="138">
        <f t="shared" si="1"/>
        <v>4.0149253731343286</v>
      </c>
    </row>
    <row r="10" spans="1:12" s="3" customFormat="1" ht="15" customHeight="1" x14ac:dyDescent="0.25">
      <c r="A10" s="248">
        <v>3</v>
      </c>
      <c r="B10" s="341">
        <v>10004</v>
      </c>
      <c r="C10" s="342" t="s">
        <v>73</v>
      </c>
      <c r="D10" s="263">
        <v>45</v>
      </c>
      <c r="E10" s="345">
        <v>18</v>
      </c>
      <c r="F10" s="345">
        <v>21</v>
      </c>
      <c r="G10" s="345">
        <v>6</v>
      </c>
      <c r="H10" s="345"/>
      <c r="I10" s="255">
        <f t="shared" si="1"/>
        <v>4.2666666666666666</v>
      </c>
    </row>
    <row r="11" spans="1:12" s="3" customFormat="1" ht="15" customHeight="1" x14ac:dyDescent="0.25">
      <c r="A11" s="248">
        <v>4</v>
      </c>
      <c r="B11" s="341">
        <v>10001</v>
      </c>
      <c r="C11" s="342" t="s">
        <v>74</v>
      </c>
      <c r="D11" s="263">
        <v>31</v>
      </c>
      <c r="E11" s="345">
        <v>10</v>
      </c>
      <c r="F11" s="345">
        <v>12</v>
      </c>
      <c r="G11" s="345">
        <v>9</v>
      </c>
      <c r="H11" s="345"/>
      <c r="I11" s="255">
        <f t="shared" si="1"/>
        <v>4.032258064516129</v>
      </c>
    </row>
    <row r="12" spans="1:12" s="3" customFormat="1" ht="15" customHeight="1" x14ac:dyDescent="0.25">
      <c r="A12" s="248">
        <v>5</v>
      </c>
      <c r="B12" s="341">
        <v>10120</v>
      </c>
      <c r="C12" s="342" t="s">
        <v>79</v>
      </c>
      <c r="D12" s="263">
        <v>10</v>
      </c>
      <c r="E12" s="345">
        <v>4</v>
      </c>
      <c r="F12" s="345">
        <v>3</v>
      </c>
      <c r="G12" s="345">
        <v>3</v>
      </c>
      <c r="H12" s="345"/>
      <c r="I12" s="255">
        <f t="shared" si="1"/>
        <v>4.0999999999999996</v>
      </c>
    </row>
    <row r="13" spans="1:12" s="3" customFormat="1" ht="15" customHeight="1" x14ac:dyDescent="0.25">
      <c r="A13" s="136">
        <v>6</v>
      </c>
      <c r="B13" s="139">
        <v>10190</v>
      </c>
      <c r="C13" s="89" t="s">
        <v>76</v>
      </c>
      <c r="D13" s="254">
        <v>35</v>
      </c>
      <c r="E13" s="345">
        <v>9</v>
      </c>
      <c r="F13" s="345">
        <v>22</v>
      </c>
      <c r="G13" s="345">
        <v>4</v>
      </c>
      <c r="H13" s="345"/>
      <c r="I13" s="140">
        <f t="shared" si="1"/>
        <v>4.1428571428571432</v>
      </c>
    </row>
    <row r="14" spans="1:12" s="3" customFormat="1" ht="15" customHeight="1" x14ac:dyDescent="0.25">
      <c r="A14" s="136">
        <v>7</v>
      </c>
      <c r="B14" s="139">
        <v>10320</v>
      </c>
      <c r="C14" s="89" t="s">
        <v>78</v>
      </c>
      <c r="D14" s="254">
        <v>25</v>
      </c>
      <c r="E14" s="345">
        <v>5</v>
      </c>
      <c r="F14" s="345">
        <v>9</v>
      </c>
      <c r="G14" s="345">
        <v>11</v>
      </c>
      <c r="H14" s="345"/>
      <c r="I14" s="140">
        <f t="shared" si="1"/>
        <v>3.76</v>
      </c>
    </row>
    <row r="15" spans="1:12" s="3" customFormat="1" ht="15" customHeight="1" thickBot="1" x14ac:dyDescent="0.3">
      <c r="A15" s="136">
        <v>8</v>
      </c>
      <c r="B15" s="139">
        <v>10086</v>
      </c>
      <c r="C15" s="100" t="s">
        <v>136</v>
      </c>
      <c r="D15" s="254">
        <v>22</v>
      </c>
      <c r="E15" s="345">
        <v>5</v>
      </c>
      <c r="F15" s="345">
        <v>11</v>
      </c>
      <c r="G15" s="345">
        <v>6</v>
      </c>
      <c r="H15" s="345"/>
      <c r="I15" s="140">
        <f t="shared" si="1"/>
        <v>3.9545454545454546</v>
      </c>
      <c r="K15" s="8"/>
      <c r="L15" s="8"/>
    </row>
    <row r="16" spans="1:12" s="3" customFormat="1" ht="15" customHeight="1" thickBot="1" x14ac:dyDescent="0.25">
      <c r="A16" s="264"/>
      <c r="B16" s="357"/>
      <c r="C16" s="58" t="s">
        <v>120</v>
      </c>
      <c r="D16" s="59">
        <f>SUM(D17:D28)</f>
        <v>417</v>
      </c>
      <c r="E16" s="346">
        <f t="shared" ref="E16:H16" si="2">SUM(E17:E28)</f>
        <v>62</v>
      </c>
      <c r="F16" s="346">
        <f t="shared" si="2"/>
        <v>173</v>
      </c>
      <c r="G16" s="346">
        <f t="shared" si="2"/>
        <v>181</v>
      </c>
      <c r="H16" s="346">
        <f t="shared" si="2"/>
        <v>1</v>
      </c>
      <c r="I16" s="60">
        <f>AVERAGE(I17:I28)</f>
        <v>3.7112921566629118</v>
      </c>
      <c r="L16" s="8"/>
    </row>
    <row r="17" spans="1:12" s="3" customFormat="1" ht="15" customHeight="1" x14ac:dyDescent="0.2">
      <c r="A17" s="355">
        <v>1</v>
      </c>
      <c r="B17" s="358">
        <v>20040</v>
      </c>
      <c r="C17" s="383" t="s">
        <v>54</v>
      </c>
      <c r="D17" s="376">
        <v>35</v>
      </c>
      <c r="E17" s="377">
        <v>2</v>
      </c>
      <c r="F17" s="377">
        <v>15</v>
      </c>
      <c r="G17" s="377">
        <v>18</v>
      </c>
      <c r="H17" s="377"/>
      <c r="I17" s="378">
        <f t="shared" ref="I17:I27" si="3">(H17*2+G17*3+F17*4+E17*5)/D17</f>
        <v>3.5428571428571427</v>
      </c>
      <c r="L17" s="8"/>
    </row>
    <row r="18" spans="1:12" s="3" customFormat="1" ht="15" customHeight="1" x14ac:dyDescent="0.2">
      <c r="A18" s="356">
        <v>2</v>
      </c>
      <c r="B18" s="359">
        <v>20061</v>
      </c>
      <c r="C18" s="375" t="s">
        <v>53</v>
      </c>
      <c r="D18" s="363">
        <v>8</v>
      </c>
      <c r="E18" s="364">
        <v>2</v>
      </c>
      <c r="F18" s="364">
        <v>4</v>
      </c>
      <c r="G18" s="364">
        <v>2</v>
      </c>
      <c r="H18" s="364"/>
      <c r="I18" s="365">
        <f t="shared" si="3"/>
        <v>4</v>
      </c>
      <c r="L18" s="8"/>
    </row>
    <row r="19" spans="1:12" s="3" customFormat="1" ht="15" customHeight="1" x14ac:dyDescent="0.2">
      <c r="A19" s="356">
        <v>3</v>
      </c>
      <c r="B19" s="359">
        <v>21020</v>
      </c>
      <c r="C19" s="375" t="s">
        <v>55</v>
      </c>
      <c r="D19" s="363">
        <v>38</v>
      </c>
      <c r="E19" s="364">
        <v>11</v>
      </c>
      <c r="F19" s="364">
        <v>17</v>
      </c>
      <c r="G19" s="364">
        <v>10</v>
      </c>
      <c r="H19" s="364"/>
      <c r="I19" s="365">
        <f t="shared" si="3"/>
        <v>4.0263157894736841</v>
      </c>
      <c r="L19" s="8"/>
    </row>
    <row r="20" spans="1:12" s="3" customFormat="1" ht="15" customHeight="1" x14ac:dyDescent="0.2">
      <c r="A20" s="356">
        <v>4</v>
      </c>
      <c r="B20" s="359">
        <v>20060</v>
      </c>
      <c r="C20" s="375" t="s">
        <v>56</v>
      </c>
      <c r="D20" s="363">
        <v>62</v>
      </c>
      <c r="E20" s="364">
        <v>22</v>
      </c>
      <c r="F20" s="364">
        <v>24</v>
      </c>
      <c r="G20" s="364">
        <v>16</v>
      </c>
      <c r="H20" s="364"/>
      <c r="I20" s="365">
        <f t="shared" si="3"/>
        <v>4.096774193548387</v>
      </c>
      <c r="L20" s="8"/>
    </row>
    <row r="21" spans="1:12" s="3" customFormat="1" ht="15" customHeight="1" x14ac:dyDescent="0.2">
      <c r="A21" s="356">
        <v>5</v>
      </c>
      <c r="B21" s="359">
        <v>20400</v>
      </c>
      <c r="C21" s="375" t="s">
        <v>57</v>
      </c>
      <c r="D21" s="363">
        <v>29</v>
      </c>
      <c r="E21" s="364">
        <v>10</v>
      </c>
      <c r="F21" s="364">
        <v>15</v>
      </c>
      <c r="G21" s="364">
        <v>4</v>
      </c>
      <c r="H21" s="364"/>
      <c r="I21" s="365">
        <f t="shared" si="3"/>
        <v>4.2068965517241379</v>
      </c>
      <c r="L21" s="8"/>
    </row>
    <row r="22" spans="1:12" s="3" customFormat="1" ht="15" customHeight="1" x14ac:dyDescent="0.2">
      <c r="A22" s="356">
        <v>6</v>
      </c>
      <c r="B22" s="359">
        <v>20080</v>
      </c>
      <c r="C22" s="375" t="s">
        <v>139</v>
      </c>
      <c r="D22" s="363">
        <v>37</v>
      </c>
      <c r="E22" s="364">
        <v>5</v>
      </c>
      <c r="F22" s="364">
        <v>13</v>
      </c>
      <c r="G22" s="364">
        <v>19</v>
      </c>
      <c r="H22" s="364"/>
      <c r="I22" s="365">
        <f t="shared" si="3"/>
        <v>3.6216216216216215</v>
      </c>
      <c r="L22" s="8"/>
    </row>
    <row r="23" spans="1:12" s="3" customFormat="1" ht="15" customHeight="1" x14ac:dyDescent="0.2">
      <c r="A23" s="356">
        <v>7</v>
      </c>
      <c r="B23" s="359">
        <v>20460</v>
      </c>
      <c r="C23" s="375" t="s">
        <v>59</v>
      </c>
      <c r="D23" s="363">
        <v>38</v>
      </c>
      <c r="E23" s="364">
        <v>3</v>
      </c>
      <c r="F23" s="364">
        <v>21</v>
      </c>
      <c r="G23" s="364">
        <v>14</v>
      </c>
      <c r="H23" s="364"/>
      <c r="I23" s="365">
        <f t="shared" si="3"/>
        <v>3.7105263157894739</v>
      </c>
      <c r="L23" s="8"/>
    </row>
    <row r="24" spans="1:12" s="3" customFormat="1" ht="15" customHeight="1" x14ac:dyDescent="0.2">
      <c r="A24" s="356">
        <v>8</v>
      </c>
      <c r="B24" s="359">
        <v>20550</v>
      </c>
      <c r="C24" s="375" t="s">
        <v>51</v>
      </c>
      <c r="D24" s="363">
        <v>24</v>
      </c>
      <c r="E24" s="364"/>
      <c r="F24" s="364">
        <v>9</v>
      </c>
      <c r="G24" s="364">
        <v>14</v>
      </c>
      <c r="H24" s="364">
        <v>1</v>
      </c>
      <c r="I24" s="365">
        <f t="shared" si="3"/>
        <v>3.3333333333333335</v>
      </c>
      <c r="L24" s="8"/>
    </row>
    <row r="25" spans="1:12" s="3" customFormat="1" ht="15" customHeight="1" x14ac:dyDescent="0.2">
      <c r="A25" s="356">
        <v>9</v>
      </c>
      <c r="B25" s="359">
        <v>20630</v>
      </c>
      <c r="C25" s="375" t="s">
        <v>52</v>
      </c>
      <c r="D25" s="363">
        <v>13</v>
      </c>
      <c r="E25" s="364">
        <v>1</v>
      </c>
      <c r="F25" s="364">
        <v>6</v>
      </c>
      <c r="G25" s="364">
        <v>6</v>
      </c>
      <c r="H25" s="364"/>
      <c r="I25" s="365">
        <f t="shared" si="3"/>
        <v>3.6153846153846154</v>
      </c>
      <c r="L25" s="8"/>
    </row>
    <row r="26" spans="1:12" s="3" customFormat="1" ht="15" customHeight="1" x14ac:dyDescent="0.25">
      <c r="A26" s="20">
        <v>10</v>
      </c>
      <c r="B26" s="24">
        <v>20810</v>
      </c>
      <c r="C26" s="374" t="s">
        <v>50</v>
      </c>
      <c r="D26" s="368">
        <v>37</v>
      </c>
      <c r="E26" s="369">
        <v>1</v>
      </c>
      <c r="F26" s="369">
        <v>11</v>
      </c>
      <c r="G26" s="369">
        <v>25</v>
      </c>
      <c r="H26" s="369"/>
      <c r="I26" s="75">
        <f t="shared" si="3"/>
        <v>3.3513513513513513</v>
      </c>
    </row>
    <row r="27" spans="1:12" s="3" customFormat="1" ht="15" customHeight="1" x14ac:dyDescent="0.25">
      <c r="A27" s="136">
        <v>11</v>
      </c>
      <c r="B27" s="139">
        <v>20900</v>
      </c>
      <c r="C27" s="97" t="s">
        <v>67</v>
      </c>
      <c r="D27" s="258">
        <v>61</v>
      </c>
      <c r="E27" s="345">
        <v>1</v>
      </c>
      <c r="F27" s="345">
        <v>26</v>
      </c>
      <c r="G27" s="345">
        <v>34</v>
      </c>
      <c r="H27" s="347"/>
      <c r="I27" s="140">
        <f t="shared" si="3"/>
        <v>3.459016393442623</v>
      </c>
    </row>
    <row r="28" spans="1:12" s="3" customFormat="1" ht="15" customHeight="1" thickBot="1" x14ac:dyDescent="0.3">
      <c r="A28" s="136">
        <v>12</v>
      </c>
      <c r="B28" s="137">
        <v>21349</v>
      </c>
      <c r="C28" s="97" t="s">
        <v>48</v>
      </c>
      <c r="D28" s="259">
        <v>35</v>
      </c>
      <c r="E28" s="345">
        <v>4</v>
      </c>
      <c r="F28" s="345">
        <v>12</v>
      </c>
      <c r="G28" s="345">
        <v>19</v>
      </c>
      <c r="H28" s="348"/>
      <c r="I28" s="140">
        <f>(H28*2+G28*3+F28*4+E28*5)/D28</f>
        <v>3.5714285714285716</v>
      </c>
    </row>
    <row r="29" spans="1:12" s="3" customFormat="1" ht="15" customHeight="1" thickBot="1" x14ac:dyDescent="0.25">
      <c r="A29" s="264"/>
      <c r="B29" s="357"/>
      <c r="C29" s="58" t="s">
        <v>121</v>
      </c>
      <c r="D29" s="59">
        <f>SUM(D30:D46)</f>
        <v>567</v>
      </c>
      <c r="E29" s="346">
        <f>SUM(E30:E46)</f>
        <v>77</v>
      </c>
      <c r="F29" s="346">
        <f>SUM(F30:F46)</f>
        <v>244</v>
      </c>
      <c r="G29" s="346">
        <f>SUM(G30:G46)</f>
        <v>240</v>
      </c>
      <c r="H29" s="346">
        <f>SUM(H30:H46)</f>
        <v>6</v>
      </c>
      <c r="I29" s="60">
        <f>AVERAGE(I30:I46)</f>
        <v>3.6951460247301244</v>
      </c>
    </row>
    <row r="30" spans="1:12" s="3" customFormat="1" ht="15" customHeight="1" x14ac:dyDescent="0.2">
      <c r="A30" s="355">
        <v>1</v>
      </c>
      <c r="B30" s="358">
        <v>30070</v>
      </c>
      <c r="C30" s="383" t="s">
        <v>80</v>
      </c>
      <c r="D30" s="376">
        <v>56</v>
      </c>
      <c r="E30" s="377">
        <v>14</v>
      </c>
      <c r="F30" s="377">
        <v>27</v>
      </c>
      <c r="G30" s="377">
        <v>15</v>
      </c>
      <c r="H30" s="377"/>
      <c r="I30" s="378">
        <f t="shared" ref="I30:I46" si="4">(H30*2+G30*3+F30*4+E30*5)/D30</f>
        <v>3.9821428571428572</v>
      </c>
    </row>
    <row r="31" spans="1:12" s="3" customFormat="1" ht="15" customHeight="1" x14ac:dyDescent="0.2">
      <c r="A31" s="356">
        <v>2</v>
      </c>
      <c r="B31" s="359">
        <v>30480</v>
      </c>
      <c r="C31" s="375" t="s">
        <v>140</v>
      </c>
      <c r="D31" s="363">
        <v>42</v>
      </c>
      <c r="E31" s="364">
        <v>6</v>
      </c>
      <c r="F31" s="364">
        <v>21</v>
      </c>
      <c r="G31" s="364">
        <v>15</v>
      </c>
      <c r="H31" s="364"/>
      <c r="I31" s="365">
        <f t="shared" si="4"/>
        <v>3.7857142857142856</v>
      </c>
    </row>
    <row r="32" spans="1:12" s="3" customFormat="1" ht="15" customHeight="1" x14ac:dyDescent="0.2">
      <c r="A32" s="356">
        <v>3</v>
      </c>
      <c r="B32" s="359">
        <v>30460</v>
      </c>
      <c r="C32" s="375" t="s">
        <v>72</v>
      </c>
      <c r="D32" s="363">
        <v>51</v>
      </c>
      <c r="E32" s="364">
        <v>4</v>
      </c>
      <c r="F32" s="364">
        <v>20</v>
      </c>
      <c r="G32" s="364">
        <v>27</v>
      </c>
      <c r="H32" s="364"/>
      <c r="I32" s="365">
        <f t="shared" si="4"/>
        <v>3.5490196078431371</v>
      </c>
    </row>
    <row r="33" spans="1:9" s="3" customFormat="1" ht="15" customHeight="1" x14ac:dyDescent="0.2">
      <c r="A33" s="356">
        <v>4</v>
      </c>
      <c r="B33" s="359">
        <v>30030</v>
      </c>
      <c r="C33" s="375" t="s">
        <v>71</v>
      </c>
      <c r="D33" s="363">
        <v>53</v>
      </c>
      <c r="E33" s="364">
        <v>11</v>
      </c>
      <c r="F33" s="364">
        <v>21</v>
      </c>
      <c r="G33" s="364">
        <v>21</v>
      </c>
      <c r="H33" s="364"/>
      <c r="I33" s="365">
        <f t="shared" si="4"/>
        <v>3.8113207547169812</v>
      </c>
    </row>
    <row r="34" spans="1:9" s="3" customFormat="1" ht="15" customHeight="1" x14ac:dyDescent="0.2">
      <c r="A34" s="356">
        <v>5</v>
      </c>
      <c r="B34" s="359">
        <v>31000</v>
      </c>
      <c r="C34" s="375" t="s">
        <v>70</v>
      </c>
      <c r="D34" s="363">
        <v>30</v>
      </c>
      <c r="E34" s="364">
        <v>2</v>
      </c>
      <c r="F34" s="364">
        <v>12</v>
      </c>
      <c r="G34" s="364">
        <v>15</v>
      </c>
      <c r="H34" s="364">
        <v>1</v>
      </c>
      <c r="I34" s="365">
        <f t="shared" si="4"/>
        <v>3.5</v>
      </c>
    </row>
    <row r="35" spans="1:9" s="3" customFormat="1" ht="15" customHeight="1" x14ac:dyDescent="0.2">
      <c r="A35" s="356">
        <v>6</v>
      </c>
      <c r="B35" s="359">
        <v>30130</v>
      </c>
      <c r="C35" s="375" t="s">
        <v>44</v>
      </c>
      <c r="D35" s="363">
        <v>18</v>
      </c>
      <c r="E35" s="364"/>
      <c r="F35" s="364">
        <v>7</v>
      </c>
      <c r="G35" s="364">
        <v>11</v>
      </c>
      <c r="H35" s="364"/>
      <c r="I35" s="365">
        <f t="shared" si="4"/>
        <v>3.3888888888888888</v>
      </c>
    </row>
    <row r="36" spans="1:9" s="3" customFormat="1" ht="15" customHeight="1" x14ac:dyDescent="0.2">
      <c r="A36" s="356">
        <v>7</v>
      </c>
      <c r="B36" s="359">
        <v>30160</v>
      </c>
      <c r="C36" s="375" t="s">
        <v>41</v>
      </c>
      <c r="D36" s="363">
        <v>9</v>
      </c>
      <c r="E36" s="364">
        <v>3</v>
      </c>
      <c r="F36" s="364">
        <v>5</v>
      </c>
      <c r="G36" s="364">
        <v>1</v>
      </c>
      <c r="H36" s="364"/>
      <c r="I36" s="365">
        <f t="shared" si="4"/>
        <v>4.2222222222222223</v>
      </c>
    </row>
    <row r="37" spans="1:9" s="3" customFormat="1" ht="15" customHeight="1" x14ac:dyDescent="0.2">
      <c r="A37" s="356">
        <v>8</v>
      </c>
      <c r="B37" s="359">
        <v>30310</v>
      </c>
      <c r="C37" s="375" t="s">
        <v>42</v>
      </c>
      <c r="D37" s="363">
        <v>14</v>
      </c>
      <c r="E37" s="364">
        <v>2</v>
      </c>
      <c r="F37" s="364">
        <v>8</v>
      </c>
      <c r="G37" s="364">
        <v>4</v>
      </c>
      <c r="H37" s="364"/>
      <c r="I37" s="365">
        <f t="shared" si="4"/>
        <v>3.8571428571428572</v>
      </c>
    </row>
    <row r="38" spans="1:9" s="3" customFormat="1" ht="15" customHeight="1" x14ac:dyDescent="0.2">
      <c r="A38" s="356">
        <v>9</v>
      </c>
      <c r="B38" s="359">
        <v>30440</v>
      </c>
      <c r="C38" s="375" t="s">
        <v>43</v>
      </c>
      <c r="D38" s="363">
        <v>13</v>
      </c>
      <c r="E38" s="364">
        <v>1</v>
      </c>
      <c r="F38" s="364">
        <v>4</v>
      </c>
      <c r="G38" s="364">
        <v>7</v>
      </c>
      <c r="H38" s="364">
        <v>1</v>
      </c>
      <c r="I38" s="365">
        <f t="shared" si="4"/>
        <v>3.3846153846153846</v>
      </c>
    </row>
    <row r="39" spans="1:9" s="3" customFormat="1" ht="15" customHeight="1" x14ac:dyDescent="0.2">
      <c r="A39" s="356">
        <v>10</v>
      </c>
      <c r="B39" s="359">
        <v>30500</v>
      </c>
      <c r="C39" s="375" t="s">
        <v>40</v>
      </c>
      <c r="D39" s="363">
        <v>3</v>
      </c>
      <c r="E39" s="364">
        <v>1</v>
      </c>
      <c r="F39" s="364">
        <v>1</v>
      </c>
      <c r="G39" s="364">
        <v>1</v>
      </c>
      <c r="H39" s="364"/>
      <c r="I39" s="365">
        <f t="shared" si="4"/>
        <v>4</v>
      </c>
    </row>
    <row r="40" spans="1:9" s="3" customFormat="1" ht="15" customHeight="1" x14ac:dyDescent="0.2">
      <c r="A40" s="356">
        <v>11</v>
      </c>
      <c r="B40" s="359">
        <v>30530</v>
      </c>
      <c r="C40" s="375" t="s">
        <v>46</v>
      </c>
      <c r="D40" s="363">
        <v>63</v>
      </c>
      <c r="E40" s="364">
        <v>2</v>
      </c>
      <c r="F40" s="364">
        <v>27</v>
      </c>
      <c r="G40" s="364">
        <v>33</v>
      </c>
      <c r="H40" s="364">
        <v>1</v>
      </c>
      <c r="I40" s="365">
        <f t="shared" si="4"/>
        <v>3.4761904761904763</v>
      </c>
    </row>
    <row r="41" spans="1:9" s="3" customFormat="1" ht="15" customHeight="1" x14ac:dyDescent="0.2">
      <c r="A41" s="356">
        <v>12</v>
      </c>
      <c r="B41" s="359">
        <v>30640</v>
      </c>
      <c r="C41" s="375" t="s">
        <v>47</v>
      </c>
      <c r="D41" s="363">
        <v>33</v>
      </c>
      <c r="E41" s="364">
        <v>6</v>
      </c>
      <c r="F41" s="364">
        <v>12</v>
      </c>
      <c r="G41" s="364">
        <v>15</v>
      </c>
      <c r="H41" s="364"/>
      <c r="I41" s="365">
        <f t="shared" si="4"/>
        <v>3.7272727272727271</v>
      </c>
    </row>
    <row r="42" spans="1:9" s="3" customFormat="1" ht="15" customHeight="1" x14ac:dyDescent="0.2">
      <c r="A42" s="356">
        <v>13</v>
      </c>
      <c r="B42" s="359">
        <v>30650</v>
      </c>
      <c r="C42" s="375" t="s">
        <v>68</v>
      </c>
      <c r="D42" s="363">
        <v>17</v>
      </c>
      <c r="E42" s="364">
        <v>1</v>
      </c>
      <c r="F42" s="364">
        <v>8</v>
      </c>
      <c r="G42" s="364">
        <v>8</v>
      </c>
      <c r="H42" s="364"/>
      <c r="I42" s="365">
        <f t="shared" si="4"/>
        <v>3.5882352941176472</v>
      </c>
    </row>
    <row r="43" spans="1:9" s="3" customFormat="1" ht="15" customHeight="1" x14ac:dyDescent="0.2">
      <c r="A43" s="356">
        <v>14</v>
      </c>
      <c r="B43" s="359">
        <v>30790</v>
      </c>
      <c r="C43" s="375" t="s">
        <v>69</v>
      </c>
      <c r="D43" s="363">
        <v>24</v>
      </c>
      <c r="E43" s="364">
        <v>2</v>
      </c>
      <c r="F43" s="364">
        <v>13</v>
      </c>
      <c r="G43" s="364">
        <v>9</v>
      </c>
      <c r="H43" s="364"/>
      <c r="I43" s="365">
        <f t="shared" si="4"/>
        <v>3.7083333333333335</v>
      </c>
    </row>
    <row r="44" spans="1:9" s="3" customFormat="1" ht="15" customHeight="1" x14ac:dyDescent="0.2">
      <c r="A44" s="356">
        <v>15</v>
      </c>
      <c r="B44" s="359">
        <v>30890</v>
      </c>
      <c r="C44" s="375" t="s">
        <v>39</v>
      </c>
      <c r="D44" s="363">
        <v>29</v>
      </c>
      <c r="E44" s="364">
        <v>2</v>
      </c>
      <c r="F44" s="364">
        <v>4</v>
      </c>
      <c r="G44" s="364">
        <v>21</v>
      </c>
      <c r="H44" s="364">
        <v>2</v>
      </c>
      <c r="I44" s="365">
        <f t="shared" si="4"/>
        <v>3.2068965517241379</v>
      </c>
    </row>
    <row r="45" spans="1:9" s="3" customFormat="1" ht="15" customHeight="1" x14ac:dyDescent="0.2">
      <c r="A45" s="356">
        <v>16</v>
      </c>
      <c r="B45" s="359">
        <v>30940</v>
      </c>
      <c r="C45" s="375" t="s">
        <v>37</v>
      </c>
      <c r="D45" s="363">
        <v>60</v>
      </c>
      <c r="E45" s="364">
        <v>19</v>
      </c>
      <c r="F45" s="364">
        <v>25</v>
      </c>
      <c r="G45" s="364">
        <v>15</v>
      </c>
      <c r="H45" s="364">
        <v>1</v>
      </c>
      <c r="I45" s="365">
        <f t="shared" si="4"/>
        <v>4.0333333333333332</v>
      </c>
    </row>
    <row r="46" spans="1:9" s="3" customFormat="1" ht="15" customHeight="1" thickBot="1" x14ac:dyDescent="0.25">
      <c r="A46" s="356">
        <v>17</v>
      </c>
      <c r="B46" s="359">
        <v>31480</v>
      </c>
      <c r="C46" s="375" t="s">
        <v>45</v>
      </c>
      <c r="D46" s="363">
        <v>52</v>
      </c>
      <c r="E46" s="364">
        <v>1</v>
      </c>
      <c r="F46" s="364">
        <v>29</v>
      </c>
      <c r="G46" s="364">
        <v>22</v>
      </c>
      <c r="H46" s="364"/>
      <c r="I46" s="365">
        <f t="shared" si="4"/>
        <v>3.5961538461538463</v>
      </c>
    </row>
    <row r="47" spans="1:9" ht="15" customHeight="1" thickBot="1" x14ac:dyDescent="0.3">
      <c r="A47" s="264"/>
      <c r="B47" s="357"/>
      <c r="C47" s="61" t="s">
        <v>122</v>
      </c>
      <c r="D47" s="59">
        <f>SUM(D48:D65)</f>
        <v>711</v>
      </c>
      <c r="E47" s="346">
        <f>SUM(E48:E65)</f>
        <v>102</v>
      </c>
      <c r="F47" s="346">
        <f>SUM(F48:F65)</f>
        <v>313</v>
      </c>
      <c r="G47" s="346">
        <f>SUM(G48:G65)</f>
        <v>291</v>
      </c>
      <c r="H47" s="346">
        <f>SUM(H48:H65)</f>
        <v>5</v>
      </c>
      <c r="I47" s="60">
        <f>AVERAGE(I48:I65)</f>
        <v>3.7812026328156327</v>
      </c>
    </row>
    <row r="48" spans="1:9" ht="15" customHeight="1" x14ac:dyDescent="0.25">
      <c r="A48" s="355">
        <v>1</v>
      </c>
      <c r="B48" s="358">
        <v>40010</v>
      </c>
      <c r="C48" s="360" t="s">
        <v>141</v>
      </c>
      <c r="D48" s="376">
        <v>52</v>
      </c>
      <c r="E48" s="377">
        <v>12</v>
      </c>
      <c r="F48" s="377">
        <v>29</v>
      </c>
      <c r="G48" s="377">
        <v>11</v>
      </c>
      <c r="H48" s="377"/>
      <c r="I48" s="378">
        <f t="shared" ref="I48:I65" si="5">(H48*2+G48*3+F48*4+E48*5)/D48</f>
        <v>4.0192307692307692</v>
      </c>
    </row>
    <row r="49" spans="1:9" ht="15" customHeight="1" x14ac:dyDescent="0.25">
      <c r="A49" s="356">
        <v>2</v>
      </c>
      <c r="B49" s="359">
        <v>40030</v>
      </c>
      <c r="C49" s="361" t="s">
        <v>134</v>
      </c>
      <c r="D49" s="363">
        <v>20</v>
      </c>
      <c r="E49" s="364">
        <v>3</v>
      </c>
      <c r="F49" s="364">
        <v>8</v>
      </c>
      <c r="G49" s="364">
        <v>9</v>
      </c>
      <c r="H49" s="364"/>
      <c r="I49" s="365">
        <f t="shared" si="5"/>
        <v>3.7</v>
      </c>
    </row>
    <row r="50" spans="1:9" ht="15" customHeight="1" x14ac:dyDescent="0.25">
      <c r="A50" s="356">
        <v>3</v>
      </c>
      <c r="B50" s="359">
        <v>40410</v>
      </c>
      <c r="C50" s="361" t="s">
        <v>83</v>
      </c>
      <c r="D50" s="363">
        <v>74</v>
      </c>
      <c r="E50" s="364">
        <v>13</v>
      </c>
      <c r="F50" s="364">
        <v>38</v>
      </c>
      <c r="G50" s="364">
        <v>23</v>
      </c>
      <c r="H50" s="364"/>
      <c r="I50" s="365">
        <f t="shared" si="5"/>
        <v>3.8648648648648649</v>
      </c>
    </row>
    <row r="51" spans="1:9" ht="15" customHeight="1" x14ac:dyDescent="0.25">
      <c r="A51" s="356">
        <v>4</v>
      </c>
      <c r="B51" s="359">
        <v>40011</v>
      </c>
      <c r="C51" s="390" t="s">
        <v>94</v>
      </c>
      <c r="D51" s="363">
        <v>105</v>
      </c>
      <c r="E51" s="364">
        <v>21</v>
      </c>
      <c r="F51" s="364">
        <v>57</v>
      </c>
      <c r="G51" s="364">
        <v>27</v>
      </c>
      <c r="H51" s="364"/>
      <c r="I51" s="365">
        <f t="shared" si="5"/>
        <v>3.9428571428571431</v>
      </c>
    </row>
    <row r="52" spans="1:9" ht="15" customHeight="1" x14ac:dyDescent="0.25">
      <c r="A52" s="356">
        <v>5</v>
      </c>
      <c r="B52" s="359">
        <v>40080</v>
      </c>
      <c r="C52" s="361" t="s">
        <v>34</v>
      </c>
      <c r="D52" s="363">
        <v>77</v>
      </c>
      <c r="E52" s="364">
        <v>8</v>
      </c>
      <c r="F52" s="364">
        <v>38</v>
      </c>
      <c r="G52" s="364">
        <v>31</v>
      </c>
      <c r="H52" s="364"/>
      <c r="I52" s="365">
        <f t="shared" si="5"/>
        <v>3.7012987012987013</v>
      </c>
    </row>
    <row r="53" spans="1:9" ht="15" customHeight="1" x14ac:dyDescent="0.25">
      <c r="A53" s="356">
        <v>6</v>
      </c>
      <c r="B53" s="359">
        <v>40100</v>
      </c>
      <c r="C53" s="361" t="s">
        <v>33</v>
      </c>
      <c r="D53" s="363">
        <v>27</v>
      </c>
      <c r="E53" s="364">
        <v>10</v>
      </c>
      <c r="F53" s="364">
        <v>7</v>
      </c>
      <c r="G53" s="364">
        <v>10</v>
      </c>
      <c r="H53" s="364"/>
      <c r="I53" s="365">
        <f t="shared" si="5"/>
        <v>4</v>
      </c>
    </row>
    <row r="54" spans="1:9" ht="15" customHeight="1" x14ac:dyDescent="0.25">
      <c r="A54" s="356">
        <v>7</v>
      </c>
      <c r="B54" s="359">
        <v>40020</v>
      </c>
      <c r="C54" s="499" t="s">
        <v>153</v>
      </c>
      <c r="D54" s="363">
        <v>1</v>
      </c>
      <c r="E54" s="364">
        <v>1</v>
      </c>
      <c r="F54" s="364"/>
      <c r="G54" s="364"/>
      <c r="H54" s="364"/>
      <c r="I54" s="365">
        <f t="shared" si="5"/>
        <v>5</v>
      </c>
    </row>
    <row r="55" spans="1:9" ht="15" customHeight="1" x14ac:dyDescent="0.25">
      <c r="A55" s="356">
        <v>8</v>
      </c>
      <c r="B55" s="359">
        <v>40031</v>
      </c>
      <c r="C55" s="361" t="s">
        <v>36</v>
      </c>
      <c r="D55" s="363">
        <v>30</v>
      </c>
      <c r="E55" s="364">
        <v>5</v>
      </c>
      <c r="F55" s="364">
        <v>8</v>
      </c>
      <c r="G55" s="364">
        <v>17</v>
      </c>
      <c r="H55" s="364"/>
      <c r="I55" s="365">
        <f t="shared" si="5"/>
        <v>3.6</v>
      </c>
    </row>
    <row r="56" spans="1:9" ht="15" customHeight="1" x14ac:dyDescent="0.25">
      <c r="A56" s="356">
        <v>9</v>
      </c>
      <c r="B56" s="359">
        <v>40210</v>
      </c>
      <c r="C56" s="361" t="s">
        <v>81</v>
      </c>
      <c r="D56" s="363">
        <v>33</v>
      </c>
      <c r="E56" s="364"/>
      <c r="F56" s="364">
        <v>6</v>
      </c>
      <c r="G56" s="364">
        <v>27</v>
      </c>
      <c r="H56" s="364"/>
      <c r="I56" s="365">
        <f t="shared" si="5"/>
        <v>3.1818181818181817</v>
      </c>
    </row>
    <row r="57" spans="1:9" ht="15" customHeight="1" x14ac:dyDescent="0.25">
      <c r="A57" s="356">
        <v>10</v>
      </c>
      <c r="B57" s="359">
        <v>40300</v>
      </c>
      <c r="C57" s="361" t="s">
        <v>66</v>
      </c>
      <c r="D57" s="363">
        <v>7</v>
      </c>
      <c r="E57" s="364">
        <v>1</v>
      </c>
      <c r="F57" s="364">
        <v>3</v>
      </c>
      <c r="G57" s="364">
        <v>3</v>
      </c>
      <c r="H57" s="364"/>
      <c r="I57" s="365">
        <f t="shared" si="5"/>
        <v>3.7142857142857144</v>
      </c>
    </row>
    <row r="58" spans="1:9" ht="15" customHeight="1" x14ac:dyDescent="0.25">
      <c r="A58" s="356">
        <v>11</v>
      </c>
      <c r="B58" s="359">
        <v>40360</v>
      </c>
      <c r="C58" s="361" t="s">
        <v>65</v>
      </c>
      <c r="D58" s="363">
        <v>10</v>
      </c>
      <c r="E58" s="364"/>
      <c r="F58" s="364">
        <v>8</v>
      </c>
      <c r="G58" s="364">
        <v>2</v>
      </c>
      <c r="H58" s="364"/>
      <c r="I58" s="365">
        <f t="shared" si="5"/>
        <v>3.8</v>
      </c>
    </row>
    <row r="59" spans="1:9" ht="15" customHeight="1" x14ac:dyDescent="0.25">
      <c r="A59" s="228">
        <v>12</v>
      </c>
      <c r="B59" s="352">
        <v>40390</v>
      </c>
      <c r="C59" s="227" t="s">
        <v>30</v>
      </c>
      <c r="D59" s="366">
        <v>39</v>
      </c>
      <c r="E59" s="367">
        <v>1</v>
      </c>
      <c r="F59" s="367">
        <v>8</v>
      </c>
      <c r="G59" s="367">
        <v>26</v>
      </c>
      <c r="H59" s="367">
        <v>4</v>
      </c>
      <c r="I59" s="199">
        <f t="shared" si="5"/>
        <v>3.1538461538461537</v>
      </c>
    </row>
    <row r="60" spans="1:9" ht="15" customHeight="1" x14ac:dyDescent="0.25">
      <c r="A60" s="20">
        <v>13</v>
      </c>
      <c r="B60" s="24">
        <v>40720</v>
      </c>
      <c r="C60" s="25" t="s">
        <v>117</v>
      </c>
      <c r="D60" s="368">
        <v>41</v>
      </c>
      <c r="E60" s="369">
        <v>2</v>
      </c>
      <c r="F60" s="369">
        <v>15</v>
      </c>
      <c r="G60" s="369">
        <v>24</v>
      </c>
      <c r="H60" s="370"/>
      <c r="I60" s="362">
        <f t="shared" si="5"/>
        <v>3.4634146341463414</v>
      </c>
    </row>
    <row r="61" spans="1:9" ht="15" customHeight="1" x14ac:dyDescent="0.25">
      <c r="A61" s="136">
        <v>14</v>
      </c>
      <c r="B61" s="139">
        <v>40820</v>
      </c>
      <c r="C61" s="89" t="s">
        <v>31</v>
      </c>
      <c r="D61" s="371">
        <v>14</v>
      </c>
      <c r="E61" s="372">
        <v>5</v>
      </c>
      <c r="F61" s="372">
        <v>5</v>
      </c>
      <c r="G61" s="372">
        <v>4</v>
      </c>
      <c r="H61" s="372"/>
      <c r="I61" s="142">
        <f t="shared" si="5"/>
        <v>4.0714285714285712</v>
      </c>
    </row>
    <row r="62" spans="1:9" ht="15" customHeight="1" x14ac:dyDescent="0.25">
      <c r="A62" s="136">
        <v>15</v>
      </c>
      <c r="B62" s="139">
        <v>40840</v>
      </c>
      <c r="C62" s="101" t="s">
        <v>32</v>
      </c>
      <c r="D62" s="371">
        <v>49</v>
      </c>
      <c r="E62" s="372">
        <v>2</v>
      </c>
      <c r="F62" s="372">
        <v>21</v>
      </c>
      <c r="G62" s="372">
        <v>25</v>
      </c>
      <c r="H62" s="372">
        <v>1</v>
      </c>
      <c r="I62" s="142">
        <f t="shared" si="5"/>
        <v>3.489795918367347</v>
      </c>
    </row>
    <row r="63" spans="1:9" ht="15" customHeight="1" x14ac:dyDescent="0.25">
      <c r="A63" s="136">
        <v>16</v>
      </c>
      <c r="B63" s="139">
        <v>40950</v>
      </c>
      <c r="C63" s="252" t="s">
        <v>82</v>
      </c>
      <c r="D63" s="371">
        <v>41</v>
      </c>
      <c r="E63" s="372">
        <v>4</v>
      </c>
      <c r="F63" s="372">
        <v>18</v>
      </c>
      <c r="G63" s="372">
        <v>19</v>
      </c>
      <c r="H63" s="373"/>
      <c r="I63" s="142">
        <f t="shared" si="5"/>
        <v>3.6341463414634148</v>
      </c>
    </row>
    <row r="64" spans="1:9" ht="15" customHeight="1" x14ac:dyDescent="0.25">
      <c r="A64" s="136">
        <v>17</v>
      </c>
      <c r="B64" s="143">
        <v>40990</v>
      </c>
      <c r="C64" s="256" t="s">
        <v>35</v>
      </c>
      <c r="D64" s="371">
        <v>33</v>
      </c>
      <c r="E64" s="372">
        <v>11</v>
      </c>
      <c r="F64" s="372">
        <v>15</v>
      </c>
      <c r="G64" s="372">
        <v>7</v>
      </c>
      <c r="H64" s="373"/>
      <c r="I64" s="76">
        <f t="shared" si="5"/>
        <v>4.1212121212121211</v>
      </c>
    </row>
    <row r="65" spans="1:9" ht="15" customHeight="1" thickBot="1" x14ac:dyDescent="0.3">
      <c r="A65" s="136">
        <v>18</v>
      </c>
      <c r="B65" s="137">
        <v>40133</v>
      </c>
      <c r="C65" s="88" t="s">
        <v>28</v>
      </c>
      <c r="D65" s="371">
        <v>58</v>
      </c>
      <c r="E65" s="372">
        <v>3</v>
      </c>
      <c r="F65" s="372">
        <v>29</v>
      </c>
      <c r="G65" s="372">
        <v>26</v>
      </c>
      <c r="H65" s="372"/>
      <c r="I65" s="144">
        <f t="shared" si="5"/>
        <v>3.603448275862069</v>
      </c>
    </row>
    <row r="66" spans="1:9" ht="15" customHeight="1" thickBot="1" x14ac:dyDescent="0.3">
      <c r="A66" s="264"/>
      <c r="B66" s="357"/>
      <c r="C66" s="61" t="s">
        <v>123</v>
      </c>
      <c r="D66" s="59">
        <f>SUM(D67:D80)</f>
        <v>457</v>
      </c>
      <c r="E66" s="346">
        <f t="shared" ref="E66:H66" si="6">SUM(E67:E80)</f>
        <v>50</v>
      </c>
      <c r="F66" s="346">
        <f t="shared" si="6"/>
        <v>187</v>
      </c>
      <c r="G66" s="346">
        <f t="shared" si="6"/>
        <v>219</v>
      </c>
      <c r="H66" s="346">
        <f t="shared" si="6"/>
        <v>1</v>
      </c>
      <c r="I66" s="62">
        <f>AVERAGE(I67:I80)</f>
        <v>3.693174734239379</v>
      </c>
    </row>
    <row r="67" spans="1:9" ht="15" customHeight="1" x14ac:dyDescent="0.25">
      <c r="A67" s="355">
        <v>1</v>
      </c>
      <c r="B67" s="358">
        <v>50040</v>
      </c>
      <c r="C67" s="360" t="s">
        <v>131</v>
      </c>
      <c r="D67" s="376">
        <v>29</v>
      </c>
      <c r="E67" s="377">
        <v>7</v>
      </c>
      <c r="F67" s="377">
        <v>11</v>
      </c>
      <c r="G67" s="377">
        <v>11</v>
      </c>
      <c r="H67" s="377"/>
      <c r="I67" s="386">
        <f t="shared" ref="I67:I80" si="7">(H67*2+G67*3+F67*4+E67*5)/D67</f>
        <v>3.8620689655172415</v>
      </c>
    </row>
    <row r="68" spans="1:9" ht="15" customHeight="1" x14ac:dyDescent="0.25">
      <c r="A68" s="356">
        <v>2</v>
      </c>
      <c r="B68" s="359">
        <v>50003</v>
      </c>
      <c r="C68" s="361" t="s">
        <v>97</v>
      </c>
      <c r="D68" s="363">
        <v>26</v>
      </c>
      <c r="E68" s="364">
        <v>4</v>
      </c>
      <c r="F68" s="364">
        <v>10</v>
      </c>
      <c r="G68" s="364">
        <v>11</v>
      </c>
      <c r="H68" s="364">
        <v>1</v>
      </c>
      <c r="I68" s="200">
        <f t="shared" si="7"/>
        <v>3.6538461538461537</v>
      </c>
    </row>
    <row r="69" spans="1:9" ht="15" customHeight="1" x14ac:dyDescent="0.25">
      <c r="A69" s="356">
        <v>3</v>
      </c>
      <c r="B69" s="359">
        <v>50060</v>
      </c>
      <c r="C69" s="361" t="s">
        <v>27</v>
      </c>
      <c r="D69" s="363">
        <v>59</v>
      </c>
      <c r="E69" s="364">
        <v>7</v>
      </c>
      <c r="F69" s="364">
        <v>29</v>
      </c>
      <c r="G69" s="364">
        <v>23</v>
      </c>
      <c r="H69" s="364"/>
      <c r="I69" s="200">
        <f t="shared" si="7"/>
        <v>3.7288135593220337</v>
      </c>
    </row>
    <row r="70" spans="1:9" ht="15" customHeight="1" x14ac:dyDescent="0.25">
      <c r="A70" s="356">
        <v>4</v>
      </c>
      <c r="B70" s="359">
        <v>50170</v>
      </c>
      <c r="C70" s="361" t="s">
        <v>26</v>
      </c>
      <c r="D70" s="363">
        <v>29</v>
      </c>
      <c r="E70" s="364">
        <v>1</v>
      </c>
      <c r="F70" s="364">
        <v>9</v>
      </c>
      <c r="G70" s="364">
        <v>19</v>
      </c>
      <c r="H70" s="364"/>
      <c r="I70" s="200">
        <f t="shared" si="7"/>
        <v>3.3793103448275863</v>
      </c>
    </row>
    <row r="71" spans="1:9" ht="15" customHeight="1" x14ac:dyDescent="0.25">
      <c r="A71" s="356">
        <v>5</v>
      </c>
      <c r="B71" s="359">
        <v>50230</v>
      </c>
      <c r="C71" s="361" t="s">
        <v>143</v>
      </c>
      <c r="D71" s="363">
        <v>33</v>
      </c>
      <c r="E71" s="364">
        <v>4</v>
      </c>
      <c r="F71" s="364">
        <v>16</v>
      </c>
      <c r="G71" s="364">
        <v>13</v>
      </c>
      <c r="H71" s="364"/>
      <c r="I71" s="200">
        <f t="shared" si="7"/>
        <v>3.7272727272727271</v>
      </c>
    </row>
    <row r="72" spans="1:9" ht="15" customHeight="1" x14ac:dyDescent="0.25">
      <c r="A72" s="356">
        <v>6</v>
      </c>
      <c r="B72" s="359">
        <v>50340</v>
      </c>
      <c r="C72" s="361" t="s">
        <v>87</v>
      </c>
      <c r="D72" s="363">
        <v>7</v>
      </c>
      <c r="E72" s="364"/>
      <c r="F72" s="364">
        <v>5</v>
      </c>
      <c r="G72" s="364">
        <v>2</v>
      </c>
      <c r="H72" s="364"/>
      <c r="I72" s="200">
        <f t="shared" si="7"/>
        <v>3.7142857142857144</v>
      </c>
    </row>
    <row r="73" spans="1:9" ht="15" customHeight="1" x14ac:dyDescent="0.25">
      <c r="A73" s="356">
        <v>7</v>
      </c>
      <c r="B73" s="359">
        <v>50420</v>
      </c>
      <c r="C73" s="361" t="s">
        <v>85</v>
      </c>
      <c r="D73" s="363">
        <v>16</v>
      </c>
      <c r="E73" s="364">
        <v>3</v>
      </c>
      <c r="F73" s="364">
        <v>3</v>
      </c>
      <c r="G73" s="364">
        <v>10</v>
      </c>
      <c r="H73" s="364"/>
      <c r="I73" s="200">
        <f t="shared" si="7"/>
        <v>3.5625</v>
      </c>
    </row>
    <row r="74" spans="1:9" ht="15" customHeight="1" x14ac:dyDescent="0.25">
      <c r="A74" s="356">
        <v>8</v>
      </c>
      <c r="B74" s="359">
        <v>50450</v>
      </c>
      <c r="C74" s="361" t="s">
        <v>86</v>
      </c>
      <c r="D74" s="363">
        <v>58</v>
      </c>
      <c r="E74" s="364">
        <v>2</v>
      </c>
      <c r="F74" s="364">
        <v>24</v>
      </c>
      <c r="G74" s="364">
        <v>32</v>
      </c>
      <c r="H74" s="364"/>
      <c r="I74" s="200">
        <f t="shared" si="7"/>
        <v>3.4827586206896552</v>
      </c>
    </row>
    <row r="75" spans="1:9" ht="15" customHeight="1" x14ac:dyDescent="0.25">
      <c r="A75" s="356">
        <v>9</v>
      </c>
      <c r="B75" s="359">
        <v>50620</v>
      </c>
      <c r="C75" s="361" t="s">
        <v>24</v>
      </c>
      <c r="D75" s="363">
        <v>13</v>
      </c>
      <c r="E75" s="364">
        <v>1</v>
      </c>
      <c r="F75" s="364">
        <v>8</v>
      </c>
      <c r="G75" s="364">
        <v>4</v>
      </c>
      <c r="H75" s="364"/>
      <c r="I75" s="200">
        <f t="shared" si="7"/>
        <v>3.7692307692307692</v>
      </c>
    </row>
    <row r="76" spans="1:9" ht="15" customHeight="1" x14ac:dyDescent="0.25">
      <c r="A76" s="20">
        <v>10</v>
      </c>
      <c r="B76" s="24">
        <v>50760</v>
      </c>
      <c r="C76" s="38" t="s">
        <v>144</v>
      </c>
      <c r="D76" s="368">
        <v>33</v>
      </c>
      <c r="E76" s="369">
        <v>6</v>
      </c>
      <c r="F76" s="369">
        <v>15</v>
      </c>
      <c r="G76" s="369">
        <v>12</v>
      </c>
      <c r="H76" s="369"/>
      <c r="I76" s="75">
        <f t="shared" si="7"/>
        <v>3.8181818181818183</v>
      </c>
    </row>
    <row r="77" spans="1:9" ht="15" customHeight="1" x14ac:dyDescent="0.25">
      <c r="A77" s="136">
        <v>11</v>
      </c>
      <c r="B77" s="139">
        <v>50780</v>
      </c>
      <c r="C77" s="105" t="s">
        <v>95</v>
      </c>
      <c r="D77" s="371">
        <v>75</v>
      </c>
      <c r="E77" s="372"/>
      <c r="F77" s="372">
        <v>15</v>
      </c>
      <c r="G77" s="372">
        <v>60</v>
      </c>
      <c r="H77" s="372"/>
      <c r="I77" s="140">
        <f t="shared" si="7"/>
        <v>3.2</v>
      </c>
    </row>
    <row r="78" spans="1:9" ht="15" customHeight="1" x14ac:dyDescent="0.25">
      <c r="A78" s="248">
        <v>12</v>
      </c>
      <c r="B78" s="352">
        <v>50930</v>
      </c>
      <c r="C78" s="384" t="s">
        <v>84</v>
      </c>
      <c r="D78" s="371">
        <v>7</v>
      </c>
      <c r="E78" s="372">
        <v>2</v>
      </c>
      <c r="F78" s="372">
        <v>3</v>
      </c>
      <c r="G78" s="372">
        <v>2</v>
      </c>
      <c r="H78" s="385"/>
      <c r="I78" s="249">
        <f t="shared" si="7"/>
        <v>4</v>
      </c>
    </row>
    <row r="79" spans="1:9" ht="15" customHeight="1" x14ac:dyDescent="0.25">
      <c r="A79" s="136">
        <v>13</v>
      </c>
      <c r="B79" s="139">
        <v>51370</v>
      </c>
      <c r="C79" s="105" t="s">
        <v>145</v>
      </c>
      <c r="D79" s="371">
        <v>35</v>
      </c>
      <c r="E79" s="372">
        <v>7</v>
      </c>
      <c r="F79" s="372">
        <v>18</v>
      </c>
      <c r="G79" s="372">
        <v>10</v>
      </c>
      <c r="H79" s="373"/>
      <c r="I79" s="140">
        <f t="shared" si="7"/>
        <v>3.9142857142857141</v>
      </c>
    </row>
    <row r="80" spans="1:9" ht="15" customHeight="1" thickBot="1" x14ac:dyDescent="0.3">
      <c r="A80" s="136">
        <v>14</v>
      </c>
      <c r="B80" s="139">
        <v>51580</v>
      </c>
      <c r="C80" s="105" t="s">
        <v>146</v>
      </c>
      <c r="D80" s="371">
        <v>37</v>
      </c>
      <c r="E80" s="372">
        <v>6</v>
      </c>
      <c r="F80" s="372">
        <v>21</v>
      </c>
      <c r="G80" s="372">
        <v>10</v>
      </c>
      <c r="H80" s="372"/>
      <c r="I80" s="140">
        <f t="shared" si="7"/>
        <v>3.8918918918918921</v>
      </c>
    </row>
    <row r="81" spans="1:9" ht="15" customHeight="1" thickBot="1" x14ac:dyDescent="0.3">
      <c r="A81" s="264"/>
      <c r="B81" s="357"/>
      <c r="C81" s="63" t="s">
        <v>124</v>
      </c>
      <c r="D81" s="59">
        <f>SUM(D82:D111)</f>
        <v>1291</v>
      </c>
      <c r="E81" s="346">
        <f>SUM(E82:E111)</f>
        <v>217</v>
      </c>
      <c r="F81" s="346">
        <f>SUM(F82:F111)</f>
        <v>559</v>
      </c>
      <c r="G81" s="346">
        <f>SUM(G82:G111)</f>
        <v>506</v>
      </c>
      <c r="H81" s="346">
        <f>SUM(H82:H111)</f>
        <v>9</v>
      </c>
      <c r="I81" s="60">
        <f>AVERAGE(I82:I111)</f>
        <v>3.7104226004965963</v>
      </c>
    </row>
    <row r="82" spans="1:9" ht="15" customHeight="1" x14ac:dyDescent="0.25">
      <c r="A82" s="355">
        <v>1</v>
      </c>
      <c r="B82" s="358">
        <v>60010</v>
      </c>
      <c r="C82" s="353" t="s">
        <v>6</v>
      </c>
      <c r="D82" s="376">
        <v>24</v>
      </c>
      <c r="E82" s="377">
        <v>4</v>
      </c>
      <c r="F82" s="377">
        <v>14</v>
      </c>
      <c r="G82" s="377">
        <v>6</v>
      </c>
      <c r="H82" s="377"/>
      <c r="I82" s="378">
        <f t="shared" ref="I82:I111" si="8">(H82*2+G82*3+F82*4+E82*5)/D82</f>
        <v>3.9166666666666665</v>
      </c>
    </row>
    <row r="83" spans="1:9" ht="15" customHeight="1" x14ac:dyDescent="0.25">
      <c r="A83" s="356">
        <v>2</v>
      </c>
      <c r="B83" s="359">
        <v>60020</v>
      </c>
      <c r="C83" s="354" t="s">
        <v>64</v>
      </c>
      <c r="D83" s="363">
        <v>13</v>
      </c>
      <c r="E83" s="364"/>
      <c r="F83" s="364">
        <v>5</v>
      </c>
      <c r="G83" s="364">
        <v>7</v>
      </c>
      <c r="H83" s="364">
        <v>1</v>
      </c>
      <c r="I83" s="365">
        <f t="shared" si="8"/>
        <v>3.3076923076923075</v>
      </c>
    </row>
    <row r="84" spans="1:9" ht="15" customHeight="1" x14ac:dyDescent="0.25">
      <c r="A84" s="356">
        <v>3</v>
      </c>
      <c r="B84" s="359">
        <v>60050</v>
      </c>
      <c r="C84" s="354" t="s">
        <v>8</v>
      </c>
      <c r="D84" s="363">
        <v>26</v>
      </c>
      <c r="E84" s="364">
        <v>3</v>
      </c>
      <c r="F84" s="364">
        <v>12</v>
      </c>
      <c r="G84" s="364">
        <v>11</v>
      </c>
      <c r="H84" s="364"/>
      <c r="I84" s="365">
        <f t="shared" si="8"/>
        <v>3.6923076923076925</v>
      </c>
    </row>
    <row r="85" spans="1:9" ht="15" customHeight="1" x14ac:dyDescent="0.25">
      <c r="A85" s="356">
        <v>4</v>
      </c>
      <c r="B85" s="359">
        <v>60070</v>
      </c>
      <c r="C85" s="354" t="s">
        <v>19</v>
      </c>
      <c r="D85" s="363">
        <v>20</v>
      </c>
      <c r="E85" s="364">
        <v>2</v>
      </c>
      <c r="F85" s="364">
        <v>9</v>
      </c>
      <c r="G85" s="364">
        <v>8</v>
      </c>
      <c r="H85" s="364">
        <v>1</v>
      </c>
      <c r="I85" s="365">
        <f t="shared" si="8"/>
        <v>3.6</v>
      </c>
    </row>
    <row r="86" spans="1:9" ht="15" customHeight="1" x14ac:dyDescent="0.25">
      <c r="A86" s="356">
        <v>5</v>
      </c>
      <c r="B86" s="359">
        <v>60180</v>
      </c>
      <c r="C86" s="354" t="s">
        <v>11</v>
      </c>
      <c r="D86" s="363">
        <v>31</v>
      </c>
      <c r="E86" s="364">
        <v>2</v>
      </c>
      <c r="F86" s="364">
        <v>14</v>
      </c>
      <c r="G86" s="364">
        <v>14</v>
      </c>
      <c r="H86" s="364">
        <v>1</v>
      </c>
      <c r="I86" s="365">
        <f t="shared" si="8"/>
        <v>3.5483870967741935</v>
      </c>
    </row>
    <row r="87" spans="1:9" ht="15" customHeight="1" x14ac:dyDescent="0.25">
      <c r="A87" s="356">
        <v>6</v>
      </c>
      <c r="B87" s="359">
        <v>60240</v>
      </c>
      <c r="C87" s="354" t="s">
        <v>17</v>
      </c>
      <c r="D87" s="363">
        <v>49</v>
      </c>
      <c r="E87" s="364">
        <v>6</v>
      </c>
      <c r="F87" s="364">
        <v>13</v>
      </c>
      <c r="G87" s="364">
        <v>30</v>
      </c>
      <c r="H87" s="364"/>
      <c r="I87" s="365">
        <f t="shared" si="8"/>
        <v>3.510204081632653</v>
      </c>
    </row>
    <row r="88" spans="1:9" ht="15" customHeight="1" x14ac:dyDescent="0.25">
      <c r="A88" s="356">
        <v>7</v>
      </c>
      <c r="B88" s="359">
        <v>60560</v>
      </c>
      <c r="C88" s="354" t="s">
        <v>22</v>
      </c>
      <c r="D88" s="363">
        <v>5</v>
      </c>
      <c r="E88" s="364"/>
      <c r="F88" s="364">
        <v>2</v>
      </c>
      <c r="G88" s="364">
        <v>3</v>
      </c>
      <c r="H88" s="364"/>
      <c r="I88" s="365">
        <f t="shared" si="8"/>
        <v>3.4</v>
      </c>
    </row>
    <row r="89" spans="1:9" ht="15" customHeight="1" x14ac:dyDescent="0.25">
      <c r="A89" s="356">
        <v>8</v>
      </c>
      <c r="B89" s="359">
        <v>60660</v>
      </c>
      <c r="C89" s="354" t="s">
        <v>2</v>
      </c>
      <c r="D89" s="363">
        <v>16</v>
      </c>
      <c r="E89" s="364">
        <v>2</v>
      </c>
      <c r="F89" s="364">
        <v>11</v>
      </c>
      <c r="G89" s="364">
        <v>3</v>
      </c>
      <c r="H89" s="364"/>
      <c r="I89" s="365">
        <f t="shared" si="8"/>
        <v>3.9375</v>
      </c>
    </row>
    <row r="90" spans="1:9" ht="15" customHeight="1" x14ac:dyDescent="0.25">
      <c r="A90" s="356">
        <v>9</v>
      </c>
      <c r="B90" s="359">
        <v>60001</v>
      </c>
      <c r="C90" s="354" t="s">
        <v>4</v>
      </c>
      <c r="D90" s="363">
        <v>55</v>
      </c>
      <c r="E90" s="364">
        <v>2</v>
      </c>
      <c r="F90" s="364">
        <v>20</v>
      </c>
      <c r="G90" s="364">
        <v>32</v>
      </c>
      <c r="H90" s="364">
        <v>1</v>
      </c>
      <c r="I90" s="365">
        <f t="shared" si="8"/>
        <v>3.418181818181818</v>
      </c>
    </row>
    <row r="91" spans="1:9" ht="15" customHeight="1" x14ac:dyDescent="0.25">
      <c r="A91" s="356">
        <v>10</v>
      </c>
      <c r="B91" s="359">
        <v>60850</v>
      </c>
      <c r="C91" s="354" t="s">
        <v>18</v>
      </c>
      <c r="D91" s="363">
        <v>64</v>
      </c>
      <c r="E91" s="364">
        <v>13</v>
      </c>
      <c r="F91" s="364">
        <v>32</v>
      </c>
      <c r="G91" s="364">
        <v>18</v>
      </c>
      <c r="H91" s="364">
        <v>1</v>
      </c>
      <c r="I91" s="365">
        <f t="shared" si="8"/>
        <v>3.890625</v>
      </c>
    </row>
    <row r="92" spans="1:9" ht="15" customHeight="1" x14ac:dyDescent="0.25">
      <c r="A92" s="356">
        <v>11</v>
      </c>
      <c r="B92" s="359">
        <v>60910</v>
      </c>
      <c r="C92" s="354" t="s">
        <v>15</v>
      </c>
      <c r="D92" s="363">
        <v>20</v>
      </c>
      <c r="E92" s="364">
        <v>4</v>
      </c>
      <c r="F92" s="364">
        <v>9</v>
      </c>
      <c r="G92" s="364">
        <v>7</v>
      </c>
      <c r="H92" s="364"/>
      <c r="I92" s="365">
        <f t="shared" si="8"/>
        <v>3.85</v>
      </c>
    </row>
    <row r="93" spans="1:9" ht="15" customHeight="1" x14ac:dyDescent="0.25">
      <c r="A93" s="356">
        <v>12</v>
      </c>
      <c r="B93" s="359">
        <v>60980</v>
      </c>
      <c r="C93" s="354" t="s">
        <v>5</v>
      </c>
      <c r="D93" s="363">
        <v>30</v>
      </c>
      <c r="E93" s="364">
        <v>6</v>
      </c>
      <c r="F93" s="364">
        <v>9</v>
      </c>
      <c r="G93" s="364">
        <v>15</v>
      </c>
      <c r="H93" s="364"/>
      <c r="I93" s="365">
        <f t="shared" si="8"/>
        <v>3.7</v>
      </c>
    </row>
    <row r="94" spans="1:9" ht="15" customHeight="1" x14ac:dyDescent="0.25">
      <c r="A94" s="356">
        <v>13</v>
      </c>
      <c r="B94" s="359">
        <v>61080</v>
      </c>
      <c r="C94" s="354" t="s">
        <v>12</v>
      </c>
      <c r="D94" s="363">
        <v>69</v>
      </c>
      <c r="E94" s="364">
        <v>6</v>
      </c>
      <c r="F94" s="364">
        <v>33</v>
      </c>
      <c r="G94" s="364">
        <v>30</v>
      </c>
      <c r="H94" s="364"/>
      <c r="I94" s="365">
        <f t="shared" si="8"/>
        <v>3.652173913043478</v>
      </c>
    </row>
    <row r="95" spans="1:9" ht="15" customHeight="1" x14ac:dyDescent="0.25">
      <c r="A95" s="356">
        <v>14</v>
      </c>
      <c r="B95" s="359">
        <v>61150</v>
      </c>
      <c r="C95" s="354" t="s">
        <v>9</v>
      </c>
      <c r="D95" s="363">
        <v>33</v>
      </c>
      <c r="E95" s="364"/>
      <c r="F95" s="364">
        <v>14</v>
      </c>
      <c r="G95" s="364">
        <v>19</v>
      </c>
      <c r="H95" s="364"/>
      <c r="I95" s="365">
        <f t="shared" si="8"/>
        <v>3.4242424242424243</v>
      </c>
    </row>
    <row r="96" spans="1:9" ht="15" customHeight="1" x14ac:dyDescent="0.25">
      <c r="A96" s="356">
        <v>15</v>
      </c>
      <c r="B96" s="359">
        <v>61210</v>
      </c>
      <c r="C96" s="354" t="s">
        <v>20</v>
      </c>
      <c r="D96" s="363">
        <v>18</v>
      </c>
      <c r="E96" s="364">
        <v>1</v>
      </c>
      <c r="F96" s="364">
        <v>8</v>
      </c>
      <c r="G96" s="364">
        <v>9</v>
      </c>
      <c r="H96" s="364"/>
      <c r="I96" s="365">
        <f t="shared" si="8"/>
        <v>3.5555555555555554</v>
      </c>
    </row>
    <row r="97" spans="1:9" ht="15" customHeight="1" x14ac:dyDescent="0.25">
      <c r="A97" s="356">
        <v>16</v>
      </c>
      <c r="B97" s="359">
        <v>61290</v>
      </c>
      <c r="C97" s="354" t="s">
        <v>13</v>
      </c>
      <c r="D97" s="363">
        <v>4</v>
      </c>
      <c r="E97" s="364"/>
      <c r="F97" s="364">
        <v>2</v>
      </c>
      <c r="G97" s="364">
        <v>2</v>
      </c>
      <c r="H97" s="364"/>
      <c r="I97" s="365">
        <f t="shared" si="8"/>
        <v>3.5</v>
      </c>
    </row>
    <row r="98" spans="1:9" ht="15" customHeight="1" x14ac:dyDescent="0.25">
      <c r="A98" s="356">
        <v>17</v>
      </c>
      <c r="B98" s="359">
        <v>61340</v>
      </c>
      <c r="C98" s="354" t="s">
        <v>10</v>
      </c>
      <c r="D98" s="363">
        <v>53</v>
      </c>
      <c r="E98" s="364">
        <v>9</v>
      </c>
      <c r="F98" s="364">
        <v>17</v>
      </c>
      <c r="G98" s="364">
        <v>26</v>
      </c>
      <c r="H98" s="364">
        <v>1</v>
      </c>
      <c r="I98" s="365">
        <f t="shared" si="8"/>
        <v>3.641509433962264</v>
      </c>
    </row>
    <row r="99" spans="1:9" ht="15" customHeight="1" x14ac:dyDescent="0.25">
      <c r="A99" s="356">
        <v>18</v>
      </c>
      <c r="B99" s="359">
        <v>61390</v>
      </c>
      <c r="C99" s="354" t="s">
        <v>7</v>
      </c>
      <c r="D99" s="363">
        <v>55</v>
      </c>
      <c r="E99" s="364">
        <v>1</v>
      </c>
      <c r="F99" s="364">
        <v>18</v>
      </c>
      <c r="G99" s="364">
        <v>36</v>
      </c>
      <c r="H99" s="364"/>
      <c r="I99" s="365">
        <f t="shared" si="8"/>
        <v>3.3636363636363638</v>
      </c>
    </row>
    <row r="100" spans="1:9" ht="15" customHeight="1" x14ac:dyDescent="0.25">
      <c r="A100" s="356">
        <v>19</v>
      </c>
      <c r="B100" s="359">
        <v>61410</v>
      </c>
      <c r="C100" s="354" t="s">
        <v>23</v>
      </c>
      <c r="D100" s="363">
        <v>11</v>
      </c>
      <c r="E100" s="364">
        <v>1</v>
      </c>
      <c r="F100" s="364">
        <v>4</v>
      </c>
      <c r="G100" s="364">
        <v>6</v>
      </c>
      <c r="H100" s="364"/>
      <c r="I100" s="365">
        <f t="shared" si="8"/>
        <v>3.5454545454545454</v>
      </c>
    </row>
    <row r="101" spans="1:9" ht="15" customHeight="1" x14ac:dyDescent="0.25">
      <c r="A101" s="356">
        <v>20</v>
      </c>
      <c r="B101" s="359">
        <v>61430</v>
      </c>
      <c r="C101" s="354" t="s">
        <v>147</v>
      </c>
      <c r="D101" s="363">
        <v>92</v>
      </c>
      <c r="E101" s="364">
        <v>29</v>
      </c>
      <c r="F101" s="364">
        <v>38</v>
      </c>
      <c r="G101" s="364">
        <v>24</v>
      </c>
      <c r="H101" s="364">
        <v>1</v>
      </c>
      <c r="I101" s="365">
        <f t="shared" si="8"/>
        <v>4.0326086956521738</v>
      </c>
    </row>
    <row r="102" spans="1:9" ht="15" customHeight="1" x14ac:dyDescent="0.25">
      <c r="A102" s="356">
        <v>21</v>
      </c>
      <c r="B102" s="359">
        <v>61440</v>
      </c>
      <c r="C102" s="354" t="s">
        <v>16</v>
      </c>
      <c r="D102" s="363">
        <v>108</v>
      </c>
      <c r="E102" s="364">
        <v>17</v>
      </c>
      <c r="F102" s="364">
        <v>53</v>
      </c>
      <c r="G102" s="364">
        <v>38</v>
      </c>
      <c r="H102" s="364"/>
      <c r="I102" s="365">
        <f t="shared" si="8"/>
        <v>3.8055555555555554</v>
      </c>
    </row>
    <row r="103" spans="1:9" ht="15" customHeight="1" x14ac:dyDescent="0.25">
      <c r="A103" s="356">
        <v>22</v>
      </c>
      <c r="B103" s="359">
        <v>61450</v>
      </c>
      <c r="C103" s="354" t="s">
        <v>148</v>
      </c>
      <c r="D103" s="363">
        <v>46</v>
      </c>
      <c r="E103" s="364">
        <v>12</v>
      </c>
      <c r="F103" s="364">
        <v>22</v>
      </c>
      <c r="G103" s="364">
        <v>12</v>
      </c>
      <c r="H103" s="364"/>
      <c r="I103" s="365">
        <f t="shared" si="8"/>
        <v>4</v>
      </c>
    </row>
    <row r="104" spans="1:9" ht="15" customHeight="1" x14ac:dyDescent="0.25">
      <c r="A104" s="20">
        <v>23</v>
      </c>
      <c r="B104" s="24">
        <v>61470</v>
      </c>
      <c r="C104" s="38" t="s">
        <v>3</v>
      </c>
      <c r="D104" s="265">
        <v>25</v>
      </c>
      <c r="E104" s="349">
        <v>1</v>
      </c>
      <c r="F104" s="349">
        <v>15</v>
      </c>
      <c r="G104" s="349">
        <v>9</v>
      </c>
      <c r="H104" s="349"/>
      <c r="I104" s="75">
        <f t="shared" si="8"/>
        <v>3.68</v>
      </c>
    </row>
    <row r="105" spans="1:9" ht="15" customHeight="1" x14ac:dyDescent="0.25">
      <c r="A105" s="136">
        <v>24</v>
      </c>
      <c r="B105" s="139">
        <v>61490</v>
      </c>
      <c r="C105" s="105" t="s">
        <v>149</v>
      </c>
      <c r="D105" s="261">
        <v>57</v>
      </c>
      <c r="E105" s="345">
        <v>17</v>
      </c>
      <c r="F105" s="345">
        <v>21</v>
      </c>
      <c r="G105" s="345">
        <v>19</v>
      </c>
      <c r="H105" s="345"/>
      <c r="I105" s="140">
        <f t="shared" si="8"/>
        <v>3.9649122807017543</v>
      </c>
    </row>
    <row r="106" spans="1:9" ht="15" customHeight="1" x14ac:dyDescent="0.25">
      <c r="A106" s="136">
        <v>25</v>
      </c>
      <c r="B106" s="139">
        <v>61500</v>
      </c>
      <c r="C106" s="105" t="s">
        <v>150</v>
      </c>
      <c r="D106" s="261">
        <v>53</v>
      </c>
      <c r="E106" s="345">
        <v>7</v>
      </c>
      <c r="F106" s="345">
        <v>32</v>
      </c>
      <c r="G106" s="345">
        <v>14</v>
      </c>
      <c r="H106" s="347"/>
      <c r="I106" s="140">
        <f t="shared" si="8"/>
        <v>3.8679245283018866</v>
      </c>
    </row>
    <row r="107" spans="1:9" ht="15" customHeight="1" x14ac:dyDescent="0.25">
      <c r="A107" s="136">
        <v>26</v>
      </c>
      <c r="B107" s="139">
        <v>61510</v>
      </c>
      <c r="C107" s="105" t="s">
        <v>14</v>
      </c>
      <c r="D107" s="261">
        <v>116</v>
      </c>
      <c r="E107" s="345">
        <v>22</v>
      </c>
      <c r="F107" s="345">
        <v>52</v>
      </c>
      <c r="G107" s="345">
        <v>41</v>
      </c>
      <c r="H107" s="345">
        <v>1</v>
      </c>
      <c r="I107" s="140">
        <f t="shared" si="8"/>
        <v>3.8189655172413794</v>
      </c>
    </row>
    <row r="108" spans="1:9" ht="15" customHeight="1" x14ac:dyDescent="0.25">
      <c r="A108" s="136">
        <v>27</v>
      </c>
      <c r="B108" s="139">
        <v>61520</v>
      </c>
      <c r="C108" s="105" t="s">
        <v>21</v>
      </c>
      <c r="D108" s="261">
        <v>80</v>
      </c>
      <c r="E108" s="345">
        <v>34</v>
      </c>
      <c r="F108" s="345">
        <v>37</v>
      </c>
      <c r="G108" s="345">
        <v>9</v>
      </c>
      <c r="H108" s="347"/>
      <c r="I108" s="140">
        <f t="shared" si="8"/>
        <v>4.3125</v>
      </c>
    </row>
    <row r="109" spans="1:9" ht="15" customHeight="1" x14ac:dyDescent="0.25">
      <c r="A109" s="136">
        <v>28</v>
      </c>
      <c r="B109" s="139">
        <v>61540</v>
      </c>
      <c r="C109" s="105" t="s">
        <v>132</v>
      </c>
      <c r="D109" s="262">
        <v>26</v>
      </c>
      <c r="E109" s="345">
        <v>3</v>
      </c>
      <c r="F109" s="345">
        <v>16</v>
      </c>
      <c r="G109" s="345">
        <v>7</v>
      </c>
      <c r="H109" s="345"/>
      <c r="I109" s="140">
        <f t="shared" si="8"/>
        <v>3.8461538461538463</v>
      </c>
    </row>
    <row r="110" spans="1:9" ht="15" customHeight="1" x14ac:dyDescent="0.25">
      <c r="A110" s="136">
        <v>29</v>
      </c>
      <c r="B110" s="139">
        <v>61560</v>
      </c>
      <c r="C110" s="107" t="s">
        <v>151</v>
      </c>
      <c r="D110" s="262">
        <v>73</v>
      </c>
      <c r="E110" s="345">
        <v>8</v>
      </c>
      <c r="F110" s="345">
        <v>16</v>
      </c>
      <c r="G110" s="345">
        <v>48</v>
      </c>
      <c r="H110" s="345">
        <v>1</v>
      </c>
      <c r="I110" s="140">
        <f t="shared" si="8"/>
        <v>3.4246575342465753</v>
      </c>
    </row>
    <row r="111" spans="1:9" ht="15" customHeight="1" thickBot="1" x14ac:dyDescent="0.3">
      <c r="A111" s="136">
        <v>30</v>
      </c>
      <c r="B111" s="139">
        <v>61570</v>
      </c>
      <c r="C111" s="107" t="s">
        <v>152</v>
      </c>
      <c r="D111" s="262">
        <v>19</v>
      </c>
      <c r="E111" s="345">
        <v>5</v>
      </c>
      <c r="F111" s="345">
        <v>11</v>
      </c>
      <c r="G111" s="345">
        <v>3</v>
      </c>
      <c r="H111" s="345"/>
      <c r="I111" s="140">
        <f t="shared" si="8"/>
        <v>4.1052631578947372</v>
      </c>
    </row>
    <row r="112" spans="1:9" ht="15" customHeight="1" thickBot="1" x14ac:dyDescent="0.3">
      <c r="A112" s="264"/>
      <c r="B112" s="357"/>
      <c r="C112" s="63" t="s">
        <v>125</v>
      </c>
      <c r="D112" s="59">
        <f>SUM(D113:D121)</f>
        <v>234</v>
      </c>
      <c r="E112" s="346">
        <f t="shared" ref="E112:H112" si="9">SUM(E113:E121)</f>
        <v>46</v>
      </c>
      <c r="F112" s="346">
        <f t="shared" si="9"/>
        <v>107</v>
      </c>
      <c r="G112" s="346">
        <f t="shared" si="9"/>
        <v>78</v>
      </c>
      <c r="H112" s="346">
        <f t="shared" si="9"/>
        <v>3</v>
      </c>
      <c r="I112" s="260">
        <f>AVERAGE(I113:I121)</f>
        <v>3.818789485741263</v>
      </c>
    </row>
    <row r="113" spans="1:9" ht="15" customHeight="1" x14ac:dyDescent="0.25">
      <c r="A113" s="355">
        <v>1</v>
      </c>
      <c r="B113" s="358">
        <v>70020</v>
      </c>
      <c r="C113" s="353" t="s">
        <v>89</v>
      </c>
      <c r="D113" s="376">
        <v>27</v>
      </c>
      <c r="E113" s="377">
        <v>14</v>
      </c>
      <c r="F113" s="377">
        <v>11</v>
      </c>
      <c r="G113" s="377">
        <v>2</v>
      </c>
      <c r="H113" s="377"/>
      <c r="I113" s="380">
        <f t="shared" ref="I113:I121" si="10">(H113*2+G113*3+F113*4+E113*5)/D113</f>
        <v>4.4444444444444446</v>
      </c>
    </row>
    <row r="114" spans="1:9" ht="15" customHeight="1" x14ac:dyDescent="0.25">
      <c r="A114" s="356">
        <v>2</v>
      </c>
      <c r="B114" s="359">
        <v>70110</v>
      </c>
      <c r="C114" s="354" t="s">
        <v>92</v>
      </c>
      <c r="D114" s="363">
        <v>16</v>
      </c>
      <c r="E114" s="364">
        <v>3</v>
      </c>
      <c r="F114" s="364">
        <v>7</v>
      </c>
      <c r="G114" s="364">
        <v>6</v>
      </c>
      <c r="H114" s="364"/>
      <c r="I114" s="201">
        <f t="shared" si="10"/>
        <v>3.8125</v>
      </c>
    </row>
    <row r="115" spans="1:9" ht="15" customHeight="1" x14ac:dyDescent="0.25">
      <c r="A115" s="356">
        <v>3</v>
      </c>
      <c r="B115" s="359">
        <v>70021</v>
      </c>
      <c r="C115" s="354" t="s">
        <v>88</v>
      </c>
      <c r="D115" s="363">
        <v>47</v>
      </c>
      <c r="E115" s="364">
        <v>5</v>
      </c>
      <c r="F115" s="364">
        <v>29</v>
      </c>
      <c r="G115" s="364">
        <v>13</v>
      </c>
      <c r="H115" s="364"/>
      <c r="I115" s="201">
        <f t="shared" si="10"/>
        <v>3.8297872340425534</v>
      </c>
    </row>
    <row r="116" spans="1:9" ht="15" customHeight="1" x14ac:dyDescent="0.25">
      <c r="A116" s="356">
        <v>4</v>
      </c>
      <c r="B116" s="359">
        <v>70040</v>
      </c>
      <c r="C116" s="354" t="s">
        <v>63</v>
      </c>
      <c r="D116" s="363">
        <v>20</v>
      </c>
      <c r="E116" s="364">
        <v>3</v>
      </c>
      <c r="F116" s="364">
        <v>8</v>
      </c>
      <c r="G116" s="364">
        <v>8</v>
      </c>
      <c r="H116" s="364">
        <v>1</v>
      </c>
      <c r="I116" s="201">
        <f t="shared" si="10"/>
        <v>3.65</v>
      </c>
    </row>
    <row r="117" spans="1:9" ht="15" customHeight="1" x14ac:dyDescent="0.25">
      <c r="A117" s="356">
        <v>5</v>
      </c>
      <c r="B117" s="359">
        <v>70100</v>
      </c>
      <c r="C117" s="354" t="s">
        <v>126</v>
      </c>
      <c r="D117" s="363">
        <v>30</v>
      </c>
      <c r="E117" s="364">
        <v>12</v>
      </c>
      <c r="F117" s="364">
        <v>17</v>
      </c>
      <c r="G117" s="364">
        <v>1</v>
      </c>
      <c r="H117" s="364"/>
      <c r="I117" s="201">
        <f t="shared" si="10"/>
        <v>4.3666666666666663</v>
      </c>
    </row>
    <row r="118" spans="1:9" ht="15" customHeight="1" x14ac:dyDescent="0.25">
      <c r="A118" s="356">
        <v>6</v>
      </c>
      <c r="B118" s="359">
        <v>70270</v>
      </c>
      <c r="C118" s="354" t="s">
        <v>90</v>
      </c>
      <c r="D118" s="363">
        <v>17</v>
      </c>
      <c r="E118" s="364">
        <v>2</v>
      </c>
      <c r="F118" s="364">
        <v>9</v>
      </c>
      <c r="G118" s="364">
        <v>6</v>
      </c>
      <c r="H118" s="364"/>
      <c r="I118" s="201">
        <f t="shared" si="10"/>
        <v>3.7647058823529411</v>
      </c>
    </row>
    <row r="119" spans="1:9" ht="15" customHeight="1" x14ac:dyDescent="0.25">
      <c r="A119" s="228">
        <v>7</v>
      </c>
      <c r="B119" s="352">
        <v>70510</v>
      </c>
      <c r="C119" s="227" t="s">
        <v>62</v>
      </c>
      <c r="D119" s="366">
        <v>23</v>
      </c>
      <c r="E119" s="367"/>
      <c r="F119" s="367">
        <v>7</v>
      </c>
      <c r="G119" s="367">
        <v>15</v>
      </c>
      <c r="H119" s="367">
        <v>1</v>
      </c>
      <c r="I119" s="193">
        <f t="shared" si="10"/>
        <v>3.2608695652173911</v>
      </c>
    </row>
    <row r="120" spans="1:9" ht="15" customHeight="1" x14ac:dyDescent="0.25">
      <c r="A120" s="21">
        <v>8</v>
      </c>
      <c r="B120" s="24">
        <v>10880</v>
      </c>
      <c r="C120" s="379" t="s">
        <v>138</v>
      </c>
      <c r="D120" s="368">
        <v>38</v>
      </c>
      <c r="E120" s="369">
        <v>5</v>
      </c>
      <c r="F120" s="369">
        <v>12</v>
      </c>
      <c r="G120" s="369">
        <v>20</v>
      </c>
      <c r="H120" s="350">
        <v>1</v>
      </c>
      <c r="I120" s="351">
        <f t="shared" si="10"/>
        <v>3.5526315789473686</v>
      </c>
    </row>
    <row r="121" spans="1:9" ht="15" customHeight="1" thickBot="1" x14ac:dyDescent="0.3">
      <c r="A121" s="37">
        <v>9</v>
      </c>
      <c r="B121" s="141">
        <v>10890</v>
      </c>
      <c r="C121" s="251" t="s">
        <v>137</v>
      </c>
      <c r="D121" s="381">
        <v>16</v>
      </c>
      <c r="E121" s="382">
        <v>2</v>
      </c>
      <c r="F121" s="382">
        <v>7</v>
      </c>
      <c r="G121" s="382">
        <v>7</v>
      </c>
      <c r="H121" s="382"/>
      <c r="I121" s="74">
        <f t="shared" si="10"/>
        <v>3.6875</v>
      </c>
    </row>
    <row r="122" spans="1:9" ht="15" customHeight="1" x14ac:dyDescent="0.25">
      <c r="A122" s="17"/>
      <c r="B122" s="17"/>
      <c r="C122" s="28"/>
      <c r="D122" s="496" t="s">
        <v>91</v>
      </c>
      <c r="E122" s="496"/>
      <c r="F122" s="496"/>
      <c r="G122" s="496"/>
      <c r="H122" s="496"/>
      <c r="I122" s="29">
        <f>AVERAGE(I8:I15,I17:I28,I30:I46,I48:I65,I67:I80,I82:I111,I113:I121)</f>
        <v>3.7493906205945007</v>
      </c>
    </row>
    <row r="123" spans="1:9" ht="15" customHeight="1" x14ac:dyDescent="0.25">
      <c r="A123" s="17"/>
      <c r="B123" s="17"/>
      <c r="C123" s="17"/>
      <c r="D123" s="18"/>
      <c r="E123" s="18"/>
      <c r="F123" s="18"/>
      <c r="G123" s="18"/>
      <c r="H123" s="18"/>
      <c r="I123" s="18"/>
    </row>
    <row r="124" spans="1:9" x14ac:dyDescent="0.25">
      <c r="A124" s="17"/>
      <c r="B124" s="17"/>
      <c r="C124" s="17"/>
      <c r="D124" s="18"/>
      <c r="E124" s="18"/>
      <c r="F124" s="18"/>
      <c r="G124" s="18"/>
      <c r="H124" s="18"/>
      <c r="I124" s="18"/>
    </row>
  </sheetData>
  <mergeCells count="9">
    <mergeCell ref="A4:A5"/>
    <mergeCell ref="B4:B5"/>
    <mergeCell ref="C4:C5"/>
    <mergeCell ref="D4:D5"/>
    <mergeCell ref="I4:I5"/>
    <mergeCell ref="D1:E1"/>
    <mergeCell ref="E4:H4"/>
    <mergeCell ref="D122:H122"/>
    <mergeCell ref="B2:C2"/>
  </mergeCells>
  <conditionalFormatting sqref="I6:I122">
    <cfRule type="cellIs" dxfId="9" priority="1" stopIfTrue="1" operator="between">
      <formula>$I$122</formula>
      <formula>3.745</formula>
    </cfRule>
    <cfRule type="cellIs" dxfId="8" priority="2" stopIfTrue="1" operator="lessThan">
      <formula>3.5</formula>
    </cfRule>
    <cfRule type="cellIs" dxfId="7" priority="472" stopIfTrue="1" operator="between">
      <formula>$I$122</formula>
      <formula>3.5</formula>
    </cfRule>
    <cfRule type="cellIs" dxfId="6" priority="473" stopIfTrue="1" operator="between">
      <formula>4.499</formula>
      <formula>$I$122</formula>
    </cfRule>
    <cfRule type="cellIs" dxfId="5" priority="475" stopIfTrue="1" operator="greaterThanOrEqual">
      <formula>4.5</formula>
    </cfRule>
  </conditionalFormatting>
  <pageMargins left="1.01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Информат-9 диаграмма по районам</vt:lpstr>
      <vt:lpstr>Информатика-9 диаграмма</vt:lpstr>
      <vt:lpstr>Рейтинги 2022</vt:lpstr>
      <vt:lpstr>Рейтинг по сумме мест</vt:lpstr>
      <vt:lpstr> Информатика-9 2022 Итоги</vt:lpstr>
      <vt:lpstr> Информатика-9 2022 расклад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2022-10-03T08:41:02Z</dcterms:modified>
</cp:coreProperties>
</file>