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160" windowHeight="7905" tabRatio="533" activeTab="1"/>
  </bookViews>
  <sheets>
    <sheet name="История-9 диаграмма по районам" sheetId="18" r:id="rId1"/>
    <sheet name="История-9 диаграмма" sheetId="14" r:id="rId2"/>
    <sheet name="Рейтинги 2022" sheetId="15" r:id="rId3"/>
    <sheet name="Рейтинг по сумме мест" sheetId="13" r:id="rId4"/>
    <sheet name="История-9 2022 Итоги" sheetId="17" r:id="rId5"/>
    <sheet name="История-9 2022 расклад" sheetId="5" r:id="rId6"/>
  </sheets>
  <definedNames>
    <definedName name="_xlnm._FilterDatabase" localSheetId="0" hidden="1">'История-9 диаграмма по районам'!#REF!</definedName>
    <definedName name="_xlnm._FilterDatabase" localSheetId="2" hidden="1">'Рейтинги 2022'!#REF!</definedName>
  </definedNames>
  <calcPr calcId="145621" calcOnSave="0"/>
</workbook>
</file>

<file path=xl/calcChain.xml><?xml version="1.0" encoding="utf-8"?>
<calcChain xmlns="http://schemas.openxmlformats.org/spreadsheetml/2006/main">
  <c r="G95" i="18" l="1"/>
  <c r="G94" i="18"/>
  <c r="G93" i="18"/>
  <c r="G92" i="18"/>
  <c r="G91" i="18"/>
  <c r="G90" i="18"/>
  <c r="G89" i="18"/>
  <c r="G88" i="18"/>
  <c r="G86" i="18"/>
  <c r="G85" i="18"/>
  <c r="G84" i="18"/>
  <c r="G83" i="18"/>
  <c r="G82" i="18"/>
  <c r="G81" i="18"/>
  <c r="G80" i="18"/>
  <c r="G79" i="18"/>
  <c r="G78" i="18"/>
  <c r="G77" i="18"/>
  <c r="G76" i="18"/>
  <c r="G75" i="18"/>
  <c r="G74" i="18"/>
  <c r="G73" i="18"/>
  <c r="G72" i="18"/>
  <c r="G71" i="18"/>
  <c r="G70" i="18"/>
  <c r="G69" i="18"/>
  <c r="G68" i="18"/>
  <c r="G67" i="18"/>
  <c r="G66" i="18"/>
  <c r="G65" i="18"/>
  <c r="G64" i="18"/>
  <c r="G63" i="18"/>
  <c r="G62" i="18"/>
  <c r="G61" i="18"/>
  <c r="G60" i="18"/>
  <c r="G58" i="18"/>
  <c r="G57" i="18"/>
  <c r="G56" i="18"/>
  <c r="G55" i="18"/>
  <c r="G54" i="18"/>
  <c r="G53" i="18"/>
  <c r="G52" i="18"/>
  <c r="G51" i="18"/>
  <c r="G50" i="18"/>
  <c r="G49" i="18"/>
  <c r="G47" i="18"/>
  <c r="G46" i="18"/>
  <c r="G45" i="18"/>
  <c r="G44" i="18"/>
  <c r="G43" i="18"/>
  <c r="G42" i="18"/>
  <c r="G41" i="18"/>
  <c r="G40" i="18"/>
  <c r="G39" i="18"/>
  <c r="G38" i="18"/>
  <c r="G37" i="18"/>
  <c r="G36" i="18"/>
  <c r="G34" i="18"/>
  <c r="G33" i="18"/>
  <c r="G32" i="18"/>
  <c r="G31" i="18"/>
  <c r="G30" i="18"/>
  <c r="G29" i="18"/>
  <c r="G28" i="18"/>
  <c r="G27" i="18"/>
  <c r="G26" i="18"/>
  <c r="G25" i="18"/>
  <c r="G24" i="18"/>
  <c r="G23" i="18"/>
  <c r="G22" i="18"/>
  <c r="G21" i="18"/>
  <c r="G19" i="18"/>
  <c r="G18" i="18"/>
  <c r="G17" i="18"/>
  <c r="G16" i="18"/>
  <c r="G15" i="18"/>
  <c r="G14" i="18"/>
  <c r="G13" i="18"/>
  <c r="G12" i="18"/>
  <c r="G10" i="18"/>
  <c r="G9" i="18"/>
  <c r="G8" i="18"/>
  <c r="G7" i="18"/>
  <c r="G6" i="18"/>
  <c r="D4" i="18"/>
  <c r="D96" i="14"/>
  <c r="G95" i="14"/>
  <c r="G94" i="14"/>
  <c r="G93" i="14"/>
  <c r="G92" i="14"/>
  <c r="G91" i="14"/>
  <c r="G90" i="14"/>
  <c r="G89" i="14"/>
  <c r="G88" i="14"/>
  <c r="G86" i="14"/>
  <c r="G85" i="14"/>
  <c r="G84" i="14"/>
  <c r="G83" i="14"/>
  <c r="G82" i="14"/>
  <c r="G81" i="14"/>
  <c r="G80" i="14"/>
  <c r="G79" i="14"/>
  <c r="G78" i="14"/>
  <c r="G77" i="14"/>
  <c r="G76" i="14"/>
  <c r="G75" i="14"/>
  <c r="G74" i="14"/>
  <c r="G73" i="14"/>
  <c r="G72" i="14"/>
  <c r="G71" i="14"/>
  <c r="G70" i="14"/>
  <c r="G69" i="14"/>
  <c r="G68" i="14"/>
  <c r="G67" i="14"/>
  <c r="G66" i="14"/>
  <c r="G65" i="14"/>
  <c r="G64" i="14"/>
  <c r="G63" i="14"/>
  <c r="G62" i="14"/>
  <c r="G61" i="14"/>
  <c r="G60" i="14"/>
  <c r="G58" i="14"/>
  <c r="G57" i="14"/>
  <c r="G56" i="14"/>
  <c r="G55" i="14"/>
  <c r="G54" i="14"/>
  <c r="G53" i="14"/>
  <c r="G52" i="14"/>
  <c r="G51" i="14"/>
  <c r="G50" i="14"/>
  <c r="G49" i="14"/>
  <c r="G47" i="14"/>
  <c r="G46" i="14"/>
  <c r="G45" i="14"/>
  <c r="G44" i="14"/>
  <c r="G43" i="14"/>
  <c r="G42" i="14"/>
  <c r="G41" i="14"/>
  <c r="G40" i="14"/>
  <c r="G39" i="14"/>
  <c r="G38" i="14"/>
  <c r="G37" i="14"/>
  <c r="G36" i="14"/>
  <c r="G34" i="14"/>
  <c r="G33" i="14"/>
  <c r="G32" i="14"/>
  <c r="G31" i="14"/>
  <c r="G30" i="14"/>
  <c r="G29" i="14"/>
  <c r="G28" i="14"/>
  <c r="G27" i="14"/>
  <c r="G26" i="14"/>
  <c r="G25" i="14"/>
  <c r="G24" i="14"/>
  <c r="G23" i="14"/>
  <c r="G22" i="14"/>
  <c r="G21" i="14"/>
  <c r="G19" i="14"/>
  <c r="G18" i="14"/>
  <c r="G17" i="14"/>
  <c r="G16" i="14"/>
  <c r="G15" i="14"/>
  <c r="G14" i="14"/>
  <c r="G13" i="14"/>
  <c r="G12" i="14"/>
  <c r="G10" i="14"/>
  <c r="G9" i="14"/>
  <c r="G8" i="14"/>
  <c r="G7" i="14"/>
  <c r="G6" i="14"/>
  <c r="D4" i="14"/>
  <c r="D22" i="5" l="1"/>
  <c r="I97" i="5"/>
  <c r="I96" i="5"/>
  <c r="I95" i="5"/>
  <c r="I94" i="5"/>
  <c r="I93" i="5"/>
  <c r="I92" i="5"/>
  <c r="I91" i="5"/>
  <c r="I90" i="5"/>
  <c r="I89" i="5"/>
  <c r="H89" i="5"/>
  <c r="G89" i="5"/>
  <c r="F89" i="5"/>
  <c r="E89" i="5"/>
  <c r="D89" i="5"/>
  <c r="I88" i="5"/>
  <c r="I87" i="5"/>
  <c r="I86" i="5"/>
  <c r="I85" i="5"/>
  <c r="I84" i="5"/>
  <c r="I83" i="5"/>
  <c r="I82" i="5"/>
  <c r="I81" i="5"/>
  <c r="I80" i="5"/>
  <c r="I79" i="5"/>
  <c r="I78" i="5"/>
  <c r="I77" i="5"/>
  <c r="I76" i="5"/>
  <c r="I75" i="5"/>
  <c r="I74" i="5"/>
  <c r="I73" i="5"/>
  <c r="I72" i="5"/>
  <c r="I71" i="5"/>
  <c r="I70" i="5"/>
  <c r="I69" i="5"/>
  <c r="I68" i="5"/>
  <c r="I67" i="5"/>
  <c r="I66" i="5"/>
  <c r="I65" i="5"/>
  <c r="I64" i="5"/>
  <c r="I63" i="5"/>
  <c r="I62" i="5"/>
  <c r="I61" i="5"/>
  <c r="H61" i="5"/>
  <c r="G61" i="5"/>
  <c r="F61" i="5"/>
  <c r="E61" i="5"/>
  <c r="D61" i="5"/>
  <c r="I60" i="5"/>
  <c r="I59" i="5"/>
  <c r="I58" i="5"/>
  <c r="I57" i="5"/>
  <c r="I56" i="5"/>
  <c r="I55" i="5"/>
  <c r="I54" i="5"/>
  <c r="I53" i="5"/>
  <c r="I52" i="5"/>
  <c r="I51" i="5"/>
  <c r="I50" i="5"/>
  <c r="H50" i="5"/>
  <c r="G50" i="5"/>
  <c r="F50" i="5"/>
  <c r="E50" i="5"/>
  <c r="D50" i="5"/>
  <c r="I49" i="5"/>
  <c r="I48" i="5"/>
  <c r="I47" i="5"/>
  <c r="I46" i="5"/>
  <c r="I45" i="5"/>
  <c r="I44" i="5"/>
  <c r="I43" i="5"/>
  <c r="I42" i="5"/>
  <c r="I41" i="5"/>
  <c r="I40" i="5"/>
  <c r="I39" i="5"/>
  <c r="I38" i="5"/>
  <c r="I37" i="5"/>
  <c r="H37" i="5"/>
  <c r="G37" i="5"/>
  <c r="F37" i="5"/>
  <c r="E37" i="5"/>
  <c r="D37" i="5"/>
  <c r="I36" i="5"/>
  <c r="I35" i="5"/>
  <c r="I34" i="5"/>
  <c r="I33" i="5"/>
  <c r="I32" i="5"/>
  <c r="I31" i="5"/>
  <c r="I30" i="5"/>
  <c r="I29" i="5"/>
  <c r="I28" i="5"/>
  <c r="I27" i="5"/>
  <c r="I26" i="5"/>
  <c r="I25" i="5"/>
  <c r="I24" i="5"/>
  <c r="I23" i="5"/>
  <c r="I22" i="5"/>
  <c r="H22" i="5"/>
  <c r="G22" i="5"/>
  <c r="F22" i="5"/>
  <c r="E22" i="5"/>
  <c r="I21" i="5"/>
  <c r="I20" i="5"/>
  <c r="I19" i="5"/>
  <c r="I18" i="5"/>
  <c r="I17" i="5"/>
  <c r="I16" i="5"/>
  <c r="I15" i="5"/>
  <c r="I14" i="5"/>
  <c r="I13" i="5"/>
  <c r="H13" i="5"/>
  <c r="G13" i="5"/>
  <c r="F13" i="5"/>
  <c r="E13" i="5"/>
  <c r="D13" i="5"/>
  <c r="I12" i="5"/>
  <c r="I11" i="5"/>
  <c r="I10" i="5"/>
  <c r="I9" i="5"/>
  <c r="I8" i="5"/>
  <c r="I98" i="5" s="1"/>
  <c r="I7" i="5"/>
  <c r="H7" i="5"/>
  <c r="G7" i="5"/>
  <c r="F7" i="5"/>
  <c r="E7" i="5"/>
  <c r="D7" i="5"/>
  <c r="H6" i="5"/>
  <c r="G6" i="5"/>
  <c r="F6" i="5"/>
  <c r="E6" i="5"/>
  <c r="D6" i="5"/>
  <c r="I6" i="5" l="1"/>
  <c r="D87" i="18"/>
  <c r="C87" i="18"/>
  <c r="D59" i="18"/>
  <c r="C59" i="18"/>
  <c r="D48" i="18"/>
  <c r="C48" i="18"/>
  <c r="D35" i="18"/>
  <c r="C35" i="18"/>
  <c r="D20" i="18"/>
  <c r="C20" i="18"/>
  <c r="D11" i="18"/>
  <c r="C11" i="18"/>
  <c r="D5" i="18"/>
  <c r="C5" i="18"/>
  <c r="C4" i="18" s="1"/>
  <c r="D96" i="18"/>
  <c r="D87" i="14"/>
  <c r="C87" i="14"/>
  <c r="D59" i="14"/>
  <c r="C59" i="14"/>
  <c r="D48" i="14"/>
  <c r="C48" i="14"/>
  <c r="D35" i="14"/>
  <c r="C35" i="14"/>
  <c r="D20" i="14"/>
  <c r="C20" i="14"/>
  <c r="D11" i="14"/>
  <c r="C11" i="14"/>
  <c r="D5" i="14"/>
  <c r="C5" i="14"/>
  <c r="C4" i="14" s="1"/>
  <c r="H24" i="13"/>
  <c r="E90" i="13"/>
  <c r="D90" i="15" l="1"/>
  <c r="H89" i="13" l="1"/>
  <c r="H88" i="13"/>
  <c r="H87" i="13"/>
  <c r="H86" i="13"/>
  <c r="H85" i="13"/>
  <c r="H84" i="13"/>
  <c r="H83" i="13"/>
  <c r="H74" i="13"/>
  <c r="H82" i="13"/>
  <c r="H77" i="13"/>
  <c r="H72" i="13"/>
  <c r="H81" i="13"/>
  <c r="H80" i="13"/>
  <c r="H78" i="13"/>
  <c r="H79" i="13"/>
  <c r="H76" i="13"/>
  <c r="H75" i="13"/>
  <c r="H64" i="13"/>
  <c r="H66" i="13"/>
  <c r="H73" i="13"/>
  <c r="H71" i="13"/>
  <c r="H65" i="13"/>
  <c r="H69" i="13"/>
  <c r="H68" i="13"/>
  <c r="H70" i="13"/>
  <c r="H67" i="13"/>
  <c r="H63" i="13"/>
  <c r="H60" i="13"/>
  <c r="H51" i="13"/>
  <c r="H61" i="13"/>
  <c r="H62" i="13"/>
  <c r="H59" i="13"/>
  <c r="H58" i="13"/>
  <c r="H57" i="13"/>
  <c r="H40" i="13"/>
  <c r="H56" i="13"/>
  <c r="H46" i="13"/>
  <c r="H55" i="13"/>
  <c r="H54" i="13"/>
  <c r="H53" i="13"/>
  <c r="H52" i="13"/>
  <c r="H50" i="13"/>
  <c r="H49" i="13"/>
  <c r="H47" i="13"/>
  <c r="H48" i="13"/>
  <c r="H36" i="13"/>
  <c r="H45" i="13"/>
  <c r="H44" i="13"/>
  <c r="H43" i="13"/>
  <c r="H42" i="13"/>
  <c r="H41" i="13"/>
  <c r="H39" i="13"/>
  <c r="H31" i="13"/>
  <c r="H30" i="13"/>
  <c r="H38" i="13"/>
  <c r="H37" i="13"/>
  <c r="H35" i="13"/>
  <c r="H34" i="13"/>
  <c r="H33" i="13"/>
  <c r="H32" i="13"/>
  <c r="H29" i="13"/>
  <c r="H28" i="13"/>
  <c r="H27" i="13"/>
  <c r="H20" i="13"/>
  <c r="H26" i="13"/>
  <c r="H25" i="13"/>
  <c r="H22" i="13"/>
  <c r="H23" i="13"/>
  <c r="H21" i="13"/>
  <c r="H19" i="13"/>
  <c r="H18" i="13"/>
  <c r="H16" i="13"/>
  <c r="H17" i="13"/>
  <c r="H12" i="13"/>
  <c r="H15" i="13"/>
  <c r="H14" i="13"/>
  <c r="H13" i="13"/>
  <c r="H11" i="13"/>
  <c r="H10" i="13"/>
  <c r="H9" i="13"/>
  <c r="H6" i="13"/>
  <c r="H7" i="13"/>
  <c r="H8" i="13"/>
  <c r="D6" i="17" l="1"/>
  <c r="E91" i="17" l="1"/>
  <c r="E6" i="17"/>
</calcChain>
</file>

<file path=xl/sharedStrings.xml><?xml version="1.0" encoding="utf-8"?>
<sst xmlns="http://schemas.openxmlformats.org/spreadsheetml/2006/main" count="857" uniqueCount="124">
  <si>
    <t>Наименование ОУ (кратко)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</si>
  <si>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</si>
  <si>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</si>
  <si>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</si>
  <si>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</si>
  <si>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</si>
  <si>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МБОУ СШ № 90</t>
  </si>
  <si>
    <t>МАОУ Гимназия № 10</t>
  </si>
  <si>
    <t>МБОУ СШ № 13</t>
  </si>
  <si>
    <t>МБОУ СШ № 16</t>
  </si>
  <si>
    <t>МБОУ СШ № 53</t>
  </si>
  <si>
    <t>МБОУ СШ № 64</t>
  </si>
  <si>
    <t>МБОУ СШ № 89</t>
  </si>
  <si>
    <t>МБОУ СШ № 94</t>
  </si>
  <si>
    <t>МБОУ СШ № 3</t>
  </si>
  <si>
    <t>МБОУ Лицей № 10</t>
  </si>
  <si>
    <t>МБОУ СШ № 99</t>
  </si>
  <si>
    <t>МБОУ СШ № 17</t>
  </si>
  <si>
    <t>МБОУ СШ № 62</t>
  </si>
  <si>
    <t>МБОУ СШ № 69</t>
  </si>
  <si>
    <t>МБОУ СШ № 1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</si>
  <si>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</si>
  <si>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</si>
  <si>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</si>
  <si>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</si>
  <si>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</si>
  <si>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</si>
  <si>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</si>
  <si>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</si>
  <si>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98</t>
  </si>
  <si>
    <t>МБОУ СШ № 108</t>
  </si>
  <si>
    <t>МБОУ СШ № 121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</si>
  <si>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</si>
  <si>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</si>
  <si>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</si>
  <si>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</si>
  <si>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</si>
  <si>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</si>
  <si>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</si>
  <si>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</si>
  <si>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</si>
  <si>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</si>
  <si>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</si>
  <si>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</si>
  <si>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</si>
  <si>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МБОУ СШ № 31</t>
  </si>
  <si>
    <t>МБОУ СШ № 50</t>
  </si>
  <si>
    <t>Район</t>
  </si>
  <si>
    <t>МБОУ Гимназия № 8</t>
  </si>
  <si>
    <t xml:space="preserve">МАОУ Лицей № 7 </t>
  </si>
  <si>
    <t>МАОУ Гимназия № 9</t>
  </si>
  <si>
    <t>МБОУ Лицей № 3</t>
  </si>
  <si>
    <t>МБОУ Гимназия № 7</t>
  </si>
  <si>
    <t>МАОУ Гимназия № 15</t>
  </si>
  <si>
    <t>МБОУ СШ № 79</t>
  </si>
  <si>
    <t>МАОУ Гимназия № 13 "Академ"</t>
  </si>
  <si>
    <t>МБОУ СШ № 95</t>
  </si>
  <si>
    <t>МАОУ Лицей № 9 "Лидер"</t>
  </si>
  <si>
    <t>МБОУ СШ № 42</t>
  </si>
  <si>
    <t>МБОУ Лицей № 2</t>
  </si>
  <si>
    <t>МБОУ Гимназия  № 16</t>
  </si>
  <si>
    <t>МБОУ СШ № 27</t>
  </si>
  <si>
    <t>№</t>
  </si>
  <si>
    <t>МАОУ СШ № 23</t>
  </si>
  <si>
    <t>МАОУ СШ № 137</t>
  </si>
  <si>
    <t>Расчётное среднее значение</t>
  </si>
  <si>
    <t>место</t>
  </si>
  <si>
    <t>Сумма мест</t>
  </si>
  <si>
    <t>Код ОУ по КИАСУО</t>
  </si>
  <si>
    <t>Чел.</t>
  </si>
  <si>
    <t>отметки по 5 -балльной шкале</t>
  </si>
  <si>
    <t>средний балл</t>
  </si>
  <si>
    <t>История, 9 кл.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</si>
  <si>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</si>
  <si>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</si>
  <si>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</si>
  <si>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</si>
  <si>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</si>
  <si>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</si>
  <si>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чел.</t>
  </si>
  <si>
    <t>ср. балл ОУ</t>
  </si>
  <si>
    <t>ср. балл по городу</t>
  </si>
  <si>
    <t>Среднее значение по городу принято</t>
  </si>
  <si>
    <t>Образовательная организация</t>
  </si>
  <si>
    <t xml:space="preserve">МБОУ СШ № 72 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</si>
  <si>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</si>
  <si>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</si>
  <si>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</si>
  <si>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</si>
  <si>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</si>
  <si>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</si>
  <si>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</si>
  <si>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</si>
  <si>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65</t>
  </si>
  <si>
    <t>МБОУ СШ № 133</t>
  </si>
  <si>
    <t>МБОУ СШ № 34</t>
  </si>
  <si>
    <t>средний балл принят</t>
  </si>
  <si>
    <t>МБОУ СШ № 86</t>
  </si>
  <si>
    <t>Расчётное среднее значение среднего балла по ОУ</t>
  </si>
  <si>
    <t>Среднее значение среднего балла принято ГУО</t>
  </si>
  <si>
    <t>МБОУ СШ № 4</t>
  </si>
  <si>
    <t>МБОУ Лицей № 8</t>
  </si>
  <si>
    <t>МАОУ Гимназия № 2</t>
  </si>
  <si>
    <t>МАОУ СШ № 155</t>
  </si>
  <si>
    <t>МБОУ СШ № 30</t>
  </si>
  <si>
    <t>МАОУ СШ № 157</t>
  </si>
  <si>
    <t>МБОУ Гимназия № 3</t>
  </si>
  <si>
    <t>МАОУ СШ № 19</t>
  </si>
  <si>
    <t>МБОУ СШ № 81</t>
  </si>
  <si>
    <t>МБОУ СШ № 44</t>
  </si>
  <si>
    <t>МАОУ "КУГ №1 - Универс"</t>
  </si>
  <si>
    <t>МАОУ Лицей № 1</t>
  </si>
  <si>
    <t>МАОУ Гимназия №14</t>
  </si>
  <si>
    <t>МАОУ СШ № 76</t>
  </si>
  <si>
    <t>МАОУ СШ № 158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</si>
  <si>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</si>
  <si>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</si>
  <si>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</si>
  <si>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</si>
  <si>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</si>
  <si>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154</t>
  </si>
  <si>
    <t>МБОУ СШ № 156</t>
  </si>
  <si>
    <t>МБОУ СШ № 10</t>
  </si>
  <si>
    <t>МАОУ СШ Комплекс "Покровский"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</si>
</sst>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5" formatCode="[$-419]General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34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1">
    <xf numFmtId="0" fontId="0" fillId="0" borderId="0"/>
    <xf numFmtId="0" fontId="15" fillId="0" borderId="0"/>
    <xf numFmtId="0" fontId="15" fillId="0" borderId="0"/>
    <xf numFmtId="0" fontId="13" fillId="0" borderId="0"/>
    <xf numFmtId="0" fontId="13" fillId="0" borderId="0"/>
    <xf numFmtId="0" fontId="18" fillId="0" borderId="0"/>
    <xf numFmtId="0" fontId="13" fillId="0" borderId="0"/>
    <xf numFmtId="165" fontId="18" fillId="0" borderId="0" applyBorder="0" applyProtection="0"/>
    <xf numFmtId="0" fontId="12" fillId="0" borderId="0"/>
    <xf numFmtId="0" fontId="11" fillId="0" borderId="0"/>
    <xf numFmtId="0" fontId="10" fillId="0" borderId="0"/>
    <xf numFmtId="0" fontId="9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33" fillId="0" borderId="0"/>
    <xf numFmtId="0" fontId="18" fillId="0" borderId="0"/>
    <xf numFmtId="0" fontId="4" fillId="0" borderId="0"/>
    <xf numFmtId="0" fontId="32" fillId="0" borderId="0"/>
    <xf numFmtId="0" fontId="4" fillId="0" borderId="0"/>
    <xf numFmtId="0" fontId="33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32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</cellStyleXfs>
  <cellXfs count="452">
    <xf numFmtId="0" fontId="0" fillId="0" borderId="0" xfId="0"/>
    <xf numFmtId="0" fontId="13" fillId="0" borderId="0" xfId="6" applyBorder="1"/>
    <xf numFmtId="0" fontId="16" fillId="0" borderId="0" xfId="6" applyFont="1"/>
    <xf numFmtId="0" fontId="13" fillId="0" borderId="0" xfId="6"/>
    <xf numFmtId="0" fontId="13" fillId="0" borderId="0" xfId="6" applyAlignment="1">
      <alignment horizontal="center" vertical="center"/>
    </xf>
    <xf numFmtId="0" fontId="16" fillId="0" borderId="0" xfId="6" applyFont="1" applyAlignment="1">
      <alignment horizontal="left" vertical="top"/>
    </xf>
    <xf numFmtId="0" fontId="11" fillId="0" borderId="0" xfId="6" applyFont="1" applyBorder="1"/>
    <xf numFmtId="0" fontId="11" fillId="0" borderId="0" xfId="6" applyFont="1" applyBorder="1" applyAlignment="1">
      <alignment horizontal="center" vertical="center"/>
    </xf>
    <xf numFmtId="0" fontId="23" fillId="0" borderId="1" xfId="6" applyFont="1" applyBorder="1" applyAlignment="1">
      <alignment horizontal="left"/>
    </xf>
    <xf numFmtId="0" fontId="23" fillId="0" borderId="11" xfId="6" applyFont="1" applyBorder="1" applyAlignment="1">
      <alignment horizontal="left"/>
    </xf>
    <xf numFmtId="0" fontId="16" fillId="0" borderId="0" xfId="6" applyFont="1" applyBorder="1"/>
    <xf numFmtId="0" fontId="20" fillId="0" borderId="0" xfId="6" applyFont="1" applyBorder="1"/>
    <xf numFmtId="0" fontId="14" fillId="0" borderId="0" xfId="6" applyFont="1" applyBorder="1" applyAlignment="1"/>
    <xf numFmtId="0" fontId="24" fillId="0" borderId="13" xfId="0" applyFont="1" applyBorder="1" applyAlignment="1">
      <alignment horizontal="center" vertical="center"/>
    </xf>
    <xf numFmtId="0" fontId="14" fillId="0" borderId="0" xfId="6" applyFont="1" applyBorder="1" applyAlignment="1">
      <alignment horizontal="center" vertical="center"/>
    </xf>
    <xf numFmtId="0" fontId="10" fillId="2" borderId="1" xfId="0" applyFont="1" applyFill="1" applyBorder="1" applyAlignment="1">
      <alignment wrapText="1"/>
    </xf>
    <xf numFmtId="0" fontId="10" fillId="2" borderId="1" xfId="6" applyFont="1" applyFill="1" applyBorder="1"/>
    <xf numFmtId="2" fontId="14" fillId="0" borderId="1" xfId="6" applyNumberFormat="1" applyFont="1" applyBorder="1" applyAlignment="1">
      <alignment horizontal="right" vertical="center"/>
    </xf>
    <xf numFmtId="0" fontId="28" fillId="0" borderId="0" xfId="0" applyFont="1"/>
    <xf numFmtId="0" fontId="28" fillId="6" borderId="0" xfId="0" applyFont="1" applyFill="1"/>
    <xf numFmtId="0" fontId="19" fillId="4" borderId="0" xfId="0" applyFont="1" applyFill="1" applyBorder="1" applyAlignment="1">
      <alignment horizontal="right" vertical="center"/>
    </xf>
    <xf numFmtId="0" fontId="24" fillId="0" borderId="37" xfId="0" applyFont="1" applyBorder="1" applyAlignment="1">
      <alignment horizontal="center" vertical="center"/>
    </xf>
    <xf numFmtId="0" fontId="10" fillId="2" borderId="6" xfId="0" applyFont="1" applyFill="1" applyBorder="1" applyAlignment="1">
      <alignment wrapText="1"/>
    </xf>
    <xf numFmtId="0" fontId="10" fillId="2" borderId="6" xfId="6" applyFont="1" applyFill="1" applyBorder="1"/>
    <xf numFmtId="0" fontId="24" fillId="0" borderId="13" xfId="0" applyFont="1" applyBorder="1" applyAlignment="1">
      <alignment horizontal="center" vertical="center" wrapText="1"/>
    </xf>
    <xf numFmtId="0" fontId="10" fillId="0" borderId="1" xfId="6" applyFont="1" applyBorder="1" applyAlignment="1">
      <alignment horizontal="left"/>
    </xf>
    <xf numFmtId="0" fontId="19" fillId="0" borderId="2" xfId="0" applyFont="1" applyBorder="1" applyAlignment="1">
      <alignment wrapText="1"/>
    </xf>
    <xf numFmtId="0" fontId="10" fillId="0" borderId="1" xfId="6" applyFont="1" applyFill="1" applyBorder="1" applyAlignment="1">
      <alignment horizontal="left"/>
    </xf>
    <xf numFmtId="0" fontId="10" fillId="0" borderId="2" xfId="0" applyFont="1" applyBorder="1" applyAlignment="1">
      <alignment wrapText="1"/>
    </xf>
    <xf numFmtId="0" fontId="10" fillId="0" borderId="11" xfId="6" applyFont="1" applyBorder="1" applyAlignment="1">
      <alignment horizontal="left"/>
    </xf>
    <xf numFmtId="0" fontId="19" fillId="4" borderId="5" xfId="0" applyFont="1" applyFill="1" applyBorder="1" applyAlignment="1">
      <alignment horizontal="right"/>
    </xf>
    <xf numFmtId="0" fontId="19" fillId="4" borderId="18" xfId="0" applyFont="1" applyFill="1" applyBorder="1" applyAlignment="1">
      <alignment horizontal="right"/>
    </xf>
    <xf numFmtId="0" fontId="19" fillId="4" borderId="30" xfId="0" applyFont="1" applyFill="1" applyBorder="1" applyAlignment="1">
      <alignment horizontal="right"/>
    </xf>
    <xf numFmtId="0" fontId="21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right" vertical="center"/>
    </xf>
    <xf numFmtId="2" fontId="13" fillId="0" borderId="0" xfId="6" applyNumberFormat="1" applyAlignment="1">
      <alignment horizontal="center"/>
    </xf>
    <xf numFmtId="0" fontId="10" fillId="0" borderId="6" xfId="6" applyFont="1" applyBorder="1" applyAlignment="1">
      <alignment horizontal="left"/>
    </xf>
    <xf numFmtId="0" fontId="23" fillId="0" borderId="6" xfId="6" applyFont="1" applyBorder="1" applyAlignment="1">
      <alignment horizontal="left"/>
    </xf>
    <xf numFmtId="0" fontId="19" fillId="0" borderId="23" xfId="0" applyFont="1" applyBorder="1" applyAlignment="1">
      <alignment wrapText="1"/>
    </xf>
    <xf numFmtId="0" fontId="19" fillId="0" borderId="21" xfId="0" applyFont="1" applyBorder="1" applyAlignment="1">
      <alignment wrapText="1"/>
    </xf>
    <xf numFmtId="0" fontId="22" fillId="0" borderId="2" xfId="1" applyFont="1" applyFill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9" fillId="0" borderId="2" xfId="6" applyFont="1" applyFill="1" applyBorder="1" applyAlignment="1">
      <alignment horizontal="left" wrapText="1"/>
    </xf>
    <xf numFmtId="0" fontId="19" fillId="0" borderId="2" xfId="0" applyFont="1" applyBorder="1" applyAlignment="1">
      <alignment horizontal="left" wrapText="1"/>
    </xf>
    <xf numFmtId="0" fontId="0" fillId="0" borderId="5" xfId="0" applyBorder="1"/>
    <xf numFmtId="0" fontId="10" fillId="2" borderId="26" xfId="0" applyFont="1" applyFill="1" applyBorder="1" applyAlignment="1">
      <alignment horizontal="right"/>
    </xf>
    <xf numFmtId="2" fontId="0" fillId="0" borderId="0" xfId="0" applyNumberFormat="1"/>
    <xf numFmtId="0" fontId="0" fillId="0" borderId="8" xfId="0" applyBorder="1"/>
    <xf numFmtId="0" fontId="10" fillId="2" borderId="20" xfId="0" applyFont="1" applyFill="1" applyBorder="1" applyAlignment="1">
      <alignment horizontal="right"/>
    </xf>
    <xf numFmtId="2" fontId="0" fillId="2" borderId="0" xfId="0" applyNumberFormat="1" applyFill="1"/>
    <xf numFmtId="0" fontId="10" fillId="2" borderId="27" xfId="0" applyFont="1" applyFill="1" applyBorder="1" applyAlignment="1">
      <alignment horizontal="right"/>
    </xf>
    <xf numFmtId="0" fontId="10" fillId="2" borderId="28" xfId="0" applyFont="1" applyFill="1" applyBorder="1" applyAlignment="1">
      <alignment horizontal="right"/>
    </xf>
    <xf numFmtId="0" fontId="0" fillId="0" borderId="30" xfId="0" applyBorder="1"/>
    <xf numFmtId="0" fontId="0" fillId="0" borderId="18" xfId="0" applyBorder="1"/>
    <xf numFmtId="0" fontId="27" fillId="0" borderId="0" xfId="0" applyFont="1" applyFill="1" applyBorder="1" applyAlignment="1">
      <alignment horizontal="right" vertical="center"/>
    </xf>
    <xf numFmtId="0" fontId="24" fillId="0" borderId="29" xfId="0" applyFont="1" applyBorder="1" applyAlignment="1">
      <alignment horizontal="center" vertical="center" wrapText="1"/>
    </xf>
    <xf numFmtId="0" fontId="25" fillId="0" borderId="0" xfId="6" applyFont="1" applyBorder="1" applyAlignment="1">
      <alignment horizontal="center"/>
    </xf>
    <xf numFmtId="0" fontId="25" fillId="0" borderId="0" xfId="6" applyFont="1" applyBorder="1" applyAlignment="1">
      <alignment horizontal="center"/>
    </xf>
    <xf numFmtId="0" fontId="14" fillId="0" borderId="0" xfId="0" applyFont="1" applyAlignment="1">
      <alignment horizontal="right"/>
    </xf>
    <xf numFmtId="0" fontId="11" fillId="0" borderId="0" xfId="6" applyFont="1" applyBorder="1" applyAlignment="1"/>
    <xf numFmtId="0" fontId="24" fillId="0" borderId="32" xfId="0" applyFont="1" applyBorder="1" applyAlignment="1">
      <alignment horizontal="center" vertical="center" wrapText="1"/>
    </xf>
    <xf numFmtId="0" fontId="28" fillId="7" borderId="0" xfId="0" applyFont="1" applyFill="1"/>
    <xf numFmtId="0" fontId="28" fillId="8" borderId="0" xfId="0" applyFont="1" applyFill="1"/>
    <xf numFmtId="0" fontId="28" fillId="9" borderId="0" xfId="0" applyFont="1" applyFill="1"/>
    <xf numFmtId="0" fontId="28" fillId="10" borderId="0" xfId="0" applyFont="1" applyFill="1"/>
    <xf numFmtId="0" fontId="24" fillId="0" borderId="42" xfId="0" applyFont="1" applyBorder="1" applyAlignment="1">
      <alignment horizontal="center" vertical="center" wrapText="1"/>
    </xf>
    <xf numFmtId="0" fontId="29" fillId="0" borderId="42" xfId="0" applyFont="1" applyBorder="1" applyAlignment="1">
      <alignment horizontal="center" vertical="center" wrapText="1"/>
    </xf>
    <xf numFmtId="0" fontId="24" fillId="0" borderId="43" xfId="0" applyFont="1" applyBorder="1" applyAlignment="1">
      <alignment horizontal="left" vertical="center"/>
    </xf>
    <xf numFmtId="0" fontId="24" fillId="0" borderId="42" xfId="0" applyFont="1" applyBorder="1" applyAlignment="1">
      <alignment horizontal="left" vertical="center" wrapText="1"/>
    </xf>
    <xf numFmtId="0" fontId="24" fillId="4" borderId="43" xfId="0" applyFont="1" applyFill="1" applyBorder="1" applyAlignment="1">
      <alignment horizontal="left" vertical="center"/>
    </xf>
    <xf numFmtId="0" fontId="14" fillId="2" borderId="42" xfId="6" applyFont="1" applyFill="1" applyBorder="1" applyAlignment="1" applyProtection="1">
      <alignment horizontal="left" vertical="top"/>
      <protection locked="0"/>
    </xf>
    <xf numFmtId="0" fontId="14" fillId="2" borderId="42" xfId="0" applyFont="1" applyFill="1" applyBorder="1" applyAlignment="1">
      <alignment horizontal="left" wrapText="1"/>
    </xf>
    <xf numFmtId="2" fontId="14" fillId="2" borderId="45" xfId="6" applyNumberFormat="1" applyFont="1" applyFill="1" applyBorder="1" applyAlignment="1">
      <alignment horizontal="left" vertical="center"/>
    </xf>
    <xf numFmtId="0" fontId="24" fillId="2" borderId="42" xfId="0" applyFont="1" applyFill="1" applyBorder="1" applyAlignment="1">
      <alignment horizontal="left" wrapText="1"/>
    </xf>
    <xf numFmtId="0" fontId="19" fillId="0" borderId="43" xfId="0" applyFont="1" applyBorder="1" applyAlignment="1">
      <alignment horizontal="right" vertical="center"/>
    </xf>
    <xf numFmtId="0" fontId="25" fillId="0" borderId="0" xfId="6" applyFont="1" applyBorder="1" applyAlignment="1"/>
    <xf numFmtId="0" fontId="30" fillId="0" borderId="16" xfId="0" applyFont="1" applyBorder="1" applyAlignment="1">
      <alignment horizontal="center" vertical="center" wrapText="1"/>
    </xf>
    <xf numFmtId="0" fontId="10" fillId="2" borderId="6" xfId="6" applyFont="1" applyFill="1" applyBorder="1" applyAlignment="1">
      <alignment horizontal="right" vertical="center" wrapText="1"/>
    </xf>
    <xf numFmtId="0" fontId="10" fillId="2" borderId="1" xfId="6" applyFont="1" applyFill="1" applyBorder="1" applyAlignment="1">
      <alignment horizontal="right" vertical="center" wrapText="1"/>
    </xf>
    <xf numFmtId="0" fontId="10" fillId="2" borderId="1" xfId="6" applyFont="1" applyFill="1" applyBorder="1" applyAlignment="1">
      <alignment vertical="center" wrapText="1"/>
    </xf>
    <xf numFmtId="2" fontId="10" fillId="2" borderId="9" xfId="6" applyNumberFormat="1" applyFont="1" applyFill="1" applyBorder="1" applyAlignment="1">
      <alignment vertical="center"/>
    </xf>
    <xf numFmtId="0" fontId="8" fillId="2" borderId="1" xfId="0" applyFont="1" applyFill="1" applyBorder="1" applyAlignment="1">
      <alignment wrapText="1"/>
    </xf>
    <xf numFmtId="0" fontId="19" fillId="2" borderId="1" xfId="0" applyFont="1" applyFill="1" applyBorder="1"/>
    <xf numFmtId="2" fontId="10" fillId="2" borderId="7" xfId="6" applyNumberFormat="1" applyFont="1" applyFill="1" applyBorder="1" applyAlignment="1">
      <alignment horizontal="right" vertical="center"/>
    </xf>
    <xf numFmtId="2" fontId="10" fillId="2" borderId="9" xfId="6" applyNumberFormat="1" applyFont="1" applyFill="1" applyBorder="1" applyAlignment="1">
      <alignment horizontal="right" vertical="center"/>
    </xf>
    <xf numFmtId="2" fontId="10" fillId="2" borderId="17" xfId="6" applyNumberFormat="1" applyFont="1" applyFill="1" applyBorder="1" applyAlignment="1">
      <alignment horizontal="right" vertical="center"/>
    </xf>
    <xf numFmtId="2" fontId="10" fillId="2" borderId="12" xfId="6" applyNumberFormat="1" applyFont="1" applyFill="1" applyBorder="1" applyAlignment="1">
      <alignment horizontal="right" vertical="center"/>
    </xf>
    <xf numFmtId="0" fontId="19" fillId="2" borderId="1" xfId="0" applyFont="1" applyFill="1" applyBorder="1" applyAlignment="1">
      <alignment wrapText="1"/>
    </xf>
    <xf numFmtId="0" fontId="8" fillId="2" borderId="1" xfId="6" applyFont="1" applyFill="1" applyBorder="1" applyAlignment="1">
      <alignment horizontal="left" vertical="center"/>
    </xf>
    <xf numFmtId="0" fontId="8" fillId="2" borderId="1" xfId="6" applyFont="1" applyFill="1" applyBorder="1" applyAlignment="1">
      <alignment horizontal="right" vertical="center" wrapText="1"/>
    </xf>
    <xf numFmtId="2" fontId="22" fillId="2" borderId="9" xfId="6" applyNumberFormat="1" applyFont="1" applyFill="1" applyBorder="1" applyAlignment="1">
      <alignment horizontal="right" vertical="center"/>
    </xf>
    <xf numFmtId="0" fontId="19" fillId="0" borderId="31" xfId="0" applyFont="1" applyBorder="1" applyAlignment="1">
      <alignment horizontal="right" vertical="center"/>
    </xf>
    <xf numFmtId="0" fontId="26" fillId="0" borderId="0" xfId="0" applyFont="1" applyBorder="1" applyAlignment="1">
      <alignment horizontal="right" vertical="top"/>
    </xf>
    <xf numFmtId="0" fontId="29" fillId="0" borderId="32" xfId="0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/>
    </xf>
    <xf numFmtId="2" fontId="27" fillId="0" borderId="4" xfId="6" applyNumberFormat="1" applyFont="1" applyBorder="1" applyAlignment="1">
      <alignment horizontal="right" vertical="center"/>
    </xf>
    <xf numFmtId="2" fontId="29" fillId="0" borderId="34" xfId="0" applyNumberFormat="1" applyFont="1" applyBorder="1" applyAlignment="1">
      <alignment horizontal="center" vertical="center" wrapText="1"/>
    </xf>
    <xf numFmtId="0" fontId="19" fillId="2" borderId="11" xfId="0" applyFont="1" applyFill="1" applyBorder="1" applyAlignment="1">
      <alignment wrapText="1"/>
    </xf>
    <xf numFmtId="0" fontId="28" fillId="11" borderId="0" xfId="0" applyFont="1" applyFill="1"/>
    <xf numFmtId="0" fontId="10" fillId="2" borderId="2" xfId="0" applyFont="1" applyFill="1" applyBorder="1" applyAlignment="1">
      <alignment wrapText="1"/>
    </xf>
    <xf numFmtId="2" fontId="10" fillId="2" borderId="1" xfId="6" applyNumberFormat="1" applyFont="1" applyFill="1" applyBorder="1" applyAlignment="1">
      <alignment horizontal="center" vertical="center"/>
    </xf>
    <xf numFmtId="2" fontId="22" fillId="2" borderId="1" xfId="6" applyNumberFormat="1" applyFont="1" applyFill="1" applyBorder="1" applyAlignment="1">
      <alignment horizontal="center" vertical="center"/>
    </xf>
    <xf numFmtId="0" fontId="19" fillId="4" borderId="27" xfId="0" applyFont="1" applyFill="1" applyBorder="1" applyAlignment="1">
      <alignment horizontal="center"/>
    </xf>
    <xf numFmtId="0" fontId="19" fillId="4" borderId="26" xfId="0" applyFont="1" applyFill="1" applyBorder="1" applyAlignment="1">
      <alignment horizontal="center"/>
    </xf>
    <xf numFmtId="0" fontId="19" fillId="4" borderId="16" xfId="0" applyFont="1" applyFill="1" applyBorder="1" applyAlignment="1">
      <alignment horizontal="center"/>
    </xf>
    <xf numFmtId="0" fontId="19" fillId="4" borderId="8" xfId="0" applyFont="1" applyFill="1" applyBorder="1" applyAlignment="1">
      <alignment horizontal="right"/>
    </xf>
    <xf numFmtId="0" fontId="20" fillId="0" borderId="0" xfId="6" applyFont="1" applyAlignment="1">
      <alignment horizontal="right" vertical="top"/>
    </xf>
    <xf numFmtId="0" fontId="20" fillId="0" borderId="0" xfId="6" applyFont="1" applyAlignment="1">
      <alignment horizontal="left" vertical="top"/>
    </xf>
    <xf numFmtId="0" fontId="8" fillId="2" borderId="2" xfId="0" applyFont="1" applyFill="1" applyBorder="1" applyAlignment="1">
      <alignment horizontal="left" vertical="center" wrapText="1"/>
    </xf>
    <xf numFmtId="0" fontId="19" fillId="4" borderId="10" xfId="0" applyFont="1" applyFill="1" applyBorder="1" applyAlignment="1">
      <alignment horizontal="right"/>
    </xf>
    <xf numFmtId="2" fontId="22" fillId="2" borderId="6" xfId="6" applyNumberFormat="1" applyFont="1" applyFill="1" applyBorder="1" applyAlignment="1">
      <alignment horizontal="center" vertical="center"/>
    </xf>
    <xf numFmtId="2" fontId="10" fillId="2" borderId="11" xfId="6" applyNumberFormat="1" applyFont="1" applyFill="1" applyBorder="1" applyAlignment="1">
      <alignment horizontal="center" vertical="center"/>
    </xf>
    <xf numFmtId="2" fontId="10" fillId="2" borderId="6" xfId="6" applyNumberFormat="1" applyFont="1" applyFill="1" applyBorder="1" applyAlignment="1">
      <alignment horizontal="center" vertical="center"/>
    </xf>
    <xf numFmtId="2" fontId="22" fillId="2" borderId="11" xfId="6" applyNumberFormat="1" applyFont="1" applyFill="1" applyBorder="1" applyAlignment="1">
      <alignment horizontal="center" vertical="center"/>
    </xf>
    <xf numFmtId="2" fontId="22" fillId="5" borderId="1" xfId="1" applyNumberFormat="1" applyFont="1" applyFill="1" applyBorder="1" applyAlignment="1">
      <alignment horizontal="center" vertical="center"/>
    </xf>
    <xf numFmtId="0" fontId="10" fillId="0" borderId="20" xfId="6" applyFont="1" applyBorder="1" applyAlignment="1">
      <alignment horizontal="right"/>
    </xf>
    <xf numFmtId="0" fontId="10" fillId="0" borderId="28" xfId="6" applyFont="1" applyBorder="1" applyAlignment="1">
      <alignment horizontal="right"/>
    </xf>
    <xf numFmtId="0" fontId="8" fillId="2" borderId="2" xfId="0" applyFont="1" applyFill="1" applyBorder="1" applyAlignment="1">
      <alignment wrapText="1"/>
    </xf>
    <xf numFmtId="0" fontId="19" fillId="2" borderId="2" xfId="0" applyFont="1" applyFill="1" applyBorder="1" applyAlignment="1">
      <alignment wrapText="1"/>
    </xf>
    <xf numFmtId="0" fontId="8" fillId="2" borderId="2" xfId="6" applyFont="1" applyFill="1" applyBorder="1" applyAlignment="1" applyProtection="1">
      <alignment horizontal="left" vertical="top" wrapText="1"/>
      <protection locked="0"/>
    </xf>
    <xf numFmtId="0" fontId="10" fillId="2" borderId="2" xfId="6" applyFont="1" applyFill="1" applyBorder="1" applyAlignment="1" applyProtection="1">
      <alignment horizontal="left" vertical="top" wrapText="1"/>
      <protection locked="0"/>
    </xf>
    <xf numFmtId="0" fontId="8" fillId="0" borderId="2" xfId="0" applyFont="1" applyBorder="1" applyAlignment="1">
      <alignment wrapText="1"/>
    </xf>
    <xf numFmtId="0" fontId="10" fillId="2" borderId="8" xfId="6" applyFont="1" applyFill="1" applyBorder="1" applyAlignment="1">
      <alignment horizontal="center" vertical="center" wrapText="1"/>
    </xf>
    <xf numFmtId="0" fontId="13" fillId="0" borderId="8" xfId="6" applyBorder="1" applyAlignment="1">
      <alignment horizontal="center" vertical="center"/>
    </xf>
    <xf numFmtId="0" fontId="10" fillId="2" borderId="10" xfId="6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wrapText="1"/>
    </xf>
    <xf numFmtId="0" fontId="10" fillId="2" borderId="5" xfId="6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wrapText="1"/>
    </xf>
    <xf numFmtId="0" fontId="10" fillId="0" borderId="26" xfId="6" applyFont="1" applyBorder="1" applyAlignment="1">
      <alignment horizontal="right"/>
    </xf>
    <xf numFmtId="0" fontId="14" fillId="0" borderId="43" xfId="0" applyFont="1" applyBorder="1" applyAlignment="1">
      <alignment horizontal="center" vertical="center"/>
    </xf>
    <xf numFmtId="0" fontId="29" fillId="0" borderId="52" xfId="0" applyFont="1" applyBorder="1" applyAlignment="1">
      <alignment horizontal="center" vertical="center" wrapText="1"/>
    </xf>
    <xf numFmtId="0" fontId="29" fillId="0" borderId="44" xfId="0" applyFont="1" applyBorder="1" applyAlignment="1">
      <alignment horizontal="center" vertical="center" wrapText="1"/>
    </xf>
    <xf numFmtId="0" fontId="29" fillId="0" borderId="40" xfId="0" applyFont="1" applyBorder="1" applyAlignment="1">
      <alignment horizontal="center" vertical="center" wrapText="1"/>
    </xf>
    <xf numFmtId="0" fontId="31" fillId="0" borderId="40" xfId="0" applyFont="1" applyBorder="1" applyAlignment="1">
      <alignment horizontal="center" vertical="center" wrapText="1"/>
    </xf>
    <xf numFmtId="0" fontId="14" fillId="0" borderId="43" xfId="0" applyFont="1" applyBorder="1" applyAlignment="1">
      <alignment horizontal="left" vertical="center"/>
    </xf>
    <xf numFmtId="0" fontId="24" fillId="0" borderId="52" xfId="0" applyFont="1" applyBorder="1" applyAlignment="1">
      <alignment horizontal="left" vertical="center" wrapText="1"/>
    </xf>
    <xf numFmtId="0" fontId="24" fillId="0" borderId="44" xfId="0" applyFont="1" applyBorder="1" applyAlignment="1">
      <alignment horizontal="left" vertical="center" wrapText="1"/>
    </xf>
    <xf numFmtId="0" fontId="24" fillId="0" borderId="40" xfId="0" applyFont="1" applyBorder="1" applyAlignment="1">
      <alignment horizontal="left" vertical="center" wrapText="1"/>
    </xf>
    <xf numFmtId="0" fontId="14" fillId="0" borderId="40" xfId="0" applyFont="1" applyBorder="1" applyAlignment="1">
      <alignment horizontal="left" vertical="center" wrapText="1"/>
    </xf>
    <xf numFmtId="0" fontId="14" fillId="0" borderId="52" xfId="0" applyFont="1" applyBorder="1" applyAlignment="1">
      <alignment horizontal="left" vertical="center" wrapText="1"/>
    </xf>
    <xf numFmtId="0" fontId="14" fillId="2" borderId="40" xfId="0" applyFont="1" applyFill="1" applyBorder="1" applyAlignment="1">
      <alignment horizontal="left" vertical="center"/>
    </xf>
    <xf numFmtId="0" fontId="14" fillId="0" borderId="44" xfId="0" applyFont="1" applyBorder="1" applyAlignment="1">
      <alignment horizontal="left" vertical="center" wrapText="1"/>
    </xf>
    <xf numFmtId="0" fontId="0" fillId="0" borderId="35" xfId="0" applyFill="1" applyBorder="1"/>
    <xf numFmtId="0" fontId="10" fillId="2" borderId="50" xfId="0" applyFont="1" applyFill="1" applyBorder="1" applyAlignment="1">
      <alignment horizontal="right"/>
    </xf>
    <xf numFmtId="0" fontId="14" fillId="2" borderId="16" xfId="0" applyFont="1" applyFill="1" applyBorder="1" applyAlignment="1">
      <alignment horizontal="left" vertical="center"/>
    </xf>
    <xf numFmtId="0" fontId="14" fillId="0" borderId="46" xfId="0" applyFont="1" applyFill="1" applyBorder="1" applyAlignment="1">
      <alignment horizontal="center" vertical="center"/>
    </xf>
    <xf numFmtId="2" fontId="24" fillId="0" borderId="42" xfId="0" applyNumberFormat="1" applyFont="1" applyBorder="1" applyAlignment="1">
      <alignment horizontal="left" vertical="center" wrapText="1"/>
    </xf>
    <xf numFmtId="2" fontId="14" fillId="0" borderId="42" xfId="0" applyNumberFormat="1" applyFont="1" applyBorder="1" applyAlignment="1">
      <alignment horizontal="left" vertical="center" wrapText="1"/>
    </xf>
    <xf numFmtId="0" fontId="0" fillId="0" borderId="14" xfId="0" applyBorder="1"/>
    <xf numFmtId="0" fontId="27" fillId="0" borderId="0" xfId="0" applyFont="1" applyFill="1" applyBorder="1" applyAlignment="1">
      <alignment horizontal="left" vertical="center"/>
    </xf>
    <xf numFmtId="0" fontId="31" fillId="0" borderId="0" xfId="0" applyFont="1" applyFill="1" applyBorder="1" applyAlignment="1">
      <alignment horizontal="left" vertical="center"/>
    </xf>
    <xf numFmtId="2" fontId="29" fillId="0" borderId="42" xfId="0" applyNumberFormat="1" applyFont="1" applyBorder="1" applyAlignment="1">
      <alignment horizontal="center" vertical="center" wrapText="1"/>
    </xf>
    <xf numFmtId="0" fontId="0" fillId="0" borderId="15" xfId="0" applyBorder="1"/>
    <xf numFmtId="0" fontId="10" fillId="2" borderId="24" xfId="0" applyFont="1" applyFill="1" applyBorder="1" applyAlignment="1">
      <alignment wrapText="1"/>
    </xf>
    <xf numFmtId="0" fontId="7" fillId="0" borderId="5" xfId="0" applyFont="1" applyBorder="1" applyAlignment="1">
      <alignment horizontal="right" vertical="center"/>
    </xf>
    <xf numFmtId="0" fontId="0" fillId="0" borderId="20" xfId="0" applyBorder="1"/>
    <xf numFmtId="0" fontId="10" fillId="2" borderId="15" xfId="0" applyFont="1" applyFill="1" applyBorder="1" applyAlignment="1">
      <alignment horizontal="right"/>
    </xf>
    <xf numFmtId="0" fontId="8" fillId="2" borderId="21" xfId="0" applyFont="1" applyFill="1" applyBorder="1" applyAlignment="1">
      <alignment wrapText="1"/>
    </xf>
    <xf numFmtId="0" fontId="6" fillId="2" borderId="1" xfId="6" applyFont="1" applyFill="1" applyBorder="1"/>
    <xf numFmtId="0" fontId="6" fillId="2" borderId="11" xfId="6" applyFont="1" applyFill="1" applyBorder="1"/>
    <xf numFmtId="0" fontId="19" fillId="4" borderId="14" xfId="0" applyFont="1" applyFill="1" applyBorder="1" applyAlignment="1">
      <alignment horizontal="right" vertical="center"/>
    </xf>
    <xf numFmtId="0" fontId="19" fillId="4" borderId="33" xfId="0" applyFont="1" applyFill="1" applyBorder="1" applyAlignment="1">
      <alignment horizontal="left"/>
    </xf>
    <xf numFmtId="0" fontId="19" fillId="4" borderId="54" xfId="0" applyFont="1" applyFill="1" applyBorder="1" applyAlignment="1">
      <alignment horizontal="left"/>
    </xf>
    <xf numFmtId="0" fontId="19" fillId="4" borderId="13" xfId="0" applyFont="1" applyFill="1" applyBorder="1" applyAlignment="1">
      <alignment horizontal="left"/>
    </xf>
    <xf numFmtId="2" fontId="10" fillId="2" borderId="3" xfId="6" applyNumberFormat="1" applyFont="1" applyFill="1" applyBorder="1" applyAlignment="1">
      <alignment horizontal="center" vertical="center"/>
    </xf>
    <xf numFmtId="2" fontId="10" fillId="2" borderId="4" xfId="6" applyNumberFormat="1" applyFont="1" applyFill="1" applyBorder="1" applyAlignment="1">
      <alignment horizontal="center" vertical="center"/>
    </xf>
    <xf numFmtId="2" fontId="10" fillId="2" borderId="29" xfId="6" applyNumberFormat="1" applyFont="1" applyFill="1" applyBorder="1" applyAlignment="1">
      <alignment horizontal="center" vertical="center"/>
    </xf>
    <xf numFmtId="2" fontId="10" fillId="2" borderId="55" xfId="6" applyNumberFormat="1" applyFont="1" applyFill="1" applyBorder="1" applyAlignment="1">
      <alignment horizontal="center" vertical="center"/>
    </xf>
    <xf numFmtId="0" fontId="30" fillId="0" borderId="46" xfId="0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 wrapText="1"/>
    </xf>
    <xf numFmtId="0" fontId="10" fillId="0" borderId="11" xfId="6" applyFont="1" applyFill="1" applyBorder="1" applyAlignment="1">
      <alignment horizontal="left"/>
    </xf>
    <xf numFmtId="0" fontId="10" fillId="2" borderId="18" xfId="6" applyFont="1" applyFill="1" applyBorder="1" applyAlignment="1">
      <alignment horizontal="center" vertical="center" wrapText="1"/>
    </xf>
    <xf numFmtId="1" fontId="10" fillId="0" borderId="20" xfId="6" applyNumberFormat="1" applyFont="1" applyBorder="1" applyAlignment="1">
      <alignment horizontal="right"/>
    </xf>
    <xf numFmtId="0" fontId="10" fillId="2" borderId="14" xfId="6" applyFont="1" applyFill="1" applyBorder="1" applyAlignment="1">
      <alignment horizontal="center" vertical="center" wrapText="1"/>
    </xf>
    <xf numFmtId="0" fontId="8" fillId="2" borderId="8" xfId="6" applyFont="1" applyFill="1" applyBorder="1" applyAlignment="1">
      <alignment horizontal="center" vertical="center" wrapText="1"/>
    </xf>
    <xf numFmtId="0" fontId="10" fillId="2" borderId="30" xfId="6" applyFont="1" applyFill="1" applyBorder="1" applyAlignment="1">
      <alignment horizontal="center" vertical="center" wrapText="1"/>
    </xf>
    <xf numFmtId="0" fontId="10" fillId="2" borderId="23" xfId="6" applyFont="1" applyFill="1" applyBorder="1" applyAlignment="1" applyProtection="1">
      <alignment horizontal="left" vertical="top" wrapText="1"/>
      <protection locked="0"/>
    </xf>
    <xf numFmtId="2" fontId="13" fillId="0" borderId="3" xfId="6" applyNumberFormat="1" applyBorder="1" applyAlignment="1">
      <alignment horizontal="center" vertical="center"/>
    </xf>
    <xf numFmtId="0" fontId="5" fillId="2" borderId="2" xfId="0" applyFont="1" applyFill="1" applyBorder="1" applyAlignment="1">
      <alignment wrapText="1"/>
    </xf>
    <xf numFmtId="0" fontId="19" fillId="4" borderId="35" xfId="0" applyFont="1" applyFill="1" applyBorder="1" applyAlignment="1">
      <alignment horizontal="right"/>
    </xf>
    <xf numFmtId="0" fontId="19" fillId="4" borderId="49" xfId="0" applyFont="1" applyFill="1" applyBorder="1" applyAlignment="1">
      <alignment horizontal="center"/>
    </xf>
    <xf numFmtId="2" fontId="21" fillId="0" borderId="0" xfId="0" applyNumberFormat="1" applyFont="1" applyFill="1" applyBorder="1" applyAlignment="1">
      <alignment horizontal="right" vertical="center"/>
    </xf>
    <xf numFmtId="0" fontId="14" fillId="0" borderId="11" xfId="0" applyFont="1" applyBorder="1" applyAlignment="1">
      <alignment horizontal="center" vertical="center" wrapText="1"/>
    </xf>
    <xf numFmtId="1" fontId="10" fillId="2" borderId="26" xfId="0" applyNumberFormat="1" applyFont="1" applyFill="1" applyBorder="1" applyAlignment="1">
      <alignment horizontal="right"/>
    </xf>
    <xf numFmtId="2" fontId="27" fillId="0" borderId="0" xfId="0" applyNumberFormat="1" applyFont="1" applyFill="1" applyBorder="1" applyAlignment="1">
      <alignment horizontal="right" vertical="center"/>
    </xf>
    <xf numFmtId="0" fontId="5" fillId="2" borderId="21" xfId="0" applyFont="1" applyFill="1" applyBorder="1" applyAlignment="1">
      <alignment wrapText="1"/>
    </xf>
    <xf numFmtId="0" fontId="14" fillId="0" borderId="16" xfId="0" applyFont="1" applyBorder="1" applyAlignment="1">
      <alignment horizontal="center" vertical="center" wrapText="1"/>
    </xf>
    <xf numFmtId="0" fontId="25" fillId="0" borderId="0" xfId="6" applyFont="1" applyBorder="1" applyAlignment="1">
      <alignment horizontal="center"/>
    </xf>
    <xf numFmtId="0" fontId="24" fillId="0" borderId="16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wrapText="1"/>
    </xf>
    <xf numFmtId="0" fontId="10" fillId="2" borderId="51" xfId="0" applyFont="1" applyFill="1" applyBorder="1" applyAlignment="1">
      <alignment wrapText="1"/>
    </xf>
    <xf numFmtId="0" fontId="10" fillId="2" borderId="20" xfId="0" applyFont="1" applyFill="1" applyBorder="1" applyAlignment="1">
      <alignment wrapText="1"/>
    </xf>
    <xf numFmtId="0" fontId="8" fillId="2" borderId="51" xfId="0" applyFont="1" applyFill="1" applyBorder="1" applyAlignment="1">
      <alignment wrapText="1"/>
    </xf>
    <xf numFmtId="0" fontId="8" fillId="2" borderId="20" xfId="0" applyFont="1" applyFill="1" applyBorder="1" applyAlignment="1">
      <alignment wrapText="1"/>
    </xf>
    <xf numFmtId="0" fontId="19" fillId="0" borderId="51" xfId="0" applyFont="1" applyBorder="1" applyAlignment="1">
      <alignment wrapText="1"/>
    </xf>
    <xf numFmtId="0" fontId="19" fillId="0" borderId="20" xfId="0" applyFont="1" applyBorder="1" applyAlignment="1">
      <alignment wrapText="1"/>
    </xf>
    <xf numFmtId="0" fontId="19" fillId="2" borderId="51" xfId="0" applyFont="1" applyFill="1" applyBorder="1" applyAlignment="1">
      <alignment wrapText="1"/>
    </xf>
    <xf numFmtId="0" fontId="5" fillId="2" borderId="25" xfId="0" applyFont="1" applyFill="1" applyBorder="1" applyAlignment="1">
      <alignment wrapText="1"/>
    </xf>
    <xf numFmtId="0" fontId="5" fillId="2" borderId="26" xfId="0" applyFont="1" applyFill="1" applyBorder="1" applyAlignment="1">
      <alignment wrapText="1"/>
    </xf>
    <xf numFmtId="2" fontId="24" fillId="0" borderId="45" xfId="0" applyNumberFormat="1" applyFont="1" applyBorder="1" applyAlignment="1">
      <alignment horizontal="left" vertical="center" wrapText="1"/>
    </xf>
    <xf numFmtId="2" fontId="29" fillId="0" borderId="45" xfId="0" applyNumberFormat="1" applyFont="1" applyBorder="1" applyAlignment="1">
      <alignment horizontal="center" vertical="center" wrapText="1"/>
    </xf>
    <xf numFmtId="0" fontId="4" fillId="2" borderId="1" xfId="6" applyFont="1" applyFill="1" applyBorder="1"/>
    <xf numFmtId="0" fontId="19" fillId="4" borderId="8" xfId="0" applyFont="1" applyFill="1" applyBorder="1" applyAlignment="1">
      <alignment horizontal="right" vertical="center"/>
    </xf>
    <xf numFmtId="0" fontId="19" fillId="4" borderId="5" xfId="0" applyFont="1" applyFill="1" applyBorder="1" applyAlignment="1">
      <alignment horizontal="right" vertical="center"/>
    </xf>
    <xf numFmtId="0" fontId="19" fillId="4" borderId="10" xfId="0" applyFont="1" applyFill="1" applyBorder="1" applyAlignment="1">
      <alignment horizontal="right" vertical="center"/>
    </xf>
    <xf numFmtId="2" fontId="19" fillId="4" borderId="33" xfId="0" applyNumberFormat="1" applyFont="1" applyFill="1" applyBorder="1" applyAlignment="1">
      <alignment horizontal="center"/>
    </xf>
    <xf numFmtId="2" fontId="19" fillId="4" borderId="54" xfId="0" applyNumberFormat="1" applyFont="1" applyFill="1" applyBorder="1" applyAlignment="1">
      <alignment horizontal="center"/>
    </xf>
    <xf numFmtId="2" fontId="19" fillId="4" borderId="13" xfId="0" applyNumberFormat="1" applyFont="1" applyFill="1" applyBorder="1" applyAlignment="1">
      <alignment horizontal="center"/>
    </xf>
    <xf numFmtId="0" fontId="25" fillId="0" borderId="0" xfId="6" applyFont="1" applyAlignment="1">
      <alignment horizontal="center" vertical="center"/>
    </xf>
    <xf numFmtId="0" fontId="10" fillId="0" borderId="6" xfId="6" applyFont="1" applyFill="1" applyBorder="1" applyAlignment="1">
      <alignment horizontal="left"/>
    </xf>
    <xf numFmtId="0" fontId="19" fillId="2" borderId="23" xfId="0" applyFont="1" applyFill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8" fillId="0" borderId="6" xfId="6" applyFont="1" applyBorder="1" applyAlignment="1">
      <alignment horizontal="left"/>
    </xf>
    <xf numFmtId="0" fontId="10" fillId="2" borderId="8" xfId="0" applyFont="1" applyFill="1" applyBorder="1" applyAlignment="1">
      <alignment horizontal="center" wrapText="1"/>
    </xf>
    <xf numFmtId="2" fontId="10" fillId="2" borderId="1" xfId="0" applyNumberFormat="1" applyFont="1" applyFill="1" applyBorder="1" applyAlignment="1">
      <alignment horizontal="center" wrapText="1"/>
    </xf>
    <xf numFmtId="0" fontId="19" fillId="2" borderId="10" xfId="0" applyFont="1" applyFill="1" applyBorder="1" applyAlignment="1">
      <alignment horizontal="center" wrapText="1"/>
    </xf>
    <xf numFmtId="2" fontId="19" fillId="2" borderId="11" xfId="0" applyNumberFormat="1" applyFont="1" applyFill="1" applyBorder="1" applyAlignment="1">
      <alignment horizontal="center" wrapText="1"/>
    </xf>
    <xf numFmtId="0" fontId="13" fillId="0" borderId="1" xfId="6" applyBorder="1"/>
    <xf numFmtId="0" fontId="13" fillId="0" borderId="4" xfId="6" applyBorder="1"/>
    <xf numFmtId="0" fontId="13" fillId="0" borderId="11" xfId="6" applyBorder="1"/>
    <xf numFmtId="0" fontId="13" fillId="0" borderId="3" xfId="6" applyBorder="1"/>
    <xf numFmtId="0" fontId="13" fillId="0" borderId="6" xfId="6" applyBorder="1"/>
    <xf numFmtId="0" fontId="19" fillId="0" borderId="51" xfId="0" applyFont="1" applyBorder="1" applyAlignment="1">
      <alignment horizontal="right" wrapText="1"/>
    </xf>
    <xf numFmtId="0" fontId="19" fillId="0" borderId="20" xfId="0" applyFont="1" applyBorder="1" applyAlignment="1">
      <alignment horizontal="right" wrapText="1"/>
    </xf>
    <xf numFmtId="0" fontId="10" fillId="2" borderId="51" xfId="0" applyFont="1" applyFill="1" applyBorder="1" applyAlignment="1">
      <alignment horizontal="right" wrapText="1"/>
    </xf>
    <xf numFmtId="0" fontId="10" fillId="2" borderId="20" xfId="0" applyFont="1" applyFill="1" applyBorder="1" applyAlignment="1">
      <alignment horizontal="right" wrapText="1"/>
    </xf>
    <xf numFmtId="0" fontId="8" fillId="2" borderId="51" xfId="0" applyFont="1" applyFill="1" applyBorder="1" applyAlignment="1">
      <alignment horizontal="right" wrapText="1"/>
    </xf>
    <xf numFmtId="0" fontId="8" fillId="2" borderId="20" xfId="0" applyFont="1" applyFill="1" applyBorder="1" applyAlignment="1">
      <alignment horizontal="right" wrapText="1"/>
    </xf>
    <xf numFmtId="0" fontId="8" fillId="2" borderId="51" xfId="0" applyFont="1" applyFill="1" applyBorder="1" applyAlignment="1">
      <alignment horizontal="right" vertical="center" wrapText="1"/>
    </xf>
    <xf numFmtId="0" fontId="8" fillId="2" borderId="20" xfId="0" applyFont="1" applyFill="1" applyBorder="1" applyAlignment="1">
      <alignment horizontal="right" vertical="center" wrapText="1"/>
    </xf>
    <xf numFmtId="0" fontId="10" fillId="0" borderId="51" xfId="0" applyFont="1" applyBorder="1" applyAlignment="1">
      <alignment horizontal="right" wrapText="1"/>
    </xf>
    <xf numFmtId="0" fontId="10" fillId="0" borderId="20" xfId="0" applyFont="1" applyBorder="1" applyAlignment="1">
      <alignment horizontal="right" wrapText="1"/>
    </xf>
    <xf numFmtId="0" fontId="19" fillId="2" borderId="51" xfId="0" applyFont="1" applyFill="1" applyBorder="1" applyAlignment="1">
      <alignment horizontal="right" wrapText="1"/>
    </xf>
    <xf numFmtId="0" fontId="19" fillId="2" borderId="20" xfId="0" applyFont="1" applyFill="1" applyBorder="1" applyAlignment="1">
      <alignment horizontal="right" wrapText="1"/>
    </xf>
    <xf numFmtId="0" fontId="10" fillId="0" borderId="51" xfId="0" applyFont="1" applyBorder="1" applyAlignment="1">
      <alignment horizontal="right"/>
    </xf>
    <xf numFmtId="0" fontId="10" fillId="0" borderId="20" xfId="0" applyFont="1" applyBorder="1" applyAlignment="1">
      <alignment horizontal="right"/>
    </xf>
    <xf numFmtId="0" fontId="8" fillId="0" borderId="51" xfId="0" applyFont="1" applyBorder="1" applyAlignment="1">
      <alignment horizontal="right" wrapText="1"/>
    </xf>
    <xf numFmtId="0" fontId="8" fillId="0" borderId="20" xfId="0" applyFont="1" applyBorder="1" applyAlignment="1">
      <alignment horizontal="right" wrapText="1"/>
    </xf>
    <xf numFmtId="0" fontId="22" fillId="0" borderId="51" xfId="1" applyFont="1" applyFill="1" applyBorder="1" applyAlignment="1">
      <alignment horizontal="right"/>
    </xf>
    <xf numFmtId="0" fontId="22" fillId="0" borderId="20" xfId="1" applyFont="1" applyFill="1" applyBorder="1" applyAlignment="1">
      <alignment horizontal="right"/>
    </xf>
    <xf numFmtId="0" fontId="8" fillId="2" borderId="51" xfId="6" applyFont="1" applyFill="1" applyBorder="1" applyAlignment="1" applyProtection="1">
      <alignment horizontal="right" vertical="top" wrapText="1"/>
      <protection locked="0"/>
    </xf>
    <xf numFmtId="0" fontId="8" fillId="2" borderId="20" xfId="6" applyFont="1" applyFill="1" applyBorder="1" applyAlignment="1" applyProtection="1">
      <alignment horizontal="right" vertical="top" wrapText="1"/>
      <protection locked="0"/>
    </xf>
    <xf numFmtId="0" fontId="10" fillId="2" borderId="51" xfId="6" applyFont="1" applyFill="1" applyBorder="1" applyAlignment="1" applyProtection="1">
      <alignment horizontal="right" vertical="top" wrapText="1"/>
      <protection locked="0"/>
    </xf>
    <xf numFmtId="0" fontId="10" fillId="2" borderId="20" xfId="6" applyFont="1" applyFill="1" applyBorder="1" applyAlignment="1" applyProtection="1">
      <alignment horizontal="right" vertical="top" wrapText="1"/>
      <protection locked="0"/>
    </xf>
    <xf numFmtId="0" fontId="19" fillId="0" borderId="20" xfId="6" applyFont="1" applyFill="1" applyBorder="1" applyAlignment="1">
      <alignment horizontal="right" wrapText="1"/>
    </xf>
    <xf numFmtId="0" fontId="19" fillId="0" borderId="48" xfId="0" applyFont="1" applyBorder="1" applyAlignment="1">
      <alignment horizontal="right" wrapText="1"/>
    </xf>
    <xf numFmtId="0" fontId="19" fillId="0" borderId="27" xfId="0" applyFont="1" applyBorder="1" applyAlignment="1">
      <alignment horizontal="right" wrapText="1"/>
    </xf>
    <xf numFmtId="0" fontId="8" fillId="2" borderId="25" xfId="0" applyFont="1" applyFill="1" applyBorder="1" applyAlignment="1">
      <alignment horizontal="right" wrapText="1"/>
    </xf>
    <xf numFmtId="0" fontId="8" fillId="2" borderId="26" xfId="0" applyFont="1" applyFill="1" applyBorder="1" applyAlignment="1">
      <alignment horizontal="right" wrapText="1"/>
    </xf>
    <xf numFmtId="0" fontId="5" fillId="2" borderId="51" xfId="0" applyFont="1" applyFill="1" applyBorder="1" applyAlignment="1">
      <alignment horizontal="right" wrapText="1"/>
    </xf>
    <xf numFmtId="0" fontId="5" fillId="2" borderId="20" xfId="0" applyFont="1" applyFill="1" applyBorder="1" applyAlignment="1">
      <alignment horizontal="right" wrapText="1"/>
    </xf>
    <xf numFmtId="0" fontId="10" fillId="2" borderId="48" xfId="0" applyFont="1" applyFill="1" applyBorder="1" applyAlignment="1">
      <alignment horizontal="right" wrapText="1"/>
    </xf>
    <xf numFmtId="0" fontId="10" fillId="2" borderId="27" xfId="0" applyFont="1" applyFill="1" applyBorder="1" applyAlignment="1">
      <alignment horizontal="right" wrapText="1"/>
    </xf>
    <xf numFmtId="2" fontId="19" fillId="0" borderId="1" xfId="0" applyNumberFormat="1" applyFont="1" applyBorder="1" applyAlignment="1">
      <alignment horizontal="right" wrapText="1"/>
    </xf>
    <xf numFmtId="2" fontId="10" fillId="2" borderId="1" xfId="0" applyNumberFormat="1" applyFont="1" applyFill="1" applyBorder="1" applyAlignment="1">
      <alignment horizontal="right" wrapText="1"/>
    </xf>
    <xf numFmtId="2" fontId="8" fillId="2" borderId="1" xfId="0" applyNumberFormat="1" applyFont="1" applyFill="1" applyBorder="1" applyAlignment="1">
      <alignment horizontal="right" wrapText="1"/>
    </xf>
    <xf numFmtId="2" fontId="10" fillId="0" borderId="1" xfId="0" applyNumberFormat="1" applyFont="1" applyBorder="1" applyAlignment="1">
      <alignment horizontal="right" wrapText="1"/>
    </xf>
    <xf numFmtId="2" fontId="10" fillId="2" borderId="1" xfId="6" applyNumberFormat="1" applyFont="1" applyFill="1" applyBorder="1" applyAlignment="1" applyProtection="1">
      <alignment horizontal="right" vertical="top" wrapText="1"/>
      <protection locked="0"/>
    </xf>
    <xf numFmtId="2" fontId="8" fillId="2" borderId="6" xfId="0" applyNumberFormat="1" applyFont="1" applyFill="1" applyBorder="1" applyAlignment="1">
      <alignment horizontal="right" wrapText="1"/>
    </xf>
    <xf numFmtId="2" fontId="8" fillId="2" borderId="1" xfId="0" applyNumberFormat="1" applyFont="1" applyFill="1" applyBorder="1" applyAlignment="1">
      <alignment horizontal="right" vertical="center" wrapText="1"/>
    </xf>
    <xf numFmtId="2" fontId="19" fillId="0" borderId="4" xfId="0" applyNumberFormat="1" applyFont="1" applyBorder="1" applyAlignment="1">
      <alignment horizontal="right" wrapText="1"/>
    </xf>
    <xf numFmtId="2" fontId="10" fillId="2" borderId="4" xfId="0" applyNumberFormat="1" applyFont="1" applyFill="1" applyBorder="1" applyAlignment="1">
      <alignment horizontal="right" wrapText="1"/>
    </xf>
    <xf numFmtId="2" fontId="10" fillId="2" borderId="1" xfId="0" applyNumberFormat="1" applyFont="1" applyFill="1" applyBorder="1" applyAlignment="1">
      <alignment wrapText="1"/>
    </xf>
    <xf numFmtId="2" fontId="8" fillId="2" borderId="1" xfId="0" applyNumberFormat="1" applyFont="1" applyFill="1" applyBorder="1" applyAlignment="1">
      <alignment wrapText="1"/>
    </xf>
    <xf numFmtId="2" fontId="19" fillId="0" borderId="1" xfId="0" applyNumberFormat="1" applyFont="1" applyBorder="1" applyAlignment="1">
      <alignment wrapText="1"/>
    </xf>
    <xf numFmtId="2" fontId="8" fillId="2" borderId="1" xfId="6" applyNumberFormat="1" applyFont="1" applyFill="1" applyBorder="1" applyAlignment="1" applyProtection="1">
      <alignment horizontal="right" vertical="top" wrapText="1"/>
      <protection locked="0"/>
    </xf>
    <xf numFmtId="2" fontId="22" fillId="0" borderId="1" xfId="1" applyNumberFormat="1" applyFont="1" applyFill="1" applyBorder="1" applyAlignment="1">
      <alignment horizontal="right"/>
    </xf>
    <xf numFmtId="2" fontId="19" fillId="2" borderId="1" xfId="0" applyNumberFormat="1" applyFont="1" applyFill="1" applyBorder="1" applyAlignment="1">
      <alignment wrapText="1"/>
    </xf>
    <xf numFmtId="0" fontId="30" fillId="0" borderId="58" xfId="0" applyFont="1" applyBorder="1" applyAlignment="1">
      <alignment horizontal="center" vertical="center" wrapText="1"/>
    </xf>
    <xf numFmtId="1" fontId="10" fillId="2" borderId="56" xfId="6" applyNumberFormat="1" applyFont="1" applyFill="1" applyBorder="1" applyAlignment="1">
      <alignment horizontal="right"/>
    </xf>
    <xf numFmtId="1" fontId="10" fillId="2" borderId="53" xfId="6" applyNumberFormat="1" applyFont="1" applyFill="1" applyBorder="1" applyAlignment="1">
      <alignment horizontal="right"/>
    </xf>
    <xf numFmtId="1" fontId="10" fillId="2" borderId="58" xfId="6" applyNumberFormat="1" applyFont="1" applyFill="1" applyBorder="1" applyAlignment="1">
      <alignment horizontal="right"/>
    </xf>
    <xf numFmtId="1" fontId="10" fillId="2" borderId="57" xfId="6" applyNumberFormat="1" applyFont="1" applyFill="1" applyBorder="1" applyAlignment="1">
      <alignment horizontal="right"/>
    </xf>
    <xf numFmtId="1" fontId="10" fillId="2" borderId="59" xfId="6" applyNumberFormat="1" applyFont="1" applyFill="1" applyBorder="1" applyAlignment="1">
      <alignment horizontal="right"/>
    </xf>
    <xf numFmtId="0" fontId="24" fillId="0" borderId="56" xfId="0" applyFont="1" applyBorder="1" applyAlignment="1">
      <alignment horizontal="center"/>
    </xf>
    <xf numFmtId="0" fontId="19" fillId="2" borderId="6" xfId="0" applyFont="1" applyFill="1" applyBorder="1"/>
    <xf numFmtId="0" fontId="10" fillId="2" borderId="11" xfId="6" applyFont="1" applyFill="1" applyBorder="1"/>
    <xf numFmtId="0" fontId="8" fillId="2" borderId="11" xfId="0" applyFont="1" applyFill="1" applyBorder="1" applyAlignment="1">
      <alignment horizontal="left" vertical="center" wrapText="1"/>
    </xf>
    <xf numFmtId="0" fontId="10" fillId="2" borderId="6" xfId="6" applyFont="1" applyFill="1" applyBorder="1" applyAlignment="1">
      <alignment vertical="center" wrapText="1"/>
    </xf>
    <xf numFmtId="0" fontId="10" fillId="2" borderId="11" xfId="6" applyFont="1" applyFill="1" applyBorder="1" applyAlignment="1">
      <alignment horizontal="right" vertical="center" wrapText="1"/>
    </xf>
    <xf numFmtId="0" fontId="10" fillId="2" borderId="3" xfId="6" applyFont="1" applyFill="1" applyBorder="1" applyAlignment="1">
      <alignment horizontal="right" vertical="center" wrapText="1"/>
    </xf>
    <xf numFmtId="2" fontId="10" fillId="2" borderId="7" xfId="6" applyNumberFormat="1" applyFont="1" applyFill="1" applyBorder="1" applyAlignment="1">
      <alignment vertical="center"/>
    </xf>
    <xf numFmtId="0" fontId="2" fillId="2" borderId="3" xfId="6" applyFont="1" applyFill="1" applyBorder="1" applyAlignment="1" applyProtection="1">
      <alignment horizontal="center" vertical="top"/>
      <protection locked="0"/>
    </xf>
    <xf numFmtId="0" fontId="2" fillId="2" borderId="1" xfId="6" applyFont="1" applyFill="1" applyBorder="1" applyAlignment="1" applyProtection="1">
      <alignment horizontal="center" vertical="top"/>
      <protection locked="0"/>
    </xf>
    <xf numFmtId="0" fontId="2" fillId="2" borderId="1" xfId="0" applyFont="1" applyFill="1" applyBorder="1" applyAlignment="1">
      <alignment wrapText="1"/>
    </xf>
    <xf numFmtId="2" fontId="2" fillId="2" borderId="9" xfId="6" applyNumberFormat="1" applyFont="1" applyFill="1" applyBorder="1" applyAlignment="1">
      <alignment horizontal="right" vertical="center"/>
    </xf>
    <xf numFmtId="0" fontId="2" fillId="2" borderId="1" xfId="6" applyFont="1" applyFill="1" applyBorder="1" applyAlignment="1" applyProtection="1">
      <alignment horizontal="left" vertical="top" wrapText="1"/>
      <protection locked="0"/>
    </xf>
    <xf numFmtId="0" fontId="2" fillId="2" borderId="1" xfId="1" applyFont="1" applyFill="1" applyBorder="1" applyAlignment="1" applyProtection="1">
      <alignment horizontal="center" vertical="top"/>
      <protection locked="0"/>
    </xf>
    <xf numFmtId="1" fontId="29" fillId="0" borderId="42" xfId="0" applyNumberFormat="1" applyFont="1" applyBorder="1" applyAlignment="1">
      <alignment horizontal="center" vertical="center"/>
    </xf>
    <xf numFmtId="1" fontId="24" fillId="0" borderId="42" xfId="0" applyNumberFormat="1" applyFont="1" applyBorder="1" applyAlignment="1">
      <alignment horizontal="left" vertical="center"/>
    </xf>
    <xf numFmtId="1" fontId="24" fillId="0" borderId="47" xfId="0" applyNumberFormat="1" applyFont="1" applyBorder="1" applyAlignment="1">
      <alignment horizontal="left" vertical="center"/>
    </xf>
    <xf numFmtId="1" fontId="2" fillId="2" borderId="1" xfId="6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vertical="center" wrapText="1"/>
    </xf>
    <xf numFmtId="2" fontId="2" fillId="2" borderId="1" xfId="6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wrapText="1"/>
    </xf>
    <xf numFmtId="1" fontId="2" fillId="0" borderId="1" xfId="20" applyNumberFormat="1" applyFont="1" applyBorder="1" applyAlignment="1">
      <alignment horizontal="right" vertical="center"/>
    </xf>
    <xf numFmtId="0" fontId="0" fillId="0" borderId="1" xfId="0" applyBorder="1"/>
    <xf numFmtId="0" fontId="27" fillId="0" borderId="0" xfId="6" applyFont="1" applyAlignment="1">
      <alignment horizontal="left" vertical="center"/>
    </xf>
    <xf numFmtId="1" fontId="18" fillId="0" borderId="1" xfId="17" applyNumberFormat="1" applyFont="1" applyBorder="1" applyAlignment="1">
      <alignment horizontal="right"/>
    </xf>
    <xf numFmtId="1" fontId="2" fillId="2" borderId="1" xfId="6" applyNumberFormat="1" applyFont="1" applyFill="1" applyBorder="1" applyAlignment="1">
      <alignment horizontal="right" vertical="center" wrapText="1"/>
    </xf>
    <xf numFmtId="1" fontId="2" fillId="2" borderId="1" xfId="6" applyNumberFormat="1" applyFont="1" applyFill="1" applyBorder="1" applyAlignment="1">
      <alignment horizontal="right" vertical="center"/>
    </xf>
    <xf numFmtId="1" fontId="0" fillId="0" borderId="1" xfId="0" applyNumberFormat="1" applyBorder="1" applyAlignment="1">
      <alignment horizontal="right"/>
    </xf>
    <xf numFmtId="1" fontId="13" fillId="0" borderId="1" xfId="6" applyNumberFormat="1" applyBorder="1" applyAlignment="1">
      <alignment horizontal="right" vertical="center"/>
    </xf>
    <xf numFmtId="0" fontId="19" fillId="4" borderId="1" xfId="0" applyFont="1" applyFill="1" applyBorder="1" applyAlignment="1">
      <alignment vertical="center"/>
    </xf>
    <xf numFmtId="0" fontId="2" fillId="2" borderId="1" xfId="6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3" fillId="0" borderId="1" xfId="6" applyBorder="1" applyAlignment="1">
      <alignment horizontal="center"/>
    </xf>
    <xf numFmtId="0" fontId="19" fillId="4" borderId="4" xfId="0" applyFont="1" applyFill="1" applyBorder="1" applyAlignment="1">
      <alignment vertical="center"/>
    </xf>
    <xf numFmtId="0" fontId="2" fillId="2" borderId="4" xfId="6" applyFont="1" applyFill="1" applyBorder="1" applyAlignment="1" applyProtection="1">
      <alignment horizontal="center" vertical="top"/>
      <protection locked="0"/>
    </xf>
    <xf numFmtId="0" fontId="2" fillId="2" borderId="4" xfId="0" applyFont="1" applyFill="1" applyBorder="1" applyAlignment="1">
      <alignment wrapText="1"/>
    </xf>
    <xf numFmtId="1" fontId="18" fillId="0" borderId="4" xfId="17" applyNumberFormat="1" applyFont="1" applyBorder="1" applyAlignment="1">
      <alignment horizontal="right"/>
    </xf>
    <xf numFmtId="2" fontId="2" fillId="2" borderId="4" xfId="6" applyNumberFormat="1" applyFont="1" applyFill="1" applyBorder="1" applyAlignment="1">
      <alignment horizontal="right" vertical="center"/>
    </xf>
    <xf numFmtId="0" fontId="19" fillId="4" borderId="3" xfId="0" applyFont="1" applyFill="1" applyBorder="1" applyAlignment="1">
      <alignment vertical="center"/>
    </xf>
    <xf numFmtId="0" fontId="19" fillId="2" borderId="3" xfId="0" applyFont="1" applyFill="1" applyBorder="1" applyAlignment="1">
      <alignment wrapText="1"/>
    </xf>
    <xf numFmtId="1" fontId="18" fillId="0" borderId="3" xfId="17" applyNumberFormat="1" applyFont="1" applyBorder="1" applyAlignment="1">
      <alignment horizontal="right"/>
    </xf>
    <xf numFmtId="2" fontId="2" fillId="2" borderId="3" xfId="6" applyNumberFormat="1" applyFont="1" applyFill="1" applyBorder="1" applyAlignment="1">
      <alignment horizontal="right" vertical="center"/>
    </xf>
    <xf numFmtId="1" fontId="14" fillId="2" borderId="42" xfId="6" applyNumberFormat="1" applyFont="1" applyFill="1" applyBorder="1" applyAlignment="1">
      <alignment horizontal="left" vertical="center" wrapText="1"/>
    </xf>
    <xf numFmtId="1" fontId="14" fillId="2" borderId="42" xfId="6" applyNumberFormat="1" applyFont="1" applyFill="1" applyBorder="1" applyAlignment="1">
      <alignment horizontal="left" vertical="center"/>
    </xf>
    <xf numFmtId="1" fontId="34" fillId="0" borderId="42" xfId="17" applyNumberFormat="1" applyFont="1" applyBorder="1" applyAlignment="1">
      <alignment horizontal="left"/>
    </xf>
    <xf numFmtId="0" fontId="19" fillId="4" borderId="5" xfId="0" applyFont="1" applyFill="1" applyBorder="1" applyAlignment="1">
      <alignment vertical="center"/>
    </xf>
    <xf numFmtId="0" fontId="2" fillId="2" borderId="6" xfId="6" applyFont="1" applyFill="1" applyBorder="1" applyAlignment="1" applyProtection="1">
      <alignment horizontal="center" vertical="top"/>
      <protection locked="0"/>
    </xf>
    <xf numFmtId="0" fontId="2" fillId="2" borderId="6" xfId="6" applyFont="1" applyFill="1" applyBorder="1" applyAlignment="1" applyProtection="1">
      <alignment horizontal="left" vertical="top" wrapText="1"/>
      <protection locked="0"/>
    </xf>
    <xf numFmtId="1" fontId="18" fillId="0" borderId="6" xfId="17" applyNumberFormat="1" applyFont="1" applyBorder="1" applyAlignment="1">
      <alignment horizontal="right"/>
    </xf>
    <xf numFmtId="2" fontId="22" fillId="2" borderId="7" xfId="6" applyNumberFormat="1" applyFont="1" applyFill="1" applyBorder="1" applyAlignment="1">
      <alignment horizontal="right" vertical="center"/>
    </xf>
    <xf numFmtId="0" fontId="19" fillId="4" borderId="8" xfId="0" applyFont="1" applyFill="1" applyBorder="1" applyAlignment="1">
      <alignment vertical="center"/>
    </xf>
    <xf numFmtId="2" fontId="22" fillId="5" borderId="9" xfId="1" applyNumberFormat="1" applyFont="1" applyFill="1" applyBorder="1" applyAlignment="1">
      <alignment horizontal="right" vertical="center"/>
    </xf>
    <xf numFmtId="0" fontId="19" fillId="4" borderId="18" xfId="0" applyFont="1" applyFill="1" applyBorder="1" applyAlignment="1">
      <alignment vertical="center"/>
    </xf>
    <xf numFmtId="2" fontId="2" fillId="2" borderId="19" xfId="6" applyNumberFormat="1" applyFont="1" applyFill="1" applyBorder="1" applyAlignment="1">
      <alignment horizontal="right" vertical="center"/>
    </xf>
    <xf numFmtId="2" fontId="0" fillId="0" borderId="9" xfId="0" applyNumberFormat="1" applyBorder="1" applyAlignment="1">
      <alignment horizontal="right"/>
    </xf>
    <xf numFmtId="2" fontId="13" fillId="0" borderId="9" xfId="6" applyNumberFormat="1" applyBorder="1" applyAlignment="1">
      <alignment horizontal="right" vertical="center"/>
    </xf>
    <xf numFmtId="0" fontId="13" fillId="0" borderId="8" xfId="6" applyBorder="1" applyAlignment="1"/>
    <xf numFmtId="0" fontId="13" fillId="0" borderId="10" xfId="6" applyBorder="1" applyAlignment="1"/>
    <xf numFmtId="0" fontId="13" fillId="0" borderId="11" xfId="6" applyBorder="1" applyAlignment="1">
      <alignment horizontal="center"/>
    </xf>
    <xf numFmtId="1" fontId="13" fillId="0" borderId="11" xfId="6" applyNumberFormat="1" applyBorder="1" applyAlignment="1">
      <alignment horizontal="right" vertical="center"/>
    </xf>
    <xf numFmtId="2" fontId="13" fillId="0" borderId="12" xfId="6" applyNumberFormat="1" applyBorder="1" applyAlignment="1">
      <alignment horizontal="right" vertical="center"/>
    </xf>
    <xf numFmtId="0" fontId="13" fillId="0" borderId="18" xfId="6" applyBorder="1" applyAlignment="1"/>
    <xf numFmtId="0" fontId="13" fillId="0" borderId="4" xfId="6" applyBorder="1" applyAlignment="1">
      <alignment horizontal="center"/>
    </xf>
    <xf numFmtId="1" fontId="13" fillId="0" borderId="4" xfId="6" applyNumberFormat="1" applyBorder="1" applyAlignment="1">
      <alignment horizontal="right" vertical="center"/>
    </xf>
    <xf numFmtId="2" fontId="13" fillId="0" borderId="19" xfId="6" applyNumberFormat="1" applyBorder="1" applyAlignment="1">
      <alignment horizontal="right" vertical="center"/>
    </xf>
    <xf numFmtId="0" fontId="14" fillId="0" borderId="43" xfId="6" applyFont="1" applyBorder="1" applyAlignment="1">
      <alignment horizontal="left"/>
    </xf>
    <xf numFmtId="0" fontId="14" fillId="0" borderId="42" xfId="6" applyFont="1" applyBorder="1" applyAlignment="1">
      <alignment horizontal="left"/>
    </xf>
    <xf numFmtId="1" fontId="14" fillId="0" borderId="42" xfId="6" applyNumberFormat="1" applyFont="1" applyBorder="1" applyAlignment="1">
      <alignment horizontal="left" vertical="center"/>
    </xf>
    <xf numFmtId="2" fontId="14" fillId="0" borderId="45" xfId="6" applyNumberFormat="1" applyFont="1" applyBorder="1" applyAlignment="1">
      <alignment horizontal="left" vertical="center"/>
    </xf>
    <xf numFmtId="1" fontId="19" fillId="0" borderId="1" xfId="0" applyNumberFormat="1" applyFont="1" applyBorder="1" applyAlignment="1">
      <alignment vertical="top" wrapText="1"/>
    </xf>
    <xf numFmtId="2" fontId="2" fillId="0" borderId="9" xfId="6" applyNumberFormat="1" applyFont="1" applyBorder="1" applyAlignment="1">
      <alignment horizontal="right" vertical="center"/>
    </xf>
    <xf numFmtId="0" fontId="2" fillId="0" borderId="1" xfId="6" applyFont="1" applyBorder="1" applyAlignment="1">
      <alignment horizontal="left" vertical="center"/>
    </xf>
    <xf numFmtId="0" fontId="2" fillId="0" borderId="1" xfId="6" applyFont="1" applyBorder="1"/>
    <xf numFmtId="0" fontId="8" fillId="2" borderId="3" xfId="0" applyFont="1" applyFill="1" applyBorder="1" applyAlignment="1">
      <alignment horizontal="left" vertical="center" wrapText="1"/>
    </xf>
    <xf numFmtId="0" fontId="19" fillId="4" borderId="18" xfId="0" applyFont="1" applyFill="1" applyBorder="1" applyAlignment="1">
      <alignment horizontal="right" vertical="center"/>
    </xf>
    <xf numFmtId="0" fontId="10" fillId="2" borderId="4" xfId="6" applyFont="1" applyFill="1" applyBorder="1" applyAlignment="1">
      <alignment horizontal="right" vertical="center" wrapText="1"/>
    </xf>
    <xf numFmtId="2" fontId="10" fillId="2" borderId="19" xfId="6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left" vertical="center" wrapText="1"/>
    </xf>
    <xf numFmtId="0" fontId="1" fillId="2" borderId="1" xfId="6" applyFont="1" applyFill="1" applyBorder="1"/>
    <xf numFmtId="0" fontId="8" fillId="2" borderId="4" xfId="0" applyFont="1" applyFill="1" applyBorder="1" applyAlignment="1">
      <alignment horizontal="left" vertical="center" wrapText="1"/>
    </xf>
    <xf numFmtId="0" fontId="1" fillId="2" borderId="4" xfId="6" applyFont="1" applyFill="1" applyBorder="1"/>
    <xf numFmtId="0" fontId="8" fillId="2" borderId="6" xfId="0" applyFont="1" applyFill="1" applyBorder="1" applyAlignment="1">
      <alignment horizontal="left" vertical="center" wrapText="1"/>
    </xf>
    <xf numFmtId="0" fontId="1" fillId="2" borderId="11" xfId="6" applyFont="1" applyFill="1" applyBorder="1"/>
    <xf numFmtId="0" fontId="1" fillId="2" borderId="6" xfId="6" applyFont="1" applyFill="1" applyBorder="1"/>
    <xf numFmtId="0" fontId="6" fillId="2" borderId="6" xfId="6" applyFont="1" applyFill="1" applyBorder="1"/>
    <xf numFmtId="0" fontId="4" fillId="2" borderId="6" xfId="6" applyFont="1" applyFill="1" applyBorder="1"/>
    <xf numFmtId="0" fontId="1" fillId="2" borderId="3" xfId="6" applyFont="1" applyFill="1" applyBorder="1"/>
    <xf numFmtId="0" fontId="19" fillId="2" borderId="11" xfId="0" applyFont="1" applyFill="1" applyBorder="1"/>
    <xf numFmtId="0" fontId="8" fillId="2" borderId="6" xfId="0" applyFont="1" applyFill="1" applyBorder="1" applyAlignment="1">
      <alignment wrapText="1"/>
    </xf>
    <xf numFmtId="0" fontId="10" fillId="2" borderId="11" xfId="0" applyFont="1" applyFill="1" applyBorder="1" applyAlignment="1">
      <alignment wrapText="1"/>
    </xf>
    <xf numFmtId="0" fontId="10" fillId="2" borderId="11" xfId="6" applyFont="1" applyFill="1" applyBorder="1" applyAlignment="1">
      <alignment vertical="center" wrapText="1"/>
    </xf>
    <xf numFmtId="2" fontId="10" fillId="2" borderId="12" xfId="6" applyNumberFormat="1" applyFont="1" applyFill="1" applyBorder="1" applyAlignment="1">
      <alignment vertical="center"/>
    </xf>
    <xf numFmtId="2" fontId="19" fillId="0" borderId="26" xfId="0" applyNumberFormat="1" applyFont="1" applyBorder="1" applyAlignment="1">
      <alignment horizontal="center" wrapText="1"/>
    </xf>
    <xf numFmtId="2" fontId="10" fillId="2" borderId="20" xfId="0" applyNumberFormat="1" applyFont="1" applyFill="1" applyBorder="1" applyAlignment="1">
      <alignment horizontal="center" wrapText="1"/>
    </xf>
    <xf numFmtId="2" fontId="8" fillId="2" borderId="20" xfId="0" applyNumberFormat="1" applyFont="1" applyFill="1" applyBorder="1" applyAlignment="1">
      <alignment horizontal="center" wrapText="1"/>
    </xf>
    <xf numFmtId="2" fontId="10" fillId="2" borderId="28" xfId="0" applyNumberFormat="1" applyFont="1" applyFill="1" applyBorder="1" applyAlignment="1">
      <alignment horizontal="center" wrapText="1"/>
    </xf>
    <xf numFmtId="2" fontId="10" fillId="2" borderId="27" xfId="0" applyNumberFormat="1" applyFont="1" applyFill="1" applyBorder="1" applyAlignment="1">
      <alignment horizontal="center" wrapText="1"/>
    </xf>
    <xf numFmtId="2" fontId="10" fillId="0" borderId="20" xfId="0" applyNumberFormat="1" applyFont="1" applyBorder="1" applyAlignment="1">
      <alignment horizontal="center" wrapText="1"/>
    </xf>
    <xf numFmtId="2" fontId="19" fillId="0" borderId="20" xfId="0" applyNumberFormat="1" applyFont="1" applyBorder="1" applyAlignment="1">
      <alignment horizontal="center" wrapText="1"/>
    </xf>
    <xf numFmtId="2" fontId="19" fillId="2" borderId="20" xfId="0" applyNumberFormat="1" applyFont="1" applyFill="1" applyBorder="1" applyAlignment="1">
      <alignment horizontal="center" wrapText="1"/>
    </xf>
    <xf numFmtId="2" fontId="19" fillId="0" borderId="28" xfId="0" applyNumberFormat="1" applyFont="1" applyBorder="1" applyAlignment="1">
      <alignment horizontal="center" wrapText="1"/>
    </xf>
    <xf numFmtId="2" fontId="10" fillId="2" borderId="26" xfId="0" applyNumberFormat="1" applyFont="1" applyFill="1" applyBorder="1" applyAlignment="1">
      <alignment horizontal="center" wrapText="1"/>
    </xf>
    <xf numFmtId="2" fontId="8" fillId="2" borderId="20" xfId="6" applyNumberFormat="1" applyFont="1" applyFill="1" applyBorder="1" applyAlignment="1" applyProtection="1">
      <alignment horizontal="center" vertical="top" wrapText="1"/>
      <protection locked="0"/>
    </xf>
    <xf numFmtId="2" fontId="22" fillId="0" borderId="20" xfId="1" applyNumberFormat="1" applyFont="1" applyFill="1" applyBorder="1" applyAlignment="1">
      <alignment horizontal="center"/>
    </xf>
    <xf numFmtId="2" fontId="19" fillId="0" borderId="27" xfId="0" applyNumberFormat="1" applyFont="1" applyBorder="1" applyAlignment="1">
      <alignment horizontal="center" wrapText="1"/>
    </xf>
    <xf numFmtId="2" fontId="8" fillId="2" borderId="1" xfId="0" applyNumberFormat="1" applyFont="1" applyFill="1" applyBorder="1" applyAlignment="1">
      <alignment horizontal="center" wrapText="1"/>
    </xf>
    <xf numFmtId="2" fontId="10" fillId="2" borderId="20" xfId="6" applyNumberFormat="1" applyFont="1" applyFill="1" applyBorder="1" applyAlignment="1" applyProtection="1">
      <alignment horizontal="center" vertical="top" wrapText="1"/>
      <protection locked="0"/>
    </xf>
    <xf numFmtId="2" fontId="19" fillId="2" borderId="28" xfId="0" applyNumberFormat="1" applyFont="1" applyFill="1" applyBorder="1" applyAlignment="1">
      <alignment horizontal="center" wrapText="1"/>
    </xf>
    <xf numFmtId="2" fontId="10" fillId="0" borderId="1" xfId="0" applyNumberFormat="1" applyFont="1" applyBorder="1" applyAlignment="1">
      <alignment horizontal="center" wrapText="1"/>
    </xf>
    <xf numFmtId="2" fontId="10" fillId="2" borderId="50" xfId="0" applyNumberFormat="1" applyFont="1" applyFill="1" applyBorder="1" applyAlignment="1">
      <alignment horizontal="center" wrapText="1"/>
    </xf>
    <xf numFmtId="2" fontId="8" fillId="2" borderId="26" xfId="0" applyNumberFormat="1" applyFont="1" applyFill="1" applyBorder="1" applyAlignment="1">
      <alignment horizontal="center" wrapText="1"/>
    </xf>
    <xf numFmtId="2" fontId="8" fillId="2" borderId="20" xfId="0" applyNumberFormat="1" applyFont="1" applyFill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wrapText="1"/>
    </xf>
    <xf numFmtId="2" fontId="10" fillId="0" borderId="1" xfId="0" applyNumberFormat="1" applyFont="1" applyBorder="1" applyAlignment="1">
      <alignment horizontal="center"/>
    </xf>
    <xf numFmtId="2" fontId="10" fillId="0" borderId="20" xfId="0" applyNumberFormat="1" applyFont="1" applyBorder="1" applyAlignment="1">
      <alignment horizontal="center"/>
    </xf>
    <xf numFmtId="2" fontId="10" fillId="2" borderId="50" xfId="6" applyNumberFormat="1" applyFont="1" applyFill="1" applyBorder="1" applyAlignment="1" applyProtection="1">
      <alignment horizontal="center" vertical="top" wrapText="1"/>
      <protection locked="0"/>
    </xf>
    <xf numFmtId="2" fontId="10" fillId="2" borderId="28" xfId="6" applyNumberFormat="1" applyFont="1" applyFill="1" applyBorder="1" applyAlignment="1" applyProtection="1">
      <alignment horizontal="center" vertical="top" wrapText="1"/>
      <protection locked="0"/>
    </xf>
    <xf numFmtId="0" fontId="19" fillId="0" borderId="8" xfId="0" applyFont="1" applyBorder="1" applyAlignment="1">
      <alignment horizontal="center" wrapText="1"/>
    </xf>
    <xf numFmtId="0" fontId="10" fillId="0" borderId="8" xfId="0" applyFont="1" applyBorder="1" applyAlignment="1">
      <alignment horizontal="center"/>
    </xf>
    <xf numFmtId="0" fontId="10" fillId="0" borderId="8" xfId="0" applyFont="1" applyBorder="1" applyAlignment="1">
      <alignment horizontal="center" wrapText="1"/>
    </xf>
    <xf numFmtId="0" fontId="8" fillId="2" borderId="8" xfId="0" applyFont="1" applyFill="1" applyBorder="1" applyAlignment="1">
      <alignment horizontal="center" wrapText="1"/>
    </xf>
    <xf numFmtId="2" fontId="27" fillId="0" borderId="0" xfId="6" applyNumberFormat="1" applyFont="1" applyAlignment="1">
      <alignment horizontal="center"/>
    </xf>
    <xf numFmtId="2" fontId="19" fillId="4" borderId="37" xfId="0" applyNumberFormat="1" applyFont="1" applyFill="1" applyBorder="1" applyAlignment="1">
      <alignment horizontal="center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24" fillId="0" borderId="39" xfId="0" applyFont="1" applyBorder="1" applyAlignment="1">
      <alignment horizontal="center" vertical="center" wrapText="1"/>
    </xf>
    <xf numFmtId="0" fontId="24" fillId="0" borderId="41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/>
    </xf>
    <xf numFmtId="0" fontId="24" fillId="0" borderId="35" xfId="0" applyFont="1" applyBorder="1" applyAlignment="1">
      <alignment horizontal="center" vertical="center"/>
    </xf>
    <xf numFmtId="0" fontId="24" fillId="0" borderId="32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center" vertical="center" wrapText="1"/>
    </xf>
    <xf numFmtId="0" fontId="24" fillId="0" borderId="32" xfId="0" applyFont="1" applyBorder="1" applyAlignment="1">
      <alignment horizontal="center" vertical="center"/>
    </xf>
    <xf numFmtId="0" fontId="24" fillId="0" borderId="36" xfId="0" applyFont="1" applyBorder="1" applyAlignment="1">
      <alignment horizontal="center" vertical="center"/>
    </xf>
    <xf numFmtId="0" fontId="24" fillId="0" borderId="34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/>
    </xf>
    <xf numFmtId="0" fontId="24" fillId="0" borderId="21" xfId="0" applyFont="1" applyBorder="1" applyAlignment="1">
      <alignment horizontal="center"/>
    </xf>
    <xf numFmtId="0" fontId="24" fillId="0" borderId="22" xfId="0" applyFont="1" applyBorder="1" applyAlignment="1">
      <alignment horizontal="center"/>
    </xf>
    <xf numFmtId="0" fontId="24" fillId="0" borderId="26" xfId="0" applyFont="1" applyBorder="1" applyAlignment="1">
      <alignment horizontal="center"/>
    </xf>
    <xf numFmtId="0" fontId="24" fillId="0" borderId="15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/>
    </xf>
    <xf numFmtId="0" fontId="25" fillId="0" borderId="0" xfId="6" applyFont="1" applyBorder="1" applyAlignment="1">
      <alignment horizontal="center"/>
    </xf>
    <xf numFmtId="0" fontId="11" fillId="0" borderId="0" xfId="6" applyFont="1" applyBorder="1" applyAlignment="1"/>
    <xf numFmtId="0" fontId="24" fillId="0" borderId="21" xfId="0" applyFont="1" applyBorder="1" applyAlignment="1">
      <alignment horizontal="center" vertical="center" wrapText="1"/>
    </xf>
    <xf numFmtId="0" fontId="24" fillId="0" borderId="22" xfId="0" applyFont="1" applyBorder="1" applyAlignment="1">
      <alignment horizontal="center" vertical="center" wrapText="1"/>
    </xf>
    <xf numFmtId="0" fontId="24" fillId="0" borderId="33" xfId="0" applyFont="1" applyBorder="1" applyAlignment="1">
      <alignment horizontal="center" vertical="center" wrapText="1"/>
    </xf>
    <xf numFmtId="2" fontId="19" fillId="2" borderId="1" xfId="0" applyNumberFormat="1" applyFont="1" applyFill="1" applyBorder="1" applyAlignment="1">
      <alignment horizontal="right" wrapText="1"/>
    </xf>
    <xf numFmtId="2" fontId="10" fillId="0" borderId="1" xfId="0" applyNumberFormat="1" applyFont="1" applyBorder="1" applyAlignment="1">
      <alignment horizontal="right"/>
    </xf>
    <xf numFmtId="2" fontId="8" fillId="0" borderId="1" xfId="0" applyNumberFormat="1" applyFont="1" applyBorder="1" applyAlignment="1">
      <alignment horizontal="right" wrapText="1"/>
    </xf>
    <xf numFmtId="2" fontId="19" fillId="0" borderId="1" xfId="6" applyNumberFormat="1" applyFont="1" applyFill="1" applyBorder="1" applyAlignment="1">
      <alignment horizontal="right" wrapText="1"/>
    </xf>
    <xf numFmtId="2" fontId="5" fillId="2" borderId="1" xfId="0" applyNumberFormat="1" applyFont="1" applyFill="1" applyBorder="1" applyAlignment="1">
      <alignment horizontal="right" wrapText="1"/>
    </xf>
    <xf numFmtId="2" fontId="14" fillId="0" borderId="0" xfId="0" applyNumberFormat="1" applyFont="1"/>
    <xf numFmtId="0" fontId="8" fillId="2" borderId="60" xfId="0" applyFont="1" applyFill="1" applyBorder="1" applyAlignment="1">
      <alignment wrapText="1"/>
    </xf>
    <xf numFmtId="0" fontId="8" fillId="2" borderId="61" xfId="0" applyFont="1" applyFill="1" applyBorder="1" applyAlignment="1">
      <alignment horizontal="right" wrapText="1"/>
    </xf>
    <xf numFmtId="2" fontId="8" fillId="2" borderId="3" xfId="0" applyNumberFormat="1" applyFont="1" applyFill="1" applyBorder="1" applyAlignment="1">
      <alignment horizontal="right" wrapText="1"/>
    </xf>
    <xf numFmtId="0" fontId="8" fillId="2" borderId="50" xfId="0" applyFont="1" applyFill="1" applyBorder="1" applyAlignment="1">
      <alignment horizontal="right" wrapText="1"/>
    </xf>
    <xf numFmtId="0" fontId="8" fillId="2" borderId="23" xfId="0" applyFont="1" applyFill="1" applyBorder="1" applyAlignment="1">
      <alignment wrapText="1"/>
    </xf>
    <xf numFmtId="0" fontId="8" fillId="2" borderId="62" xfId="0" applyFont="1" applyFill="1" applyBorder="1" applyAlignment="1">
      <alignment horizontal="right" wrapText="1"/>
    </xf>
    <xf numFmtId="2" fontId="8" fillId="2" borderId="11" xfId="0" applyNumberFormat="1" applyFont="1" applyFill="1" applyBorder="1" applyAlignment="1">
      <alignment horizontal="right" wrapText="1"/>
    </xf>
    <xf numFmtId="0" fontId="8" fillId="2" borderId="28" xfId="0" applyFont="1" applyFill="1" applyBorder="1" applyAlignment="1">
      <alignment horizontal="right" wrapText="1"/>
    </xf>
    <xf numFmtId="0" fontId="28" fillId="3" borderId="0" xfId="0" applyFont="1" applyFill="1"/>
    <xf numFmtId="0" fontId="28" fillId="2" borderId="0" xfId="0" applyFont="1" applyFill="1"/>
    <xf numFmtId="2" fontId="5" fillId="2" borderId="6" xfId="0" applyNumberFormat="1" applyFont="1" applyFill="1" applyBorder="1" applyAlignment="1">
      <alignment wrapText="1"/>
    </xf>
    <xf numFmtId="0" fontId="19" fillId="0" borderId="51" xfId="6" applyFont="1" applyFill="1" applyBorder="1" applyAlignment="1">
      <alignment wrapText="1"/>
    </xf>
    <xf numFmtId="2" fontId="19" fillId="0" borderId="1" xfId="6" applyNumberFormat="1" applyFont="1" applyFill="1" applyBorder="1" applyAlignment="1">
      <alignment wrapText="1"/>
    </xf>
    <xf numFmtId="0" fontId="8" fillId="2" borderId="51" xfId="6" applyFont="1" applyFill="1" applyBorder="1" applyAlignment="1" applyProtection="1">
      <alignment vertical="top" wrapText="1"/>
      <protection locked="0"/>
    </xf>
    <xf numFmtId="2" fontId="8" fillId="2" borderId="1" xfId="6" applyNumberFormat="1" applyFont="1" applyFill="1" applyBorder="1" applyAlignment="1" applyProtection="1">
      <alignment vertical="top" wrapText="1"/>
      <protection locked="0"/>
    </xf>
    <xf numFmtId="0" fontId="10" fillId="2" borderId="62" xfId="0" applyFont="1" applyFill="1" applyBorder="1" applyAlignment="1">
      <alignment wrapText="1"/>
    </xf>
    <xf numFmtId="2" fontId="10" fillId="2" borderId="11" xfId="0" applyNumberFormat="1" applyFont="1" applyFill="1" applyBorder="1" applyAlignment="1">
      <alignment wrapText="1"/>
    </xf>
    <xf numFmtId="0" fontId="10" fillId="2" borderId="28" xfId="0" applyFont="1" applyFill="1" applyBorder="1" applyAlignment="1">
      <alignment wrapText="1"/>
    </xf>
  </cellXfs>
  <cellStyles count="31">
    <cellStyle name="Excel Built-in Normal" xfId="1"/>
    <cellStyle name="Excel Built-in Normal 1" xfId="7"/>
    <cellStyle name="Excel Built-in Normal 2" xfId="2"/>
    <cellStyle name="TableStyleLight1" xfId="5"/>
    <cellStyle name="Денежный 2" xfId="26"/>
    <cellStyle name="Обычный" xfId="0" builtinId="0"/>
    <cellStyle name="Обычный 2" xfId="6"/>
    <cellStyle name="Обычный 2 2" xfId="9"/>
    <cellStyle name="Обычный 2 2 2" xfId="20"/>
    <cellStyle name="Обычный 2 2 3" xfId="23"/>
    <cellStyle name="Обычный 2 2 4" xfId="15"/>
    <cellStyle name="Обычный 2 3" xfId="10"/>
    <cellStyle name="Обычный 2 3 2" xfId="24"/>
    <cellStyle name="Обычный 2 3 3" xfId="19"/>
    <cellStyle name="Обычный 2 4" xfId="13"/>
    <cellStyle name="Обычный 3" xfId="4"/>
    <cellStyle name="Обычный 3 2" xfId="21"/>
    <cellStyle name="Обычный 3 2 2" xfId="27"/>
    <cellStyle name="Обычный 3 3" xfId="25"/>
    <cellStyle name="Обычный 3 4" xfId="14"/>
    <cellStyle name="Обычный 4" xfId="3"/>
    <cellStyle name="Обычный 4 2" xfId="8"/>
    <cellStyle name="Обычный 4 2 2" xfId="29"/>
    <cellStyle name="Обычный 4 3" xfId="28"/>
    <cellStyle name="Обычный 4 4" xfId="16"/>
    <cellStyle name="Обычный 5" xfId="11"/>
    <cellStyle name="Обычный 5 2" xfId="30"/>
    <cellStyle name="Обычный 5 3" xfId="17"/>
    <cellStyle name="Обычный 6" xfId="12"/>
    <cellStyle name="Обычный 6 2" xfId="18"/>
    <cellStyle name="Обычный 7" xfId="22"/>
  </cellStyles>
  <dxfs count="31"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9" defaultPivotStyle="PivotStyleLight16"/>
  <colors>
    <mruColors>
      <color rgb="FFFF0066"/>
      <color rgb="FFCCFF99"/>
      <color rgb="FFA0A0A0"/>
      <color rgb="FFFFFF66"/>
      <color rgb="FFFF66FF"/>
      <color rgb="FFFFCCCC"/>
      <color rgb="FF660066"/>
      <color rgb="FFB30101"/>
      <color rgb="FF0000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История </a:t>
            </a:r>
            <a:r>
              <a:rPr lang="ru-RU" baseline="0"/>
              <a:t> ОГЭ  2022</a:t>
            </a:r>
            <a:endParaRPr lang="ru-RU"/>
          </a:p>
        </c:rich>
      </c:tx>
      <c:layout>
        <c:manualLayout>
          <c:xMode val="edge"/>
          <c:yMode val="edge"/>
          <c:x val="3.272645768060016E-2"/>
          <c:y val="1.190155105042145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50620794965998E-2"/>
          <c:y val="6.3161587326801799E-2"/>
          <c:w val="0.97590044568407153"/>
          <c:h val="0.58485493590439541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'История-9 диаграмма по районам'!$B$5:$B$95</c:f>
              <c:strCache>
                <c:ptCount val="91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СШ № 19</c:v>
                </c:pt>
                <c:pt idx="5">
                  <c:v>МБОУ СШ № 86</c:v>
                </c:pt>
                <c:pt idx="6">
                  <c:v>КИРОВСКИЙ РАЙОН</c:v>
                </c:pt>
                <c:pt idx="7">
                  <c:v>МАОУ Гимназия № 4</c:v>
                </c:pt>
                <c:pt idx="8">
                  <c:v>МАОУ Гимназия № 6</c:v>
                </c:pt>
                <c:pt idx="9">
                  <c:v>МАОУ Гимназия № 10</c:v>
                </c:pt>
                <c:pt idx="10">
                  <c:v>МАОУ Лицей № 6 "Перспектива"</c:v>
                </c:pt>
                <c:pt idx="11">
                  <c:v>МАОУ Лицей № 11</c:v>
                </c:pt>
                <c:pt idx="12">
                  <c:v>МБОУ СШ № 46</c:v>
                </c:pt>
                <c:pt idx="13">
                  <c:v>МБОУ СШ № 81</c:v>
                </c:pt>
                <c:pt idx="14">
                  <c:v>МБОУ СШ № 90</c:v>
                </c:pt>
                <c:pt idx="15">
                  <c:v>ЛЕНИНСКИЙ РАЙОН</c:v>
                </c:pt>
                <c:pt idx="16">
                  <c:v>МБОУ Гимназия № 7</c:v>
                </c:pt>
                <c:pt idx="17">
                  <c:v>МАОУ Гимназия № 15</c:v>
                </c:pt>
                <c:pt idx="18">
                  <c:v>МБОУ Лицей № 3</c:v>
                </c:pt>
                <c:pt idx="19">
                  <c:v>МБОУ СШ № 13</c:v>
                </c:pt>
                <c:pt idx="20">
                  <c:v>МБОУ СШ № 16</c:v>
                </c:pt>
                <c:pt idx="21">
                  <c:v>МБОУ СШ № 31</c:v>
                </c:pt>
                <c:pt idx="22">
                  <c:v>МБОУ СШ № 44</c:v>
                </c:pt>
                <c:pt idx="23">
                  <c:v>МБОУ СШ № 50</c:v>
                </c:pt>
                <c:pt idx="24">
                  <c:v>МБОУ СШ № 53</c:v>
                </c:pt>
                <c:pt idx="25">
                  <c:v>МБОУ СШ № 64</c:v>
                </c:pt>
                <c:pt idx="26">
                  <c:v>МБОУ СШ № 65</c:v>
                </c:pt>
                <c:pt idx="27">
                  <c:v>МБОУ СШ № 79</c:v>
                </c:pt>
                <c:pt idx="28">
                  <c:v>МБОУ СШ № 89</c:v>
                </c:pt>
                <c:pt idx="29">
                  <c:v>МБОУ СШ № 94</c:v>
                </c:pt>
                <c:pt idx="30">
                  <c:v>ОКТЯБРЬСКИЙ РАЙОН</c:v>
                </c:pt>
                <c:pt idx="31">
                  <c:v>МАОУ "КУГ №1 - Универс"</c:v>
                </c:pt>
                <c:pt idx="32">
                  <c:v>МБОУ Гимназия № 3</c:v>
                </c:pt>
                <c:pt idx="33">
                  <c:v>МАОУ Гимназия № 13 "Академ"</c:v>
                </c:pt>
                <c:pt idx="34">
                  <c:v>МАОУ Лицей № 1</c:v>
                </c:pt>
                <c:pt idx="35">
                  <c:v>МБОУ Лицей № 8</c:v>
                </c:pt>
                <c:pt idx="36">
                  <c:v>МБОУ Лицей № 10</c:v>
                </c:pt>
                <c:pt idx="37">
                  <c:v>МБОУ СШ № 3</c:v>
                </c:pt>
                <c:pt idx="38">
                  <c:v>МБОУ СШ № 30</c:v>
                </c:pt>
                <c:pt idx="39">
                  <c:v>МБОУ СШ № 72 </c:v>
                </c:pt>
                <c:pt idx="40">
                  <c:v>МБОУ СШ № 95</c:v>
                </c:pt>
                <c:pt idx="41">
                  <c:v>МБОУ СШ № 99</c:v>
                </c:pt>
                <c:pt idx="42">
                  <c:v>МБОУ СШ № 133</c:v>
                </c:pt>
                <c:pt idx="43">
                  <c:v>СВЕРДЛОВСКИЙ РАЙОН</c:v>
                </c:pt>
                <c:pt idx="44">
                  <c:v>МАОУ Гимназия №14</c:v>
                </c:pt>
                <c:pt idx="45">
                  <c:v>МАОУ Лицей № 9 "Лидер"</c:v>
                </c:pt>
                <c:pt idx="46">
                  <c:v>МБОУ СШ № 17</c:v>
                </c:pt>
                <c:pt idx="47">
                  <c:v>МАОУ СШ № 23</c:v>
                </c:pt>
                <c:pt idx="48">
                  <c:v>МБОУ СШ № 34</c:v>
                </c:pt>
                <c:pt idx="49">
                  <c:v>МБОУ СШ № 42</c:v>
                </c:pt>
                <c:pt idx="50">
                  <c:v>МБОУ СШ № 62</c:v>
                </c:pt>
                <c:pt idx="51">
                  <c:v>МАОУ СШ № 76</c:v>
                </c:pt>
                <c:pt idx="52">
                  <c:v>МАОУ СШ № 137</c:v>
                </c:pt>
                <c:pt idx="53">
                  <c:v>МАОУ СШ № 158</c:v>
                </c:pt>
                <c:pt idx="54">
                  <c:v>СОВЕТСКИЙ РАЙОН</c:v>
                </c:pt>
                <c:pt idx="55">
                  <c:v>МБОУ СШ № 1</c:v>
                </c:pt>
                <c:pt idx="56">
                  <c:v>МБОУ СШ № 5</c:v>
                </c:pt>
                <c:pt idx="57">
                  <c:v>МБОУ СШ № 7</c:v>
                </c:pt>
                <c:pt idx="58">
                  <c:v>МБОУ СШ № 18</c:v>
                </c:pt>
                <c:pt idx="59">
                  <c:v>МБОУ СШ № 24</c:v>
                </c:pt>
                <c:pt idx="60">
                  <c:v>МБОУ СШ № 56</c:v>
                </c:pt>
                <c:pt idx="61">
                  <c:v>МБОУ СШ № 66</c:v>
                </c:pt>
                <c:pt idx="62">
                  <c:v>МБОУ СШ № 69</c:v>
                </c:pt>
                <c:pt idx="63">
                  <c:v>МБОУ СШ № 85</c:v>
                </c:pt>
                <c:pt idx="64">
                  <c:v>МБОУ СШ № 91</c:v>
                </c:pt>
                <c:pt idx="65">
                  <c:v>МБОУ СШ № 98</c:v>
                </c:pt>
                <c:pt idx="66">
                  <c:v>МБОУ СШ № 108</c:v>
                </c:pt>
                <c:pt idx="67">
                  <c:v>МБОУ СШ № 121</c:v>
                </c:pt>
                <c:pt idx="68">
                  <c:v>МБОУ СШ № 134</c:v>
                </c:pt>
                <c:pt idx="69">
                  <c:v>МБОУ СШ № 139</c:v>
                </c:pt>
                <c:pt idx="70">
                  <c:v>МБОУ СШ № 141</c:v>
                </c:pt>
                <c:pt idx="71">
                  <c:v>МБОУ СШ № 143</c:v>
                </c:pt>
                <c:pt idx="72">
                  <c:v>МБОУ СШ № 144</c:v>
                </c:pt>
                <c:pt idx="73">
                  <c:v>МБОУ СШ № 145</c:v>
                </c:pt>
                <c:pt idx="74">
                  <c:v>МБОУ СШ № 147</c:v>
                </c:pt>
                <c:pt idx="75">
                  <c:v>МБОУ СШ № 149</c:v>
                </c:pt>
                <c:pt idx="76">
                  <c:v>МБОУ СШ № 150</c:v>
                </c:pt>
                <c:pt idx="77">
                  <c:v>МАОУ СШ № 151</c:v>
                </c:pt>
                <c:pt idx="78">
                  <c:v>МБОУ СШ № 152</c:v>
                </c:pt>
                <c:pt idx="79">
                  <c:v>МБОУ СШ № 154</c:v>
                </c:pt>
                <c:pt idx="80">
                  <c:v>МБОУ СШ № 156</c:v>
                </c:pt>
                <c:pt idx="81">
                  <c:v>МАОУ СШ № 157</c:v>
                </c:pt>
                <c:pt idx="82">
                  <c:v>ЦЕНТРАЛЬНЫЙ РАЙОН</c:v>
                </c:pt>
                <c:pt idx="83">
                  <c:v>МАОУ Гимназия № 2</c:v>
                </c:pt>
                <c:pt idx="84">
                  <c:v>МБОУ Гимназия  № 16</c:v>
                </c:pt>
                <c:pt idx="85">
                  <c:v>МБОУ Лицей № 2</c:v>
                </c:pt>
                <c:pt idx="86">
                  <c:v>МБОУ СШ № 4</c:v>
                </c:pt>
                <c:pt idx="87">
                  <c:v>МБОУ СШ № 10</c:v>
                </c:pt>
                <c:pt idx="88">
                  <c:v>МБОУ СШ № 27</c:v>
                </c:pt>
                <c:pt idx="89">
                  <c:v>МАОУ СШ Комплекс "Покровский"</c:v>
                </c:pt>
                <c:pt idx="90">
                  <c:v>МАОУ СШ № 155</c:v>
                </c:pt>
              </c:strCache>
            </c:strRef>
          </c:cat>
          <c:val>
            <c:numRef>
              <c:f>'История-9 диаграмма по районам'!$E$5:$E$95</c:f>
              <c:numCache>
                <c:formatCode>0,00</c:formatCode>
                <c:ptCount val="91"/>
                <c:pt idx="0">
                  <c:v>3.71</c:v>
                </c:pt>
                <c:pt idx="1">
                  <c:v>3.71</c:v>
                </c:pt>
                <c:pt idx="2">
                  <c:v>3.71</c:v>
                </c:pt>
                <c:pt idx="3">
                  <c:v>3.71</c:v>
                </c:pt>
                <c:pt idx="4">
                  <c:v>3.71</c:v>
                </c:pt>
                <c:pt idx="5">
                  <c:v>3.71</c:v>
                </c:pt>
                <c:pt idx="6">
                  <c:v>3.71</c:v>
                </c:pt>
                <c:pt idx="7">
                  <c:v>3.71</c:v>
                </c:pt>
                <c:pt idx="8">
                  <c:v>3.71</c:v>
                </c:pt>
                <c:pt idx="9">
                  <c:v>3.71</c:v>
                </c:pt>
                <c:pt idx="10">
                  <c:v>3.71</c:v>
                </c:pt>
                <c:pt idx="11">
                  <c:v>3.71</c:v>
                </c:pt>
                <c:pt idx="12">
                  <c:v>3.71</c:v>
                </c:pt>
                <c:pt idx="13">
                  <c:v>3.71</c:v>
                </c:pt>
                <c:pt idx="14">
                  <c:v>3.71</c:v>
                </c:pt>
                <c:pt idx="15">
                  <c:v>3.71</c:v>
                </c:pt>
                <c:pt idx="16">
                  <c:v>3.71</c:v>
                </c:pt>
                <c:pt idx="17">
                  <c:v>3.71</c:v>
                </c:pt>
                <c:pt idx="18">
                  <c:v>3.71</c:v>
                </c:pt>
                <c:pt idx="19">
                  <c:v>3.71</c:v>
                </c:pt>
                <c:pt idx="20">
                  <c:v>3.71</c:v>
                </c:pt>
                <c:pt idx="21">
                  <c:v>3.71</c:v>
                </c:pt>
                <c:pt idx="22">
                  <c:v>3.71</c:v>
                </c:pt>
                <c:pt idx="23">
                  <c:v>3.71</c:v>
                </c:pt>
                <c:pt idx="24">
                  <c:v>3.71</c:v>
                </c:pt>
                <c:pt idx="25">
                  <c:v>3.71</c:v>
                </c:pt>
                <c:pt idx="26">
                  <c:v>3.71</c:v>
                </c:pt>
                <c:pt idx="27">
                  <c:v>3.71</c:v>
                </c:pt>
                <c:pt idx="28">
                  <c:v>3.71</c:v>
                </c:pt>
                <c:pt idx="29">
                  <c:v>3.71</c:v>
                </c:pt>
                <c:pt idx="30">
                  <c:v>3.71</c:v>
                </c:pt>
                <c:pt idx="31">
                  <c:v>3.71</c:v>
                </c:pt>
                <c:pt idx="32">
                  <c:v>3.71</c:v>
                </c:pt>
                <c:pt idx="33">
                  <c:v>3.71</c:v>
                </c:pt>
                <c:pt idx="34">
                  <c:v>3.71</c:v>
                </c:pt>
                <c:pt idx="35">
                  <c:v>3.71</c:v>
                </c:pt>
                <c:pt idx="36">
                  <c:v>3.71</c:v>
                </c:pt>
                <c:pt idx="37">
                  <c:v>3.71</c:v>
                </c:pt>
                <c:pt idx="38">
                  <c:v>3.71</c:v>
                </c:pt>
                <c:pt idx="39">
                  <c:v>3.71</c:v>
                </c:pt>
                <c:pt idx="40">
                  <c:v>3.71</c:v>
                </c:pt>
                <c:pt idx="41">
                  <c:v>3.71</c:v>
                </c:pt>
                <c:pt idx="42">
                  <c:v>3.71</c:v>
                </c:pt>
                <c:pt idx="43">
                  <c:v>3.71</c:v>
                </c:pt>
                <c:pt idx="44">
                  <c:v>3.71</c:v>
                </c:pt>
                <c:pt idx="45">
                  <c:v>3.71</c:v>
                </c:pt>
                <c:pt idx="46">
                  <c:v>3.71</c:v>
                </c:pt>
                <c:pt idx="47">
                  <c:v>3.71</c:v>
                </c:pt>
                <c:pt idx="48">
                  <c:v>3.71</c:v>
                </c:pt>
                <c:pt idx="49">
                  <c:v>3.71</c:v>
                </c:pt>
                <c:pt idx="50">
                  <c:v>3.71</c:v>
                </c:pt>
                <c:pt idx="51">
                  <c:v>3.71</c:v>
                </c:pt>
                <c:pt idx="52">
                  <c:v>3.71</c:v>
                </c:pt>
                <c:pt idx="53">
                  <c:v>3.71</c:v>
                </c:pt>
                <c:pt idx="54">
                  <c:v>3.71</c:v>
                </c:pt>
                <c:pt idx="55">
                  <c:v>3.71</c:v>
                </c:pt>
                <c:pt idx="56">
                  <c:v>3.71</c:v>
                </c:pt>
                <c:pt idx="57">
                  <c:v>3.71</c:v>
                </c:pt>
                <c:pt idx="58">
                  <c:v>3.71</c:v>
                </c:pt>
                <c:pt idx="59">
                  <c:v>3.71</c:v>
                </c:pt>
                <c:pt idx="60">
                  <c:v>3.71</c:v>
                </c:pt>
                <c:pt idx="61">
                  <c:v>3.71</c:v>
                </c:pt>
                <c:pt idx="62">
                  <c:v>3.71</c:v>
                </c:pt>
                <c:pt idx="63">
                  <c:v>3.71</c:v>
                </c:pt>
                <c:pt idx="64">
                  <c:v>3.71</c:v>
                </c:pt>
                <c:pt idx="65">
                  <c:v>3.71</c:v>
                </c:pt>
                <c:pt idx="66">
                  <c:v>3.71</c:v>
                </c:pt>
                <c:pt idx="67">
                  <c:v>3.71</c:v>
                </c:pt>
                <c:pt idx="68">
                  <c:v>3.71</c:v>
                </c:pt>
                <c:pt idx="69">
                  <c:v>3.71</c:v>
                </c:pt>
                <c:pt idx="70">
                  <c:v>3.71</c:v>
                </c:pt>
                <c:pt idx="71">
                  <c:v>3.71</c:v>
                </c:pt>
                <c:pt idx="72">
                  <c:v>3.71</c:v>
                </c:pt>
                <c:pt idx="73">
                  <c:v>3.71</c:v>
                </c:pt>
                <c:pt idx="74">
                  <c:v>3.71</c:v>
                </c:pt>
                <c:pt idx="75">
                  <c:v>3.71</c:v>
                </c:pt>
                <c:pt idx="76">
                  <c:v>3.71</c:v>
                </c:pt>
                <c:pt idx="77">
                  <c:v>3.71</c:v>
                </c:pt>
                <c:pt idx="78">
                  <c:v>3.71</c:v>
                </c:pt>
                <c:pt idx="79">
                  <c:v>3.71</c:v>
                </c:pt>
                <c:pt idx="80">
                  <c:v>3.71</c:v>
                </c:pt>
                <c:pt idx="81">
                  <c:v>3.71</c:v>
                </c:pt>
                <c:pt idx="82">
                  <c:v>3.71</c:v>
                </c:pt>
                <c:pt idx="83">
                  <c:v>3.71</c:v>
                </c:pt>
                <c:pt idx="84">
                  <c:v>3.71</c:v>
                </c:pt>
                <c:pt idx="85">
                  <c:v>3.71</c:v>
                </c:pt>
                <c:pt idx="86">
                  <c:v>3.71</c:v>
                </c:pt>
                <c:pt idx="87">
                  <c:v>3.71</c:v>
                </c:pt>
                <c:pt idx="88">
                  <c:v>3.71</c:v>
                </c:pt>
                <c:pt idx="89">
                  <c:v>3.71</c:v>
                </c:pt>
                <c:pt idx="90">
                  <c:v>3.71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'История-9 диаграмма по районам'!$B$5:$B$95</c:f>
              <c:strCache>
                <c:ptCount val="91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СШ № 19</c:v>
                </c:pt>
                <c:pt idx="5">
                  <c:v>МБОУ СШ № 86</c:v>
                </c:pt>
                <c:pt idx="6">
                  <c:v>КИРОВСКИЙ РАЙОН</c:v>
                </c:pt>
                <c:pt idx="7">
                  <c:v>МАОУ Гимназия № 4</c:v>
                </c:pt>
                <c:pt idx="8">
                  <c:v>МАОУ Гимназия № 6</c:v>
                </c:pt>
                <c:pt idx="9">
                  <c:v>МАОУ Гимназия № 10</c:v>
                </c:pt>
                <c:pt idx="10">
                  <c:v>МАОУ Лицей № 6 "Перспектива"</c:v>
                </c:pt>
                <c:pt idx="11">
                  <c:v>МАОУ Лицей № 11</c:v>
                </c:pt>
                <c:pt idx="12">
                  <c:v>МБОУ СШ № 46</c:v>
                </c:pt>
                <c:pt idx="13">
                  <c:v>МБОУ СШ № 81</c:v>
                </c:pt>
                <c:pt idx="14">
                  <c:v>МБОУ СШ № 90</c:v>
                </c:pt>
                <c:pt idx="15">
                  <c:v>ЛЕНИНСКИЙ РАЙОН</c:v>
                </c:pt>
                <c:pt idx="16">
                  <c:v>МБОУ Гимназия № 7</c:v>
                </c:pt>
                <c:pt idx="17">
                  <c:v>МАОУ Гимназия № 15</c:v>
                </c:pt>
                <c:pt idx="18">
                  <c:v>МБОУ Лицей № 3</c:v>
                </c:pt>
                <c:pt idx="19">
                  <c:v>МБОУ СШ № 13</c:v>
                </c:pt>
                <c:pt idx="20">
                  <c:v>МБОУ СШ № 16</c:v>
                </c:pt>
                <c:pt idx="21">
                  <c:v>МБОУ СШ № 31</c:v>
                </c:pt>
                <c:pt idx="22">
                  <c:v>МБОУ СШ № 44</c:v>
                </c:pt>
                <c:pt idx="23">
                  <c:v>МБОУ СШ № 50</c:v>
                </c:pt>
                <c:pt idx="24">
                  <c:v>МБОУ СШ № 53</c:v>
                </c:pt>
                <c:pt idx="25">
                  <c:v>МБОУ СШ № 64</c:v>
                </c:pt>
                <c:pt idx="26">
                  <c:v>МБОУ СШ № 65</c:v>
                </c:pt>
                <c:pt idx="27">
                  <c:v>МБОУ СШ № 79</c:v>
                </c:pt>
                <c:pt idx="28">
                  <c:v>МБОУ СШ № 89</c:v>
                </c:pt>
                <c:pt idx="29">
                  <c:v>МБОУ СШ № 94</c:v>
                </c:pt>
                <c:pt idx="30">
                  <c:v>ОКТЯБРЬСКИЙ РАЙОН</c:v>
                </c:pt>
                <c:pt idx="31">
                  <c:v>МАОУ "КУГ №1 - Универс"</c:v>
                </c:pt>
                <c:pt idx="32">
                  <c:v>МБОУ Гимназия № 3</c:v>
                </c:pt>
                <c:pt idx="33">
                  <c:v>МАОУ Гимназия № 13 "Академ"</c:v>
                </c:pt>
                <c:pt idx="34">
                  <c:v>МАОУ Лицей № 1</c:v>
                </c:pt>
                <c:pt idx="35">
                  <c:v>МБОУ Лицей № 8</c:v>
                </c:pt>
                <c:pt idx="36">
                  <c:v>МБОУ Лицей № 10</c:v>
                </c:pt>
                <c:pt idx="37">
                  <c:v>МБОУ СШ № 3</c:v>
                </c:pt>
                <c:pt idx="38">
                  <c:v>МБОУ СШ № 30</c:v>
                </c:pt>
                <c:pt idx="39">
                  <c:v>МБОУ СШ № 72 </c:v>
                </c:pt>
                <c:pt idx="40">
                  <c:v>МБОУ СШ № 95</c:v>
                </c:pt>
                <c:pt idx="41">
                  <c:v>МБОУ СШ № 99</c:v>
                </c:pt>
                <c:pt idx="42">
                  <c:v>МБОУ СШ № 133</c:v>
                </c:pt>
                <c:pt idx="43">
                  <c:v>СВЕРДЛОВСКИЙ РАЙОН</c:v>
                </c:pt>
                <c:pt idx="44">
                  <c:v>МАОУ Гимназия №14</c:v>
                </c:pt>
                <c:pt idx="45">
                  <c:v>МАОУ Лицей № 9 "Лидер"</c:v>
                </c:pt>
                <c:pt idx="46">
                  <c:v>МБОУ СШ № 17</c:v>
                </c:pt>
                <c:pt idx="47">
                  <c:v>МАОУ СШ № 23</c:v>
                </c:pt>
                <c:pt idx="48">
                  <c:v>МБОУ СШ № 34</c:v>
                </c:pt>
                <c:pt idx="49">
                  <c:v>МБОУ СШ № 42</c:v>
                </c:pt>
                <c:pt idx="50">
                  <c:v>МБОУ СШ № 62</c:v>
                </c:pt>
                <c:pt idx="51">
                  <c:v>МАОУ СШ № 76</c:v>
                </c:pt>
                <c:pt idx="52">
                  <c:v>МАОУ СШ № 137</c:v>
                </c:pt>
                <c:pt idx="53">
                  <c:v>МАОУ СШ № 158</c:v>
                </c:pt>
                <c:pt idx="54">
                  <c:v>СОВЕТСКИЙ РАЙОН</c:v>
                </c:pt>
                <c:pt idx="55">
                  <c:v>МБОУ СШ № 1</c:v>
                </c:pt>
                <c:pt idx="56">
                  <c:v>МБОУ СШ № 5</c:v>
                </c:pt>
                <c:pt idx="57">
                  <c:v>МБОУ СШ № 7</c:v>
                </c:pt>
                <c:pt idx="58">
                  <c:v>МБОУ СШ № 18</c:v>
                </c:pt>
                <c:pt idx="59">
                  <c:v>МБОУ СШ № 24</c:v>
                </c:pt>
                <c:pt idx="60">
                  <c:v>МБОУ СШ № 56</c:v>
                </c:pt>
                <c:pt idx="61">
                  <c:v>МБОУ СШ № 66</c:v>
                </c:pt>
                <c:pt idx="62">
                  <c:v>МБОУ СШ № 69</c:v>
                </c:pt>
                <c:pt idx="63">
                  <c:v>МБОУ СШ № 85</c:v>
                </c:pt>
                <c:pt idx="64">
                  <c:v>МБОУ СШ № 91</c:v>
                </c:pt>
                <c:pt idx="65">
                  <c:v>МБОУ СШ № 98</c:v>
                </c:pt>
                <c:pt idx="66">
                  <c:v>МБОУ СШ № 108</c:v>
                </c:pt>
                <c:pt idx="67">
                  <c:v>МБОУ СШ № 121</c:v>
                </c:pt>
                <c:pt idx="68">
                  <c:v>МБОУ СШ № 134</c:v>
                </c:pt>
                <c:pt idx="69">
                  <c:v>МБОУ СШ № 139</c:v>
                </c:pt>
                <c:pt idx="70">
                  <c:v>МБОУ СШ № 141</c:v>
                </c:pt>
                <c:pt idx="71">
                  <c:v>МБОУ СШ № 143</c:v>
                </c:pt>
                <c:pt idx="72">
                  <c:v>МБОУ СШ № 144</c:v>
                </c:pt>
                <c:pt idx="73">
                  <c:v>МБОУ СШ № 145</c:v>
                </c:pt>
                <c:pt idx="74">
                  <c:v>МБОУ СШ № 147</c:v>
                </c:pt>
                <c:pt idx="75">
                  <c:v>МБОУ СШ № 149</c:v>
                </c:pt>
                <c:pt idx="76">
                  <c:v>МБОУ СШ № 150</c:v>
                </c:pt>
                <c:pt idx="77">
                  <c:v>МАОУ СШ № 151</c:v>
                </c:pt>
                <c:pt idx="78">
                  <c:v>МБОУ СШ № 152</c:v>
                </c:pt>
                <c:pt idx="79">
                  <c:v>МБОУ СШ № 154</c:v>
                </c:pt>
                <c:pt idx="80">
                  <c:v>МБОУ СШ № 156</c:v>
                </c:pt>
                <c:pt idx="81">
                  <c:v>МАОУ СШ № 157</c:v>
                </c:pt>
                <c:pt idx="82">
                  <c:v>ЦЕНТРАЛЬНЫЙ РАЙОН</c:v>
                </c:pt>
                <c:pt idx="83">
                  <c:v>МАОУ Гимназия № 2</c:v>
                </c:pt>
                <c:pt idx="84">
                  <c:v>МБОУ Гимназия  № 16</c:v>
                </c:pt>
                <c:pt idx="85">
                  <c:v>МБОУ Лицей № 2</c:v>
                </c:pt>
                <c:pt idx="86">
                  <c:v>МБОУ СШ № 4</c:v>
                </c:pt>
                <c:pt idx="87">
                  <c:v>МБОУ СШ № 10</c:v>
                </c:pt>
                <c:pt idx="88">
                  <c:v>МБОУ СШ № 27</c:v>
                </c:pt>
                <c:pt idx="89">
                  <c:v>МАОУ СШ Комплекс "Покровский"</c:v>
                </c:pt>
                <c:pt idx="90">
                  <c:v>МАОУ СШ № 155</c:v>
                </c:pt>
              </c:strCache>
            </c:strRef>
          </c:cat>
          <c:val>
            <c:numRef>
              <c:f>'История-9 диаграмма по районам'!$D$5:$D$95</c:f>
              <c:numCache>
                <c:formatCode>0,00</c:formatCode>
                <c:ptCount val="91"/>
                <c:pt idx="0">
                  <c:v>3.44</c:v>
                </c:pt>
                <c:pt idx="1">
                  <c:v>3</c:v>
                </c:pt>
                <c:pt idx="2">
                  <c:v>3</c:v>
                </c:pt>
                <c:pt idx="3">
                  <c:v>4</c:v>
                </c:pt>
                <c:pt idx="4">
                  <c:v>4</c:v>
                </c:pt>
                <c:pt idx="5">
                  <c:v>3.2</c:v>
                </c:pt>
                <c:pt idx="6">
                  <c:v>3.78125</c:v>
                </c:pt>
                <c:pt idx="7">
                  <c:v>4.166666666666667</c:v>
                </c:pt>
                <c:pt idx="8">
                  <c:v>4</c:v>
                </c:pt>
                <c:pt idx="9">
                  <c:v>4.333333333333333</c:v>
                </c:pt>
                <c:pt idx="10">
                  <c:v>3.75</c:v>
                </c:pt>
                <c:pt idx="11">
                  <c:v>3.6666666666666665</c:v>
                </c:pt>
                <c:pt idx="12">
                  <c:v>3</c:v>
                </c:pt>
                <c:pt idx="13">
                  <c:v>3</c:v>
                </c:pt>
                <c:pt idx="14">
                  <c:v>4.333333333333333</c:v>
                </c:pt>
                <c:pt idx="15">
                  <c:v>3.5552154195011338</c:v>
                </c:pt>
                <c:pt idx="16">
                  <c:v>3.4</c:v>
                </c:pt>
                <c:pt idx="17">
                  <c:v>3.7777777777777777</c:v>
                </c:pt>
                <c:pt idx="18">
                  <c:v>3</c:v>
                </c:pt>
                <c:pt idx="19">
                  <c:v>3.4285714285714284</c:v>
                </c:pt>
                <c:pt idx="20">
                  <c:v>4.5</c:v>
                </c:pt>
                <c:pt idx="21">
                  <c:v>5</c:v>
                </c:pt>
                <c:pt idx="22">
                  <c:v>2</c:v>
                </c:pt>
                <c:pt idx="23">
                  <c:v>3</c:v>
                </c:pt>
                <c:pt idx="24">
                  <c:v>3.3333333333333335</c:v>
                </c:pt>
                <c:pt idx="25">
                  <c:v>5</c:v>
                </c:pt>
                <c:pt idx="26">
                  <c:v>3</c:v>
                </c:pt>
                <c:pt idx="27">
                  <c:v>4</c:v>
                </c:pt>
                <c:pt idx="28">
                  <c:v>3</c:v>
                </c:pt>
                <c:pt idx="29">
                  <c:v>3.3333333333333335</c:v>
                </c:pt>
                <c:pt idx="30">
                  <c:v>3.8555555555555547</c:v>
                </c:pt>
                <c:pt idx="31">
                  <c:v>4.5</c:v>
                </c:pt>
                <c:pt idx="32">
                  <c:v>4</c:v>
                </c:pt>
                <c:pt idx="33">
                  <c:v>3.6666666666666665</c:v>
                </c:pt>
                <c:pt idx="34">
                  <c:v>3.6</c:v>
                </c:pt>
                <c:pt idx="35">
                  <c:v>4.2</c:v>
                </c:pt>
                <c:pt idx="36">
                  <c:v>3.8</c:v>
                </c:pt>
                <c:pt idx="37">
                  <c:v>3.5</c:v>
                </c:pt>
                <c:pt idx="38">
                  <c:v>5</c:v>
                </c:pt>
                <c:pt idx="39">
                  <c:v>3.6666666666666665</c:v>
                </c:pt>
                <c:pt idx="40">
                  <c:v>3</c:v>
                </c:pt>
                <c:pt idx="41">
                  <c:v>3.6666666666666665</c:v>
                </c:pt>
                <c:pt idx="42">
                  <c:v>3.6666666666666665</c:v>
                </c:pt>
                <c:pt idx="43">
                  <c:v>3.8216666666666668</c:v>
                </c:pt>
                <c:pt idx="44">
                  <c:v>4</c:v>
                </c:pt>
                <c:pt idx="45">
                  <c:v>3.8</c:v>
                </c:pt>
                <c:pt idx="46">
                  <c:v>3</c:v>
                </c:pt>
                <c:pt idx="47">
                  <c:v>3.6666666666666665</c:v>
                </c:pt>
                <c:pt idx="48">
                  <c:v>4.5</c:v>
                </c:pt>
                <c:pt idx="49">
                  <c:v>4</c:v>
                </c:pt>
                <c:pt idx="50">
                  <c:v>4</c:v>
                </c:pt>
                <c:pt idx="51">
                  <c:v>3.5</c:v>
                </c:pt>
                <c:pt idx="52">
                  <c:v>3.25</c:v>
                </c:pt>
                <c:pt idx="53">
                  <c:v>4.5</c:v>
                </c:pt>
                <c:pt idx="54">
                  <c:v>3.7403427847872286</c:v>
                </c:pt>
                <c:pt idx="55">
                  <c:v>4.25</c:v>
                </c:pt>
                <c:pt idx="56">
                  <c:v>4</c:v>
                </c:pt>
                <c:pt idx="57">
                  <c:v>4</c:v>
                </c:pt>
                <c:pt idx="58">
                  <c:v>3.7142857142857144</c:v>
                </c:pt>
                <c:pt idx="59">
                  <c:v>3.6666666666666665</c:v>
                </c:pt>
                <c:pt idx="60">
                  <c:v>3</c:v>
                </c:pt>
                <c:pt idx="61">
                  <c:v>2.75</c:v>
                </c:pt>
                <c:pt idx="62">
                  <c:v>4.666666666666667</c:v>
                </c:pt>
                <c:pt idx="63">
                  <c:v>5</c:v>
                </c:pt>
                <c:pt idx="64">
                  <c:v>3.5</c:v>
                </c:pt>
                <c:pt idx="65">
                  <c:v>2.5</c:v>
                </c:pt>
                <c:pt idx="66">
                  <c:v>4</c:v>
                </c:pt>
                <c:pt idx="67">
                  <c:v>3</c:v>
                </c:pt>
                <c:pt idx="68">
                  <c:v>3.25</c:v>
                </c:pt>
                <c:pt idx="69">
                  <c:v>4.333333333333333</c:v>
                </c:pt>
                <c:pt idx="70">
                  <c:v>3.6</c:v>
                </c:pt>
                <c:pt idx="71">
                  <c:v>3.3333333333333335</c:v>
                </c:pt>
                <c:pt idx="72">
                  <c:v>3.2</c:v>
                </c:pt>
                <c:pt idx="73">
                  <c:v>3.1111111111111112</c:v>
                </c:pt>
                <c:pt idx="74">
                  <c:v>3.7142857142857144</c:v>
                </c:pt>
                <c:pt idx="75">
                  <c:v>3.5384615384615383</c:v>
                </c:pt>
                <c:pt idx="76">
                  <c:v>4.25</c:v>
                </c:pt>
                <c:pt idx="77">
                  <c:v>4.1111111111111107</c:v>
                </c:pt>
                <c:pt idx="78">
                  <c:v>4.5999999999999996</c:v>
                </c:pt>
                <c:pt idx="79">
                  <c:v>5</c:v>
                </c:pt>
                <c:pt idx="80">
                  <c:v>3.1</c:v>
                </c:pt>
                <c:pt idx="81">
                  <c:v>3.8</c:v>
                </c:pt>
                <c:pt idx="82">
                  <c:v>3.5486111111111112</c:v>
                </c:pt>
                <c:pt idx="83">
                  <c:v>2</c:v>
                </c:pt>
                <c:pt idx="84">
                  <c:v>4</c:v>
                </c:pt>
                <c:pt idx="85">
                  <c:v>4</c:v>
                </c:pt>
                <c:pt idx="86">
                  <c:v>4</c:v>
                </c:pt>
                <c:pt idx="87">
                  <c:v>4</c:v>
                </c:pt>
                <c:pt idx="88">
                  <c:v>3.5</c:v>
                </c:pt>
                <c:pt idx="89">
                  <c:v>3.8888888888888888</c:v>
                </c:pt>
                <c:pt idx="90">
                  <c:v>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485376"/>
        <c:axId val="56486912"/>
      </c:lineChart>
      <c:catAx>
        <c:axId val="5648537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6486912"/>
        <c:crosses val="autoZero"/>
        <c:auto val="1"/>
        <c:lblAlgn val="ctr"/>
        <c:lblOffset val="100"/>
        <c:noMultiLvlLbl val="0"/>
      </c:catAx>
      <c:valAx>
        <c:axId val="56486912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648537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1660285408735"/>
          <c:y val="1.0739791864836215E-2"/>
          <c:w val="0.70078579925232076"/>
          <c:h val="4.24086625957273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История </a:t>
            </a:r>
            <a:r>
              <a:rPr lang="ru-RU" baseline="0"/>
              <a:t> ОГЭ 2022</a:t>
            </a:r>
            <a:endParaRPr lang="ru-RU"/>
          </a:p>
        </c:rich>
      </c:tx>
      <c:layout>
        <c:manualLayout>
          <c:xMode val="edge"/>
          <c:yMode val="edge"/>
          <c:x val="2.7282565939079191E-2"/>
          <c:y val="1.190155105042145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50620794965998E-2"/>
          <c:y val="6.3161587326801771E-2"/>
          <c:w val="0.97590044568407108"/>
          <c:h val="0.58485493590439541"/>
        </c:manualLayout>
      </c:layout>
      <c:lineChart>
        <c:grouping val="standard"/>
        <c:varyColors val="0"/>
        <c:ser>
          <c:idx val="11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'История-9 диаграмма'!$B$5:$B$95</c:f>
              <c:strCache>
                <c:ptCount val="91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СШ № 19</c:v>
                </c:pt>
                <c:pt idx="3">
                  <c:v>МБОУ СШ № 86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КИРОВСКИЙ РАЙОН</c:v>
                </c:pt>
                <c:pt idx="7">
                  <c:v>МАОУ Гимназия № 10</c:v>
                </c:pt>
                <c:pt idx="8">
                  <c:v>МБОУ СШ № 90</c:v>
                </c:pt>
                <c:pt idx="9">
                  <c:v>МАОУ Гимназия № 4</c:v>
                </c:pt>
                <c:pt idx="10">
                  <c:v>МАОУ Гимназия № 6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46</c:v>
                </c:pt>
                <c:pt idx="14">
                  <c:v>МБОУ СШ № 81</c:v>
                </c:pt>
                <c:pt idx="15">
                  <c:v>ЛЕНИНСКИЙ РАЙОН</c:v>
                </c:pt>
                <c:pt idx="16">
                  <c:v>МБОУ СШ № 31</c:v>
                </c:pt>
                <c:pt idx="17">
                  <c:v>МБОУ СШ № 64</c:v>
                </c:pt>
                <c:pt idx="18">
                  <c:v>МБОУ СШ № 16</c:v>
                </c:pt>
                <c:pt idx="19">
                  <c:v>МБОУ СШ № 79</c:v>
                </c:pt>
                <c:pt idx="20">
                  <c:v>МАОУ Гимназия № 15</c:v>
                </c:pt>
                <c:pt idx="21">
                  <c:v>МБОУ СШ № 13</c:v>
                </c:pt>
                <c:pt idx="22">
                  <c:v>МБОУ Гимназия № 7</c:v>
                </c:pt>
                <c:pt idx="23">
                  <c:v>МБОУ СШ № 53</c:v>
                </c:pt>
                <c:pt idx="24">
                  <c:v>МБОУ СШ № 94</c:v>
                </c:pt>
                <c:pt idx="25">
                  <c:v>МБОУ Лицей № 3</c:v>
                </c:pt>
                <c:pt idx="26">
                  <c:v>МБОУ СШ № 50</c:v>
                </c:pt>
                <c:pt idx="27">
                  <c:v>МБОУ СШ № 65</c:v>
                </c:pt>
                <c:pt idx="28">
                  <c:v>МБОУ СШ № 89</c:v>
                </c:pt>
                <c:pt idx="29">
                  <c:v>МБОУ СШ № 44</c:v>
                </c:pt>
                <c:pt idx="30">
                  <c:v>ОКТЯБРЬСКИЙ РАЙОН</c:v>
                </c:pt>
                <c:pt idx="31">
                  <c:v>МБОУ СШ № 30</c:v>
                </c:pt>
                <c:pt idx="32">
                  <c:v>МАОУ "КУГ №1 - Универс"</c:v>
                </c:pt>
                <c:pt idx="33">
                  <c:v>МБОУ Лицей № 8</c:v>
                </c:pt>
                <c:pt idx="34">
                  <c:v>МБОУ Гимназия № 3</c:v>
                </c:pt>
                <c:pt idx="35">
                  <c:v>МБОУ Лицей № 10</c:v>
                </c:pt>
                <c:pt idx="36">
                  <c:v>МАОУ Гимназия № 13 "Академ"</c:v>
                </c:pt>
                <c:pt idx="37">
                  <c:v>МБОУ СШ № 72 </c:v>
                </c:pt>
                <c:pt idx="38">
                  <c:v>МБОУ СШ № 99</c:v>
                </c:pt>
                <c:pt idx="39">
                  <c:v>МБОУ СШ № 133</c:v>
                </c:pt>
                <c:pt idx="40">
                  <c:v>МАОУ Лицей № 1</c:v>
                </c:pt>
                <c:pt idx="41">
                  <c:v>МБОУ СШ № 3</c:v>
                </c:pt>
                <c:pt idx="42">
                  <c:v>МБОУ СШ № 95</c:v>
                </c:pt>
                <c:pt idx="43">
                  <c:v>СВЕРДЛОВСКИЙ РАЙОН</c:v>
                </c:pt>
                <c:pt idx="44">
                  <c:v>МБОУ СШ № 34</c:v>
                </c:pt>
                <c:pt idx="45">
                  <c:v>МАОУ СШ № 158</c:v>
                </c:pt>
                <c:pt idx="46">
                  <c:v>МАОУ Гимназия №14</c:v>
                </c:pt>
                <c:pt idx="47">
                  <c:v>МБОУ СШ № 42</c:v>
                </c:pt>
                <c:pt idx="48">
                  <c:v>МБОУ СШ № 62</c:v>
                </c:pt>
                <c:pt idx="49">
                  <c:v>МАОУ Лицей № 9 "Лидер"</c:v>
                </c:pt>
                <c:pt idx="50">
                  <c:v>МАОУ СШ № 23</c:v>
                </c:pt>
                <c:pt idx="51">
                  <c:v>МАОУ СШ № 76</c:v>
                </c:pt>
                <c:pt idx="52">
                  <c:v>МАОУ СШ № 137</c:v>
                </c:pt>
                <c:pt idx="53">
                  <c:v>МБОУ СШ № 17</c:v>
                </c:pt>
                <c:pt idx="54">
                  <c:v>СОВЕТСКИЙ РАЙОН</c:v>
                </c:pt>
                <c:pt idx="55">
                  <c:v>МБОУ СШ № 85</c:v>
                </c:pt>
                <c:pt idx="56">
                  <c:v>МБОУ СШ № 154</c:v>
                </c:pt>
                <c:pt idx="57">
                  <c:v>МБОУ СШ № 69</c:v>
                </c:pt>
                <c:pt idx="58">
                  <c:v>МБОУ СШ № 152</c:v>
                </c:pt>
                <c:pt idx="59">
                  <c:v>МБОУ СШ № 139</c:v>
                </c:pt>
                <c:pt idx="60">
                  <c:v>МБОУ СШ № 1</c:v>
                </c:pt>
                <c:pt idx="61">
                  <c:v>МБОУ СШ № 150</c:v>
                </c:pt>
                <c:pt idx="62">
                  <c:v>МАОУ СШ № 151</c:v>
                </c:pt>
                <c:pt idx="63">
                  <c:v>МБОУ СШ № 5</c:v>
                </c:pt>
                <c:pt idx="64">
                  <c:v>МБОУ СШ № 7</c:v>
                </c:pt>
                <c:pt idx="65">
                  <c:v>МБОУ СШ № 108</c:v>
                </c:pt>
                <c:pt idx="66">
                  <c:v>МАОУ СШ № 157</c:v>
                </c:pt>
                <c:pt idx="67">
                  <c:v>МБОУ СШ № 18</c:v>
                </c:pt>
                <c:pt idx="68">
                  <c:v>МБОУ СШ № 147</c:v>
                </c:pt>
                <c:pt idx="69">
                  <c:v>МБОУ СШ № 24</c:v>
                </c:pt>
                <c:pt idx="70">
                  <c:v>МБОУ СШ № 141</c:v>
                </c:pt>
                <c:pt idx="71">
                  <c:v>МБОУ СШ № 149</c:v>
                </c:pt>
                <c:pt idx="72">
                  <c:v>МБОУ СШ № 91</c:v>
                </c:pt>
                <c:pt idx="73">
                  <c:v>МБОУ СШ № 143</c:v>
                </c:pt>
                <c:pt idx="74">
                  <c:v>МБОУ СШ № 134</c:v>
                </c:pt>
                <c:pt idx="75">
                  <c:v>МБОУ СШ № 144</c:v>
                </c:pt>
                <c:pt idx="76">
                  <c:v>МБОУ СШ № 145</c:v>
                </c:pt>
                <c:pt idx="77">
                  <c:v>МБОУ СШ № 156</c:v>
                </c:pt>
                <c:pt idx="78">
                  <c:v>МБОУ СШ № 56</c:v>
                </c:pt>
                <c:pt idx="79">
                  <c:v>МБОУ СШ № 121</c:v>
                </c:pt>
                <c:pt idx="80">
                  <c:v>МБОУ СШ № 66</c:v>
                </c:pt>
                <c:pt idx="81">
                  <c:v>МБОУ СШ № 98</c:v>
                </c:pt>
                <c:pt idx="82">
                  <c:v>ЦЕНТРАЛЬНЫЙ РАЙОН</c:v>
                </c:pt>
                <c:pt idx="83">
                  <c:v>МБОУ Гимназия  № 16</c:v>
                </c:pt>
                <c:pt idx="84">
                  <c:v>МБОУ Лицей № 2</c:v>
                </c:pt>
                <c:pt idx="85">
                  <c:v>МБОУ СШ № 4</c:v>
                </c:pt>
                <c:pt idx="86">
                  <c:v>МБОУ СШ № 10</c:v>
                </c:pt>
                <c:pt idx="87">
                  <c:v>МАОУ СШ Комплекс "Покровский"</c:v>
                </c:pt>
                <c:pt idx="88">
                  <c:v>МБОУ СШ № 27</c:v>
                </c:pt>
                <c:pt idx="89">
                  <c:v>МАОУ СШ № 155</c:v>
                </c:pt>
                <c:pt idx="90">
                  <c:v>МАОУ Гимназия № 2</c:v>
                </c:pt>
              </c:strCache>
            </c:strRef>
          </c:cat>
          <c:val>
            <c:numRef>
              <c:f>'История-9 диаграмма'!$E$5:$E$95</c:f>
              <c:numCache>
                <c:formatCode>0,00</c:formatCode>
                <c:ptCount val="91"/>
                <c:pt idx="0">
                  <c:v>3.71</c:v>
                </c:pt>
                <c:pt idx="1">
                  <c:v>3.71</c:v>
                </c:pt>
                <c:pt idx="2">
                  <c:v>3.71</c:v>
                </c:pt>
                <c:pt idx="3">
                  <c:v>3.71</c:v>
                </c:pt>
                <c:pt idx="4">
                  <c:v>3.71</c:v>
                </c:pt>
                <c:pt idx="5">
                  <c:v>3.71</c:v>
                </c:pt>
                <c:pt idx="6">
                  <c:v>3.71</c:v>
                </c:pt>
                <c:pt idx="7">
                  <c:v>3.71</c:v>
                </c:pt>
                <c:pt idx="8">
                  <c:v>3.71</c:v>
                </c:pt>
                <c:pt idx="9">
                  <c:v>3.71</c:v>
                </c:pt>
                <c:pt idx="10">
                  <c:v>3.71</c:v>
                </c:pt>
                <c:pt idx="11">
                  <c:v>3.71</c:v>
                </c:pt>
                <c:pt idx="12">
                  <c:v>3.71</c:v>
                </c:pt>
                <c:pt idx="13">
                  <c:v>3.71</c:v>
                </c:pt>
                <c:pt idx="14">
                  <c:v>3.71</c:v>
                </c:pt>
                <c:pt idx="15">
                  <c:v>3.71</c:v>
                </c:pt>
                <c:pt idx="16">
                  <c:v>3.71</c:v>
                </c:pt>
                <c:pt idx="17">
                  <c:v>3.71</c:v>
                </c:pt>
                <c:pt idx="18">
                  <c:v>3.71</c:v>
                </c:pt>
                <c:pt idx="19">
                  <c:v>3.71</c:v>
                </c:pt>
                <c:pt idx="20">
                  <c:v>3.71</c:v>
                </c:pt>
                <c:pt idx="21">
                  <c:v>3.71</c:v>
                </c:pt>
                <c:pt idx="22">
                  <c:v>3.71</c:v>
                </c:pt>
                <c:pt idx="23">
                  <c:v>3.71</c:v>
                </c:pt>
                <c:pt idx="24">
                  <c:v>3.71</c:v>
                </c:pt>
                <c:pt idx="25">
                  <c:v>3.71</c:v>
                </c:pt>
                <c:pt idx="26">
                  <c:v>3.71</c:v>
                </c:pt>
                <c:pt idx="27">
                  <c:v>3.71</c:v>
                </c:pt>
                <c:pt idx="28">
                  <c:v>3.71</c:v>
                </c:pt>
                <c:pt idx="29">
                  <c:v>3.71</c:v>
                </c:pt>
                <c:pt idx="30">
                  <c:v>3.71</c:v>
                </c:pt>
                <c:pt idx="31">
                  <c:v>3.71</c:v>
                </c:pt>
                <c:pt idx="32">
                  <c:v>3.71</c:v>
                </c:pt>
                <c:pt idx="33">
                  <c:v>3.71</c:v>
                </c:pt>
                <c:pt idx="34">
                  <c:v>3.71</c:v>
                </c:pt>
                <c:pt idx="35">
                  <c:v>3.71</c:v>
                </c:pt>
                <c:pt idx="36">
                  <c:v>3.71</c:v>
                </c:pt>
                <c:pt idx="37">
                  <c:v>3.71</c:v>
                </c:pt>
                <c:pt idx="38">
                  <c:v>3.71</c:v>
                </c:pt>
                <c:pt idx="39">
                  <c:v>3.71</c:v>
                </c:pt>
                <c:pt idx="40">
                  <c:v>3.71</c:v>
                </c:pt>
                <c:pt idx="41">
                  <c:v>3.71</c:v>
                </c:pt>
                <c:pt idx="42">
                  <c:v>3.71</c:v>
                </c:pt>
                <c:pt idx="43">
                  <c:v>3.71</c:v>
                </c:pt>
                <c:pt idx="44">
                  <c:v>3.71</c:v>
                </c:pt>
                <c:pt idx="45">
                  <c:v>3.71</c:v>
                </c:pt>
                <c:pt idx="46">
                  <c:v>3.71</c:v>
                </c:pt>
                <c:pt idx="47">
                  <c:v>3.71</c:v>
                </c:pt>
                <c:pt idx="48">
                  <c:v>3.71</c:v>
                </c:pt>
                <c:pt idx="49">
                  <c:v>3.71</c:v>
                </c:pt>
                <c:pt idx="50">
                  <c:v>3.71</c:v>
                </c:pt>
                <c:pt idx="51">
                  <c:v>3.71</c:v>
                </c:pt>
                <c:pt idx="52">
                  <c:v>3.71</c:v>
                </c:pt>
                <c:pt idx="53">
                  <c:v>3.71</c:v>
                </c:pt>
                <c:pt idx="54">
                  <c:v>3.71</c:v>
                </c:pt>
                <c:pt idx="55">
                  <c:v>3.71</c:v>
                </c:pt>
                <c:pt idx="56">
                  <c:v>3.71</c:v>
                </c:pt>
                <c:pt idx="57">
                  <c:v>3.71</c:v>
                </c:pt>
                <c:pt idx="58">
                  <c:v>3.71</c:v>
                </c:pt>
                <c:pt idx="59">
                  <c:v>3.71</c:v>
                </c:pt>
                <c:pt idx="60">
                  <c:v>3.71</c:v>
                </c:pt>
                <c:pt idx="61">
                  <c:v>3.71</c:v>
                </c:pt>
                <c:pt idx="62">
                  <c:v>3.71</c:v>
                </c:pt>
                <c:pt idx="63">
                  <c:v>3.71</c:v>
                </c:pt>
                <c:pt idx="64">
                  <c:v>3.71</c:v>
                </c:pt>
                <c:pt idx="65">
                  <c:v>3.71</c:v>
                </c:pt>
                <c:pt idx="66">
                  <c:v>3.71</c:v>
                </c:pt>
                <c:pt idx="67">
                  <c:v>3.71</c:v>
                </c:pt>
                <c:pt idx="68">
                  <c:v>3.71</c:v>
                </c:pt>
                <c:pt idx="69">
                  <c:v>3.71</c:v>
                </c:pt>
                <c:pt idx="70">
                  <c:v>3.71</c:v>
                </c:pt>
                <c:pt idx="71">
                  <c:v>3.71</c:v>
                </c:pt>
                <c:pt idx="72">
                  <c:v>3.71</c:v>
                </c:pt>
                <c:pt idx="73">
                  <c:v>3.71</c:v>
                </c:pt>
                <c:pt idx="74">
                  <c:v>3.71</c:v>
                </c:pt>
                <c:pt idx="75">
                  <c:v>3.71</c:v>
                </c:pt>
                <c:pt idx="76">
                  <c:v>3.71</c:v>
                </c:pt>
                <c:pt idx="77">
                  <c:v>3.71</c:v>
                </c:pt>
                <c:pt idx="78">
                  <c:v>3.71</c:v>
                </c:pt>
                <c:pt idx="79">
                  <c:v>3.71</c:v>
                </c:pt>
                <c:pt idx="80">
                  <c:v>3.71</c:v>
                </c:pt>
                <c:pt idx="81">
                  <c:v>3.71</c:v>
                </c:pt>
                <c:pt idx="82">
                  <c:v>3.71</c:v>
                </c:pt>
                <c:pt idx="83">
                  <c:v>3.71</c:v>
                </c:pt>
                <c:pt idx="84">
                  <c:v>3.71</c:v>
                </c:pt>
                <c:pt idx="85">
                  <c:v>3.71</c:v>
                </c:pt>
                <c:pt idx="86">
                  <c:v>3.71</c:v>
                </c:pt>
                <c:pt idx="87">
                  <c:v>3.71</c:v>
                </c:pt>
                <c:pt idx="88">
                  <c:v>3.71</c:v>
                </c:pt>
                <c:pt idx="89">
                  <c:v>3.71</c:v>
                </c:pt>
                <c:pt idx="90">
                  <c:v>3.71</c:v>
                </c:pt>
              </c:numCache>
            </c:numRef>
          </c:val>
          <c:smooth val="0"/>
        </c:ser>
        <c:ser>
          <c:idx val="10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'История-9 диаграмма'!$B$5:$B$95</c:f>
              <c:strCache>
                <c:ptCount val="91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СШ № 19</c:v>
                </c:pt>
                <c:pt idx="3">
                  <c:v>МБОУ СШ № 86</c:v>
                </c:pt>
                <c:pt idx="4">
                  <c:v>МБОУ Гимназия № 8</c:v>
                </c:pt>
                <c:pt idx="5">
                  <c:v>МАОУ Гимназия № 9</c:v>
                </c:pt>
                <c:pt idx="6">
                  <c:v>КИРОВСКИЙ РАЙОН</c:v>
                </c:pt>
                <c:pt idx="7">
                  <c:v>МАОУ Гимназия № 10</c:v>
                </c:pt>
                <c:pt idx="8">
                  <c:v>МБОУ СШ № 90</c:v>
                </c:pt>
                <c:pt idx="9">
                  <c:v>МАОУ Гимназия № 4</c:v>
                </c:pt>
                <c:pt idx="10">
                  <c:v>МАОУ Гимназия № 6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МБОУ СШ № 46</c:v>
                </c:pt>
                <c:pt idx="14">
                  <c:v>МБОУ СШ № 81</c:v>
                </c:pt>
                <c:pt idx="15">
                  <c:v>ЛЕНИНСКИЙ РАЙОН</c:v>
                </c:pt>
                <c:pt idx="16">
                  <c:v>МБОУ СШ № 31</c:v>
                </c:pt>
                <c:pt idx="17">
                  <c:v>МБОУ СШ № 64</c:v>
                </c:pt>
                <c:pt idx="18">
                  <c:v>МБОУ СШ № 16</c:v>
                </c:pt>
                <c:pt idx="19">
                  <c:v>МБОУ СШ № 79</c:v>
                </c:pt>
                <c:pt idx="20">
                  <c:v>МАОУ Гимназия № 15</c:v>
                </c:pt>
                <c:pt idx="21">
                  <c:v>МБОУ СШ № 13</c:v>
                </c:pt>
                <c:pt idx="22">
                  <c:v>МБОУ Гимназия № 7</c:v>
                </c:pt>
                <c:pt idx="23">
                  <c:v>МБОУ СШ № 53</c:v>
                </c:pt>
                <c:pt idx="24">
                  <c:v>МБОУ СШ № 94</c:v>
                </c:pt>
                <c:pt idx="25">
                  <c:v>МБОУ Лицей № 3</c:v>
                </c:pt>
                <c:pt idx="26">
                  <c:v>МБОУ СШ № 50</c:v>
                </c:pt>
                <c:pt idx="27">
                  <c:v>МБОУ СШ № 65</c:v>
                </c:pt>
                <c:pt idx="28">
                  <c:v>МБОУ СШ № 89</c:v>
                </c:pt>
                <c:pt idx="29">
                  <c:v>МБОУ СШ № 44</c:v>
                </c:pt>
                <c:pt idx="30">
                  <c:v>ОКТЯБРЬСКИЙ РАЙОН</c:v>
                </c:pt>
                <c:pt idx="31">
                  <c:v>МБОУ СШ № 30</c:v>
                </c:pt>
                <c:pt idx="32">
                  <c:v>МАОУ "КУГ №1 - Универс"</c:v>
                </c:pt>
                <c:pt idx="33">
                  <c:v>МБОУ Лицей № 8</c:v>
                </c:pt>
                <c:pt idx="34">
                  <c:v>МБОУ Гимназия № 3</c:v>
                </c:pt>
                <c:pt idx="35">
                  <c:v>МБОУ Лицей № 10</c:v>
                </c:pt>
                <c:pt idx="36">
                  <c:v>МАОУ Гимназия № 13 "Академ"</c:v>
                </c:pt>
                <c:pt idx="37">
                  <c:v>МБОУ СШ № 72 </c:v>
                </c:pt>
                <c:pt idx="38">
                  <c:v>МБОУ СШ № 99</c:v>
                </c:pt>
                <c:pt idx="39">
                  <c:v>МБОУ СШ № 133</c:v>
                </c:pt>
                <c:pt idx="40">
                  <c:v>МАОУ Лицей № 1</c:v>
                </c:pt>
                <c:pt idx="41">
                  <c:v>МБОУ СШ № 3</c:v>
                </c:pt>
                <c:pt idx="42">
                  <c:v>МБОУ СШ № 95</c:v>
                </c:pt>
                <c:pt idx="43">
                  <c:v>СВЕРДЛОВСКИЙ РАЙОН</c:v>
                </c:pt>
                <c:pt idx="44">
                  <c:v>МБОУ СШ № 34</c:v>
                </c:pt>
                <c:pt idx="45">
                  <c:v>МАОУ СШ № 158</c:v>
                </c:pt>
                <c:pt idx="46">
                  <c:v>МАОУ Гимназия №14</c:v>
                </c:pt>
                <c:pt idx="47">
                  <c:v>МБОУ СШ № 42</c:v>
                </c:pt>
                <c:pt idx="48">
                  <c:v>МБОУ СШ № 62</c:v>
                </c:pt>
                <c:pt idx="49">
                  <c:v>МАОУ Лицей № 9 "Лидер"</c:v>
                </c:pt>
                <c:pt idx="50">
                  <c:v>МАОУ СШ № 23</c:v>
                </c:pt>
                <c:pt idx="51">
                  <c:v>МАОУ СШ № 76</c:v>
                </c:pt>
                <c:pt idx="52">
                  <c:v>МАОУ СШ № 137</c:v>
                </c:pt>
                <c:pt idx="53">
                  <c:v>МБОУ СШ № 17</c:v>
                </c:pt>
                <c:pt idx="54">
                  <c:v>СОВЕТСКИЙ РАЙОН</c:v>
                </c:pt>
                <c:pt idx="55">
                  <c:v>МБОУ СШ № 85</c:v>
                </c:pt>
                <c:pt idx="56">
                  <c:v>МБОУ СШ № 154</c:v>
                </c:pt>
                <c:pt idx="57">
                  <c:v>МБОУ СШ № 69</c:v>
                </c:pt>
                <c:pt idx="58">
                  <c:v>МБОУ СШ № 152</c:v>
                </c:pt>
                <c:pt idx="59">
                  <c:v>МБОУ СШ № 139</c:v>
                </c:pt>
                <c:pt idx="60">
                  <c:v>МБОУ СШ № 1</c:v>
                </c:pt>
                <c:pt idx="61">
                  <c:v>МБОУ СШ № 150</c:v>
                </c:pt>
                <c:pt idx="62">
                  <c:v>МАОУ СШ № 151</c:v>
                </c:pt>
                <c:pt idx="63">
                  <c:v>МБОУ СШ № 5</c:v>
                </c:pt>
                <c:pt idx="64">
                  <c:v>МБОУ СШ № 7</c:v>
                </c:pt>
                <c:pt idx="65">
                  <c:v>МБОУ СШ № 108</c:v>
                </c:pt>
                <c:pt idx="66">
                  <c:v>МАОУ СШ № 157</c:v>
                </c:pt>
                <c:pt idx="67">
                  <c:v>МБОУ СШ № 18</c:v>
                </c:pt>
                <c:pt idx="68">
                  <c:v>МБОУ СШ № 147</c:v>
                </c:pt>
                <c:pt idx="69">
                  <c:v>МБОУ СШ № 24</c:v>
                </c:pt>
                <c:pt idx="70">
                  <c:v>МБОУ СШ № 141</c:v>
                </c:pt>
                <c:pt idx="71">
                  <c:v>МБОУ СШ № 149</c:v>
                </c:pt>
                <c:pt idx="72">
                  <c:v>МБОУ СШ № 91</c:v>
                </c:pt>
                <c:pt idx="73">
                  <c:v>МБОУ СШ № 143</c:v>
                </c:pt>
                <c:pt idx="74">
                  <c:v>МБОУ СШ № 134</c:v>
                </c:pt>
                <c:pt idx="75">
                  <c:v>МБОУ СШ № 144</c:v>
                </c:pt>
                <c:pt idx="76">
                  <c:v>МБОУ СШ № 145</c:v>
                </c:pt>
                <c:pt idx="77">
                  <c:v>МБОУ СШ № 156</c:v>
                </c:pt>
                <c:pt idx="78">
                  <c:v>МБОУ СШ № 56</c:v>
                </c:pt>
                <c:pt idx="79">
                  <c:v>МБОУ СШ № 121</c:v>
                </c:pt>
                <c:pt idx="80">
                  <c:v>МБОУ СШ № 66</c:v>
                </c:pt>
                <c:pt idx="81">
                  <c:v>МБОУ СШ № 98</c:v>
                </c:pt>
                <c:pt idx="82">
                  <c:v>ЦЕНТРАЛЬНЫЙ РАЙОН</c:v>
                </c:pt>
                <c:pt idx="83">
                  <c:v>МБОУ Гимназия  № 16</c:v>
                </c:pt>
                <c:pt idx="84">
                  <c:v>МБОУ Лицей № 2</c:v>
                </c:pt>
                <c:pt idx="85">
                  <c:v>МБОУ СШ № 4</c:v>
                </c:pt>
                <c:pt idx="86">
                  <c:v>МБОУ СШ № 10</c:v>
                </c:pt>
                <c:pt idx="87">
                  <c:v>МАОУ СШ Комплекс "Покровский"</c:v>
                </c:pt>
                <c:pt idx="88">
                  <c:v>МБОУ СШ № 27</c:v>
                </c:pt>
                <c:pt idx="89">
                  <c:v>МАОУ СШ № 155</c:v>
                </c:pt>
                <c:pt idx="90">
                  <c:v>МАОУ Гимназия № 2</c:v>
                </c:pt>
              </c:strCache>
            </c:strRef>
          </c:cat>
          <c:val>
            <c:numRef>
              <c:f>'История-9 диаграмма'!$D$5:$D$95</c:f>
              <c:numCache>
                <c:formatCode>0,00</c:formatCode>
                <c:ptCount val="91"/>
                <c:pt idx="0">
                  <c:v>3.44</c:v>
                </c:pt>
                <c:pt idx="1">
                  <c:v>4</c:v>
                </c:pt>
                <c:pt idx="2">
                  <c:v>4</c:v>
                </c:pt>
                <c:pt idx="3">
                  <c:v>3.2</c:v>
                </c:pt>
                <c:pt idx="4">
                  <c:v>3</c:v>
                </c:pt>
                <c:pt idx="5">
                  <c:v>3</c:v>
                </c:pt>
                <c:pt idx="6">
                  <c:v>3.78125</c:v>
                </c:pt>
                <c:pt idx="7">
                  <c:v>4.333333333333333</c:v>
                </c:pt>
                <c:pt idx="8">
                  <c:v>4.333333333333333</c:v>
                </c:pt>
                <c:pt idx="9">
                  <c:v>4.166666666666667</c:v>
                </c:pt>
                <c:pt idx="10">
                  <c:v>4</c:v>
                </c:pt>
                <c:pt idx="11">
                  <c:v>3.75</c:v>
                </c:pt>
                <c:pt idx="12">
                  <c:v>3.6666666666666665</c:v>
                </c:pt>
                <c:pt idx="13">
                  <c:v>3</c:v>
                </c:pt>
                <c:pt idx="14">
                  <c:v>3</c:v>
                </c:pt>
                <c:pt idx="15">
                  <c:v>3.5552154195011338</c:v>
                </c:pt>
                <c:pt idx="16">
                  <c:v>5</c:v>
                </c:pt>
                <c:pt idx="17">
                  <c:v>5</c:v>
                </c:pt>
                <c:pt idx="18">
                  <c:v>4.5</c:v>
                </c:pt>
                <c:pt idx="19">
                  <c:v>4</c:v>
                </c:pt>
                <c:pt idx="20">
                  <c:v>3.7777777777777777</c:v>
                </c:pt>
                <c:pt idx="21">
                  <c:v>3.4285714285714284</c:v>
                </c:pt>
                <c:pt idx="22">
                  <c:v>3.4</c:v>
                </c:pt>
                <c:pt idx="23">
                  <c:v>3.3333333333333335</c:v>
                </c:pt>
                <c:pt idx="24">
                  <c:v>3.3333333333333335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3</c:v>
                </c:pt>
                <c:pt idx="29">
                  <c:v>2</c:v>
                </c:pt>
                <c:pt idx="30">
                  <c:v>3.8555555555555556</c:v>
                </c:pt>
                <c:pt idx="31">
                  <c:v>5</c:v>
                </c:pt>
                <c:pt idx="32">
                  <c:v>4.5</c:v>
                </c:pt>
                <c:pt idx="33">
                  <c:v>4.2</c:v>
                </c:pt>
                <c:pt idx="34">
                  <c:v>4</c:v>
                </c:pt>
                <c:pt idx="35">
                  <c:v>3.8</c:v>
                </c:pt>
                <c:pt idx="36">
                  <c:v>3.6666666666666665</c:v>
                </c:pt>
                <c:pt idx="37">
                  <c:v>3.6666666666666665</c:v>
                </c:pt>
                <c:pt idx="38">
                  <c:v>3.6666666666666665</c:v>
                </c:pt>
                <c:pt idx="39">
                  <c:v>3.6666666666666665</c:v>
                </c:pt>
                <c:pt idx="40">
                  <c:v>3.6</c:v>
                </c:pt>
                <c:pt idx="41">
                  <c:v>3.5</c:v>
                </c:pt>
                <c:pt idx="42">
                  <c:v>3</c:v>
                </c:pt>
                <c:pt idx="43">
                  <c:v>3.8216666666666668</c:v>
                </c:pt>
                <c:pt idx="44">
                  <c:v>4.5</c:v>
                </c:pt>
                <c:pt idx="45">
                  <c:v>4.5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3.8</c:v>
                </c:pt>
                <c:pt idx="50">
                  <c:v>3.6666666666666665</c:v>
                </c:pt>
                <c:pt idx="51">
                  <c:v>3.5</c:v>
                </c:pt>
                <c:pt idx="52">
                  <c:v>3.25</c:v>
                </c:pt>
                <c:pt idx="53">
                  <c:v>3</c:v>
                </c:pt>
                <c:pt idx="54">
                  <c:v>3.7403427847872286</c:v>
                </c:pt>
                <c:pt idx="55">
                  <c:v>5</c:v>
                </c:pt>
                <c:pt idx="56">
                  <c:v>5</c:v>
                </c:pt>
                <c:pt idx="57">
                  <c:v>4.666666666666667</c:v>
                </c:pt>
                <c:pt idx="58">
                  <c:v>4.5999999999999996</c:v>
                </c:pt>
                <c:pt idx="59">
                  <c:v>4.333333333333333</c:v>
                </c:pt>
                <c:pt idx="60">
                  <c:v>4.25</c:v>
                </c:pt>
                <c:pt idx="61">
                  <c:v>4.25</c:v>
                </c:pt>
                <c:pt idx="62">
                  <c:v>4.1111111111111107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3.8</c:v>
                </c:pt>
                <c:pt idx="67">
                  <c:v>3.7142857142857144</c:v>
                </c:pt>
                <c:pt idx="68">
                  <c:v>3.7142857142857144</c:v>
                </c:pt>
                <c:pt idx="69">
                  <c:v>3.6666666666666665</c:v>
                </c:pt>
                <c:pt idx="70">
                  <c:v>3.6</c:v>
                </c:pt>
                <c:pt idx="71">
                  <c:v>3.5384615384615383</c:v>
                </c:pt>
                <c:pt idx="72">
                  <c:v>3.5</c:v>
                </c:pt>
                <c:pt idx="73">
                  <c:v>3.3333333333333335</c:v>
                </c:pt>
                <c:pt idx="74">
                  <c:v>3.25</c:v>
                </c:pt>
                <c:pt idx="75">
                  <c:v>3.2</c:v>
                </c:pt>
                <c:pt idx="76">
                  <c:v>3.1111111111111112</c:v>
                </c:pt>
                <c:pt idx="77">
                  <c:v>3.1</c:v>
                </c:pt>
                <c:pt idx="78">
                  <c:v>3</c:v>
                </c:pt>
                <c:pt idx="79">
                  <c:v>3</c:v>
                </c:pt>
                <c:pt idx="80">
                  <c:v>2.75</c:v>
                </c:pt>
                <c:pt idx="81">
                  <c:v>2.5</c:v>
                </c:pt>
                <c:pt idx="82">
                  <c:v>3.5486111111111112</c:v>
                </c:pt>
                <c:pt idx="83">
                  <c:v>4</c:v>
                </c:pt>
                <c:pt idx="84">
                  <c:v>4</c:v>
                </c:pt>
                <c:pt idx="85">
                  <c:v>4</c:v>
                </c:pt>
                <c:pt idx="86">
                  <c:v>4</c:v>
                </c:pt>
                <c:pt idx="87">
                  <c:v>3.8888888888888888</c:v>
                </c:pt>
                <c:pt idx="88">
                  <c:v>3.5</c:v>
                </c:pt>
                <c:pt idx="89">
                  <c:v>3</c:v>
                </c:pt>
                <c:pt idx="90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395520"/>
        <c:axId val="84397056"/>
      </c:lineChart>
      <c:catAx>
        <c:axId val="8439552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397056"/>
        <c:crosses val="autoZero"/>
        <c:auto val="1"/>
        <c:lblAlgn val="ctr"/>
        <c:lblOffset val="100"/>
        <c:noMultiLvlLbl val="0"/>
      </c:catAx>
      <c:valAx>
        <c:axId val="84397056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395520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7920214179546105"/>
          <c:y val="1.0739791864836215E-2"/>
          <c:w val="0.67764914245529961"/>
          <c:h val="4.24086625957273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87313</xdr:colOff>
      <xdr:row>0</xdr:row>
      <xdr:rowOff>89958</xdr:rowOff>
    </xdr:from>
    <xdr:to>
      <xdr:col>23</xdr:col>
      <xdr:colOff>83344</xdr:colOff>
      <xdr:row>0</xdr:row>
      <xdr:rowOff>5107782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0.09139</cdr:x>
      <cdr:y>0.06378</cdr:y>
    </cdr:from>
    <cdr:to>
      <cdr:x>0.09173</cdr:x>
      <cdr:y>0.674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403084" y="320037"/>
          <a:ext cx="5220" cy="30619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0.18603</cdr:x>
      <cdr:y>0.06512</cdr:y>
    </cdr:from>
    <cdr:to>
      <cdr:x>0.18728</cdr:x>
      <cdr:y>0.66915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856015" y="326752"/>
          <a:ext cx="19190" cy="3030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0.34747</cdr:x>
      <cdr:y>0.06407</cdr:y>
    </cdr:from>
    <cdr:to>
      <cdr:x>0.34893</cdr:x>
      <cdr:y>0.66702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334539" y="321492"/>
          <a:ext cx="22415" cy="30254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0.48686</cdr:x>
      <cdr:y>0.06527</cdr:y>
    </cdr:from>
    <cdr:to>
      <cdr:x>0.48725</cdr:x>
      <cdr:y>0.67125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7474551" y="327501"/>
          <a:ext cx="5987" cy="30407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0.60412</cdr:x>
      <cdr:y>0.06158</cdr:y>
    </cdr:from>
    <cdr:to>
      <cdr:x>0.60523</cdr:x>
      <cdr:y>0.66492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9274728" y="308998"/>
          <a:ext cx="17041" cy="302745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0.90564</cdr:x>
      <cdr:y>0.06011</cdr:y>
    </cdr:from>
    <cdr:to>
      <cdr:x>0.90564</cdr:x>
      <cdr:y>0.65278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3903854" y="301625"/>
          <a:ext cx="0" cy="2973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0.02623</cdr:x>
      <cdr:y>0.05233</cdr:y>
    </cdr:from>
    <cdr:to>
      <cdr:x>0.02676</cdr:x>
      <cdr:y>0.66489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 flipH="1">
          <a:off x="402620" y="262592"/>
          <a:ext cx="8136" cy="30737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87313</xdr:colOff>
      <xdr:row>0</xdr:row>
      <xdr:rowOff>89958</xdr:rowOff>
    </xdr:from>
    <xdr:to>
      <xdr:col>23</xdr:col>
      <xdr:colOff>11907</xdr:colOff>
      <xdr:row>0</xdr:row>
      <xdr:rowOff>5000625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0.09091</cdr:x>
      <cdr:y>0.05958</cdr:y>
    </cdr:from>
    <cdr:to>
      <cdr:x>0.09231</cdr:x>
      <cdr:y>0.64601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379744" y="292578"/>
          <a:ext cx="21224" cy="28797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0.18667</cdr:x>
      <cdr:y>0.06293</cdr:y>
    </cdr:from>
    <cdr:to>
      <cdr:x>0.18752</cdr:x>
      <cdr:y>0.64978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852546" y="309051"/>
          <a:ext cx="12891" cy="28818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0.34746</cdr:x>
      <cdr:y>0.06617</cdr:y>
    </cdr:from>
    <cdr:to>
      <cdr:x>0.3487</cdr:x>
      <cdr:y>0.66492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309521" y="324939"/>
          <a:ext cx="18948" cy="29402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0.48707</cdr:x>
      <cdr:y>0.06306</cdr:y>
    </cdr:from>
    <cdr:to>
      <cdr:x>0.48766</cdr:x>
      <cdr:y>0.66486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7442878" y="309690"/>
          <a:ext cx="9015" cy="29552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0.60861</cdr:x>
      <cdr:y>0.06361</cdr:y>
    </cdr:from>
    <cdr:to>
      <cdr:x>0.60862</cdr:x>
      <cdr:y>0.66486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9300220" y="312392"/>
          <a:ext cx="153" cy="29525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0.90339</cdr:x>
      <cdr:y>0.06303</cdr:y>
    </cdr:from>
    <cdr:to>
      <cdr:x>0.90572</cdr:x>
      <cdr:y>0.65625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3804713" y="309519"/>
          <a:ext cx="35641" cy="29131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0.02614</cdr:x>
      <cdr:y>0.06573</cdr:y>
    </cdr:from>
    <cdr:to>
      <cdr:x>0.0272</cdr:x>
      <cdr:y>0.65814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399520" y="322792"/>
          <a:ext cx="16072" cy="29090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7"/>
  <sheetViews>
    <sheetView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7" width="8.7109375" customWidth="1"/>
    <col min="8" max="8" width="9.140625" customWidth="1"/>
  </cols>
  <sheetData>
    <row r="1" spans="1:12" ht="409.5" customHeight="1" thickBot="1" x14ac:dyDescent="0.3"/>
    <row r="2" spans="1:12" ht="15" customHeight="1" x14ac:dyDescent="0.25">
      <c r="A2" s="400" t="s">
        <v>62</v>
      </c>
      <c r="B2" s="402" t="s">
        <v>83</v>
      </c>
      <c r="C2" s="404">
        <v>2022</v>
      </c>
      <c r="D2" s="405"/>
      <c r="E2" s="405"/>
      <c r="F2" s="406"/>
      <c r="G2" s="398" t="s">
        <v>67</v>
      </c>
    </row>
    <row r="3" spans="1:12" ht="45" customHeight="1" thickBot="1" x14ac:dyDescent="0.3">
      <c r="A3" s="401"/>
      <c r="B3" s="403"/>
      <c r="C3" s="145" t="s">
        <v>79</v>
      </c>
      <c r="D3" s="182" t="s">
        <v>80</v>
      </c>
      <c r="E3" s="182" t="s">
        <v>81</v>
      </c>
      <c r="F3" s="186" t="s">
        <v>66</v>
      </c>
      <c r="G3" s="399"/>
    </row>
    <row r="4" spans="1:12" ht="15" customHeight="1" thickBot="1" x14ac:dyDescent="0.3">
      <c r="A4" s="129"/>
      <c r="B4" s="130" t="s">
        <v>85</v>
      </c>
      <c r="C4" s="131">
        <f>C5+C11+C20+C35+C48+C59+C87</f>
        <v>344</v>
      </c>
      <c r="D4" s="151">
        <f>AVERAGE(D6:D10,D12:D19,D21:D34,D36:D47,D49:D58,D60:D86,D88:D95)</f>
        <v>3.7033868248153965</v>
      </c>
      <c r="E4" s="151">
        <v>3.71</v>
      </c>
      <c r="F4" s="132"/>
      <c r="G4" s="133"/>
      <c r="I4" s="98"/>
      <c r="J4" s="18" t="s">
        <v>74</v>
      </c>
    </row>
    <row r="5" spans="1:12" ht="15" customHeight="1" thickBot="1" x14ac:dyDescent="0.3">
      <c r="A5" s="134"/>
      <c r="B5" s="135" t="s">
        <v>86</v>
      </c>
      <c r="C5" s="136">
        <f>SUM(C6:C10)</f>
        <v>17</v>
      </c>
      <c r="D5" s="146">
        <f>AVERAGE(D6:D10)</f>
        <v>3.44</v>
      </c>
      <c r="E5" s="146">
        <v>3.71</v>
      </c>
      <c r="F5" s="137"/>
      <c r="G5" s="138"/>
      <c r="I5" s="64"/>
      <c r="J5" s="18" t="s">
        <v>75</v>
      </c>
    </row>
    <row r="6" spans="1:12" ht="15" customHeight="1" x14ac:dyDescent="0.25">
      <c r="A6" s="53">
        <v>1</v>
      </c>
      <c r="B6" s="39" t="s">
        <v>48</v>
      </c>
      <c r="C6" s="245">
        <v>2</v>
      </c>
      <c r="D6" s="260">
        <v>3</v>
      </c>
      <c r="E6" s="260">
        <v>3.71</v>
      </c>
      <c r="F6" s="246">
        <v>68</v>
      </c>
      <c r="G6" s="183">
        <f>F6</f>
        <v>68</v>
      </c>
      <c r="I6" s="62"/>
      <c r="J6" s="18" t="s">
        <v>76</v>
      </c>
    </row>
    <row r="7" spans="1:12" x14ac:dyDescent="0.25">
      <c r="A7" s="47">
        <v>2</v>
      </c>
      <c r="B7" s="153" t="s">
        <v>50</v>
      </c>
      <c r="C7" s="251">
        <v>2</v>
      </c>
      <c r="D7" s="261">
        <v>3</v>
      </c>
      <c r="E7" s="261">
        <v>3.71</v>
      </c>
      <c r="F7" s="252">
        <v>69</v>
      </c>
      <c r="G7" s="50">
        <f t="shared" ref="G7:G53" si="0">F7</f>
        <v>69</v>
      </c>
      <c r="I7" s="19"/>
      <c r="J7" s="18" t="s">
        <v>77</v>
      </c>
      <c r="L7" s="46"/>
    </row>
    <row r="8" spans="1:12" x14ac:dyDescent="0.25">
      <c r="A8" s="47">
        <v>3</v>
      </c>
      <c r="B8" s="99" t="s">
        <v>49</v>
      </c>
      <c r="C8" s="224">
        <v>3</v>
      </c>
      <c r="D8" s="254">
        <v>4</v>
      </c>
      <c r="E8" s="254">
        <v>3.71</v>
      </c>
      <c r="F8" s="225">
        <v>20</v>
      </c>
      <c r="G8" s="48">
        <f t="shared" si="0"/>
        <v>20</v>
      </c>
      <c r="I8" s="442"/>
      <c r="J8" s="443"/>
      <c r="L8" s="46"/>
    </row>
    <row r="9" spans="1:12" x14ac:dyDescent="0.25">
      <c r="A9" s="47">
        <v>4</v>
      </c>
      <c r="B9" s="99" t="s">
        <v>107</v>
      </c>
      <c r="C9" s="224">
        <v>5</v>
      </c>
      <c r="D9" s="254">
        <v>4</v>
      </c>
      <c r="E9" s="254">
        <v>3.71</v>
      </c>
      <c r="F9" s="225">
        <v>21</v>
      </c>
      <c r="G9" s="48">
        <f t="shared" si="0"/>
        <v>21</v>
      </c>
      <c r="J9" s="46"/>
      <c r="L9" s="46"/>
    </row>
    <row r="10" spans="1:12" ht="15.75" thickBot="1" x14ac:dyDescent="0.3">
      <c r="A10" s="47">
        <v>5</v>
      </c>
      <c r="B10" s="117" t="s">
        <v>97</v>
      </c>
      <c r="C10" s="226">
        <v>5</v>
      </c>
      <c r="D10" s="255">
        <v>3.2</v>
      </c>
      <c r="E10" s="255">
        <v>3.71</v>
      </c>
      <c r="F10" s="227">
        <v>64</v>
      </c>
      <c r="G10" s="48">
        <f t="shared" si="0"/>
        <v>64</v>
      </c>
      <c r="J10" s="46"/>
      <c r="L10" s="46"/>
    </row>
    <row r="11" spans="1:12" ht="15.75" thickBot="1" x14ac:dyDescent="0.3">
      <c r="A11" s="134"/>
      <c r="B11" s="135" t="s">
        <v>87</v>
      </c>
      <c r="C11" s="136">
        <f>SUM(C12:C19)</f>
        <v>25</v>
      </c>
      <c r="D11" s="146">
        <f>AVERAGE(D12:D19)</f>
        <v>3.78125</v>
      </c>
      <c r="E11" s="146">
        <v>3.71</v>
      </c>
      <c r="F11" s="137"/>
      <c r="G11" s="140"/>
      <c r="J11" s="46"/>
      <c r="L11" s="46"/>
    </row>
    <row r="12" spans="1:12" x14ac:dyDescent="0.25">
      <c r="A12" s="53">
        <v>1</v>
      </c>
      <c r="B12" s="99" t="s">
        <v>1</v>
      </c>
      <c r="C12" s="224">
        <v>6</v>
      </c>
      <c r="D12" s="254">
        <v>4.166666666666667</v>
      </c>
      <c r="E12" s="254">
        <v>3.71</v>
      </c>
      <c r="F12" s="225">
        <v>18</v>
      </c>
      <c r="G12" s="48">
        <f t="shared" si="0"/>
        <v>18</v>
      </c>
      <c r="I12" s="46"/>
      <c r="J12" s="46"/>
      <c r="L12" s="46"/>
    </row>
    <row r="13" spans="1:12" x14ac:dyDescent="0.25">
      <c r="A13" s="47">
        <v>2</v>
      </c>
      <c r="B13" s="99" t="s">
        <v>3</v>
      </c>
      <c r="C13" s="224">
        <v>3</v>
      </c>
      <c r="D13" s="254">
        <v>4</v>
      </c>
      <c r="E13" s="254">
        <v>3.71</v>
      </c>
      <c r="F13" s="225">
        <v>22</v>
      </c>
      <c r="G13" s="48">
        <f t="shared" si="0"/>
        <v>22</v>
      </c>
      <c r="I13" s="46"/>
      <c r="J13" s="46"/>
      <c r="L13" s="46"/>
    </row>
    <row r="14" spans="1:12" x14ac:dyDescent="0.25">
      <c r="A14" s="47">
        <v>3</v>
      </c>
      <c r="B14" s="99" t="s">
        <v>7</v>
      </c>
      <c r="C14" s="224">
        <v>3</v>
      </c>
      <c r="D14" s="254">
        <v>4.333333333333333</v>
      </c>
      <c r="E14" s="254">
        <v>3.71</v>
      </c>
      <c r="F14" s="225">
        <v>12</v>
      </c>
      <c r="G14" s="50">
        <f t="shared" si="0"/>
        <v>12</v>
      </c>
      <c r="I14" s="46"/>
      <c r="J14" s="46"/>
      <c r="L14" s="46"/>
    </row>
    <row r="15" spans="1:12" x14ac:dyDescent="0.25">
      <c r="A15" s="47">
        <v>4</v>
      </c>
      <c r="B15" s="99" t="s">
        <v>2</v>
      </c>
      <c r="C15" s="224">
        <v>4</v>
      </c>
      <c r="D15" s="254">
        <v>3.75</v>
      </c>
      <c r="E15" s="254">
        <v>3.71</v>
      </c>
      <c r="F15" s="225">
        <v>40</v>
      </c>
      <c r="G15" s="48">
        <f t="shared" si="0"/>
        <v>40</v>
      </c>
      <c r="I15" s="46"/>
      <c r="J15" s="46"/>
      <c r="L15" s="46"/>
    </row>
    <row r="16" spans="1:12" x14ac:dyDescent="0.25">
      <c r="A16" s="47">
        <v>5</v>
      </c>
      <c r="B16" s="99" t="s">
        <v>4</v>
      </c>
      <c r="C16" s="224">
        <v>3</v>
      </c>
      <c r="D16" s="254">
        <v>3.6666666666666665</v>
      </c>
      <c r="E16" s="254">
        <v>3.71</v>
      </c>
      <c r="F16" s="225">
        <v>43</v>
      </c>
      <c r="G16" s="48">
        <f t="shared" si="0"/>
        <v>43</v>
      </c>
      <c r="I16" s="46"/>
      <c r="J16" s="46"/>
      <c r="L16" s="46"/>
    </row>
    <row r="17" spans="1:12" x14ac:dyDescent="0.25">
      <c r="A17" s="47">
        <v>6</v>
      </c>
      <c r="B17" s="108" t="s">
        <v>5</v>
      </c>
      <c r="C17" s="228">
        <v>2</v>
      </c>
      <c r="D17" s="259">
        <v>3</v>
      </c>
      <c r="E17" s="259">
        <v>3.71</v>
      </c>
      <c r="F17" s="229">
        <v>70</v>
      </c>
      <c r="G17" s="48">
        <f t="shared" si="0"/>
        <v>70</v>
      </c>
      <c r="I17" s="46"/>
      <c r="J17" s="46"/>
      <c r="L17" s="46"/>
    </row>
    <row r="18" spans="1:12" x14ac:dyDescent="0.25">
      <c r="A18" s="47">
        <v>7</v>
      </c>
      <c r="B18" s="99" t="s">
        <v>108</v>
      </c>
      <c r="C18" s="224">
        <v>1</v>
      </c>
      <c r="D18" s="254">
        <v>3</v>
      </c>
      <c r="E18" s="254">
        <v>3.71</v>
      </c>
      <c r="F18" s="225">
        <v>71</v>
      </c>
      <c r="G18" s="48">
        <f t="shared" si="0"/>
        <v>71</v>
      </c>
      <c r="I18" s="46"/>
      <c r="J18" s="46"/>
      <c r="L18" s="46"/>
    </row>
    <row r="19" spans="1:12" ht="15.75" thickBot="1" x14ac:dyDescent="0.3">
      <c r="A19" s="47">
        <v>8</v>
      </c>
      <c r="B19" s="43" t="s">
        <v>6</v>
      </c>
      <c r="C19" s="222">
        <v>3</v>
      </c>
      <c r="D19" s="253">
        <v>4.333333333333333</v>
      </c>
      <c r="E19" s="253">
        <v>3.71</v>
      </c>
      <c r="F19" s="223">
        <v>13</v>
      </c>
      <c r="G19" s="48">
        <f t="shared" si="0"/>
        <v>13</v>
      </c>
      <c r="I19" s="46"/>
      <c r="J19" s="46"/>
      <c r="L19" s="46"/>
    </row>
    <row r="20" spans="1:12" ht="15.75" thickBot="1" x14ac:dyDescent="0.3">
      <c r="A20" s="134"/>
      <c r="B20" s="135" t="s">
        <v>88</v>
      </c>
      <c r="C20" s="136">
        <f>SUM(C21:C34)</f>
        <v>46</v>
      </c>
      <c r="D20" s="146">
        <f>AVERAGE(D21:D34)</f>
        <v>3.5552154195011338</v>
      </c>
      <c r="E20" s="146">
        <v>3.71</v>
      </c>
      <c r="F20" s="137"/>
      <c r="G20" s="140"/>
      <c r="I20" s="46"/>
      <c r="J20" s="46"/>
      <c r="L20" s="46"/>
    </row>
    <row r="21" spans="1:12" x14ac:dyDescent="0.25">
      <c r="A21" s="53">
        <v>1</v>
      </c>
      <c r="B21" s="28" t="s">
        <v>52</v>
      </c>
      <c r="C21" s="230">
        <v>5</v>
      </c>
      <c r="D21" s="256">
        <v>3.4</v>
      </c>
      <c r="E21" s="256">
        <v>3.71</v>
      </c>
      <c r="F21" s="231">
        <v>58</v>
      </c>
      <c r="G21" s="45">
        <f t="shared" si="0"/>
        <v>58</v>
      </c>
      <c r="I21" s="46"/>
      <c r="J21" s="46"/>
      <c r="L21" s="46"/>
    </row>
    <row r="22" spans="1:12" x14ac:dyDescent="0.25">
      <c r="A22" s="47">
        <v>2</v>
      </c>
      <c r="B22" s="28" t="s">
        <v>53</v>
      </c>
      <c r="C22" s="230">
        <v>9</v>
      </c>
      <c r="D22" s="256">
        <v>3.7777777777777777</v>
      </c>
      <c r="E22" s="256">
        <v>3.71</v>
      </c>
      <c r="F22" s="231">
        <v>39</v>
      </c>
      <c r="G22" s="50">
        <f t="shared" si="0"/>
        <v>39</v>
      </c>
      <c r="I22" s="46"/>
      <c r="J22" s="46"/>
      <c r="L22" s="46"/>
    </row>
    <row r="23" spans="1:12" x14ac:dyDescent="0.25">
      <c r="A23" s="47">
        <v>3</v>
      </c>
      <c r="B23" s="28" t="s">
        <v>51</v>
      </c>
      <c r="C23" s="230">
        <v>3</v>
      </c>
      <c r="D23" s="256">
        <v>3</v>
      </c>
      <c r="E23" s="256">
        <v>3.71</v>
      </c>
      <c r="F23" s="231">
        <v>72</v>
      </c>
      <c r="G23" s="48">
        <f t="shared" si="0"/>
        <v>72</v>
      </c>
      <c r="I23" s="46"/>
      <c r="J23" s="46"/>
      <c r="L23" s="46"/>
    </row>
    <row r="24" spans="1:12" x14ac:dyDescent="0.25">
      <c r="A24" s="47">
        <v>4</v>
      </c>
      <c r="B24" s="28" t="s">
        <v>8</v>
      </c>
      <c r="C24" s="230">
        <v>7</v>
      </c>
      <c r="D24" s="256">
        <v>3.4285714285714284</v>
      </c>
      <c r="E24" s="256">
        <v>3.71</v>
      </c>
      <c r="F24" s="231">
        <v>57</v>
      </c>
      <c r="G24" s="48">
        <f t="shared" si="0"/>
        <v>57</v>
      </c>
      <c r="I24" s="46"/>
      <c r="J24" s="46"/>
      <c r="L24" s="46"/>
    </row>
    <row r="25" spans="1:12" x14ac:dyDescent="0.25">
      <c r="A25" s="47">
        <v>5</v>
      </c>
      <c r="B25" s="28" t="s">
        <v>9</v>
      </c>
      <c r="C25" s="230">
        <v>4</v>
      </c>
      <c r="D25" s="256">
        <v>4.5</v>
      </c>
      <c r="E25" s="256">
        <v>3.71</v>
      </c>
      <c r="F25" s="231">
        <v>8</v>
      </c>
      <c r="G25" s="48">
        <f t="shared" si="0"/>
        <v>8</v>
      </c>
      <c r="I25" s="46"/>
      <c r="J25" s="46"/>
      <c r="L25" s="46"/>
    </row>
    <row r="26" spans="1:12" x14ac:dyDescent="0.25">
      <c r="A26" s="47">
        <v>6</v>
      </c>
      <c r="B26" s="28" t="s">
        <v>45</v>
      </c>
      <c r="C26" s="230">
        <v>1</v>
      </c>
      <c r="D26" s="256">
        <v>5</v>
      </c>
      <c r="E26" s="256">
        <v>3.71</v>
      </c>
      <c r="F26" s="231">
        <v>1</v>
      </c>
      <c r="G26" s="48">
        <f t="shared" si="0"/>
        <v>1</v>
      </c>
      <c r="I26" s="46"/>
      <c r="J26" s="46"/>
      <c r="L26" s="46"/>
    </row>
    <row r="27" spans="1:12" x14ac:dyDescent="0.25">
      <c r="A27" s="47">
        <v>7</v>
      </c>
      <c r="B27" s="28" t="s">
        <v>109</v>
      </c>
      <c r="C27" s="230">
        <v>1</v>
      </c>
      <c r="D27" s="256">
        <v>2</v>
      </c>
      <c r="E27" s="256">
        <v>3.71</v>
      </c>
      <c r="F27" s="231">
        <v>83</v>
      </c>
      <c r="G27" s="48">
        <f t="shared" si="0"/>
        <v>83</v>
      </c>
      <c r="I27" s="46"/>
      <c r="J27" s="46"/>
      <c r="L27" s="46"/>
    </row>
    <row r="28" spans="1:12" x14ac:dyDescent="0.25">
      <c r="A28" s="47">
        <v>8</v>
      </c>
      <c r="B28" s="41" t="s">
        <v>46</v>
      </c>
      <c r="C28" s="234">
        <v>2</v>
      </c>
      <c r="D28" s="429">
        <v>3</v>
      </c>
      <c r="E28" s="429">
        <v>3.71</v>
      </c>
      <c r="F28" s="235">
        <v>73</v>
      </c>
      <c r="G28" s="48">
        <f t="shared" si="0"/>
        <v>73</v>
      </c>
      <c r="I28" s="46"/>
      <c r="J28" s="46"/>
      <c r="L28" s="46"/>
    </row>
    <row r="29" spans="1:12" ht="15" customHeight="1" x14ac:dyDescent="0.25">
      <c r="A29" s="47">
        <v>9</v>
      </c>
      <c r="B29" s="28" t="s">
        <v>10</v>
      </c>
      <c r="C29" s="230">
        <v>6</v>
      </c>
      <c r="D29" s="256">
        <v>3.3333333333333335</v>
      </c>
      <c r="E29" s="256">
        <v>3.71</v>
      </c>
      <c r="F29" s="231">
        <v>59</v>
      </c>
      <c r="G29" s="48">
        <f t="shared" si="0"/>
        <v>59</v>
      </c>
      <c r="I29" s="46"/>
      <c r="J29" s="46"/>
      <c r="L29" s="46"/>
    </row>
    <row r="30" spans="1:12" x14ac:dyDescent="0.25">
      <c r="A30" s="47">
        <v>10</v>
      </c>
      <c r="B30" s="41" t="s">
        <v>11</v>
      </c>
      <c r="C30" s="234">
        <v>2</v>
      </c>
      <c r="D30" s="429">
        <v>5</v>
      </c>
      <c r="E30" s="429">
        <v>3.71</v>
      </c>
      <c r="F30" s="235">
        <v>2</v>
      </c>
      <c r="G30" s="48">
        <f t="shared" si="0"/>
        <v>2</v>
      </c>
      <c r="I30" s="46"/>
      <c r="J30" s="46"/>
      <c r="L30" s="46"/>
    </row>
    <row r="31" spans="1:12" x14ac:dyDescent="0.25">
      <c r="A31" s="47">
        <v>11</v>
      </c>
      <c r="B31" s="28" t="s">
        <v>93</v>
      </c>
      <c r="C31" s="230">
        <v>1</v>
      </c>
      <c r="D31" s="256">
        <v>3</v>
      </c>
      <c r="E31" s="256">
        <v>3.71</v>
      </c>
      <c r="F31" s="231">
        <v>74</v>
      </c>
      <c r="G31" s="48">
        <f t="shared" si="0"/>
        <v>74</v>
      </c>
      <c r="I31" s="46"/>
      <c r="J31" s="46"/>
      <c r="L31" s="46"/>
    </row>
    <row r="32" spans="1:12" x14ac:dyDescent="0.25">
      <c r="A32" s="47">
        <v>12</v>
      </c>
      <c r="B32" s="28" t="s">
        <v>54</v>
      </c>
      <c r="C32" s="230">
        <v>1</v>
      </c>
      <c r="D32" s="256">
        <v>4</v>
      </c>
      <c r="E32" s="256">
        <v>3.71</v>
      </c>
      <c r="F32" s="231">
        <v>23</v>
      </c>
      <c r="G32" s="48">
        <f t="shared" si="0"/>
        <v>23</v>
      </c>
      <c r="I32" s="46"/>
      <c r="J32" s="46"/>
      <c r="L32" s="46"/>
    </row>
    <row r="33" spans="1:12" x14ac:dyDescent="0.25">
      <c r="A33" s="47">
        <v>13</v>
      </c>
      <c r="B33" s="121" t="s">
        <v>12</v>
      </c>
      <c r="C33" s="236">
        <v>1</v>
      </c>
      <c r="D33" s="430">
        <v>3</v>
      </c>
      <c r="E33" s="430">
        <v>3.71</v>
      </c>
      <c r="F33" s="237">
        <v>75</v>
      </c>
      <c r="G33" s="48">
        <f t="shared" si="0"/>
        <v>75</v>
      </c>
      <c r="I33" s="46"/>
      <c r="J33" s="46"/>
      <c r="L33" s="46"/>
    </row>
    <row r="34" spans="1:12" ht="15.75" thickBot="1" x14ac:dyDescent="0.3">
      <c r="A34" s="47">
        <v>14</v>
      </c>
      <c r="B34" s="28" t="s">
        <v>13</v>
      </c>
      <c r="C34" s="230">
        <v>3</v>
      </c>
      <c r="D34" s="256">
        <v>3.3333333333333335</v>
      </c>
      <c r="E34" s="256">
        <v>3.71</v>
      </c>
      <c r="F34" s="231">
        <v>60</v>
      </c>
      <c r="G34" s="48">
        <f t="shared" si="0"/>
        <v>60</v>
      </c>
      <c r="I34" s="46"/>
      <c r="J34" s="46"/>
      <c r="L34" s="46"/>
    </row>
    <row r="35" spans="1:12" ht="15.75" thickBot="1" x14ac:dyDescent="0.3">
      <c r="A35" s="134"/>
      <c r="B35" s="139" t="s">
        <v>89</v>
      </c>
      <c r="C35" s="141">
        <f>SUM(C36:C47)</f>
        <v>46</v>
      </c>
      <c r="D35" s="147">
        <f>AVERAGE(D36:D47)</f>
        <v>3.8555555555555547</v>
      </c>
      <c r="E35" s="147">
        <v>3.71</v>
      </c>
      <c r="F35" s="138"/>
      <c r="G35" s="140"/>
      <c r="I35" s="46"/>
      <c r="J35" s="46"/>
      <c r="L35" s="46"/>
    </row>
    <row r="36" spans="1:12" x14ac:dyDescent="0.25">
      <c r="A36" s="44">
        <v>1</v>
      </c>
      <c r="B36" s="99" t="s">
        <v>110</v>
      </c>
      <c r="C36" s="224">
        <v>6</v>
      </c>
      <c r="D36" s="254">
        <v>4.5</v>
      </c>
      <c r="E36" s="254">
        <v>3.71</v>
      </c>
      <c r="F36" s="225">
        <v>9</v>
      </c>
      <c r="G36" s="45">
        <f t="shared" si="0"/>
        <v>9</v>
      </c>
      <c r="I36" s="46"/>
      <c r="J36" s="46"/>
      <c r="L36" s="46"/>
    </row>
    <row r="37" spans="1:12" x14ac:dyDescent="0.25">
      <c r="A37" s="53">
        <v>2</v>
      </c>
      <c r="B37" s="117" t="s">
        <v>106</v>
      </c>
      <c r="C37" s="226">
        <v>4</v>
      </c>
      <c r="D37" s="255">
        <v>4</v>
      </c>
      <c r="E37" s="255">
        <v>3.71</v>
      </c>
      <c r="F37" s="227">
        <v>24</v>
      </c>
      <c r="G37" s="48">
        <f t="shared" si="0"/>
        <v>24</v>
      </c>
      <c r="I37" s="46"/>
      <c r="J37" s="46"/>
      <c r="L37" s="46"/>
    </row>
    <row r="38" spans="1:12" x14ac:dyDescent="0.25">
      <c r="A38" s="47">
        <v>3</v>
      </c>
      <c r="B38" s="99" t="s">
        <v>55</v>
      </c>
      <c r="C38" s="224">
        <v>6</v>
      </c>
      <c r="D38" s="254">
        <v>3.6666666666666665</v>
      </c>
      <c r="E38" s="254">
        <v>3.71</v>
      </c>
      <c r="F38" s="225">
        <v>44</v>
      </c>
      <c r="G38" s="48">
        <f t="shared" si="0"/>
        <v>44</v>
      </c>
      <c r="I38" s="46"/>
      <c r="J38" s="46"/>
      <c r="L38" s="46"/>
    </row>
    <row r="39" spans="1:12" x14ac:dyDescent="0.25">
      <c r="A39" s="47">
        <v>4</v>
      </c>
      <c r="B39" s="99" t="s">
        <v>111</v>
      </c>
      <c r="C39" s="224">
        <v>5</v>
      </c>
      <c r="D39" s="254">
        <v>3.6</v>
      </c>
      <c r="E39" s="254">
        <v>3.71</v>
      </c>
      <c r="F39" s="225">
        <v>50</v>
      </c>
      <c r="G39" s="48">
        <f t="shared" si="0"/>
        <v>50</v>
      </c>
      <c r="I39" s="46"/>
      <c r="J39" s="46"/>
      <c r="L39" s="46"/>
    </row>
    <row r="40" spans="1:12" ht="15" customHeight="1" x14ac:dyDescent="0.25">
      <c r="A40" s="47">
        <v>5</v>
      </c>
      <c r="B40" s="117" t="s">
        <v>101</v>
      </c>
      <c r="C40" s="226">
        <v>5</v>
      </c>
      <c r="D40" s="255">
        <v>4.2</v>
      </c>
      <c r="E40" s="255">
        <v>3.71</v>
      </c>
      <c r="F40" s="227">
        <v>17</v>
      </c>
      <c r="G40" s="48">
        <f t="shared" si="0"/>
        <v>17</v>
      </c>
      <c r="I40" s="46"/>
      <c r="J40" s="46"/>
      <c r="L40" s="46"/>
    </row>
    <row r="41" spans="1:12" x14ac:dyDescent="0.25">
      <c r="A41" s="47">
        <v>6</v>
      </c>
      <c r="B41" s="99" t="s">
        <v>15</v>
      </c>
      <c r="C41" s="224">
        <v>5</v>
      </c>
      <c r="D41" s="254">
        <v>3.8</v>
      </c>
      <c r="E41" s="254">
        <v>3.71</v>
      </c>
      <c r="F41" s="225">
        <v>36</v>
      </c>
      <c r="G41" s="48">
        <f t="shared" si="0"/>
        <v>36</v>
      </c>
      <c r="I41" s="46"/>
      <c r="J41" s="46"/>
      <c r="L41" s="46"/>
    </row>
    <row r="42" spans="1:12" x14ac:dyDescent="0.25">
      <c r="A42" s="47">
        <v>7</v>
      </c>
      <c r="B42" s="99" t="s">
        <v>14</v>
      </c>
      <c r="C42" s="224">
        <v>2</v>
      </c>
      <c r="D42" s="254">
        <v>3.5</v>
      </c>
      <c r="E42" s="254">
        <v>3.71</v>
      </c>
      <c r="F42" s="225">
        <v>53</v>
      </c>
      <c r="G42" s="48">
        <f t="shared" si="0"/>
        <v>53</v>
      </c>
      <c r="I42" s="46"/>
      <c r="J42" s="46"/>
      <c r="L42" s="46"/>
    </row>
    <row r="43" spans="1:12" x14ac:dyDescent="0.25">
      <c r="A43" s="47">
        <v>8</v>
      </c>
      <c r="B43" s="119" t="s">
        <v>104</v>
      </c>
      <c r="C43" s="240">
        <v>1</v>
      </c>
      <c r="D43" s="265">
        <v>5</v>
      </c>
      <c r="E43" s="265">
        <v>3.71</v>
      </c>
      <c r="F43" s="241">
        <v>3</v>
      </c>
      <c r="G43" s="48">
        <f t="shared" si="0"/>
        <v>3</v>
      </c>
      <c r="I43" s="46"/>
      <c r="J43" s="46"/>
      <c r="L43" s="46"/>
    </row>
    <row r="44" spans="1:12" x14ac:dyDescent="0.25">
      <c r="A44" s="47">
        <v>9</v>
      </c>
      <c r="B44" s="40" t="s">
        <v>84</v>
      </c>
      <c r="C44" s="238">
        <v>3</v>
      </c>
      <c r="D44" s="266">
        <v>3.6666666666666665</v>
      </c>
      <c r="E44" s="266">
        <v>3.71</v>
      </c>
      <c r="F44" s="239">
        <v>45</v>
      </c>
      <c r="G44" s="48">
        <f t="shared" si="0"/>
        <v>45</v>
      </c>
      <c r="I44" s="46"/>
      <c r="J44" s="46"/>
      <c r="L44" s="46"/>
    </row>
    <row r="45" spans="1:12" x14ac:dyDescent="0.25">
      <c r="A45" s="47">
        <v>10</v>
      </c>
      <c r="B45" s="26" t="s">
        <v>56</v>
      </c>
      <c r="C45" s="222">
        <v>3</v>
      </c>
      <c r="D45" s="253">
        <v>3</v>
      </c>
      <c r="E45" s="253">
        <v>3.71</v>
      </c>
      <c r="F45" s="223">
        <v>76</v>
      </c>
      <c r="G45" s="48">
        <f t="shared" si="0"/>
        <v>76</v>
      </c>
      <c r="I45" s="46"/>
      <c r="J45" s="46"/>
      <c r="L45" s="46"/>
    </row>
    <row r="46" spans="1:12" x14ac:dyDescent="0.25">
      <c r="A46" s="47">
        <v>11</v>
      </c>
      <c r="B46" s="26" t="s">
        <v>16</v>
      </c>
      <c r="C46" s="222">
        <v>3</v>
      </c>
      <c r="D46" s="253">
        <v>3.6666666666666665</v>
      </c>
      <c r="E46" s="253">
        <v>3.71</v>
      </c>
      <c r="F46" s="223">
        <v>46</v>
      </c>
      <c r="G46" s="48">
        <f t="shared" si="0"/>
        <v>46</v>
      </c>
      <c r="I46" s="46"/>
      <c r="J46" s="46"/>
      <c r="L46" s="46"/>
    </row>
    <row r="47" spans="1:12" ht="15.75" thickBot="1" x14ac:dyDescent="0.3">
      <c r="A47" s="47">
        <v>12</v>
      </c>
      <c r="B47" s="26" t="s">
        <v>94</v>
      </c>
      <c r="C47" s="222">
        <v>3</v>
      </c>
      <c r="D47" s="253">
        <v>3.6666666666666665</v>
      </c>
      <c r="E47" s="253">
        <v>3.71</v>
      </c>
      <c r="F47" s="223">
        <v>47</v>
      </c>
      <c r="G47" s="143">
        <f t="shared" si="0"/>
        <v>47</v>
      </c>
      <c r="I47" s="46"/>
      <c r="J47" s="46"/>
      <c r="L47" s="46"/>
    </row>
    <row r="48" spans="1:12" ht="15.75" thickBot="1" x14ac:dyDescent="0.3">
      <c r="A48" s="134"/>
      <c r="B48" s="135" t="s">
        <v>90</v>
      </c>
      <c r="C48" s="136">
        <f>SUM(C49:C58)</f>
        <v>35</v>
      </c>
      <c r="D48" s="146">
        <f>AVERAGE(D49:D58)</f>
        <v>3.8216666666666668</v>
      </c>
      <c r="E48" s="146">
        <v>3.71</v>
      </c>
      <c r="F48" s="137"/>
      <c r="G48" s="140"/>
      <c r="I48" s="46"/>
      <c r="J48" s="46"/>
      <c r="L48" s="46"/>
    </row>
    <row r="49" spans="1:12" x14ac:dyDescent="0.25">
      <c r="A49" s="142">
        <v>1</v>
      </c>
      <c r="B49" s="99" t="s">
        <v>112</v>
      </c>
      <c r="C49" s="190">
        <v>3</v>
      </c>
      <c r="D49" s="262">
        <v>4</v>
      </c>
      <c r="E49" s="262">
        <v>3.71</v>
      </c>
      <c r="F49" s="225">
        <v>25</v>
      </c>
      <c r="G49" s="156">
        <f t="shared" si="0"/>
        <v>25</v>
      </c>
      <c r="I49" s="46"/>
      <c r="J49" s="46"/>
      <c r="L49" s="46"/>
    </row>
    <row r="50" spans="1:12" x14ac:dyDescent="0.25">
      <c r="A50" s="47">
        <v>2</v>
      </c>
      <c r="B50" s="99" t="s">
        <v>57</v>
      </c>
      <c r="C50" s="190">
        <v>5</v>
      </c>
      <c r="D50" s="262">
        <v>3.8</v>
      </c>
      <c r="E50" s="254">
        <v>3.71</v>
      </c>
      <c r="F50" s="225">
        <v>37</v>
      </c>
      <c r="G50" s="48">
        <f t="shared" si="0"/>
        <v>37</v>
      </c>
      <c r="I50" s="46"/>
      <c r="J50" s="46"/>
      <c r="L50" s="46"/>
    </row>
    <row r="51" spans="1:12" x14ac:dyDescent="0.25">
      <c r="A51" s="47">
        <v>3</v>
      </c>
      <c r="B51" s="117" t="s">
        <v>17</v>
      </c>
      <c r="C51" s="192">
        <v>1</v>
      </c>
      <c r="D51" s="263">
        <v>3</v>
      </c>
      <c r="E51" s="255">
        <v>3.71</v>
      </c>
      <c r="F51" s="227">
        <v>77</v>
      </c>
      <c r="G51" s="48">
        <f t="shared" si="0"/>
        <v>77</v>
      </c>
      <c r="I51" s="46"/>
      <c r="J51" s="46"/>
      <c r="L51" s="46"/>
    </row>
    <row r="52" spans="1:12" x14ac:dyDescent="0.25">
      <c r="A52" s="47">
        <v>4</v>
      </c>
      <c r="B52" s="99" t="s">
        <v>63</v>
      </c>
      <c r="C52" s="190">
        <v>3</v>
      </c>
      <c r="D52" s="262">
        <v>3.6666666666666665</v>
      </c>
      <c r="E52" s="254">
        <v>3.71</v>
      </c>
      <c r="F52" s="225">
        <v>48</v>
      </c>
      <c r="G52" s="155">
        <f t="shared" si="0"/>
        <v>48</v>
      </c>
      <c r="I52" s="46"/>
      <c r="J52" s="46"/>
      <c r="L52" s="46"/>
    </row>
    <row r="53" spans="1:12" x14ac:dyDescent="0.25">
      <c r="A53" s="47">
        <v>5</v>
      </c>
      <c r="B53" s="99" t="s">
        <v>95</v>
      </c>
      <c r="C53" s="190">
        <v>2</v>
      </c>
      <c r="D53" s="262">
        <v>4.5</v>
      </c>
      <c r="E53" s="254">
        <v>3.71</v>
      </c>
      <c r="F53" s="225">
        <v>10</v>
      </c>
      <c r="G53" s="48">
        <f t="shared" si="0"/>
        <v>10</v>
      </c>
      <c r="I53" s="46"/>
      <c r="J53" s="46"/>
      <c r="L53" s="46"/>
    </row>
    <row r="54" spans="1:12" x14ac:dyDescent="0.25">
      <c r="A54" s="47">
        <v>6</v>
      </c>
      <c r="B54" s="42" t="s">
        <v>58</v>
      </c>
      <c r="C54" s="445">
        <v>2</v>
      </c>
      <c r="D54" s="446">
        <v>4</v>
      </c>
      <c r="E54" s="431">
        <v>3.71</v>
      </c>
      <c r="F54" s="244">
        <v>26</v>
      </c>
      <c r="G54" s="48">
        <f t="shared" ref="G54:G95" si="1">F54</f>
        <v>26</v>
      </c>
      <c r="I54" s="46"/>
      <c r="J54" s="46"/>
      <c r="L54" s="46"/>
    </row>
    <row r="55" spans="1:12" x14ac:dyDescent="0.25">
      <c r="A55" s="47">
        <v>7</v>
      </c>
      <c r="B55" s="119" t="s">
        <v>18</v>
      </c>
      <c r="C55" s="447">
        <v>5</v>
      </c>
      <c r="D55" s="448">
        <v>4</v>
      </c>
      <c r="E55" s="265">
        <v>3.71</v>
      </c>
      <c r="F55" s="241">
        <v>27</v>
      </c>
      <c r="G55" s="48">
        <f t="shared" si="1"/>
        <v>27</v>
      </c>
      <c r="I55" s="46"/>
      <c r="J55" s="46"/>
      <c r="L55" s="46"/>
    </row>
    <row r="56" spans="1:12" x14ac:dyDescent="0.25">
      <c r="A56" s="47">
        <v>8</v>
      </c>
      <c r="B56" s="118" t="s">
        <v>113</v>
      </c>
      <c r="C56" s="196">
        <v>6</v>
      </c>
      <c r="D56" s="267">
        <v>3.5</v>
      </c>
      <c r="E56" s="428">
        <v>3.71</v>
      </c>
      <c r="F56" s="233">
        <v>54</v>
      </c>
      <c r="G56" s="48">
        <f t="shared" si="1"/>
        <v>54</v>
      </c>
      <c r="I56" s="46"/>
      <c r="J56" s="46"/>
      <c r="L56" s="46"/>
    </row>
    <row r="57" spans="1:12" x14ac:dyDescent="0.25">
      <c r="A57" s="47">
        <v>9</v>
      </c>
      <c r="B57" s="118" t="s">
        <v>64</v>
      </c>
      <c r="C57" s="196">
        <v>4</v>
      </c>
      <c r="D57" s="267">
        <v>3.25</v>
      </c>
      <c r="E57" s="428">
        <v>3.71</v>
      </c>
      <c r="F57" s="233">
        <v>62</v>
      </c>
      <c r="G57" s="48">
        <f t="shared" si="1"/>
        <v>62</v>
      </c>
      <c r="I57" s="46"/>
      <c r="J57" s="46"/>
      <c r="L57" s="46"/>
    </row>
    <row r="58" spans="1:12" ht="15.75" thickBot="1" x14ac:dyDescent="0.3">
      <c r="A58" s="47">
        <v>10</v>
      </c>
      <c r="B58" s="118" t="s">
        <v>114</v>
      </c>
      <c r="C58" s="196">
        <v>4</v>
      </c>
      <c r="D58" s="267">
        <v>4.5</v>
      </c>
      <c r="E58" s="428">
        <v>3.71</v>
      </c>
      <c r="F58" s="233">
        <v>11</v>
      </c>
      <c r="G58" s="48">
        <f t="shared" si="1"/>
        <v>11</v>
      </c>
      <c r="I58" s="46"/>
      <c r="J58" s="46"/>
      <c r="L58" s="46"/>
    </row>
    <row r="59" spans="1:12" ht="15.75" thickBot="1" x14ac:dyDescent="0.3">
      <c r="A59" s="134"/>
      <c r="B59" s="135" t="s">
        <v>91</v>
      </c>
      <c r="C59" s="136">
        <f>SUM(C60:C86)</f>
        <v>154</v>
      </c>
      <c r="D59" s="146">
        <f>AVERAGE(D60:D86)</f>
        <v>3.7403427847872286</v>
      </c>
      <c r="E59" s="146">
        <v>3.71</v>
      </c>
      <c r="F59" s="137"/>
      <c r="G59" s="144"/>
      <c r="I59" s="46"/>
      <c r="J59" s="46"/>
      <c r="L59" s="46"/>
    </row>
    <row r="60" spans="1:12" x14ac:dyDescent="0.25">
      <c r="A60" s="44">
        <v>1</v>
      </c>
      <c r="B60" s="26" t="s">
        <v>20</v>
      </c>
      <c r="C60" s="194">
        <v>4</v>
      </c>
      <c r="D60" s="264">
        <v>4.25</v>
      </c>
      <c r="E60" s="264">
        <v>3.71</v>
      </c>
      <c r="F60" s="195">
        <v>15</v>
      </c>
      <c r="G60" s="48">
        <f t="shared" si="1"/>
        <v>15</v>
      </c>
      <c r="I60" s="46"/>
      <c r="J60" s="46"/>
      <c r="L60" s="46"/>
    </row>
    <row r="61" spans="1:12" x14ac:dyDescent="0.25">
      <c r="A61" s="47">
        <v>2</v>
      </c>
      <c r="B61" s="26" t="s">
        <v>21</v>
      </c>
      <c r="C61" s="194">
        <v>5</v>
      </c>
      <c r="D61" s="264">
        <v>4</v>
      </c>
      <c r="E61" s="264">
        <v>3.71</v>
      </c>
      <c r="F61" s="195">
        <v>28</v>
      </c>
      <c r="G61" s="48">
        <f t="shared" si="1"/>
        <v>28</v>
      </c>
      <c r="I61" s="46"/>
      <c r="J61" s="46"/>
      <c r="L61" s="46"/>
    </row>
    <row r="62" spans="1:12" x14ac:dyDescent="0.25">
      <c r="A62" s="47">
        <v>3</v>
      </c>
      <c r="B62" s="26" t="s">
        <v>22</v>
      </c>
      <c r="C62" s="194">
        <v>5</v>
      </c>
      <c r="D62" s="264">
        <v>4</v>
      </c>
      <c r="E62" s="264">
        <v>3.71</v>
      </c>
      <c r="F62" s="195">
        <v>29</v>
      </c>
      <c r="G62" s="48">
        <f t="shared" si="1"/>
        <v>29</v>
      </c>
      <c r="I62" s="46"/>
      <c r="J62" s="46"/>
      <c r="L62" s="46"/>
    </row>
    <row r="63" spans="1:12" x14ac:dyDescent="0.25">
      <c r="A63" s="47">
        <v>4</v>
      </c>
      <c r="B63" s="99" t="s">
        <v>23</v>
      </c>
      <c r="C63" s="190">
        <v>7</v>
      </c>
      <c r="D63" s="262">
        <v>3.7142857142857144</v>
      </c>
      <c r="E63" s="262">
        <v>3.71</v>
      </c>
      <c r="F63" s="191">
        <v>41</v>
      </c>
      <c r="G63" s="48">
        <f t="shared" si="1"/>
        <v>41</v>
      </c>
      <c r="I63" s="46"/>
      <c r="J63" s="46"/>
      <c r="L63" s="46"/>
    </row>
    <row r="64" spans="1:12" x14ac:dyDescent="0.25">
      <c r="A64" s="47">
        <v>5</v>
      </c>
      <c r="B64" s="26" t="s">
        <v>24</v>
      </c>
      <c r="C64" s="194">
        <v>3</v>
      </c>
      <c r="D64" s="264">
        <v>3.6666666666666665</v>
      </c>
      <c r="E64" s="264">
        <v>3.71</v>
      </c>
      <c r="F64" s="195">
        <v>49</v>
      </c>
      <c r="G64" s="48">
        <f t="shared" si="1"/>
        <v>49</v>
      </c>
      <c r="I64" s="46"/>
      <c r="J64" s="46"/>
      <c r="L64" s="46"/>
    </row>
    <row r="65" spans="1:12" x14ac:dyDescent="0.25">
      <c r="A65" s="47">
        <v>6</v>
      </c>
      <c r="B65" s="99" t="s">
        <v>25</v>
      </c>
      <c r="C65" s="190">
        <v>1</v>
      </c>
      <c r="D65" s="262">
        <v>3</v>
      </c>
      <c r="E65" s="262">
        <v>3.71</v>
      </c>
      <c r="F65" s="191">
        <v>78</v>
      </c>
      <c r="G65" s="48">
        <f t="shared" si="1"/>
        <v>78</v>
      </c>
      <c r="I65" s="46"/>
      <c r="J65" s="46"/>
      <c r="L65" s="46"/>
    </row>
    <row r="66" spans="1:12" x14ac:dyDescent="0.25">
      <c r="A66" s="47">
        <v>7</v>
      </c>
      <c r="B66" s="99" t="s">
        <v>26</v>
      </c>
      <c r="C66" s="190">
        <v>4</v>
      </c>
      <c r="D66" s="262">
        <v>2.75</v>
      </c>
      <c r="E66" s="262">
        <v>3.71</v>
      </c>
      <c r="F66" s="191">
        <v>81</v>
      </c>
      <c r="G66" s="48">
        <f t="shared" si="1"/>
        <v>81</v>
      </c>
      <c r="I66" s="46"/>
      <c r="J66" s="46"/>
      <c r="L66" s="46"/>
    </row>
    <row r="67" spans="1:12" x14ac:dyDescent="0.25">
      <c r="A67" s="47">
        <v>8</v>
      </c>
      <c r="B67" s="26" t="s">
        <v>19</v>
      </c>
      <c r="C67" s="194">
        <v>3</v>
      </c>
      <c r="D67" s="264">
        <v>4.666666666666667</v>
      </c>
      <c r="E67" s="264">
        <v>3.71</v>
      </c>
      <c r="F67" s="195">
        <v>6</v>
      </c>
      <c r="G67" s="48">
        <f t="shared" si="1"/>
        <v>6</v>
      </c>
      <c r="I67" s="46"/>
      <c r="J67" s="46"/>
      <c r="L67" s="46"/>
    </row>
    <row r="68" spans="1:12" x14ac:dyDescent="0.25">
      <c r="A68" s="47">
        <v>9</v>
      </c>
      <c r="B68" s="26" t="s">
        <v>27</v>
      </c>
      <c r="C68" s="194">
        <v>1</v>
      </c>
      <c r="D68" s="264">
        <v>5</v>
      </c>
      <c r="E68" s="264">
        <v>3.71</v>
      </c>
      <c r="F68" s="195">
        <v>4</v>
      </c>
      <c r="G68" s="48">
        <f t="shared" si="1"/>
        <v>4</v>
      </c>
      <c r="I68" s="46"/>
      <c r="J68" s="46"/>
      <c r="L68" s="46"/>
    </row>
    <row r="69" spans="1:12" x14ac:dyDescent="0.25">
      <c r="A69" s="47">
        <v>10</v>
      </c>
      <c r="B69" s="99" t="s">
        <v>28</v>
      </c>
      <c r="C69" s="190">
        <v>2</v>
      </c>
      <c r="D69" s="262">
        <v>3.5</v>
      </c>
      <c r="E69" s="262">
        <v>3.71</v>
      </c>
      <c r="F69" s="191">
        <v>55</v>
      </c>
      <c r="G69" s="48">
        <f t="shared" si="1"/>
        <v>55</v>
      </c>
      <c r="I69" s="46"/>
      <c r="J69" s="46"/>
      <c r="L69" s="46"/>
    </row>
    <row r="70" spans="1:12" x14ac:dyDescent="0.25">
      <c r="A70" s="47">
        <v>11</v>
      </c>
      <c r="B70" s="26" t="s">
        <v>29</v>
      </c>
      <c r="C70" s="194">
        <v>2</v>
      </c>
      <c r="D70" s="264">
        <v>2.5</v>
      </c>
      <c r="E70" s="264">
        <v>3.71</v>
      </c>
      <c r="F70" s="195">
        <v>82</v>
      </c>
      <c r="G70" s="48">
        <f t="shared" si="1"/>
        <v>82</v>
      </c>
      <c r="I70" s="46"/>
      <c r="J70" s="46"/>
      <c r="L70" s="46"/>
    </row>
    <row r="71" spans="1:12" x14ac:dyDescent="0.25">
      <c r="A71" s="47">
        <v>12</v>
      </c>
      <c r="B71" s="99" t="s">
        <v>30</v>
      </c>
      <c r="C71" s="190">
        <v>7</v>
      </c>
      <c r="D71" s="262">
        <v>4</v>
      </c>
      <c r="E71" s="262">
        <v>3.71</v>
      </c>
      <c r="F71" s="191">
        <v>30</v>
      </c>
      <c r="G71" s="48">
        <f t="shared" si="1"/>
        <v>30</v>
      </c>
      <c r="I71" s="46"/>
      <c r="J71" s="46"/>
      <c r="L71" s="46"/>
    </row>
    <row r="72" spans="1:12" x14ac:dyDescent="0.25">
      <c r="A72" s="47">
        <v>13</v>
      </c>
      <c r="B72" s="99" t="s">
        <v>31</v>
      </c>
      <c r="C72" s="190">
        <v>4</v>
      </c>
      <c r="D72" s="262">
        <v>3</v>
      </c>
      <c r="E72" s="262">
        <v>3.71</v>
      </c>
      <c r="F72" s="191">
        <v>79</v>
      </c>
      <c r="G72" s="50">
        <f t="shared" si="1"/>
        <v>79</v>
      </c>
      <c r="I72" s="46"/>
      <c r="J72" s="46"/>
      <c r="L72" s="46"/>
    </row>
    <row r="73" spans="1:12" x14ac:dyDescent="0.25">
      <c r="A73" s="47">
        <v>14</v>
      </c>
      <c r="B73" s="99" t="s">
        <v>32</v>
      </c>
      <c r="C73" s="190">
        <v>4</v>
      </c>
      <c r="D73" s="262">
        <v>3.25</v>
      </c>
      <c r="E73" s="262">
        <v>3.71</v>
      </c>
      <c r="F73" s="191">
        <v>63</v>
      </c>
      <c r="G73" s="48">
        <f t="shared" si="1"/>
        <v>63</v>
      </c>
      <c r="I73" s="46"/>
      <c r="J73" s="46"/>
      <c r="L73" s="46"/>
    </row>
    <row r="74" spans="1:12" x14ac:dyDescent="0.25">
      <c r="A74" s="47">
        <v>15</v>
      </c>
      <c r="B74" s="26" t="s">
        <v>33</v>
      </c>
      <c r="C74" s="194">
        <v>3</v>
      </c>
      <c r="D74" s="264">
        <v>4.333333333333333</v>
      </c>
      <c r="E74" s="264">
        <v>3.71</v>
      </c>
      <c r="F74" s="195">
        <v>14</v>
      </c>
      <c r="G74" s="50">
        <f t="shared" si="1"/>
        <v>14</v>
      </c>
      <c r="I74" s="46"/>
      <c r="J74" s="46"/>
      <c r="L74" s="46"/>
    </row>
    <row r="75" spans="1:12" x14ac:dyDescent="0.25">
      <c r="A75" s="47">
        <v>16</v>
      </c>
      <c r="B75" s="26" t="s">
        <v>34</v>
      </c>
      <c r="C75" s="194">
        <v>5</v>
      </c>
      <c r="D75" s="264">
        <v>3.6</v>
      </c>
      <c r="E75" s="264">
        <v>3.71</v>
      </c>
      <c r="F75" s="195">
        <v>51</v>
      </c>
      <c r="G75" s="48">
        <f t="shared" si="1"/>
        <v>51</v>
      </c>
      <c r="I75" s="46"/>
      <c r="J75" s="46"/>
      <c r="L75" s="46"/>
    </row>
    <row r="76" spans="1:12" x14ac:dyDescent="0.25">
      <c r="A76" s="47">
        <v>17</v>
      </c>
      <c r="B76" s="26" t="s">
        <v>115</v>
      </c>
      <c r="C76" s="194">
        <v>21</v>
      </c>
      <c r="D76" s="264">
        <v>3.3333333333333335</v>
      </c>
      <c r="E76" s="264">
        <v>3.71</v>
      </c>
      <c r="F76" s="195">
        <v>61</v>
      </c>
      <c r="G76" s="48">
        <f t="shared" si="1"/>
        <v>61</v>
      </c>
      <c r="I76" s="46"/>
      <c r="J76" s="46"/>
      <c r="L76" s="46"/>
    </row>
    <row r="77" spans="1:12" x14ac:dyDescent="0.25">
      <c r="A77" s="47">
        <v>18</v>
      </c>
      <c r="B77" s="26" t="s">
        <v>35</v>
      </c>
      <c r="C77" s="194">
        <v>5</v>
      </c>
      <c r="D77" s="264">
        <v>3.2</v>
      </c>
      <c r="E77" s="264">
        <v>3.71</v>
      </c>
      <c r="F77" s="195">
        <v>65</v>
      </c>
      <c r="G77" s="48">
        <f t="shared" si="1"/>
        <v>65</v>
      </c>
      <c r="I77" s="46"/>
      <c r="J77" s="46"/>
      <c r="L77" s="46"/>
    </row>
    <row r="78" spans="1:12" x14ac:dyDescent="0.25">
      <c r="A78" s="47">
        <v>19</v>
      </c>
      <c r="B78" s="99" t="s">
        <v>116</v>
      </c>
      <c r="C78" s="190">
        <v>9</v>
      </c>
      <c r="D78" s="262">
        <v>3.1111111111111112</v>
      </c>
      <c r="E78" s="262">
        <v>3.71</v>
      </c>
      <c r="F78" s="191">
        <v>66</v>
      </c>
      <c r="G78" s="48">
        <f t="shared" si="1"/>
        <v>66</v>
      </c>
      <c r="I78" s="46"/>
      <c r="J78" s="46"/>
      <c r="L78" s="46"/>
    </row>
    <row r="79" spans="1:12" x14ac:dyDescent="0.25">
      <c r="A79" s="47">
        <v>20</v>
      </c>
      <c r="B79" s="99" t="s">
        <v>36</v>
      </c>
      <c r="C79" s="190">
        <v>7</v>
      </c>
      <c r="D79" s="262">
        <v>3.7142857142857144</v>
      </c>
      <c r="E79" s="262">
        <v>3.71</v>
      </c>
      <c r="F79" s="191">
        <v>42</v>
      </c>
      <c r="G79" s="48">
        <f t="shared" si="1"/>
        <v>42</v>
      </c>
      <c r="I79" s="46"/>
      <c r="J79" s="46"/>
      <c r="L79" s="46"/>
    </row>
    <row r="80" spans="1:12" x14ac:dyDescent="0.25">
      <c r="A80" s="47">
        <v>21</v>
      </c>
      <c r="B80" s="99" t="s">
        <v>117</v>
      </c>
      <c r="C80" s="190">
        <v>13</v>
      </c>
      <c r="D80" s="262">
        <v>3.5384615384615383</v>
      </c>
      <c r="E80" s="262">
        <v>3.71</v>
      </c>
      <c r="F80" s="191">
        <v>52</v>
      </c>
      <c r="G80" s="48">
        <f t="shared" si="1"/>
        <v>52</v>
      </c>
      <c r="I80" s="46"/>
      <c r="J80" s="46"/>
      <c r="L80" s="46"/>
    </row>
    <row r="81" spans="1:12" x14ac:dyDescent="0.25">
      <c r="A81" s="47">
        <v>22</v>
      </c>
      <c r="B81" s="26" t="s">
        <v>118</v>
      </c>
      <c r="C81" s="194">
        <v>8</v>
      </c>
      <c r="D81" s="264">
        <v>4.25</v>
      </c>
      <c r="E81" s="264">
        <v>3.71</v>
      </c>
      <c r="F81" s="195">
        <v>16</v>
      </c>
      <c r="G81" s="50">
        <f t="shared" si="1"/>
        <v>16</v>
      </c>
      <c r="I81" s="46"/>
      <c r="J81" s="46"/>
      <c r="L81" s="46"/>
    </row>
    <row r="82" spans="1:12" x14ac:dyDescent="0.25">
      <c r="A82" s="47">
        <v>23</v>
      </c>
      <c r="B82" s="99" t="s">
        <v>37</v>
      </c>
      <c r="C82" s="190">
        <v>9</v>
      </c>
      <c r="D82" s="262">
        <v>4.1111111111111107</v>
      </c>
      <c r="E82" s="262">
        <v>3.71</v>
      </c>
      <c r="F82" s="191">
        <v>19</v>
      </c>
      <c r="G82" s="48">
        <f t="shared" si="1"/>
        <v>19</v>
      </c>
      <c r="I82" s="46"/>
      <c r="J82" s="46"/>
      <c r="L82" s="46"/>
    </row>
    <row r="83" spans="1:12" x14ac:dyDescent="0.25">
      <c r="A83" s="47">
        <v>24</v>
      </c>
      <c r="B83" s="26" t="s">
        <v>119</v>
      </c>
      <c r="C83" s="194">
        <v>5</v>
      </c>
      <c r="D83" s="264">
        <v>4.5999999999999996</v>
      </c>
      <c r="E83" s="264">
        <v>3.71</v>
      </c>
      <c r="F83" s="195">
        <v>7</v>
      </c>
      <c r="G83" s="48">
        <f t="shared" si="1"/>
        <v>7</v>
      </c>
      <c r="I83" s="46"/>
      <c r="J83" s="46"/>
      <c r="L83" s="46"/>
    </row>
    <row r="84" spans="1:12" x14ac:dyDescent="0.25">
      <c r="A84" s="47">
        <v>25</v>
      </c>
      <c r="B84" s="26" t="s">
        <v>120</v>
      </c>
      <c r="C84" s="194">
        <v>2</v>
      </c>
      <c r="D84" s="264">
        <v>5</v>
      </c>
      <c r="E84" s="264">
        <v>3.71</v>
      </c>
      <c r="F84" s="195">
        <v>5</v>
      </c>
      <c r="G84" s="48">
        <f t="shared" si="1"/>
        <v>5</v>
      </c>
      <c r="I84" s="46"/>
      <c r="J84" s="46"/>
      <c r="L84" s="46"/>
    </row>
    <row r="85" spans="1:12" x14ac:dyDescent="0.25">
      <c r="A85" s="47">
        <v>26</v>
      </c>
      <c r="B85" s="26" t="s">
        <v>121</v>
      </c>
      <c r="C85" s="194">
        <v>10</v>
      </c>
      <c r="D85" s="264">
        <v>3.1</v>
      </c>
      <c r="E85" s="264">
        <v>3.71</v>
      </c>
      <c r="F85" s="195">
        <v>67</v>
      </c>
      <c r="G85" s="48">
        <f t="shared" si="1"/>
        <v>67</v>
      </c>
      <c r="I85" s="46"/>
      <c r="J85" s="46"/>
      <c r="L85" s="46"/>
    </row>
    <row r="86" spans="1:12" ht="15.75" thickBot="1" x14ac:dyDescent="0.3">
      <c r="A86" s="47">
        <v>27</v>
      </c>
      <c r="B86" s="26" t="s">
        <v>105</v>
      </c>
      <c r="C86" s="194">
        <v>5</v>
      </c>
      <c r="D86" s="264">
        <v>3.8</v>
      </c>
      <c r="E86" s="264">
        <v>3.71</v>
      </c>
      <c r="F86" s="195">
        <v>38</v>
      </c>
      <c r="G86" s="48">
        <f t="shared" si="1"/>
        <v>38</v>
      </c>
      <c r="I86" s="46"/>
      <c r="J86" s="46"/>
      <c r="L86" s="46"/>
    </row>
    <row r="87" spans="1:12" ht="15.75" thickBot="1" x14ac:dyDescent="0.3">
      <c r="A87" s="134"/>
      <c r="B87" s="135" t="s">
        <v>92</v>
      </c>
      <c r="C87" s="136">
        <f>SUM(C88:C95)</f>
        <v>21</v>
      </c>
      <c r="D87" s="146">
        <f>AVERAGE(D88:D95)</f>
        <v>3.5486111111111112</v>
      </c>
      <c r="E87" s="146">
        <v>3.71</v>
      </c>
      <c r="F87" s="137"/>
      <c r="G87" s="140"/>
      <c r="I87" s="46"/>
      <c r="J87" s="46"/>
      <c r="L87" s="46"/>
    </row>
    <row r="88" spans="1:12" x14ac:dyDescent="0.25">
      <c r="A88" s="154">
        <v>1</v>
      </c>
      <c r="B88" s="185" t="s">
        <v>102</v>
      </c>
      <c r="C88" s="197">
        <v>1</v>
      </c>
      <c r="D88" s="444">
        <v>2</v>
      </c>
      <c r="E88" s="444">
        <v>3.71</v>
      </c>
      <c r="F88" s="198">
        <v>84</v>
      </c>
      <c r="G88" s="45">
        <f t="shared" si="1"/>
        <v>84</v>
      </c>
      <c r="I88" s="46"/>
      <c r="J88" s="46"/>
      <c r="L88" s="46"/>
    </row>
    <row r="89" spans="1:12" ht="15" customHeight="1" x14ac:dyDescent="0.25">
      <c r="A89" s="53">
        <v>2</v>
      </c>
      <c r="B89" s="117" t="s">
        <v>60</v>
      </c>
      <c r="C89" s="192">
        <v>3</v>
      </c>
      <c r="D89" s="263">
        <v>4</v>
      </c>
      <c r="E89" s="263">
        <v>3.71</v>
      </c>
      <c r="F89" s="193">
        <v>31</v>
      </c>
      <c r="G89" s="48">
        <f t="shared" si="1"/>
        <v>31</v>
      </c>
      <c r="I89" s="46"/>
      <c r="J89" s="46"/>
      <c r="L89" s="46"/>
    </row>
    <row r="90" spans="1:12" ht="15" customHeight="1" x14ac:dyDescent="0.25">
      <c r="A90" s="53">
        <v>3</v>
      </c>
      <c r="B90" s="99" t="s">
        <v>59</v>
      </c>
      <c r="C90" s="190">
        <v>2</v>
      </c>
      <c r="D90" s="262">
        <v>4</v>
      </c>
      <c r="E90" s="262">
        <v>3.71</v>
      </c>
      <c r="F90" s="191">
        <v>32</v>
      </c>
      <c r="G90" s="48">
        <f t="shared" si="1"/>
        <v>32</v>
      </c>
      <c r="I90" s="46"/>
      <c r="J90" s="46"/>
      <c r="L90" s="46"/>
    </row>
    <row r="91" spans="1:12" ht="15" customHeight="1" x14ac:dyDescent="0.25">
      <c r="A91" s="53">
        <v>4</v>
      </c>
      <c r="B91" s="99" t="s">
        <v>100</v>
      </c>
      <c r="C91" s="190">
        <v>1</v>
      </c>
      <c r="D91" s="262">
        <v>4</v>
      </c>
      <c r="E91" s="262">
        <v>3.71</v>
      </c>
      <c r="F91" s="191">
        <v>33</v>
      </c>
      <c r="G91" s="48">
        <f t="shared" si="1"/>
        <v>33</v>
      </c>
      <c r="I91" s="46"/>
      <c r="J91" s="46"/>
      <c r="L91" s="46"/>
    </row>
    <row r="92" spans="1:12" ht="15" customHeight="1" x14ac:dyDescent="0.25">
      <c r="A92" s="53">
        <v>5</v>
      </c>
      <c r="B92" s="99" t="s">
        <v>122</v>
      </c>
      <c r="C92" s="190">
        <v>2</v>
      </c>
      <c r="D92" s="262">
        <v>4</v>
      </c>
      <c r="E92" s="262">
        <v>3.71</v>
      </c>
      <c r="F92" s="191">
        <v>34</v>
      </c>
      <c r="G92" s="48">
        <f t="shared" si="1"/>
        <v>34</v>
      </c>
      <c r="I92" s="46"/>
      <c r="J92" s="46"/>
      <c r="L92" s="46"/>
    </row>
    <row r="93" spans="1:12" ht="15" customHeight="1" x14ac:dyDescent="0.25">
      <c r="A93" s="53">
        <v>6</v>
      </c>
      <c r="B93" s="117" t="s">
        <v>61</v>
      </c>
      <c r="C93" s="192">
        <v>2</v>
      </c>
      <c r="D93" s="263">
        <v>3.5</v>
      </c>
      <c r="E93" s="263">
        <v>3.71</v>
      </c>
      <c r="F93" s="193">
        <v>56</v>
      </c>
      <c r="G93" s="143">
        <f t="shared" si="1"/>
        <v>56</v>
      </c>
      <c r="I93" s="46"/>
      <c r="J93" s="46"/>
      <c r="L93" s="46"/>
    </row>
    <row r="94" spans="1:12" ht="15" customHeight="1" x14ac:dyDescent="0.25">
      <c r="A94" s="53">
        <v>7</v>
      </c>
      <c r="B94" s="117" t="s">
        <v>123</v>
      </c>
      <c r="C94" s="192">
        <v>9</v>
      </c>
      <c r="D94" s="263">
        <v>3.8888888888888888</v>
      </c>
      <c r="E94" s="263">
        <v>3.71</v>
      </c>
      <c r="F94" s="193">
        <v>35</v>
      </c>
      <c r="G94" s="143">
        <f t="shared" si="1"/>
        <v>35</v>
      </c>
      <c r="I94" s="46"/>
      <c r="J94" s="46"/>
      <c r="L94" s="46"/>
    </row>
    <row r="95" spans="1:12" ht="15" customHeight="1" thickBot="1" x14ac:dyDescent="0.3">
      <c r="A95" s="52">
        <v>8</v>
      </c>
      <c r="B95" s="127" t="s">
        <v>103</v>
      </c>
      <c r="C95" s="449">
        <v>1</v>
      </c>
      <c r="D95" s="450">
        <v>3</v>
      </c>
      <c r="E95" s="450">
        <v>3.71</v>
      </c>
      <c r="F95" s="451">
        <v>80</v>
      </c>
      <c r="G95" s="51">
        <f t="shared" si="1"/>
        <v>80</v>
      </c>
      <c r="I95" s="46"/>
      <c r="J95" s="46"/>
      <c r="L95" s="46"/>
    </row>
    <row r="96" spans="1:12" x14ac:dyDescent="0.25">
      <c r="A96" s="149" t="s">
        <v>98</v>
      </c>
      <c r="B96" s="54"/>
      <c r="C96" s="54"/>
      <c r="D96" s="184">
        <f>$D$4</f>
        <v>3.7033868248153965</v>
      </c>
      <c r="E96" s="184"/>
      <c r="F96" s="54"/>
    </row>
    <row r="97" spans="1:5" x14ac:dyDescent="0.25">
      <c r="A97" s="150" t="s">
        <v>99</v>
      </c>
      <c r="D97" s="433">
        <v>3.71</v>
      </c>
      <c r="E97" s="46"/>
    </row>
  </sheetData>
  <mergeCells count="4">
    <mergeCell ref="G2:G3"/>
    <mergeCell ref="A2:A3"/>
    <mergeCell ref="B2:B3"/>
    <mergeCell ref="C2:F2"/>
  </mergeCells>
  <conditionalFormatting sqref="D4:D97">
    <cfRule type="containsBlanks" dxfId="5" priority="890">
      <formula>LEN(TRIM(D4))=0</formula>
    </cfRule>
    <cfRule type="cellIs" dxfId="4" priority="893" operator="lessThan">
      <formula>3.5</formula>
    </cfRule>
    <cfRule type="cellIs" dxfId="3" priority="894" operator="between">
      <formula>$D$96</formula>
      <formula>3.5</formula>
    </cfRule>
    <cfRule type="cellIs" dxfId="1" priority="895" operator="between">
      <formula>4.499</formula>
      <formula>$D$96</formula>
    </cfRule>
    <cfRule type="cellIs" dxfId="2" priority="896" operator="greaterThanOrEqual">
      <formula>4.5</formula>
    </cfRule>
    <cfRule type="cellIs" dxfId="0" priority="889" operator="equal">
      <formula>$D$96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7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7" width="8.7109375" customWidth="1"/>
    <col min="8" max="8" width="9.140625" customWidth="1"/>
  </cols>
  <sheetData>
    <row r="1" spans="1:12" ht="409.5" customHeight="1" thickBot="1" x14ac:dyDescent="0.3"/>
    <row r="2" spans="1:12" ht="15" customHeight="1" x14ac:dyDescent="0.25">
      <c r="A2" s="400" t="s">
        <v>62</v>
      </c>
      <c r="B2" s="402" t="s">
        <v>83</v>
      </c>
      <c r="C2" s="404">
        <v>2022</v>
      </c>
      <c r="D2" s="405"/>
      <c r="E2" s="405"/>
      <c r="F2" s="406"/>
      <c r="G2" s="398" t="s">
        <v>67</v>
      </c>
    </row>
    <row r="3" spans="1:12" ht="45" customHeight="1" thickBot="1" x14ac:dyDescent="0.3">
      <c r="A3" s="401"/>
      <c r="B3" s="403"/>
      <c r="C3" s="145" t="s">
        <v>79</v>
      </c>
      <c r="D3" s="182" t="s">
        <v>80</v>
      </c>
      <c r="E3" s="182" t="s">
        <v>81</v>
      </c>
      <c r="F3" s="186" t="s">
        <v>66</v>
      </c>
      <c r="G3" s="399"/>
    </row>
    <row r="4" spans="1:12" ht="15" customHeight="1" thickBot="1" x14ac:dyDescent="0.3">
      <c r="A4" s="129"/>
      <c r="B4" s="130" t="s">
        <v>85</v>
      </c>
      <c r="C4" s="131">
        <f>C5+C11+C20+C35+C48+C59+C87</f>
        <v>344</v>
      </c>
      <c r="D4" s="151">
        <f>AVERAGE(D6:D10,D12:D19,D21:D34,D36:D47,D49:D58,D60:D86,D88:D95)</f>
        <v>3.7033868248153965</v>
      </c>
      <c r="E4" s="151">
        <v>3.71</v>
      </c>
      <c r="F4" s="132"/>
      <c r="G4" s="133"/>
      <c r="I4" s="61"/>
      <c r="J4" s="18" t="s">
        <v>74</v>
      </c>
    </row>
    <row r="5" spans="1:12" ht="15" customHeight="1" thickBot="1" x14ac:dyDescent="0.3">
      <c r="A5" s="134"/>
      <c r="B5" s="135" t="s">
        <v>86</v>
      </c>
      <c r="C5" s="136">
        <f>SUM(C6:C10)</f>
        <v>17</v>
      </c>
      <c r="D5" s="146">
        <f>AVERAGE(D6:D10)</f>
        <v>3.44</v>
      </c>
      <c r="E5" s="146">
        <v>3.71</v>
      </c>
      <c r="F5" s="137"/>
      <c r="G5" s="138"/>
      <c r="I5" s="64"/>
      <c r="J5" s="18" t="s">
        <v>75</v>
      </c>
    </row>
    <row r="6" spans="1:12" x14ac:dyDescent="0.25">
      <c r="A6" s="44">
        <v>1</v>
      </c>
      <c r="B6" s="26" t="s">
        <v>49</v>
      </c>
      <c r="C6" s="222">
        <v>3</v>
      </c>
      <c r="D6" s="253">
        <v>4</v>
      </c>
      <c r="E6" s="253">
        <v>3.71</v>
      </c>
      <c r="F6" s="223">
        <v>20</v>
      </c>
      <c r="G6" s="45">
        <f>F6</f>
        <v>20</v>
      </c>
      <c r="I6" s="62"/>
      <c r="J6" s="18" t="s">
        <v>76</v>
      </c>
      <c r="L6" s="46"/>
    </row>
    <row r="7" spans="1:12" x14ac:dyDescent="0.25">
      <c r="A7" s="47">
        <v>2</v>
      </c>
      <c r="B7" s="99" t="s">
        <v>107</v>
      </c>
      <c r="C7" s="224">
        <v>5</v>
      </c>
      <c r="D7" s="254">
        <v>4</v>
      </c>
      <c r="E7" s="254">
        <v>3.71</v>
      </c>
      <c r="F7" s="225">
        <v>21</v>
      </c>
      <c r="G7" s="48">
        <f t="shared" ref="G7:G53" si="0">F7</f>
        <v>21</v>
      </c>
      <c r="I7" s="19"/>
      <c r="J7" s="18" t="s">
        <v>77</v>
      </c>
      <c r="L7" s="46"/>
    </row>
    <row r="8" spans="1:12" x14ac:dyDescent="0.25">
      <c r="A8" s="47">
        <v>3</v>
      </c>
      <c r="B8" s="99" t="s">
        <v>97</v>
      </c>
      <c r="C8" s="224">
        <v>5</v>
      </c>
      <c r="D8" s="254">
        <v>3.2</v>
      </c>
      <c r="E8" s="254">
        <v>3.71</v>
      </c>
      <c r="F8" s="225">
        <v>64</v>
      </c>
      <c r="G8" s="48">
        <f t="shared" si="0"/>
        <v>64</v>
      </c>
      <c r="L8" s="46"/>
    </row>
    <row r="9" spans="1:12" ht="15" customHeight="1" x14ac:dyDescent="0.25">
      <c r="A9" s="47">
        <v>4</v>
      </c>
      <c r="B9" s="117" t="s">
        <v>48</v>
      </c>
      <c r="C9" s="226">
        <v>2</v>
      </c>
      <c r="D9" s="255">
        <v>3</v>
      </c>
      <c r="E9" s="255">
        <v>3.71</v>
      </c>
      <c r="F9" s="227">
        <v>68</v>
      </c>
      <c r="G9" s="48">
        <f t="shared" si="0"/>
        <v>68</v>
      </c>
      <c r="L9" s="46"/>
    </row>
    <row r="10" spans="1:12" ht="15.75" thickBot="1" x14ac:dyDescent="0.3">
      <c r="A10" s="47">
        <v>5</v>
      </c>
      <c r="B10" s="99" t="s">
        <v>50</v>
      </c>
      <c r="C10" s="224">
        <v>2</v>
      </c>
      <c r="D10" s="254">
        <v>3</v>
      </c>
      <c r="E10" s="254">
        <v>3.71</v>
      </c>
      <c r="F10" s="225">
        <v>69</v>
      </c>
      <c r="G10" s="48">
        <f t="shared" si="0"/>
        <v>69</v>
      </c>
      <c r="I10" s="49"/>
      <c r="J10" s="46"/>
      <c r="L10" s="46"/>
    </row>
    <row r="11" spans="1:12" ht="15.75" thickBot="1" x14ac:dyDescent="0.3">
      <c r="A11" s="134"/>
      <c r="B11" s="135" t="s">
        <v>87</v>
      </c>
      <c r="C11" s="136">
        <f>SUM(C12:C19)</f>
        <v>25</v>
      </c>
      <c r="D11" s="146">
        <f>AVERAGE(D12:D19)</f>
        <v>3.78125</v>
      </c>
      <c r="E11" s="146">
        <v>3.71</v>
      </c>
      <c r="F11" s="137"/>
      <c r="G11" s="140"/>
      <c r="I11" s="49"/>
      <c r="J11" s="46"/>
      <c r="L11" s="46"/>
    </row>
    <row r="12" spans="1:12" x14ac:dyDescent="0.25">
      <c r="A12" s="53">
        <v>1</v>
      </c>
      <c r="B12" s="117" t="s">
        <v>7</v>
      </c>
      <c r="C12" s="226">
        <v>3</v>
      </c>
      <c r="D12" s="255">
        <v>4.333333333333333</v>
      </c>
      <c r="E12" s="255">
        <v>3.71</v>
      </c>
      <c r="F12" s="227">
        <v>12</v>
      </c>
      <c r="G12" s="50">
        <f t="shared" si="0"/>
        <v>12</v>
      </c>
      <c r="I12" s="46"/>
      <c r="J12" s="46"/>
      <c r="L12" s="46"/>
    </row>
    <row r="13" spans="1:12" x14ac:dyDescent="0.25">
      <c r="A13" s="47">
        <v>2</v>
      </c>
      <c r="B13" s="99" t="s">
        <v>6</v>
      </c>
      <c r="C13" s="224">
        <v>3</v>
      </c>
      <c r="D13" s="254">
        <v>4.333333333333333</v>
      </c>
      <c r="E13" s="254">
        <v>3.71</v>
      </c>
      <c r="F13" s="225">
        <v>13</v>
      </c>
      <c r="G13" s="48">
        <f t="shared" si="0"/>
        <v>13</v>
      </c>
      <c r="I13" s="46"/>
      <c r="J13" s="46"/>
      <c r="L13" s="46"/>
    </row>
    <row r="14" spans="1:12" x14ac:dyDescent="0.25">
      <c r="A14" s="47">
        <v>3</v>
      </c>
      <c r="B14" s="99" t="s">
        <v>1</v>
      </c>
      <c r="C14" s="224">
        <v>6</v>
      </c>
      <c r="D14" s="254">
        <v>4.166666666666667</v>
      </c>
      <c r="E14" s="254">
        <v>3.71</v>
      </c>
      <c r="F14" s="225">
        <v>18</v>
      </c>
      <c r="G14" s="48">
        <f t="shared" si="0"/>
        <v>18</v>
      </c>
      <c r="I14" s="46"/>
      <c r="J14" s="46"/>
      <c r="L14" s="46"/>
    </row>
    <row r="15" spans="1:12" x14ac:dyDescent="0.25">
      <c r="A15" s="47">
        <v>4</v>
      </c>
      <c r="B15" s="99" t="s">
        <v>3</v>
      </c>
      <c r="C15" s="224">
        <v>3</v>
      </c>
      <c r="D15" s="254">
        <v>4</v>
      </c>
      <c r="E15" s="254">
        <v>3.71</v>
      </c>
      <c r="F15" s="225">
        <v>22</v>
      </c>
      <c r="G15" s="48">
        <f t="shared" si="0"/>
        <v>22</v>
      </c>
      <c r="I15" s="46"/>
      <c r="J15" s="46"/>
      <c r="L15" s="46"/>
    </row>
    <row r="16" spans="1:12" x14ac:dyDescent="0.25">
      <c r="A16" s="47">
        <v>5</v>
      </c>
      <c r="B16" s="99" t="s">
        <v>2</v>
      </c>
      <c r="C16" s="224">
        <v>4</v>
      </c>
      <c r="D16" s="254">
        <v>3.75</v>
      </c>
      <c r="E16" s="254">
        <v>3.71</v>
      </c>
      <c r="F16" s="225">
        <v>40</v>
      </c>
      <c r="G16" s="48">
        <f t="shared" si="0"/>
        <v>40</v>
      </c>
      <c r="I16" s="46"/>
      <c r="J16" s="46"/>
      <c r="L16" s="46"/>
    </row>
    <row r="17" spans="1:12" x14ac:dyDescent="0.25">
      <c r="A17" s="47">
        <v>6</v>
      </c>
      <c r="B17" s="99" t="s">
        <v>4</v>
      </c>
      <c r="C17" s="224">
        <v>3</v>
      </c>
      <c r="D17" s="254">
        <v>3.6666666666666665</v>
      </c>
      <c r="E17" s="254">
        <v>3.71</v>
      </c>
      <c r="F17" s="225">
        <v>43</v>
      </c>
      <c r="G17" s="48">
        <f t="shared" si="0"/>
        <v>43</v>
      </c>
      <c r="I17" s="46"/>
      <c r="J17" s="46"/>
      <c r="L17" s="46"/>
    </row>
    <row r="18" spans="1:12" x14ac:dyDescent="0.25">
      <c r="A18" s="47">
        <v>7</v>
      </c>
      <c r="B18" s="99" t="s">
        <v>5</v>
      </c>
      <c r="C18" s="224">
        <v>2</v>
      </c>
      <c r="D18" s="254">
        <v>3</v>
      </c>
      <c r="E18" s="254">
        <v>3.71</v>
      </c>
      <c r="F18" s="225">
        <v>70</v>
      </c>
      <c r="G18" s="48">
        <f t="shared" si="0"/>
        <v>70</v>
      </c>
      <c r="I18" s="46"/>
      <c r="J18" s="46"/>
      <c r="L18" s="46"/>
    </row>
    <row r="19" spans="1:12" ht="15.75" thickBot="1" x14ac:dyDescent="0.3">
      <c r="A19" s="47">
        <v>8</v>
      </c>
      <c r="B19" s="43" t="s">
        <v>108</v>
      </c>
      <c r="C19" s="222">
        <v>1</v>
      </c>
      <c r="D19" s="253">
        <v>3</v>
      </c>
      <c r="E19" s="253">
        <v>3.71</v>
      </c>
      <c r="F19" s="223">
        <v>71</v>
      </c>
      <c r="G19" s="48">
        <f t="shared" si="0"/>
        <v>71</v>
      </c>
      <c r="I19" s="46"/>
      <c r="J19" s="46"/>
      <c r="L19" s="46"/>
    </row>
    <row r="20" spans="1:12" ht="15.75" thickBot="1" x14ac:dyDescent="0.3">
      <c r="A20" s="134"/>
      <c r="B20" s="135" t="s">
        <v>88</v>
      </c>
      <c r="C20" s="136">
        <f>SUM(C21:C34)</f>
        <v>46</v>
      </c>
      <c r="D20" s="146">
        <f>AVERAGE(D21:D34)</f>
        <v>3.5552154195011338</v>
      </c>
      <c r="E20" s="146">
        <v>3.71</v>
      </c>
      <c r="F20" s="137"/>
      <c r="G20" s="140"/>
      <c r="I20" s="46"/>
      <c r="J20" s="46"/>
      <c r="L20" s="46"/>
    </row>
    <row r="21" spans="1:12" x14ac:dyDescent="0.25">
      <c r="A21" s="44">
        <v>1</v>
      </c>
      <c r="B21" s="28" t="s">
        <v>45</v>
      </c>
      <c r="C21" s="230">
        <v>1</v>
      </c>
      <c r="D21" s="256">
        <v>5</v>
      </c>
      <c r="E21" s="256">
        <v>3.71</v>
      </c>
      <c r="F21" s="231">
        <v>1</v>
      </c>
      <c r="G21" s="45">
        <f t="shared" si="0"/>
        <v>1</v>
      </c>
      <c r="I21" s="46"/>
      <c r="J21" s="46"/>
      <c r="L21" s="46"/>
    </row>
    <row r="22" spans="1:12" x14ac:dyDescent="0.25">
      <c r="A22" s="47">
        <v>2</v>
      </c>
      <c r="B22" s="28" t="s">
        <v>11</v>
      </c>
      <c r="C22" s="230">
        <v>2</v>
      </c>
      <c r="D22" s="256">
        <v>5</v>
      </c>
      <c r="E22" s="256">
        <v>3.71</v>
      </c>
      <c r="F22" s="231">
        <v>2</v>
      </c>
      <c r="G22" s="48">
        <f t="shared" si="0"/>
        <v>2</v>
      </c>
      <c r="I22" s="46"/>
      <c r="J22" s="46"/>
      <c r="L22" s="46"/>
    </row>
    <row r="23" spans="1:12" x14ac:dyDescent="0.25">
      <c r="A23" s="47">
        <v>3</v>
      </c>
      <c r="B23" s="28" t="s">
        <v>9</v>
      </c>
      <c r="C23" s="230">
        <v>4</v>
      </c>
      <c r="D23" s="256">
        <v>4.5</v>
      </c>
      <c r="E23" s="256">
        <v>3.71</v>
      </c>
      <c r="F23" s="231">
        <v>8</v>
      </c>
      <c r="G23" s="48">
        <f t="shared" si="0"/>
        <v>8</v>
      </c>
      <c r="I23" s="46"/>
      <c r="J23" s="46"/>
      <c r="L23" s="46"/>
    </row>
    <row r="24" spans="1:12" x14ac:dyDescent="0.25">
      <c r="A24" s="47">
        <v>4</v>
      </c>
      <c r="B24" s="28" t="s">
        <v>54</v>
      </c>
      <c r="C24" s="230">
        <v>1</v>
      </c>
      <c r="D24" s="256">
        <v>4</v>
      </c>
      <c r="E24" s="256">
        <v>3.71</v>
      </c>
      <c r="F24" s="231">
        <v>23</v>
      </c>
      <c r="G24" s="48">
        <f t="shared" si="0"/>
        <v>23</v>
      </c>
      <c r="I24" s="46"/>
      <c r="J24" s="46"/>
      <c r="L24" s="46"/>
    </row>
    <row r="25" spans="1:12" x14ac:dyDescent="0.25">
      <c r="A25" s="47">
        <v>5</v>
      </c>
      <c r="B25" s="28" t="s">
        <v>53</v>
      </c>
      <c r="C25" s="230">
        <v>9</v>
      </c>
      <c r="D25" s="256">
        <v>3.7777777777777777</v>
      </c>
      <c r="E25" s="256">
        <v>3.71</v>
      </c>
      <c r="F25" s="231">
        <v>39</v>
      </c>
      <c r="G25" s="48">
        <f t="shared" si="0"/>
        <v>39</v>
      </c>
      <c r="I25" s="46"/>
      <c r="J25" s="46"/>
      <c r="L25" s="46"/>
    </row>
    <row r="26" spans="1:12" x14ac:dyDescent="0.25">
      <c r="A26" s="47">
        <v>6</v>
      </c>
      <c r="B26" s="28" t="s">
        <v>8</v>
      </c>
      <c r="C26" s="230">
        <v>7</v>
      </c>
      <c r="D26" s="256">
        <v>3.4285714285714284</v>
      </c>
      <c r="E26" s="256">
        <v>3.71</v>
      </c>
      <c r="F26" s="231">
        <v>57</v>
      </c>
      <c r="G26" s="48">
        <f t="shared" si="0"/>
        <v>57</v>
      </c>
      <c r="I26" s="46"/>
      <c r="J26" s="46"/>
      <c r="L26" s="46"/>
    </row>
    <row r="27" spans="1:12" x14ac:dyDescent="0.25">
      <c r="A27" s="47">
        <v>7</v>
      </c>
      <c r="B27" s="28" t="s">
        <v>52</v>
      </c>
      <c r="C27" s="230">
        <v>5</v>
      </c>
      <c r="D27" s="256">
        <v>3.4</v>
      </c>
      <c r="E27" s="256">
        <v>3.71</v>
      </c>
      <c r="F27" s="231">
        <v>58</v>
      </c>
      <c r="G27" s="48">
        <f t="shared" si="0"/>
        <v>58</v>
      </c>
      <c r="I27" s="46"/>
      <c r="J27" s="46"/>
      <c r="L27" s="46"/>
    </row>
    <row r="28" spans="1:12" x14ac:dyDescent="0.25">
      <c r="A28" s="47">
        <v>8</v>
      </c>
      <c r="B28" s="28" t="s">
        <v>10</v>
      </c>
      <c r="C28" s="230">
        <v>6</v>
      </c>
      <c r="D28" s="256">
        <v>3.3333333333333335</v>
      </c>
      <c r="E28" s="256">
        <v>3.71</v>
      </c>
      <c r="F28" s="231">
        <v>59</v>
      </c>
      <c r="G28" s="48">
        <f t="shared" si="0"/>
        <v>59</v>
      </c>
      <c r="I28" s="46"/>
      <c r="J28" s="46"/>
      <c r="L28" s="46"/>
    </row>
    <row r="29" spans="1:12" x14ac:dyDescent="0.25">
      <c r="A29" s="47">
        <v>9</v>
      </c>
      <c r="B29" s="28" t="s">
        <v>13</v>
      </c>
      <c r="C29" s="230">
        <v>3</v>
      </c>
      <c r="D29" s="256">
        <v>3.3333333333333335</v>
      </c>
      <c r="E29" s="256">
        <v>3.71</v>
      </c>
      <c r="F29" s="231">
        <v>60</v>
      </c>
      <c r="G29" s="48">
        <f t="shared" si="0"/>
        <v>60</v>
      </c>
      <c r="I29" s="46"/>
      <c r="J29" s="46"/>
      <c r="L29" s="46"/>
    </row>
    <row r="30" spans="1:12" ht="15" customHeight="1" x14ac:dyDescent="0.25">
      <c r="A30" s="47">
        <v>10</v>
      </c>
      <c r="B30" s="28" t="s">
        <v>51</v>
      </c>
      <c r="C30" s="230">
        <v>3</v>
      </c>
      <c r="D30" s="256">
        <v>3</v>
      </c>
      <c r="E30" s="256">
        <v>3.71</v>
      </c>
      <c r="F30" s="231">
        <v>72</v>
      </c>
      <c r="G30" s="48">
        <f t="shared" si="0"/>
        <v>72</v>
      </c>
      <c r="I30" s="46"/>
      <c r="J30" s="46"/>
      <c r="L30" s="46"/>
    </row>
    <row r="31" spans="1:12" x14ac:dyDescent="0.25">
      <c r="A31" s="47">
        <v>11</v>
      </c>
      <c r="B31" s="28" t="s">
        <v>46</v>
      </c>
      <c r="C31" s="230">
        <v>2</v>
      </c>
      <c r="D31" s="256">
        <v>3</v>
      </c>
      <c r="E31" s="256">
        <v>3.71</v>
      </c>
      <c r="F31" s="231">
        <v>73</v>
      </c>
      <c r="G31" s="48">
        <f t="shared" si="0"/>
        <v>73</v>
      </c>
      <c r="I31" s="46"/>
      <c r="J31" s="46"/>
      <c r="L31" s="46"/>
    </row>
    <row r="32" spans="1:12" x14ac:dyDescent="0.25">
      <c r="A32" s="47">
        <v>12</v>
      </c>
      <c r="B32" s="118" t="s">
        <v>93</v>
      </c>
      <c r="C32" s="232">
        <v>1</v>
      </c>
      <c r="D32" s="428">
        <v>3</v>
      </c>
      <c r="E32" s="428">
        <v>3.71</v>
      </c>
      <c r="F32" s="233">
        <v>74</v>
      </c>
      <c r="G32" s="48">
        <f t="shared" si="0"/>
        <v>74</v>
      </c>
      <c r="I32" s="46"/>
      <c r="J32" s="46"/>
      <c r="L32" s="46"/>
    </row>
    <row r="33" spans="1:12" x14ac:dyDescent="0.25">
      <c r="A33" s="47">
        <v>13</v>
      </c>
      <c r="B33" s="28" t="s">
        <v>12</v>
      </c>
      <c r="C33" s="230">
        <v>1</v>
      </c>
      <c r="D33" s="256">
        <v>3</v>
      </c>
      <c r="E33" s="256">
        <v>3.71</v>
      </c>
      <c r="F33" s="231">
        <v>75</v>
      </c>
      <c r="G33" s="48">
        <f t="shared" si="0"/>
        <v>75</v>
      </c>
      <c r="I33" s="46"/>
      <c r="J33" s="46"/>
      <c r="L33" s="46"/>
    </row>
    <row r="34" spans="1:12" ht="15.75" thickBot="1" x14ac:dyDescent="0.3">
      <c r="A34" s="47">
        <v>14</v>
      </c>
      <c r="B34" s="28" t="s">
        <v>109</v>
      </c>
      <c r="C34" s="230">
        <v>1</v>
      </c>
      <c r="D34" s="256">
        <v>2</v>
      </c>
      <c r="E34" s="256">
        <v>3.71</v>
      </c>
      <c r="F34" s="231">
        <v>83</v>
      </c>
      <c r="G34" s="48">
        <f t="shared" si="0"/>
        <v>83</v>
      </c>
      <c r="I34" s="46"/>
      <c r="J34" s="46"/>
      <c r="L34" s="46"/>
    </row>
    <row r="35" spans="1:12" ht="15.75" thickBot="1" x14ac:dyDescent="0.3">
      <c r="A35" s="134"/>
      <c r="B35" s="139" t="s">
        <v>89</v>
      </c>
      <c r="C35" s="141">
        <f>SUM(C36:C47)</f>
        <v>46</v>
      </c>
      <c r="D35" s="147">
        <f>AVERAGE(D36:D47)</f>
        <v>3.8555555555555556</v>
      </c>
      <c r="E35" s="147">
        <v>3.71</v>
      </c>
      <c r="F35" s="138"/>
      <c r="G35" s="140"/>
      <c r="I35" s="46"/>
      <c r="J35" s="46"/>
      <c r="L35" s="46"/>
    </row>
    <row r="36" spans="1:12" x14ac:dyDescent="0.25">
      <c r="A36" s="44">
        <v>1</v>
      </c>
      <c r="B36" s="117" t="s">
        <v>104</v>
      </c>
      <c r="C36" s="226">
        <v>1</v>
      </c>
      <c r="D36" s="255">
        <v>5</v>
      </c>
      <c r="E36" s="255">
        <v>3.71</v>
      </c>
      <c r="F36" s="227">
        <v>3</v>
      </c>
      <c r="G36" s="45">
        <f t="shared" si="0"/>
        <v>3</v>
      </c>
      <c r="I36" s="46"/>
      <c r="J36" s="46"/>
      <c r="L36" s="46"/>
    </row>
    <row r="37" spans="1:12" x14ac:dyDescent="0.25">
      <c r="A37" s="47">
        <v>2</v>
      </c>
      <c r="B37" s="26" t="s">
        <v>110</v>
      </c>
      <c r="C37" s="222">
        <v>6</v>
      </c>
      <c r="D37" s="253">
        <v>4.5</v>
      </c>
      <c r="E37" s="253">
        <v>3.71</v>
      </c>
      <c r="F37" s="223">
        <v>9</v>
      </c>
      <c r="G37" s="48">
        <f t="shared" si="0"/>
        <v>9</v>
      </c>
      <c r="I37" s="46"/>
      <c r="J37" s="46"/>
      <c r="L37" s="46"/>
    </row>
    <row r="38" spans="1:12" x14ac:dyDescent="0.25">
      <c r="A38" s="47">
        <v>3</v>
      </c>
      <c r="B38" s="99" t="s">
        <v>101</v>
      </c>
      <c r="C38" s="224">
        <v>5</v>
      </c>
      <c r="D38" s="254">
        <v>4.2</v>
      </c>
      <c r="E38" s="254">
        <v>3.71</v>
      </c>
      <c r="F38" s="225">
        <v>17</v>
      </c>
      <c r="G38" s="48">
        <f t="shared" si="0"/>
        <v>17</v>
      </c>
      <c r="I38" s="46"/>
      <c r="J38" s="46"/>
      <c r="L38" s="46"/>
    </row>
    <row r="39" spans="1:12" x14ac:dyDescent="0.25">
      <c r="A39" s="47">
        <v>4</v>
      </c>
      <c r="B39" s="26" t="s">
        <v>106</v>
      </c>
      <c r="C39" s="222">
        <v>4</v>
      </c>
      <c r="D39" s="253">
        <v>4</v>
      </c>
      <c r="E39" s="253">
        <v>3.71</v>
      </c>
      <c r="F39" s="223">
        <v>24</v>
      </c>
      <c r="G39" s="48">
        <f t="shared" si="0"/>
        <v>24</v>
      </c>
      <c r="I39" s="46"/>
      <c r="J39" s="46"/>
      <c r="L39" s="46"/>
    </row>
    <row r="40" spans="1:12" ht="15" customHeight="1" x14ac:dyDescent="0.25">
      <c r="A40" s="47">
        <v>5</v>
      </c>
      <c r="B40" s="40" t="s">
        <v>15</v>
      </c>
      <c r="C40" s="238">
        <v>5</v>
      </c>
      <c r="D40" s="266">
        <v>3.8</v>
      </c>
      <c r="E40" s="266">
        <v>3.71</v>
      </c>
      <c r="F40" s="239">
        <v>36</v>
      </c>
      <c r="G40" s="48">
        <f t="shared" si="0"/>
        <v>36</v>
      </c>
      <c r="I40" s="46"/>
      <c r="J40" s="46"/>
      <c r="L40" s="46"/>
    </row>
    <row r="41" spans="1:12" ht="15" customHeight="1" x14ac:dyDescent="0.25">
      <c r="A41" s="47">
        <v>6</v>
      </c>
      <c r="B41" s="99" t="s">
        <v>55</v>
      </c>
      <c r="C41" s="224">
        <v>6</v>
      </c>
      <c r="D41" s="254">
        <v>3.6666666666666665</v>
      </c>
      <c r="E41" s="254">
        <v>3.71</v>
      </c>
      <c r="F41" s="225">
        <v>44</v>
      </c>
      <c r="G41" s="48">
        <f t="shared" si="0"/>
        <v>44</v>
      </c>
      <c r="I41" s="46"/>
      <c r="J41" s="46"/>
      <c r="L41" s="46"/>
    </row>
    <row r="42" spans="1:12" x14ac:dyDescent="0.25">
      <c r="A42" s="47">
        <v>7</v>
      </c>
      <c r="B42" s="99" t="s">
        <v>84</v>
      </c>
      <c r="C42" s="224">
        <v>3</v>
      </c>
      <c r="D42" s="254">
        <v>3.6666666666666665</v>
      </c>
      <c r="E42" s="254">
        <v>3.71</v>
      </c>
      <c r="F42" s="225">
        <v>45</v>
      </c>
      <c r="G42" s="48">
        <f t="shared" si="0"/>
        <v>45</v>
      </c>
      <c r="I42" s="46"/>
      <c r="J42" s="46"/>
      <c r="L42" s="46"/>
    </row>
    <row r="43" spans="1:12" x14ac:dyDescent="0.25">
      <c r="A43" s="47">
        <v>8</v>
      </c>
      <c r="B43" s="99" t="s">
        <v>16</v>
      </c>
      <c r="C43" s="224">
        <v>3</v>
      </c>
      <c r="D43" s="254">
        <v>3.6666666666666665</v>
      </c>
      <c r="E43" s="254">
        <v>3.71</v>
      </c>
      <c r="F43" s="225">
        <v>46</v>
      </c>
      <c r="G43" s="48">
        <f t="shared" si="0"/>
        <v>46</v>
      </c>
      <c r="I43" s="46"/>
      <c r="J43" s="46"/>
      <c r="L43" s="46"/>
    </row>
    <row r="44" spans="1:12" x14ac:dyDescent="0.25">
      <c r="A44" s="47">
        <v>9</v>
      </c>
      <c r="B44" s="99" t="s">
        <v>94</v>
      </c>
      <c r="C44" s="224">
        <v>3</v>
      </c>
      <c r="D44" s="254">
        <v>3.6666666666666665</v>
      </c>
      <c r="E44" s="254">
        <v>3.71</v>
      </c>
      <c r="F44" s="225">
        <v>47</v>
      </c>
      <c r="G44" s="48">
        <f t="shared" si="0"/>
        <v>47</v>
      </c>
      <c r="I44" s="46"/>
      <c r="J44" s="46"/>
      <c r="L44" s="46"/>
    </row>
    <row r="45" spans="1:12" x14ac:dyDescent="0.25">
      <c r="A45" s="47">
        <v>10</v>
      </c>
      <c r="B45" s="117" t="s">
        <v>111</v>
      </c>
      <c r="C45" s="226">
        <v>5</v>
      </c>
      <c r="D45" s="255">
        <v>3.6</v>
      </c>
      <c r="E45" s="255">
        <v>3.71</v>
      </c>
      <c r="F45" s="227">
        <v>50</v>
      </c>
      <c r="G45" s="48">
        <f t="shared" si="0"/>
        <v>50</v>
      </c>
      <c r="I45" s="46"/>
      <c r="J45" s="46"/>
      <c r="L45" s="46"/>
    </row>
    <row r="46" spans="1:12" x14ac:dyDescent="0.25">
      <c r="A46" s="47">
        <v>11</v>
      </c>
      <c r="B46" s="26" t="s">
        <v>14</v>
      </c>
      <c r="C46" s="222">
        <v>2</v>
      </c>
      <c r="D46" s="253">
        <v>3.5</v>
      </c>
      <c r="E46" s="253">
        <v>3.71</v>
      </c>
      <c r="F46" s="223">
        <v>53</v>
      </c>
      <c r="G46" s="48">
        <f t="shared" si="0"/>
        <v>53</v>
      </c>
      <c r="I46" s="46"/>
      <c r="J46" s="46"/>
      <c r="L46" s="46"/>
    </row>
    <row r="47" spans="1:12" ht="15.75" thickBot="1" x14ac:dyDescent="0.3">
      <c r="A47" s="47">
        <v>12</v>
      </c>
      <c r="B47" s="26" t="s">
        <v>56</v>
      </c>
      <c r="C47" s="222">
        <v>3</v>
      </c>
      <c r="D47" s="253">
        <v>3</v>
      </c>
      <c r="E47" s="253">
        <v>3.71</v>
      </c>
      <c r="F47" s="223">
        <v>76</v>
      </c>
      <c r="G47" s="48">
        <f t="shared" si="0"/>
        <v>76</v>
      </c>
      <c r="I47" s="46"/>
      <c r="J47" s="46"/>
      <c r="L47" s="46"/>
    </row>
    <row r="48" spans="1:12" ht="15.75" thickBot="1" x14ac:dyDescent="0.3">
      <c r="A48" s="134"/>
      <c r="B48" s="135" t="s">
        <v>90</v>
      </c>
      <c r="C48" s="136">
        <f>SUM(C49:C58)</f>
        <v>35</v>
      </c>
      <c r="D48" s="146">
        <f>AVERAGE(D49:D58)</f>
        <v>3.8216666666666668</v>
      </c>
      <c r="E48" s="146">
        <v>3.71</v>
      </c>
      <c r="F48" s="137"/>
      <c r="G48" s="140"/>
      <c r="I48" s="46"/>
      <c r="J48" s="46"/>
      <c r="L48" s="46"/>
    </row>
    <row r="49" spans="1:12" x14ac:dyDescent="0.25">
      <c r="A49" s="142">
        <v>1</v>
      </c>
      <c r="B49" s="99" t="s">
        <v>95</v>
      </c>
      <c r="C49" s="224">
        <v>2</v>
      </c>
      <c r="D49" s="254">
        <v>4.5</v>
      </c>
      <c r="E49" s="254">
        <v>3.71</v>
      </c>
      <c r="F49" s="225">
        <v>10</v>
      </c>
      <c r="G49" s="152">
        <f t="shared" si="0"/>
        <v>10</v>
      </c>
      <c r="I49" s="46"/>
      <c r="J49" s="46"/>
      <c r="L49" s="46"/>
    </row>
    <row r="50" spans="1:12" x14ac:dyDescent="0.25">
      <c r="A50" s="47">
        <v>2</v>
      </c>
      <c r="B50" s="120" t="s">
        <v>114</v>
      </c>
      <c r="C50" s="242">
        <v>4</v>
      </c>
      <c r="D50" s="257">
        <v>4.5</v>
      </c>
      <c r="E50" s="257">
        <v>3.71</v>
      </c>
      <c r="F50" s="243">
        <v>11</v>
      </c>
      <c r="G50" s="48">
        <f t="shared" si="0"/>
        <v>11</v>
      </c>
      <c r="I50" s="46"/>
      <c r="J50" s="46"/>
      <c r="L50" s="46"/>
    </row>
    <row r="51" spans="1:12" x14ac:dyDescent="0.25">
      <c r="A51" s="47">
        <v>3</v>
      </c>
      <c r="B51" s="99" t="s">
        <v>112</v>
      </c>
      <c r="C51" s="224">
        <v>3</v>
      </c>
      <c r="D51" s="254">
        <v>4</v>
      </c>
      <c r="E51" s="254">
        <v>3.71</v>
      </c>
      <c r="F51" s="225">
        <v>25</v>
      </c>
      <c r="G51" s="48">
        <f t="shared" si="0"/>
        <v>25</v>
      </c>
      <c r="I51" s="46"/>
      <c r="J51" s="46"/>
      <c r="L51" s="46"/>
    </row>
    <row r="52" spans="1:12" x14ac:dyDescent="0.25">
      <c r="A52" s="47">
        <v>4</v>
      </c>
      <c r="B52" s="99" t="s">
        <v>58</v>
      </c>
      <c r="C52" s="224">
        <v>2</v>
      </c>
      <c r="D52" s="254">
        <v>4</v>
      </c>
      <c r="E52" s="254">
        <v>3.71</v>
      </c>
      <c r="F52" s="225">
        <v>26</v>
      </c>
      <c r="G52" s="48">
        <f t="shared" si="0"/>
        <v>26</v>
      </c>
      <c r="I52" s="46"/>
      <c r="J52" s="46"/>
      <c r="L52" s="46"/>
    </row>
    <row r="53" spans="1:12" x14ac:dyDescent="0.25">
      <c r="A53" s="47">
        <v>5</v>
      </c>
      <c r="B53" s="99" t="s">
        <v>18</v>
      </c>
      <c r="C53" s="224">
        <v>5</v>
      </c>
      <c r="D53" s="254">
        <v>4</v>
      </c>
      <c r="E53" s="254">
        <v>3.71</v>
      </c>
      <c r="F53" s="225">
        <v>27</v>
      </c>
      <c r="G53" s="48">
        <f t="shared" si="0"/>
        <v>27</v>
      </c>
      <c r="I53" s="46"/>
      <c r="J53" s="46"/>
      <c r="L53" s="46"/>
    </row>
    <row r="54" spans="1:12" x14ac:dyDescent="0.25">
      <c r="A54" s="47">
        <v>6</v>
      </c>
      <c r="B54" s="119" t="s">
        <v>57</v>
      </c>
      <c r="C54" s="240">
        <v>5</v>
      </c>
      <c r="D54" s="265">
        <v>3.8</v>
      </c>
      <c r="E54" s="265">
        <v>3.71</v>
      </c>
      <c r="F54" s="241">
        <v>37</v>
      </c>
      <c r="G54" s="48">
        <f t="shared" ref="G54:G95" si="1">F54</f>
        <v>37</v>
      </c>
      <c r="I54" s="46"/>
      <c r="J54" s="46"/>
      <c r="L54" s="46"/>
    </row>
    <row r="55" spans="1:12" x14ac:dyDescent="0.25">
      <c r="A55" s="47">
        <v>7</v>
      </c>
      <c r="B55" s="119" t="s">
        <v>63</v>
      </c>
      <c r="C55" s="240">
        <v>3</v>
      </c>
      <c r="D55" s="265">
        <v>3.6666666666666665</v>
      </c>
      <c r="E55" s="265">
        <v>3.71</v>
      </c>
      <c r="F55" s="241">
        <v>48</v>
      </c>
      <c r="G55" s="48">
        <f t="shared" si="1"/>
        <v>48</v>
      </c>
      <c r="I55" s="46"/>
      <c r="J55" s="46"/>
      <c r="L55" s="46"/>
    </row>
    <row r="56" spans="1:12" x14ac:dyDescent="0.25">
      <c r="A56" s="47">
        <v>8</v>
      </c>
      <c r="B56" s="118" t="s">
        <v>113</v>
      </c>
      <c r="C56" s="232">
        <v>6</v>
      </c>
      <c r="D56" s="428">
        <v>3.5</v>
      </c>
      <c r="E56" s="428">
        <v>3.71</v>
      </c>
      <c r="F56" s="233">
        <v>54</v>
      </c>
      <c r="G56" s="48">
        <f t="shared" si="1"/>
        <v>54</v>
      </c>
      <c r="I56" s="46"/>
      <c r="J56" s="46"/>
      <c r="L56" s="46"/>
    </row>
    <row r="57" spans="1:12" x14ac:dyDescent="0.25">
      <c r="A57" s="47">
        <v>9</v>
      </c>
      <c r="B57" s="118" t="s">
        <v>64</v>
      </c>
      <c r="C57" s="232">
        <v>4</v>
      </c>
      <c r="D57" s="428">
        <v>3.25</v>
      </c>
      <c r="E57" s="428">
        <v>3.71</v>
      </c>
      <c r="F57" s="233">
        <v>62</v>
      </c>
      <c r="G57" s="48">
        <f t="shared" si="1"/>
        <v>62</v>
      </c>
      <c r="I57" s="46"/>
      <c r="J57" s="46"/>
      <c r="L57" s="46"/>
    </row>
    <row r="58" spans="1:12" ht="15.75" thickBot="1" x14ac:dyDescent="0.3">
      <c r="A58" s="148">
        <v>10</v>
      </c>
      <c r="B58" s="434" t="s">
        <v>17</v>
      </c>
      <c r="C58" s="435">
        <v>1</v>
      </c>
      <c r="D58" s="436">
        <v>3</v>
      </c>
      <c r="E58" s="436">
        <v>3.71</v>
      </c>
      <c r="F58" s="437">
        <v>77</v>
      </c>
      <c r="G58" s="143">
        <f t="shared" si="1"/>
        <v>77</v>
      </c>
      <c r="I58" s="46"/>
      <c r="J58" s="46"/>
      <c r="L58" s="46"/>
    </row>
    <row r="59" spans="1:12" ht="15.75" thickBot="1" x14ac:dyDescent="0.3">
      <c r="A59" s="134"/>
      <c r="B59" s="135" t="s">
        <v>91</v>
      </c>
      <c r="C59" s="136">
        <f>SUM(C60:C86)</f>
        <v>154</v>
      </c>
      <c r="D59" s="146">
        <f>AVERAGE(D60:D86)</f>
        <v>3.7403427847872286</v>
      </c>
      <c r="E59" s="146">
        <v>3.71</v>
      </c>
      <c r="F59" s="137"/>
      <c r="G59" s="140"/>
      <c r="I59" s="46"/>
      <c r="J59" s="46"/>
      <c r="L59" s="46"/>
    </row>
    <row r="60" spans="1:12" x14ac:dyDescent="0.25">
      <c r="A60" s="44">
        <v>1</v>
      </c>
      <c r="B60" s="26" t="s">
        <v>27</v>
      </c>
      <c r="C60" s="222">
        <v>1</v>
      </c>
      <c r="D60" s="253">
        <v>5</v>
      </c>
      <c r="E60" s="253">
        <v>3.71</v>
      </c>
      <c r="F60" s="223">
        <v>4</v>
      </c>
      <c r="G60" s="45">
        <f t="shared" si="1"/>
        <v>4</v>
      </c>
      <c r="I60" s="46"/>
      <c r="J60" s="46"/>
      <c r="L60" s="46"/>
    </row>
    <row r="61" spans="1:12" x14ac:dyDescent="0.25">
      <c r="A61" s="47">
        <v>2</v>
      </c>
      <c r="B61" s="99" t="s">
        <v>120</v>
      </c>
      <c r="C61" s="224">
        <v>2</v>
      </c>
      <c r="D61" s="254">
        <v>5</v>
      </c>
      <c r="E61" s="254">
        <v>3.71</v>
      </c>
      <c r="F61" s="225">
        <v>5</v>
      </c>
      <c r="G61" s="48">
        <f t="shared" si="1"/>
        <v>5</v>
      </c>
      <c r="I61" s="46"/>
      <c r="J61" s="46"/>
      <c r="L61" s="46"/>
    </row>
    <row r="62" spans="1:12" x14ac:dyDescent="0.25">
      <c r="A62" s="47">
        <v>3</v>
      </c>
      <c r="B62" s="26" t="s">
        <v>19</v>
      </c>
      <c r="C62" s="222">
        <v>3</v>
      </c>
      <c r="D62" s="253">
        <v>4.666666666666667</v>
      </c>
      <c r="E62" s="253">
        <v>3.71</v>
      </c>
      <c r="F62" s="223">
        <v>6</v>
      </c>
      <c r="G62" s="48">
        <f t="shared" si="1"/>
        <v>6</v>
      </c>
      <c r="I62" s="46"/>
      <c r="J62" s="46"/>
      <c r="L62" s="46"/>
    </row>
    <row r="63" spans="1:12" x14ac:dyDescent="0.25">
      <c r="A63" s="47">
        <v>4</v>
      </c>
      <c r="B63" s="99" t="s">
        <v>119</v>
      </c>
      <c r="C63" s="224">
        <v>5</v>
      </c>
      <c r="D63" s="254">
        <v>4.5999999999999996</v>
      </c>
      <c r="E63" s="254">
        <v>3.71</v>
      </c>
      <c r="F63" s="225">
        <v>7</v>
      </c>
      <c r="G63" s="48">
        <f t="shared" si="1"/>
        <v>7</v>
      </c>
      <c r="I63" s="46"/>
      <c r="J63" s="46"/>
      <c r="L63" s="46"/>
    </row>
    <row r="64" spans="1:12" x14ac:dyDescent="0.25">
      <c r="A64" s="47">
        <v>5</v>
      </c>
      <c r="B64" s="26" t="s">
        <v>33</v>
      </c>
      <c r="C64" s="222">
        <v>3</v>
      </c>
      <c r="D64" s="253">
        <v>4.333333333333333</v>
      </c>
      <c r="E64" s="253">
        <v>3.71</v>
      </c>
      <c r="F64" s="223">
        <v>14</v>
      </c>
      <c r="G64" s="48">
        <f t="shared" si="1"/>
        <v>14</v>
      </c>
      <c r="I64" s="46"/>
      <c r="J64" s="46"/>
      <c r="L64" s="46"/>
    </row>
    <row r="65" spans="1:12" x14ac:dyDescent="0.25">
      <c r="A65" s="47">
        <v>6</v>
      </c>
      <c r="B65" s="99" t="s">
        <v>20</v>
      </c>
      <c r="C65" s="224">
        <v>4</v>
      </c>
      <c r="D65" s="254">
        <v>4.25</v>
      </c>
      <c r="E65" s="254">
        <v>3.71</v>
      </c>
      <c r="F65" s="225">
        <v>15</v>
      </c>
      <c r="G65" s="48">
        <f t="shared" si="1"/>
        <v>15</v>
      </c>
      <c r="I65" s="46"/>
      <c r="J65" s="46"/>
      <c r="L65" s="46"/>
    </row>
    <row r="66" spans="1:12" x14ac:dyDescent="0.25">
      <c r="A66" s="47">
        <v>7</v>
      </c>
      <c r="B66" s="117" t="s">
        <v>118</v>
      </c>
      <c r="C66" s="226">
        <v>8</v>
      </c>
      <c r="D66" s="255">
        <v>4.25</v>
      </c>
      <c r="E66" s="255">
        <v>3.71</v>
      </c>
      <c r="F66" s="227">
        <v>16</v>
      </c>
      <c r="G66" s="48">
        <f t="shared" si="1"/>
        <v>16</v>
      </c>
      <c r="I66" s="46"/>
      <c r="J66" s="46"/>
      <c r="L66" s="46"/>
    </row>
    <row r="67" spans="1:12" x14ac:dyDescent="0.25">
      <c r="A67" s="47">
        <v>8</v>
      </c>
      <c r="B67" s="26" t="s">
        <v>37</v>
      </c>
      <c r="C67" s="222">
        <v>9</v>
      </c>
      <c r="D67" s="253">
        <v>4.1111111111111107</v>
      </c>
      <c r="E67" s="253">
        <v>3.71</v>
      </c>
      <c r="F67" s="223">
        <v>19</v>
      </c>
      <c r="G67" s="48">
        <f t="shared" si="1"/>
        <v>19</v>
      </c>
      <c r="I67" s="46"/>
      <c r="J67" s="46"/>
      <c r="L67" s="46"/>
    </row>
    <row r="68" spans="1:12" x14ac:dyDescent="0.25">
      <c r="A68" s="47">
        <v>9</v>
      </c>
      <c r="B68" s="99" t="s">
        <v>21</v>
      </c>
      <c r="C68" s="224">
        <v>5</v>
      </c>
      <c r="D68" s="254">
        <v>4</v>
      </c>
      <c r="E68" s="254">
        <v>3.71</v>
      </c>
      <c r="F68" s="225">
        <v>28</v>
      </c>
      <c r="G68" s="48">
        <f t="shared" si="1"/>
        <v>28</v>
      </c>
      <c r="I68" s="46"/>
      <c r="J68" s="46"/>
      <c r="L68" s="46"/>
    </row>
    <row r="69" spans="1:12" x14ac:dyDescent="0.25">
      <c r="A69" s="47">
        <v>10</v>
      </c>
      <c r="B69" s="26" t="s">
        <v>22</v>
      </c>
      <c r="C69" s="222">
        <v>5</v>
      </c>
      <c r="D69" s="253">
        <v>4</v>
      </c>
      <c r="E69" s="253">
        <v>3.71</v>
      </c>
      <c r="F69" s="223">
        <v>29</v>
      </c>
      <c r="G69" s="48">
        <f t="shared" si="1"/>
        <v>29</v>
      </c>
      <c r="I69" s="46"/>
      <c r="J69" s="46"/>
      <c r="L69" s="46"/>
    </row>
    <row r="70" spans="1:12" x14ac:dyDescent="0.25">
      <c r="A70" s="47">
        <v>11</v>
      </c>
      <c r="B70" s="26" t="s">
        <v>30</v>
      </c>
      <c r="C70" s="222">
        <v>7</v>
      </c>
      <c r="D70" s="253">
        <v>4</v>
      </c>
      <c r="E70" s="253">
        <v>3.71</v>
      </c>
      <c r="F70" s="223">
        <v>30</v>
      </c>
      <c r="G70" s="48">
        <f t="shared" si="1"/>
        <v>30</v>
      </c>
      <c r="I70" s="46"/>
      <c r="J70" s="46"/>
      <c r="L70" s="46"/>
    </row>
    <row r="71" spans="1:12" x14ac:dyDescent="0.25">
      <c r="A71" s="47">
        <v>12</v>
      </c>
      <c r="B71" s="26" t="s">
        <v>105</v>
      </c>
      <c r="C71" s="222">
        <v>5</v>
      </c>
      <c r="D71" s="253">
        <v>3.8</v>
      </c>
      <c r="E71" s="253">
        <v>3.71</v>
      </c>
      <c r="F71" s="223">
        <v>38</v>
      </c>
      <c r="G71" s="48">
        <f t="shared" si="1"/>
        <v>38</v>
      </c>
      <c r="I71" s="46"/>
      <c r="J71" s="46"/>
      <c r="L71" s="46"/>
    </row>
    <row r="72" spans="1:12" x14ac:dyDescent="0.25">
      <c r="A72" s="47">
        <v>13</v>
      </c>
      <c r="B72" s="99" t="s">
        <v>23</v>
      </c>
      <c r="C72" s="224">
        <v>7</v>
      </c>
      <c r="D72" s="254">
        <v>3.7142857142857144</v>
      </c>
      <c r="E72" s="254">
        <v>3.71</v>
      </c>
      <c r="F72" s="225">
        <v>41</v>
      </c>
      <c r="G72" s="48">
        <f t="shared" si="1"/>
        <v>41</v>
      </c>
      <c r="I72" s="46"/>
      <c r="J72" s="46"/>
      <c r="L72" s="46"/>
    </row>
    <row r="73" spans="1:12" x14ac:dyDescent="0.25">
      <c r="A73" s="47">
        <v>14</v>
      </c>
      <c r="B73" s="99" t="s">
        <v>36</v>
      </c>
      <c r="C73" s="224">
        <v>7</v>
      </c>
      <c r="D73" s="254">
        <v>3.7142857142857144</v>
      </c>
      <c r="E73" s="254">
        <v>3.71</v>
      </c>
      <c r="F73" s="225">
        <v>42</v>
      </c>
      <c r="G73" s="48">
        <f t="shared" si="1"/>
        <v>42</v>
      </c>
      <c r="I73" s="46"/>
      <c r="J73" s="46"/>
      <c r="L73" s="46"/>
    </row>
    <row r="74" spans="1:12" x14ac:dyDescent="0.25">
      <c r="A74" s="47">
        <v>15</v>
      </c>
      <c r="B74" s="99" t="s">
        <v>24</v>
      </c>
      <c r="C74" s="224">
        <v>3</v>
      </c>
      <c r="D74" s="254">
        <v>3.6666666666666665</v>
      </c>
      <c r="E74" s="254">
        <v>3.71</v>
      </c>
      <c r="F74" s="225">
        <v>49</v>
      </c>
      <c r="G74" s="48">
        <f t="shared" si="1"/>
        <v>49</v>
      </c>
      <c r="I74" s="46"/>
      <c r="J74" s="46"/>
      <c r="L74" s="46"/>
    </row>
    <row r="75" spans="1:12" x14ac:dyDescent="0.25">
      <c r="A75" s="47">
        <v>16</v>
      </c>
      <c r="B75" s="26" t="s">
        <v>34</v>
      </c>
      <c r="C75" s="222">
        <v>5</v>
      </c>
      <c r="D75" s="253">
        <v>3.6</v>
      </c>
      <c r="E75" s="253">
        <v>3.71</v>
      </c>
      <c r="F75" s="223">
        <v>51</v>
      </c>
      <c r="G75" s="48">
        <f t="shared" si="1"/>
        <v>51</v>
      </c>
      <c r="I75" s="46"/>
      <c r="J75" s="46"/>
      <c r="L75" s="46"/>
    </row>
    <row r="76" spans="1:12" x14ac:dyDescent="0.25">
      <c r="A76" s="47">
        <v>17</v>
      </c>
      <c r="B76" s="99" t="s">
        <v>117</v>
      </c>
      <c r="C76" s="224">
        <v>13</v>
      </c>
      <c r="D76" s="254">
        <v>3.5384615384615383</v>
      </c>
      <c r="E76" s="254">
        <v>3.71</v>
      </c>
      <c r="F76" s="225">
        <v>52</v>
      </c>
      <c r="G76" s="48">
        <f t="shared" si="1"/>
        <v>52</v>
      </c>
      <c r="I76" s="46"/>
      <c r="J76" s="46"/>
      <c r="L76" s="46"/>
    </row>
    <row r="77" spans="1:12" x14ac:dyDescent="0.25">
      <c r="A77" s="47">
        <v>18</v>
      </c>
      <c r="B77" s="99" t="s">
        <v>28</v>
      </c>
      <c r="C77" s="224">
        <v>2</v>
      </c>
      <c r="D77" s="254">
        <v>3.5</v>
      </c>
      <c r="E77" s="254">
        <v>3.71</v>
      </c>
      <c r="F77" s="225">
        <v>55</v>
      </c>
      <c r="G77" s="48">
        <f t="shared" si="1"/>
        <v>55</v>
      </c>
      <c r="I77" s="46"/>
      <c r="J77" s="46"/>
      <c r="L77" s="46"/>
    </row>
    <row r="78" spans="1:12" x14ac:dyDescent="0.25">
      <c r="A78" s="47">
        <v>19</v>
      </c>
      <c r="B78" s="26" t="s">
        <v>115</v>
      </c>
      <c r="C78" s="222">
        <v>21</v>
      </c>
      <c r="D78" s="253">
        <v>3.3333333333333335</v>
      </c>
      <c r="E78" s="253">
        <v>3.71</v>
      </c>
      <c r="F78" s="223">
        <v>61</v>
      </c>
      <c r="G78" s="48">
        <f t="shared" si="1"/>
        <v>61</v>
      </c>
      <c r="I78" s="46"/>
      <c r="J78" s="46"/>
      <c r="L78" s="46"/>
    </row>
    <row r="79" spans="1:12" x14ac:dyDescent="0.25">
      <c r="A79" s="47">
        <v>20</v>
      </c>
      <c r="B79" s="26" t="s">
        <v>32</v>
      </c>
      <c r="C79" s="222">
        <v>4</v>
      </c>
      <c r="D79" s="253">
        <v>3.25</v>
      </c>
      <c r="E79" s="253">
        <v>3.71</v>
      </c>
      <c r="F79" s="223">
        <v>63</v>
      </c>
      <c r="G79" s="48">
        <f t="shared" si="1"/>
        <v>63</v>
      </c>
      <c r="I79" s="46"/>
      <c r="J79" s="46"/>
      <c r="L79" s="46"/>
    </row>
    <row r="80" spans="1:12" x14ac:dyDescent="0.25">
      <c r="A80" s="47">
        <v>21</v>
      </c>
      <c r="B80" s="26" t="s">
        <v>35</v>
      </c>
      <c r="C80" s="222">
        <v>5</v>
      </c>
      <c r="D80" s="253">
        <v>3.2</v>
      </c>
      <c r="E80" s="253">
        <v>3.71</v>
      </c>
      <c r="F80" s="223">
        <v>65</v>
      </c>
      <c r="G80" s="48">
        <f t="shared" si="1"/>
        <v>65</v>
      </c>
      <c r="I80" s="46"/>
      <c r="J80" s="46"/>
      <c r="L80" s="46"/>
    </row>
    <row r="81" spans="1:12" x14ac:dyDescent="0.25">
      <c r="A81" s="47">
        <v>22</v>
      </c>
      <c r="B81" s="26" t="s">
        <v>116</v>
      </c>
      <c r="C81" s="222">
        <v>9</v>
      </c>
      <c r="D81" s="253">
        <v>3.1111111111111112</v>
      </c>
      <c r="E81" s="253">
        <v>3.71</v>
      </c>
      <c r="F81" s="223">
        <v>66</v>
      </c>
      <c r="G81" s="48">
        <f t="shared" si="1"/>
        <v>66</v>
      </c>
      <c r="I81" s="46"/>
      <c r="J81" s="46"/>
      <c r="L81" s="46"/>
    </row>
    <row r="82" spans="1:12" x14ac:dyDescent="0.25">
      <c r="A82" s="47">
        <v>23</v>
      </c>
      <c r="B82" s="99" t="s">
        <v>121</v>
      </c>
      <c r="C82" s="224">
        <v>10</v>
      </c>
      <c r="D82" s="254">
        <v>3.1</v>
      </c>
      <c r="E82" s="254">
        <v>3.71</v>
      </c>
      <c r="F82" s="225">
        <v>67</v>
      </c>
      <c r="G82" s="48">
        <f t="shared" si="1"/>
        <v>67</v>
      </c>
      <c r="I82" s="46"/>
      <c r="J82" s="46"/>
      <c r="L82" s="46"/>
    </row>
    <row r="83" spans="1:12" x14ac:dyDescent="0.25">
      <c r="A83" s="47">
        <v>24</v>
      </c>
      <c r="B83" s="26" t="s">
        <v>25</v>
      </c>
      <c r="C83" s="222">
        <v>1</v>
      </c>
      <c r="D83" s="253">
        <v>3</v>
      </c>
      <c r="E83" s="253">
        <v>3.71</v>
      </c>
      <c r="F83" s="223">
        <v>78</v>
      </c>
      <c r="G83" s="48">
        <f t="shared" si="1"/>
        <v>78</v>
      </c>
      <c r="I83" s="46"/>
      <c r="J83" s="46"/>
      <c r="L83" s="46"/>
    </row>
    <row r="84" spans="1:12" x14ac:dyDescent="0.25">
      <c r="A84" s="47">
        <v>25</v>
      </c>
      <c r="B84" s="99" t="s">
        <v>31</v>
      </c>
      <c r="C84" s="224">
        <v>4</v>
      </c>
      <c r="D84" s="254">
        <v>3</v>
      </c>
      <c r="E84" s="254">
        <v>3.71</v>
      </c>
      <c r="F84" s="225">
        <v>79</v>
      </c>
      <c r="G84" s="48">
        <f t="shared" si="1"/>
        <v>79</v>
      </c>
      <c r="I84" s="46"/>
      <c r="J84" s="46"/>
      <c r="L84" s="46"/>
    </row>
    <row r="85" spans="1:12" x14ac:dyDescent="0.25">
      <c r="A85" s="47">
        <v>26</v>
      </c>
      <c r="B85" s="26" t="s">
        <v>26</v>
      </c>
      <c r="C85" s="222">
        <v>4</v>
      </c>
      <c r="D85" s="253">
        <v>2.75</v>
      </c>
      <c r="E85" s="253">
        <v>3.71</v>
      </c>
      <c r="F85" s="223">
        <v>81</v>
      </c>
      <c r="G85" s="48">
        <f t="shared" si="1"/>
        <v>81</v>
      </c>
      <c r="I85" s="46"/>
      <c r="J85" s="46"/>
      <c r="L85" s="46"/>
    </row>
    <row r="86" spans="1:12" ht="15.75" thickBot="1" x14ac:dyDescent="0.3">
      <c r="A86" s="47">
        <v>27</v>
      </c>
      <c r="B86" s="26" t="s">
        <v>29</v>
      </c>
      <c r="C86" s="222">
        <v>2</v>
      </c>
      <c r="D86" s="253">
        <v>2.5</v>
      </c>
      <c r="E86" s="253">
        <v>3.71</v>
      </c>
      <c r="F86" s="223">
        <v>82</v>
      </c>
      <c r="G86" s="48">
        <f t="shared" si="1"/>
        <v>82</v>
      </c>
      <c r="I86" s="46"/>
      <c r="J86" s="46"/>
      <c r="L86" s="46"/>
    </row>
    <row r="87" spans="1:12" ht="15.75" thickBot="1" x14ac:dyDescent="0.3">
      <c r="A87" s="134"/>
      <c r="B87" s="135" t="s">
        <v>92</v>
      </c>
      <c r="C87" s="136">
        <f>SUM(C88:C95)</f>
        <v>21</v>
      </c>
      <c r="D87" s="146">
        <f>AVERAGE(D88:D95)</f>
        <v>3.5486111111111112</v>
      </c>
      <c r="E87" s="146">
        <v>3.71</v>
      </c>
      <c r="F87" s="137"/>
      <c r="G87" s="140"/>
      <c r="I87" s="46"/>
      <c r="J87" s="46"/>
      <c r="L87" s="46"/>
    </row>
    <row r="88" spans="1:12" x14ac:dyDescent="0.25">
      <c r="A88" s="44">
        <v>1</v>
      </c>
      <c r="B88" s="157" t="s">
        <v>60</v>
      </c>
      <c r="C88" s="247">
        <v>3</v>
      </c>
      <c r="D88" s="258">
        <v>4</v>
      </c>
      <c r="E88" s="258">
        <v>3.71</v>
      </c>
      <c r="F88" s="248">
        <v>31</v>
      </c>
      <c r="G88" s="45">
        <f t="shared" si="1"/>
        <v>31</v>
      </c>
      <c r="I88" s="46"/>
      <c r="J88" s="46"/>
      <c r="L88" s="46"/>
    </row>
    <row r="89" spans="1:12" ht="15" customHeight="1" x14ac:dyDescent="0.25">
      <c r="A89" s="53">
        <v>2</v>
      </c>
      <c r="B89" s="99" t="s">
        <v>59</v>
      </c>
      <c r="C89" s="224">
        <v>2</v>
      </c>
      <c r="D89" s="254">
        <v>4</v>
      </c>
      <c r="E89" s="254">
        <v>3.71</v>
      </c>
      <c r="F89" s="225">
        <v>32</v>
      </c>
      <c r="G89" s="48">
        <f t="shared" si="1"/>
        <v>32</v>
      </c>
      <c r="I89" s="46"/>
      <c r="J89" s="46"/>
      <c r="L89" s="46"/>
    </row>
    <row r="90" spans="1:12" ht="15" customHeight="1" x14ac:dyDescent="0.25">
      <c r="A90" s="53">
        <v>3</v>
      </c>
      <c r="B90" s="99" t="s">
        <v>100</v>
      </c>
      <c r="C90" s="224">
        <v>1</v>
      </c>
      <c r="D90" s="254">
        <v>4</v>
      </c>
      <c r="E90" s="254">
        <v>3.71</v>
      </c>
      <c r="F90" s="225">
        <v>33</v>
      </c>
      <c r="G90" s="48">
        <f t="shared" si="1"/>
        <v>33</v>
      </c>
      <c r="I90" s="46"/>
      <c r="J90" s="46"/>
      <c r="L90" s="46"/>
    </row>
    <row r="91" spans="1:12" ht="15" customHeight="1" x14ac:dyDescent="0.25">
      <c r="A91" s="53">
        <v>4</v>
      </c>
      <c r="B91" s="178" t="s">
        <v>122</v>
      </c>
      <c r="C91" s="249">
        <v>2</v>
      </c>
      <c r="D91" s="432">
        <v>4</v>
      </c>
      <c r="E91" s="432">
        <v>3.71</v>
      </c>
      <c r="F91" s="250">
        <v>34</v>
      </c>
      <c r="G91" s="48">
        <f t="shared" si="1"/>
        <v>34</v>
      </c>
      <c r="I91" s="46"/>
      <c r="J91" s="46"/>
      <c r="L91" s="46"/>
    </row>
    <row r="92" spans="1:12" ht="15" customHeight="1" x14ac:dyDescent="0.25">
      <c r="A92" s="53">
        <v>5</v>
      </c>
      <c r="B92" s="99" t="s">
        <v>123</v>
      </c>
      <c r="C92" s="224">
        <v>9</v>
      </c>
      <c r="D92" s="254">
        <v>3.8888888888888888</v>
      </c>
      <c r="E92" s="254">
        <v>3.71</v>
      </c>
      <c r="F92" s="225">
        <v>35</v>
      </c>
      <c r="G92" s="48">
        <f t="shared" si="1"/>
        <v>35</v>
      </c>
      <c r="I92" s="46"/>
      <c r="J92" s="46"/>
      <c r="L92" s="46"/>
    </row>
    <row r="93" spans="1:12" ht="15" customHeight="1" x14ac:dyDescent="0.25">
      <c r="A93" s="53">
        <v>6</v>
      </c>
      <c r="B93" s="99" t="s">
        <v>61</v>
      </c>
      <c r="C93" s="224">
        <v>2</v>
      </c>
      <c r="D93" s="254">
        <v>3.5</v>
      </c>
      <c r="E93" s="254">
        <v>3.71</v>
      </c>
      <c r="F93" s="225">
        <v>56</v>
      </c>
      <c r="G93" s="48">
        <f t="shared" si="1"/>
        <v>56</v>
      </c>
      <c r="I93" s="46"/>
      <c r="J93" s="46"/>
      <c r="L93" s="46"/>
    </row>
    <row r="94" spans="1:12" ht="15" customHeight="1" x14ac:dyDescent="0.25">
      <c r="A94" s="53">
        <v>7</v>
      </c>
      <c r="B94" s="99" t="s">
        <v>103</v>
      </c>
      <c r="C94" s="224">
        <v>1</v>
      </c>
      <c r="D94" s="254">
        <v>3</v>
      </c>
      <c r="E94" s="254">
        <v>3.71</v>
      </c>
      <c r="F94" s="225">
        <v>80</v>
      </c>
      <c r="G94" s="143">
        <f t="shared" si="1"/>
        <v>80</v>
      </c>
      <c r="I94" s="46"/>
      <c r="J94" s="46"/>
      <c r="L94" s="46"/>
    </row>
    <row r="95" spans="1:12" ht="15" customHeight="1" thickBot="1" x14ac:dyDescent="0.3">
      <c r="A95" s="52">
        <v>8</v>
      </c>
      <c r="B95" s="438" t="s">
        <v>102</v>
      </c>
      <c r="C95" s="439">
        <v>1</v>
      </c>
      <c r="D95" s="440">
        <v>2</v>
      </c>
      <c r="E95" s="440">
        <v>3.71</v>
      </c>
      <c r="F95" s="441">
        <v>84</v>
      </c>
      <c r="G95" s="51">
        <f t="shared" si="1"/>
        <v>84</v>
      </c>
      <c r="I95" s="46"/>
      <c r="J95" s="46"/>
      <c r="L95" s="46"/>
    </row>
    <row r="96" spans="1:12" x14ac:dyDescent="0.25">
      <c r="A96" s="149" t="s">
        <v>98</v>
      </c>
      <c r="B96" s="54"/>
      <c r="C96" s="54"/>
      <c r="D96" s="184">
        <f>AVERAGE(D6:D10,D12:D19,D21:D34,D36:D47,D49:D58,D60:D86,D88:D95)</f>
        <v>3.7033868248153965</v>
      </c>
      <c r="E96" s="184"/>
      <c r="F96" s="54"/>
    </row>
    <row r="97" spans="1:5" x14ac:dyDescent="0.25">
      <c r="A97" s="150" t="s">
        <v>99</v>
      </c>
      <c r="D97" s="433">
        <v>3.71</v>
      </c>
      <c r="E97" s="46"/>
    </row>
  </sheetData>
  <mergeCells count="4">
    <mergeCell ref="G2:G3"/>
    <mergeCell ref="A2:A3"/>
    <mergeCell ref="B2:B3"/>
    <mergeCell ref="C2:F2"/>
  </mergeCells>
  <conditionalFormatting sqref="D4:D97">
    <cfRule type="containsBlanks" dxfId="30" priority="831" stopIfTrue="1">
      <formula>LEN(TRIM(D4))=0</formula>
    </cfRule>
    <cfRule type="cellIs" dxfId="29" priority="832" stopIfTrue="1" operator="equal">
      <formula>$D$96</formula>
    </cfRule>
    <cfRule type="cellIs" dxfId="28" priority="833" stopIfTrue="1" operator="lessThan">
      <formula>3.5</formula>
    </cfRule>
    <cfRule type="cellIs" dxfId="27" priority="834" stopIfTrue="1" operator="between">
      <formula>3.5</formula>
      <formula>$D$96</formula>
    </cfRule>
    <cfRule type="cellIs" dxfId="26" priority="835" stopIfTrue="1" operator="between">
      <formula>4.499</formula>
      <formula>$D$96</formula>
    </cfRule>
    <cfRule type="cellIs" dxfId="25" priority="836" stopIfTrue="1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0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9.140625" defaultRowHeight="15" x14ac:dyDescent="0.25"/>
  <cols>
    <col min="1" max="1" width="4.5703125" style="3" customWidth="1"/>
    <col min="2" max="2" width="18.7109375" style="3" customWidth="1"/>
    <col min="3" max="3" width="31.5703125" style="3" customWidth="1"/>
    <col min="4" max="6" width="7.7109375" style="3" customWidth="1"/>
    <col min="7" max="16384" width="9.140625" style="3"/>
  </cols>
  <sheetData>
    <row r="1" spans="1:8" x14ac:dyDescent="0.25">
      <c r="G1" s="98"/>
      <c r="H1" s="18" t="s">
        <v>74</v>
      </c>
    </row>
    <row r="2" spans="1:8" ht="15.75" x14ac:dyDescent="0.25">
      <c r="C2" s="208" t="s">
        <v>72</v>
      </c>
      <c r="G2" s="64"/>
      <c r="H2" s="18" t="s">
        <v>75</v>
      </c>
    </row>
    <row r="3" spans="1:8" ht="15.75" thickBot="1" x14ac:dyDescent="0.3">
      <c r="G3" s="63"/>
      <c r="H3" s="18" t="s">
        <v>76</v>
      </c>
    </row>
    <row r="4" spans="1:8" s="5" customFormat="1" ht="16.5" customHeight="1" x14ac:dyDescent="0.25">
      <c r="A4" s="407" t="s">
        <v>62</v>
      </c>
      <c r="B4" s="416">
        <v>2022</v>
      </c>
      <c r="C4" s="417"/>
      <c r="D4" s="417"/>
      <c r="E4" s="418"/>
      <c r="G4" s="19"/>
      <c r="H4" s="18" t="s">
        <v>77</v>
      </c>
    </row>
    <row r="5" spans="1:8" s="5" customFormat="1" ht="60.75" thickBot="1" x14ac:dyDescent="0.3">
      <c r="A5" s="415"/>
      <c r="B5" s="13" t="s">
        <v>47</v>
      </c>
      <c r="C5" s="55" t="s">
        <v>0</v>
      </c>
      <c r="D5" s="24" t="s">
        <v>80</v>
      </c>
      <c r="E5" s="188" t="s">
        <v>81</v>
      </c>
    </row>
    <row r="6" spans="1:8" s="5" customFormat="1" ht="15" customHeight="1" x14ac:dyDescent="0.25">
      <c r="A6" s="30">
        <v>1</v>
      </c>
      <c r="B6" s="161" t="s">
        <v>40</v>
      </c>
      <c r="C6" s="161" t="s">
        <v>45</v>
      </c>
      <c r="D6" s="205">
        <v>5</v>
      </c>
      <c r="E6" s="103">
        <v>3.71</v>
      </c>
    </row>
    <row r="7" spans="1:8" s="5" customFormat="1" ht="15" customHeight="1" x14ac:dyDescent="0.25">
      <c r="A7" s="31">
        <v>2</v>
      </c>
      <c r="B7" s="162" t="s">
        <v>40</v>
      </c>
      <c r="C7" s="162" t="s">
        <v>11</v>
      </c>
      <c r="D7" s="206">
        <v>5</v>
      </c>
      <c r="E7" s="102">
        <v>3.71</v>
      </c>
    </row>
    <row r="8" spans="1:8" s="5" customFormat="1" ht="15" customHeight="1" x14ac:dyDescent="0.25">
      <c r="A8" s="31">
        <v>3</v>
      </c>
      <c r="B8" s="162" t="s">
        <v>41</v>
      </c>
      <c r="C8" s="162" t="s">
        <v>104</v>
      </c>
      <c r="D8" s="206">
        <v>5</v>
      </c>
      <c r="E8" s="102">
        <v>3.71</v>
      </c>
    </row>
    <row r="9" spans="1:8" s="5" customFormat="1" ht="15" customHeight="1" x14ac:dyDescent="0.25">
      <c r="A9" s="31">
        <v>4</v>
      </c>
      <c r="B9" s="162" t="s">
        <v>43</v>
      </c>
      <c r="C9" s="162" t="s">
        <v>27</v>
      </c>
      <c r="D9" s="206">
        <v>5</v>
      </c>
      <c r="E9" s="102">
        <v>3.71</v>
      </c>
    </row>
    <row r="10" spans="1:8" s="5" customFormat="1" ht="15" customHeight="1" x14ac:dyDescent="0.25">
      <c r="A10" s="31">
        <v>5</v>
      </c>
      <c r="B10" s="162" t="s">
        <v>43</v>
      </c>
      <c r="C10" s="162" t="s">
        <v>120</v>
      </c>
      <c r="D10" s="206">
        <v>5</v>
      </c>
      <c r="E10" s="102">
        <v>3.71</v>
      </c>
    </row>
    <row r="11" spans="1:8" s="5" customFormat="1" ht="15" customHeight="1" x14ac:dyDescent="0.25">
      <c r="A11" s="31">
        <v>6</v>
      </c>
      <c r="B11" s="162" t="s">
        <v>43</v>
      </c>
      <c r="C11" s="162" t="s">
        <v>19</v>
      </c>
      <c r="D11" s="206">
        <v>4.666666666666667</v>
      </c>
      <c r="E11" s="102">
        <v>3.71</v>
      </c>
    </row>
    <row r="12" spans="1:8" s="5" customFormat="1" ht="15" customHeight="1" x14ac:dyDescent="0.25">
      <c r="A12" s="31">
        <v>7</v>
      </c>
      <c r="B12" s="162" t="s">
        <v>43</v>
      </c>
      <c r="C12" s="162" t="s">
        <v>119</v>
      </c>
      <c r="D12" s="206">
        <v>4.5999999999999996</v>
      </c>
      <c r="E12" s="102">
        <v>3.71</v>
      </c>
    </row>
    <row r="13" spans="1:8" s="5" customFormat="1" ht="15" customHeight="1" x14ac:dyDescent="0.25">
      <c r="A13" s="31">
        <v>8</v>
      </c>
      <c r="B13" s="162" t="s">
        <v>40</v>
      </c>
      <c r="C13" s="162" t="s">
        <v>9</v>
      </c>
      <c r="D13" s="206">
        <v>4.5</v>
      </c>
      <c r="E13" s="102">
        <v>3.71</v>
      </c>
    </row>
    <row r="14" spans="1:8" s="5" customFormat="1" ht="15" customHeight="1" x14ac:dyDescent="0.25">
      <c r="A14" s="31">
        <v>9</v>
      </c>
      <c r="B14" s="162" t="s">
        <v>41</v>
      </c>
      <c r="C14" s="162" t="s">
        <v>110</v>
      </c>
      <c r="D14" s="206">
        <v>4.5</v>
      </c>
      <c r="E14" s="102">
        <v>3.71</v>
      </c>
    </row>
    <row r="15" spans="1:8" s="5" customFormat="1" ht="15" customHeight="1" thickBot="1" x14ac:dyDescent="0.3">
      <c r="A15" s="32">
        <v>10</v>
      </c>
      <c r="B15" s="163" t="s">
        <v>42</v>
      </c>
      <c r="C15" s="163" t="s">
        <v>95</v>
      </c>
      <c r="D15" s="207">
        <v>4.5</v>
      </c>
      <c r="E15" s="104">
        <v>3.71</v>
      </c>
    </row>
    <row r="16" spans="1:8" s="5" customFormat="1" ht="15" customHeight="1" x14ac:dyDescent="0.25">
      <c r="A16" s="30">
        <v>11</v>
      </c>
      <c r="B16" s="161" t="s">
        <v>42</v>
      </c>
      <c r="C16" s="161" t="s">
        <v>114</v>
      </c>
      <c r="D16" s="205">
        <v>4.5</v>
      </c>
      <c r="E16" s="103">
        <v>3.71</v>
      </c>
    </row>
    <row r="17" spans="1:5" s="5" customFormat="1" ht="15" customHeight="1" x14ac:dyDescent="0.25">
      <c r="A17" s="31">
        <v>12</v>
      </c>
      <c r="B17" s="162" t="s">
        <v>39</v>
      </c>
      <c r="C17" s="162" t="s">
        <v>7</v>
      </c>
      <c r="D17" s="206">
        <v>4.333333333333333</v>
      </c>
      <c r="E17" s="102">
        <v>3.71</v>
      </c>
    </row>
    <row r="18" spans="1:5" s="5" customFormat="1" ht="15" customHeight="1" x14ac:dyDescent="0.25">
      <c r="A18" s="31">
        <v>13</v>
      </c>
      <c r="B18" s="162" t="s">
        <v>39</v>
      </c>
      <c r="C18" s="162" t="s">
        <v>6</v>
      </c>
      <c r="D18" s="206">
        <v>4.333333333333333</v>
      </c>
      <c r="E18" s="102">
        <v>3.71</v>
      </c>
    </row>
    <row r="19" spans="1:5" s="5" customFormat="1" ht="15" customHeight="1" x14ac:dyDescent="0.25">
      <c r="A19" s="31">
        <v>14</v>
      </c>
      <c r="B19" s="162" t="s">
        <v>43</v>
      </c>
      <c r="C19" s="162" t="s">
        <v>33</v>
      </c>
      <c r="D19" s="206">
        <v>4.333333333333333</v>
      </c>
      <c r="E19" s="102">
        <v>3.71</v>
      </c>
    </row>
    <row r="20" spans="1:5" s="5" customFormat="1" ht="15" customHeight="1" x14ac:dyDescent="0.25">
      <c r="A20" s="31">
        <v>15</v>
      </c>
      <c r="B20" s="162" t="s">
        <v>43</v>
      </c>
      <c r="C20" s="162" t="s">
        <v>20</v>
      </c>
      <c r="D20" s="206">
        <v>4.25</v>
      </c>
      <c r="E20" s="102">
        <v>3.71</v>
      </c>
    </row>
    <row r="21" spans="1:5" s="5" customFormat="1" ht="15" customHeight="1" x14ac:dyDescent="0.25">
      <c r="A21" s="31">
        <v>16</v>
      </c>
      <c r="B21" s="162" t="s">
        <v>43</v>
      </c>
      <c r="C21" s="162" t="s">
        <v>118</v>
      </c>
      <c r="D21" s="206">
        <v>4.25</v>
      </c>
      <c r="E21" s="102">
        <v>3.71</v>
      </c>
    </row>
    <row r="22" spans="1:5" s="5" customFormat="1" ht="15" customHeight="1" x14ac:dyDescent="0.25">
      <c r="A22" s="31">
        <v>17</v>
      </c>
      <c r="B22" s="162" t="s">
        <v>41</v>
      </c>
      <c r="C22" s="162" t="s">
        <v>101</v>
      </c>
      <c r="D22" s="206">
        <v>4.2</v>
      </c>
      <c r="E22" s="102">
        <v>3.71</v>
      </c>
    </row>
    <row r="23" spans="1:5" s="5" customFormat="1" ht="15" customHeight="1" x14ac:dyDescent="0.25">
      <c r="A23" s="31">
        <v>18</v>
      </c>
      <c r="B23" s="162" t="s">
        <v>39</v>
      </c>
      <c r="C23" s="162" t="s">
        <v>1</v>
      </c>
      <c r="D23" s="206">
        <v>4.166666666666667</v>
      </c>
      <c r="E23" s="102">
        <v>3.71</v>
      </c>
    </row>
    <row r="24" spans="1:5" s="5" customFormat="1" ht="15" customHeight="1" x14ac:dyDescent="0.25">
      <c r="A24" s="31">
        <v>19</v>
      </c>
      <c r="B24" s="162" t="s">
        <v>43</v>
      </c>
      <c r="C24" s="162" t="s">
        <v>37</v>
      </c>
      <c r="D24" s="206">
        <v>4.1111111111111107</v>
      </c>
      <c r="E24" s="102">
        <v>3.71</v>
      </c>
    </row>
    <row r="25" spans="1:5" s="5" customFormat="1" ht="15" customHeight="1" thickBot="1" x14ac:dyDescent="0.3">
      <c r="A25" s="32">
        <v>20</v>
      </c>
      <c r="B25" s="163" t="s">
        <v>38</v>
      </c>
      <c r="C25" s="163" t="s">
        <v>49</v>
      </c>
      <c r="D25" s="207">
        <v>4</v>
      </c>
      <c r="E25" s="104">
        <v>3.71</v>
      </c>
    </row>
    <row r="26" spans="1:5" s="5" customFormat="1" ht="15" customHeight="1" x14ac:dyDescent="0.25">
      <c r="A26" s="30">
        <v>21</v>
      </c>
      <c r="B26" s="161" t="s">
        <v>38</v>
      </c>
      <c r="C26" s="161" t="s">
        <v>107</v>
      </c>
      <c r="D26" s="205">
        <v>4</v>
      </c>
      <c r="E26" s="103">
        <v>3.71</v>
      </c>
    </row>
    <row r="27" spans="1:5" s="5" customFormat="1" ht="15" customHeight="1" x14ac:dyDescent="0.25">
      <c r="A27" s="31">
        <v>22</v>
      </c>
      <c r="B27" s="162" t="s">
        <v>39</v>
      </c>
      <c r="C27" s="162" t="s">
        <v>3</v>
      </c>
      <c r="D27" s="206">
        <v>4</v>
      </c>
      <c r="E27" s="102">
        <v>3.71</v>
      </c>
    </row>
    <row r="28" spans="1:5" s="5" customFormat="1" ht="15" customHeight="1" x14ac:dyDescent="0.25">
      <c r="A28" s="31">
        <v>23</v>
      </c>
      <c r="B28" s="162" t="s">
        <v>40</v>
      </c>
      <c r="C28" s="162" t="s">
        <v>54</v>
      </c>
      <c r="D28" s="206">
        <v>4</v>
      </c>
      <c r="E28" s="102">
        <v>3.71</v>
      </c>
    </row>
    <row r="29" spans="1:5" s="5" customFormat="1" ht="15" customHeight="1" x14ac:dyDescent="0.25">
      <c r="A29" s="31">
        <v>24</v>
      </c>
      <c r="B29" s="162" t="s">
        <v>41</v>
      </c>
      <c r="C29" s="162" t="s">
        <v>106</v>
      </c>
      <c r="D29" s="206">
        <v>4</v>
      </c>
      <c r="E29" s="102">
        <v>3.71</v>
      </c>
    </row>
    <row r="30" spans="1:5" s="5" customFormat="1" ht="15" customHeight="1" x14ac:dyDescent="0.25">
      <c r="A30" s="31">
        <v>25</v>
      </c>
      <c r="B30" s="162" t="s">
        <v>42</v>
      </c>
      <c r="C30" s="162" t="s">
        <v>112</v>
      </c>
      <c r="D30" s="206">
        <v>4</v>
      </c>
      <c r="E30" s="102">
        <v>3.71</v>
      </c>
    </row>
    <row r="31" spans="1:5" s="5" customFormat="1" ht="15" customHeight="1" x14ac:dyDescent="0.25">
      <c r="A31" s="31">
        <v>26</v>
      </c>
      <c r="B31" s="162" t="s">
        <v>42</v>
      </c>
      <c r="C31" s="162" t="s">
        <v>58</v>
      </c>
      <c r="D31" s="206">
        <v>4</v>
      </c>
      <c r="E31" s="102">
        <v>3.71</v>
      </c>
    </row>
    <row r="32" spans="1:5" s="5" customFormat="1" ht="15" customHeight="1" x14ac:dyDescent="0.25">
      <c r="A32" s="31">
        <v>27</v>
      </c>
      <c r="B32" s="162" t="s">
        <v>42</v>
      </c>
      <c r="C32" s="162" t="s">
        <v>18</v>
      </c>
      <c r="D32" s="206">
        <v>4</v>
      </c>
      <c r="E32" s="102">
        <v>3.71</v>
      </c>
    </row>
    <row r="33" spans="1:5" s="5" customFormat="1" ht="15" customHeight="1" x14ac:dyDescent="0.25">
      <c r="A33" s="31">
        <v>28</v>
      </c>
      <c r="B33" s="217" t="s">
        <v>43</v>
      </c>
      <c r="C33" s="217" t="s">
        <v>21</v>
      </c>
      <c r="D33" s="206">
        <v>4</v>
      </c>
      <c r="E33" s="102">
        <v>3.71</v>
      </c>
    </row>
    <row r="34" spans="1:5" s="5" customFormat="1" ht="15" customHeight="1" x14ac:dyDescent="0.25">
      <c r="A34" s="31">
        <v>29</v>
      </c>
      <c r="B34" s="217" t="s">
        <v>43</v>
      </c>
      <c r="C34" s="217" t="s">
        <v>22</v>
      </c>
      <c r="D34" s="206">
        <v>4</v>
      </c>
      <c r="E34" s="102">
        <v>3.71</v>
      </c>
    </row>
    <row r="35" spans="1:5" s="5" customFormat="1" ht="15" customHeight="1" thickBot="1" x14ac:dyDescent="0.3">
      <c r="A35" s="179">
        <v>30</v>
      </c>
      <c r="B35" s="220" t="s">
        <v>43</v>
      </c>
      <c r="C35" s="220" t="s">
        <v>30</v>
      </c>
      <c r="D35" s="397">
        <v>4</v>
      </c>
      <c r="E35" s="180">
        <v>3.71</v>
      </c>
    </row>
    <row r="36" spans="1:5" s="5" customFormat="1" ht="15" customHeight="1" x14ac:dyDescent="0.25">
      <c r="A36" s="30">
        <v>31</v>
      </c>
      <c r="B36" s="221" t="s">
        <v>44</v>
      </c>
      <c r="C36" s="221" t="s">
        <v>60</v>
      </c>
      <c r="D36" s="205">
        <v>4</v>
      </c>
      <c r="E36" s="103">
        <v>3.71</v>
      </c>
    </row>
    <row r="37" spans="1:5" s="5" customFormat="1" ht="15" customHeight="1" x14ac:dyDescent="0.25">
      <c r="A37" s="31">
        <v>32</v>
      </c>
      <c r="B37" s="217" t="s">
        <v>44</v>
      </c>
      <c r="C37" s="217" t="s">
        <v>59</v>
      </c>
      <c r="D37" s="206">
        <v>4</v>
      </c>
      <c r="E37" s="102">
        <v>3.71</v>
      </c>
    </row>
    <row r="38" spans="1:5" s="5" customFormat="1" ht="15" customHeight="1" x14ac:dyDescent="0.25">
      <c r="A38" s="31">
        <v>33</v>
      </c>
      <c r="B38" s="217" t="s">
        <v>44</v>
      </c>
      <c r="C38" s="217" t="s">
        <v>100</v>
      </c>
      <c r="D38" s="206">
        <v>4</v>
      </c>
      <c r="E38" s="102">
        <v>3.71</v>
      </c>
    </row>
    <row r="39" spans="1:5" s="5" customFormat="1" ht="15" customHeight="1" x14ac:dyDescent="0.25">
      <c r="A39" s="31">
        <v>34</v>
      </c>
      <c r="B39" s="217" t="s">
        <v>44</v>
      </c>
      <c r="C39" s="217" t="s">
        <v>122</v>
      </c>
      <c r="D39" s="206">
        <v>4</v>
      </c>
      <c r="E39" s="102">
        <v>3.71</v>
      </c>
    </row>
    <row r="40" spans="1:5" s="5" customFormat="1" ht="15" customHeight="1" x14ac:dyDescent="0.25">
      <c r="A40" s="31">
        <v>35</v>
      </c>
      <c r="B40" s="217" t="s">
        <v>44</v>
      </c>
      <c r="C40" s="217" t="s">
        <v>123</v>
      </c>
      <c r="D40" s="206">
        <v>3.8888888888888888</v>
      </c>
      <c r="E40" s="102">
        <v>3.71</v>
      </c>
    </row>
    <row r="41" spans="1:5" s="5" customFormat="1" ht="15" customHeight="1" x14ac:dyDescent="0.25">
      <c r="A41" s="31">
        <v>36</v>
      </c>
      <c r="B41" s="217" t="s">
        <v>41</v>
      </c>
      <c r="C41" s="217" t="s">
        <v>15</v>
      </c>
      <c r="D41" s="206">
        <v>3.8</v>
      </c>
      <c r="E41" s="102">
        <v>3.71</v>
      </c>
    </row>
    <row r="42" spans="1:5" s="5" customFormat="1" ht="15" customHeight="1" x14ac:dyDescent="0.25">
      <c r="A42" s="31">
        <v>37</v>
      </c>
      <c r="B42" s="217" t="s">
        <v>42</v>
      </c>
      <c r="C42" s="217" t="s">
        <v>57</v>
      </c>
      <c r="D42" s="206">
        <v>3.8</v>
      </c>
      <c r="E42" s="102">
        <v>3.71</v>
      </c>
    </row>
    <row r="43" spans="1:5" s="5" customFormat="1" ht="15" customHeight="1" x14ac:dyDescent="0.25">
      <c r="A43" s="31">
        <v>38</v>
      </c>
      <c r="B43" s="217" t="s">
        <v>43</v>
      </c>
      <c r="C43" s="217" t="s">
        <v>105</v>
      </c>
      <c r="D43" s="206">
        <v>3.8</v>
      </c>
      <c r="E43" s="102">
        <v>3.71</v>
      </c>
    </row>
    <row r="44" spans="1:5" s="5" customFormat="1" ht="15" customHeight="1" x14ac:dyDescent="0.25">
      <c r="A44" s="31">
        <v>39</v>
      </c>
      <c r="B44" s="217" t="s">
        <v>40</v>
      </c>
      <c r="C44" s="217" t="s">
        <v>53</v>
      </c>
      <c r="D44" s="206">
        <v>3.7777777777777777</v>
      </c>
      <c r="E44" s="102">
        <v>3.71</v>
      </c>
    </row>
    <row r="45" spans="1:5" s="5" customFormat="1" ht="15" customHeight="1" thickBot="1" x14ac:dyDescent="0.3">
      <c r="A45" s="179">
        <v>40</v>
      </c>
      <c r="B45" s="220" t="s">
        <v>39</v>
      </c>
      <c r="C45" s="220" t="s">
        <v>2</v>
      </c>
      <c r="D45" s="397">
        <v>3.75</v>
      </c>
      <c r="E45" s="180">
        <v>3.71</v>
      </c>
    </row>
    <row r="46" spans="1:5" s="5" customFormat="1" ht="15" customHeight="1" x14ac:dyDescent="0.25">
      <c r="A46" s="30">
        <v>41</v>
      </c>
      <c r="B46" s="221" t="s">
        <v>43</v>
      </c>
      <c r="C46" s="221" t="s">
        <v>23</v>
      </c>
      <c r="D46" s="205">
        <v>3.7142857142857144</v>
      </c>
      <c r="E46" s="103">
        <v>3.71</v>
      </c>
    </row>
    <row r="47" spans="1:5" s="5" customFormat="1" ht="15" customHeight="1" x14ac:dyDescent="0.25">
      <c r="A47" s="31">
        <v>42</v>
      </c>
      <c r="B47" s="217" t="s">
        <v>43</v>
      </c>
      <c r="C47" s="217" t="s">
        <v>36</v>
      </c>
      <c r="D47" s="206">
        <v>3.7142857142857144</v>
      </c>
      <c r="E47" s="102">
        <v>3.71</v>
      </c>
    </row>
    <row r="48" spans="1:5" s="5" customFormat="1" ht="15" customHeight="1" x14ac:dyDescent="0.25">
      <c r="A48" s="31">
        <v>43</v>
      </c>
      <c r="B48" s="217" t="s">
        <v>39</v>
      </c>
      <c r="C48" s="217" t="s">
        <v>4</v>
      </c>
      <c r="D48" s="206">
        <v>3.6666666666666665</v>
      </c>
      <c r="E48" s="102">
        <v>3.71</v>
      </c>
    </row>
    <row r="49" spans="1:5" s="5" customFormat="1" ht="15" customHeight="1" x14ac:dyDescent="0.25">
      <c r="A49" s="31">
        <v>44</v>
      </c>
      <c r="B49" s="217" t="s">
        <v>41</v>
      </c>
      <c r="C49" s="217" t="s">
        <v>55</v>
      </c>
      <c r="D49" s="206">
        <v>3.6666666666666665</v>
      </c>
      <c r="E49" s="102">
        <v>3.71</v>
      </c>
    </row>
    <row r="50" spans="1:5" s="5" customFormat="1" ht="15" customHeight="1" x14ac:dyDescent="0.25">
      <c r="A50" s="31">
        <v>45</v>
      </c>
      <c r="B50" s="217" t="s">
        <v>41</v>
      </c>
      <c r="C50" s="217" t="s">
        <v>84</v>
      </c>
      <c r="D50" s="206">
        <v>3.6666666666666665</v>
      </c>
      <c r="E50" s="102">
        <v>3.71</v>
      </c>
    </row>
    <row r="51" spans="1:5" s="5" customFormat="1" ht="15" customHeight="1" x14ac:dyDescent="0.25">
      <c r="A51" s="31">
        <v>46</v>
      </c>
      <c r="B51" s="217" t="s">
        <v>41</v>
      </c>
      <c r="C51" s="217" t="s">
        <v>16</v>
      </c>
      <c r="D51" s="206">
        <v>3.6666666666666665</v>
      </c>
      <c r="E51" s="102">
        <v>3.71</v>
      </c>
    </row>
    <row r="52" spans="1:5" s="5" customFormat="1" ht="15" customHeight="1" x14ac:dyDescent="0.25">
      <c r="A52" s="31">
        <v>47</v>
      </c>
      <c r="B52" s="217" t="s">
        <v>41</v>
      </c>
      <c r="C52" s="217" t="s">
        <v>94</v>
      </c>
      <c r="D52" s="206">
        <v>3.6666666666666665</v>
      </c>
      <c r="E52" s="102">
        <v>3.71</v>
      </c>
    </row>
    <row r="53" spans="1:5" s="5" customFormat="1" ht="15" customHeight="1" x14ac:dyDescent="0.25">
      <c r="A53" s="31">
        <v>48</v>
      </c>
      <c r="B53" s="217" t="s">
        <v>42</v>
      </c>
      <c r="C53" s="217" t="s">
        <v>63</v>
      </c>
      <c r="D53" s="206">
        <v>3.6666666666666665</v>
      </c>
      <c r="E53" s="102">
        <v>3.71</v>
      </c>
    </row>
    <row r="54" spans="1:5" s="5" customFormat="1" ht="15" customHeight="1" x14ac:dyDescent="0.25">
      <c r="A54" s="31">
        <v>49</v>
      </c>
      <c r="B54" s="217" t="s">
        <v>43</v>
      </c>
      <c r="C54" s="217" t="s">
        <v>24</v>
      </c>
      <c r="D54" s="206">
        <v>3.6666666666666665</v>
      </c>
      <c r="E54" s="102">
        <v>3.71</v>
      </c>
    </row>
    <row r="55" spans="1:5" s="5" customFormat="1" ht="15" customHeight="1" thickBot="1" x14ac:dyDescent="0.3">
      <c r="A55" s="32">
        <v>50</v>
      </c>
      <c r="B55" s="219" t="s">
        <v>41</v>
      </c>
      <c r="C55" s="219" t="s">
        <v>111</v>
      </c>
      <c r="D55" s="207">
        <v>3.6</v>
      </c>
      <c r="E55" s="104">
        <v>3.71</v>
      </c>
    </row>
    <row r="56" spans="1:5" s="5" customFormat="1" ht="15" customHeight="1" x14ac:dyDescent="0.25">
      <c r="A56" s="31">
        <v>51</v>
      </c>
      <c r="B56" s="218" t="s">
        <v>43</v>
      </c>
      <c r="C56" s="218" t="s">
        <v>34</v>
      </c>
      <c r="D56" s="206">
        <v>3.6</v>
      </c>
      <c r="E56" s="102">
        <v>3.71</v>
      </c>
    </row>
    <row r="57" spans="1:5" s="5" customFormat="1" ht="15" customHeight="1" x14ac:dyDescent="0.25">
      <c r="A57" s="31">
        <v>52</v>
      </c>
      <c r="B57" s="217" t="s">
        <v>43</v>
      </c>
      <c r="C57" s="217" t="s">
        <v>117</v>
      </c>
      <c r="D57" s="206">
        <v>3.5384615384615383</v>
      </c>
      <c r="E57" s="102">
        <v>3.71</v>
      </c>
    </row>
    <row r="58" spans="1:5" s="5" customFormat="1" ht="15" customHeight="1" x14ac:dyDescent="0.25">
      <c r="A58" s="31">
        <v>53</v>
      </c>
      <c r="B58" s="217" t="s">
        <v>41</v>
      </c>
      <c r="C58" s="217" t="s">
        <v>14</v>
      </c>
      <c r="D58" s="206">
        <v>3.5</v>
      </c>
      <c r="E58" s="102">
        <v>3.71</v>
      </c>
    </row>
    <row r="59" spans="1:5" s="5" customFormat="1" ht="15" customHeight="1" x14ac:dyDescent="0.25">
      <c r="A59" s="31">
        <v>54</v>
      </c>
      <c r="B59" s="217" t="s">
        <v>42</v>
      </c>
      <c r="C59" s="217" t="s">
        <v>113</v>
      </c>
      <c r="D59" s="206">
        <v>3.5</v>
      </c>
      <c r="E59" s="102">
        <v>3.71</v>
      </c>
    </row>
    <row r="60" spans="1:5" s="5" customFormat="1" ht="15" customHeight="1" x14ac:dyDescent="0.25">
      <c r="A60" s="31">
        <v>55</v>
      </c>
      <c r="B60" s="217" t="s">
        <v>43</v>
      </c>
      <c r="C60" s="217" t="s">
        <v>28</v>
      </c>
      <c r="D60" s="206">
        <v>3.5</v>
      </c>
      <c r="E60" s="102">
        <v>3.71</v>
      </c>
    </row>
    <row r="61" spans="1:5" s="5" customFormat="1" ht="15" customHeight="1" x14ac:dyDescent="0.25">
      <c r="A61" s="31">
        <v>56</v>
      </c>
      <c r="B61" s="217" t="s">
        <v>44</v>
      </c>
      <c r="C61" s="217" t="s">
        <v>61</v>
      </c>
      <c r="D61" s="206">
        <v>3.5</v>
      </c>
      <c r="E61" s="102">
        <v>3.71</v>
      </c>
    </row>
    <row r="62" spans="1:5" s="5" customFormat="1" ht="15" customHeight="1" x14ac:dyDescent="0.25">
      <c r="A62" s="31">
        <v>57</v>
      </c>
      <c r="B62" s="217" t="s">
        <v>40</v>
      </c>
      <c r="C62" s="217" t="s">
        <v>8</v>
      </c>
      <c r="D62" s="206">
        <v>3.4285714285714284</v>
      </c>
      <c r="E62" s="102">
        <v>3.71</v>
      </c>
    </row>
    <row r="63" spans="1:5" s="5" customFormat="1" ht="15" customHeight="1" x14ac:dyDescent="0.25">
      <c r="A63" s="31">
        <v>58</v>
      </c>
      <c r="B63" s="217" t="s">
        <v>40</v>
      </c>
      <c r="C63" s="217" t="s">
        <v>52</v>
      </c>
      <c r="D63" s="206">
        <v>3.4</v>
      </c>
      <c r="E63" s="102">
        <v>3.71</v>
      </c>
    </row>
    <row r="64" spans="1:5" s="5" customFormat="1" ht="15" customHeight="1" x14ac:dyDescent="0.25">
      <c r="A64" s="31">
        <v>59</v>
      </c>
      <c r="B64" s="217" t="s">
        <v>40</v>
      </c>
      <c r="C64" s="217" t="s">
        <v>10</v>
      </c>
      <c r="D64" s="206">
        <v>3.3333333333333335</v>
      </c>
      <c r="E64" s="102">
        <v>3.71</v>
      </c>
    </row>
    <row r="65" spans="1:5" s="5" customFormat="1" ht="15" customHeight="1" thickBot="1" x14ac:dyDescent="0.3">
      <c r="A65" s="32">
        <v>60</v>
      </c>
      <c r="B65" s="219" t="s">
        <v>40</v>
      </c>
      <c r="C65" s="219" t="s">
        <v>13</v>
      </c>
      <c r="D65" s="207">
        <v>3.3333333333333335</v>
      </c>
      <c r="E65" s="104">
        <v>3.71</v>
      </c>
    </row>
    <row r="66" spans="1:5" s="5" customFormat="1" ht="15" customHeight="1" x14ac:dyDescent="0.25">
      <c r="A66" s="31">
        <v>61</v>
      </c>
      <c r="B66" s="218" t="s">
        <v>43</v>
      </c>
      <c r="C66" s="218" t="s">
        <v>115</v>
      </c>
      <c r="D66" s="206">
        <v>3.3333333333333335</v>
      </c>
      <c r="E66" s="102">
        <v>3.71</v>
      </c>
    </row>
    <row r="67" spans="1:5" s="5" customFormat="1" ht="15" customHeight="1" x14ac:dyDescent="0.25">
      <c r="A67" s="31">
        <v>62</v>
      </c>
      <c r="B67" s="217" t="s">
        <v>42</v>
      </c>
      <c r="C67" s="217" t="s">
        <v>64</v>
      </c>
      <c r="D67" s="206">
        <v>3.25</v>
      </c>
      <c r="E67" s="102">
        <v>3.71</v>
      </c>
    </row>
    <row r="68" spans="1:5" s="5" customFormat="1" ht="15" customHeight="1" x14ac:dyDescent="0.25">
      <c r="A68" s="31">
        <v>63</v>
      </c>
      <c r="B68" s="217" t="s">
        <v>43</v>
      </c>
      <c r="C68" s="217" t="s">
        <v>32</v>
      </c>
      <c r="D68" s="206">
        <v>3.25</v>
      </c>
      <c r="E68" s="102">
        <v>3.71</v>
      </c>
    </row>
    <row r="69" spans="1:5" s="5" customFormat="1" ht="15" customHeight="1" x14ac:dyDescent="0.25">
      <c r="A69" s="31">
        <v>64</v>
      </c>
      <c r="B69" s="217" t="s">
        <v>38</v>
      </c>
      <c r="C69" s="217" t="s">
        <v>97</v>
      </c>
      <c r="D69" s="206">
        <v>3.2</v>
      </c>
      <c r="E69" s="102">
        <v>3.71</v>
      </c>
    </row>
    <row r="70" spans="1:5" s="5" customFormat="1" ht="15" customHeight="1" x14ac:dyDescent="0.25">
      <c r="A70" s="31">
        <v>65</v>
      </c>
      <c r="B70" s="217" t="s">
        <v>43</v>
      </c>
      <c r="C70" s="217" t="s">
        <v>35</v>
      </c>
      <c r="D70" s="206">
        <v>3.2</v>
      </c>
      <c r="E70" s="102">
        <v>3.71</v>
      </c>
    </row>
    <row r="71" spans="1:5" s="5" customFormat="1" ht="15" customHeight="1" x14ac:dyDescent="0.25">
      <c r="A71" s="31">
        <v>66</v>
      </c>
      <c r="B71" s="217" t="s">
        <v>43</v>
      </c>
      <c r="C71" s="217" t="s">
        <v>116</v>
      </c>
      <c r="D71" s="206">
        <v>3.1111111111111112</v>
      </c>
      <c r="E71" s="102">
        <v>3.71</v>
      </c>
    </row>
    <row r="72" spans="1:5" s="5" customFormat="1" ht="15" customHeight="1" x14ac:dyDescent="0.25">
      <c r="A72" s="31">
        <v>67</v>
      </c>
      <c r="B72" s="217" t="s">
        <v>43</v>
      </c>
      <c r="C72" s="217" t="s">
        <v>121</v>
      </c>
      <c r="D72" s="206">
        <v>3.1</v>
      </c>
      <c r="E72" s="102">
        <v>3.71</v>
      </c>
    </row>
    <row r="73" spans="1:5" s="5" customFormat="1" ht="15" customHeight="1" x14ac:dyDescent="0.25">
      <c r="A73" s="31">
        <v>68</v>
      </c>
      <c r="B73" s="217" t="s">
        <v>38</v>
      </c>
      <c r="C73" s="217" t="s">
        <v>48</v>
      </c>
      <c r="D73" s="206">
        <v>3</v>
      </c>
      <c r="E73" s="102">
        <v>3.71</v>
      </c>
    </row>
    <row r="74" spans="1:5" s="5" customFormat="1" ht="15" customHeight="1" x14ac:dyDescent="0.25">
      <c r="A74" s="31">
        <v>69</v>
      </c>
      <c r="B74" s="217" t="s">
        <v>38</v>
      </c>
      <c r="C74" s="217" t="s">
        <v>50</v>
      </c>
      <c r="D74" s="206">
        <v>3</v>
      </c>
      <c r="E74" s="102">
        <v>3.71</v>
      </c>
    </row>
    <row r="75" spans="1:5" s="5" customFormat="1" ht="15" customHeight="1" thickBot="1" x14ac:dyDescent="0.3">
      <c r="A75" s="32">
        <v>70</v>
      </c>
      <c r="B75" s="219" t="s">
        <v>39</v>
      </c>
      <c r="C75" s="219" t="s">
        <v>5</v>
      </c>
      <c r="D75" s="207">
        <v>3</v>
      </c>
      <c r="E75" s="104">
        <v>3.71</v>
      </c>
    </row>
    <row r="76" spans="1:5" s="5" customFormat="1" ht="15" customHeight="1" x14ac:dyDescent="0.25">
      <c r="A76" s="31">
        <v>71</v>
      </c>
      <c r="B76" s="218" t="s">
        <v>39</v>
      </c>
      <c r="C76" s="218" t="s">
        <v>108</v>
      </c>
      <c r="D76" s="206">
        <v>3</v>
      </c>
      <c r="E76" s="102">
        <v>3.71</v>
      </c>
    </row>
    <row r="77" spans="1:5" s="5" customFormat="1" ht="15" customHeight="1" x14ac:dyDescent="0.25">
      <c r="A77" s="31">
        <v>72</v>
      </c>
      <c r="B77" s="217" t="s">
        <v>40</v>
      </c>
      <c r="C77" s="217" t="s">
        <v>51</v>
      </c>
      <c r="D77" s="206">
        <v>3</v>
      </c>
      <c r="E77" s="102">
        <v>3.71</v>
      </c>
    </row>
    <row r="78" spans="1:5" s="5" customFormat="1" ht="15" customHeight="1" x14ac:dyDescent="0.25">
      <c r="A78" s="31">
        <v>73</v>
      </c>
      <c r="B78" s="217" t="s">
        <v>40</v>
      </c>
      <c r="C78" s="217" t="s">
        <v>46</v>
      </c>
      <c r="D78" s="206">
        <v>3</v>
      </c>
      <c r="E78" s="102">
        <v>3.71</v>
      </c>
    </row>
    <row r="79" spans="1:5" s="5" customFormat="1" ht="15" customHeight="1" x14ac:dyDescent="0.25">
      <c r="A79" s="31">
        <v>74</v>
      </c>
      <c r="B79" s="217" t="s">
        <v>40</v>
      </c>
      <c r="C79" s="217" t="s">
        <v>93</v>
      </c>
      <c r="D79" s="206">
        <v>3</v>
      </c>
      <c r="E79" s="102">
        <v>3.71</v>
      </c>
    </row>
    <row r="80" spans="1:5" s="5" customFormat="1" ht="15" customHeight="1" x14ac:dyDescent="0.25">
      <c r="A80" s="31">
        <v>75</v>
      </c>
      <c r="B80" s="217" t="s">
        <v>40</v>
      </c>
      <c r="C80" s="217" t="s">
        <v>12</v>
      </c>
      <c r="D80" s="206">
        <v>3</v>
      </c>
      <c r="E80" s="102">
        <v>3.71</v>
      </c>
    </row>
    <row r="81" spans="1:5" s="5" customFormat="1" ht="15" customHeight="1" x14ac:dyDescent="0.25">
      <c r="A81" s="31">
        <v>76</v>
      </c>
      <c r="B81" s="217" t="s">
        <v>41</v>
      </c>
      <c r="C81" s="217" t="s">
        <v>56</v>
      </c>
      <c r="D81" s="206">
        <v>3</v>
      </c>
      <c r="E81" s="102">
        <v>3.71</v>
      </c>
    </row>
    <row r="82" spans="1:5" s="5" customFormat="1" ht="15" customHeight="1" x14ac:dyDescent="0.25">
      <c r="A82" s="31">
        <v>77</v>
      </c>
      <c r="B82" s="217" t="s">
        <v>42</v>
      </c>
      <c r="C82" s="217" t="s">
        <v>17</v>
      </c>
      <c r="D82" s="206">
        <v>3</v>
      </c>
      <c r="E82" s="102">
        <v>3.71</v>
      </c>
    </row>
    <row r="83" spans="1:5" s="5" customFormat="1" ht="15" customHeight="1" x14ac:dyDescent="0.25">
      <c r="A83" s="31">
        <v>78</v>
      </c>
      <c r="B83" s="217" t="s">
        <v>43</v>
      </c>
      <c r="C83" s="217" t="s">
        <v>25</v>
      </c>
      <c r="D83" s="206">
        <v>3</v>
      </c>
      <c r="E83" s="102">
        <v>3.71</v>
      </c>
    </row>
    <row r="84" spans="1:5" s="5" customFormat="1" ht="15" customHeight="1" x14ac:dyDescent="0.25">
      <c r="A84" s="31">
        <v>79</v>
      </c>
      <c r="B84" s="217" t="s">
        <v>43</v>
      </c>
      <c r="C84" s="217" t="s">
        <v>31</v>
      </c>
      <c r="D84" s="206">
        <v>3</v>
      </c>
      <c r="E84" s="102">
        <v>3.71</v>
      </c>
    </row>
    <row r="85" spans="1:5" s="5" customFormat="1" ht="15" customHeight="1" thickBot="1" x14ac:dyDescent="0.3">
      <c r="A85" s="179">
        <v>80</v>
      </c>
      <c r="B85" s="220" t="s">
        <v>44</v>
      </c>
      <c r="C85" s="220" t="s">
        <v>103</v>
      </c>
      <c r="D85" s="397">
        <v>3</v>
      </c>
      <c r="E85" s="180">
        <v>3.71</v>
      </c>
    </row>
    <row r="86" spans="1:5" s="5" customFormat="1" ht="15" customHeight="1" x14ac:dyDescent="0.25">
      <c r="A86" s="30">
        <v>81</v>
      </c>
      <c r="B86" s="221" t="s">
        <v>43</v>
      </c>
      <c r="C86" s="221" t="s">
        <v>26</v>
      </c>
      <c r="D86" s="205">
        <v>2.75</v>
      </c>
      <c r="E86" s="103">
        <v>3.71</v>
      </c>
    </row>
    <row r="87" spans="1:5" s="5" customFormat="1" ht="15" customHeight="1" x14ac:dyDescent="0.25">
      <c r="A87" s="31">
        <v>82</v>
      </c>
      <c r="B87" s="217" t="s">
        <v>43</v>
      </c>
      <c r="C87" s="217" t="s">
        <v>29</v>
      </c>
      <c r="D87" s="206">
        <v>2.5</v>
      </c>
      <c r="E87" s="102">
        <v>3.71</v>
      </c>
    </row>
    <row r="88" spans="1:5" s="5" customFormat="1" ht="15" customHeight="1" x14ac:dyDescent="0.25">
      <c r="A88" s="31">
        <v>83</v>
      </c>
      <c r="B88" s="217" t="s">
        <v>40</v>
      </c>
      <c r="C88" s="217" t="s">
        <v>109</v>
      </c>
      <c r="D88" s="206">
        <v>2</v>
      </c>
      <c r="E88" s="102">
        <v>3.71</v>
      </c>
    </row>
    <row r="89" spans="1:5" s="5" customFormat="1" ht="15" customHeight="1" x14ac:dyDescent="0.25">
      <c r="A89" s="31">
        <v>84</v>
      </c>
      <c r="B89" s="217" t="s">
        <v>44</v>
      </c>
      <c r="C89" s="217" t="s">
        <v>102</v>
      </c>
      <c r="D89" s="206">
        <v>2</v>
      </c>
      <c r="E89" s="102">
        <v>3.71</v>
      </c>
    </row>
    <row r="90" spans="1:5" x14ac:dyDescent="0.25">
      <c r="C90" s="33" t="s">
        <v>65</v>
      </c>
      <c r="D90" s="396">
        <f>AVERAGE(D6:D89)</f>
        <v>3.7033868248153965</v>
      </c>
    </row>
  </sheetData>
  <sortState ref="B121:C208">
    <sortCondition ref="B121"/>
  </sortState>
  <mergeCells count="2">
    <mergeCell ref="A4:A5"/>
    <mergeCell ref="B4:E4"/>
  </mergeCells>
  <conditionalFormatting sqref="D6:D89">
    <cfRule type="cellIs" dxfId="24" priority="1" operator="lessThan">
      <formula>3.5</formula>
    </cfRule>
    <cfRule type="cellIs" dxfId="23" priority="2" operator="between">
      <formula>$D$90</formula>
      <formula>3.5</formula>
    </cfRule>
    <cfRule type="cellIs" dxfId="22" priority="3" operator="between">
      <formula>4.499</formula>
      <formula>$D$90</formula>
    </cfRule>
    <cfRule type="cellIs" dxfId="21" priority="4" operator="greaterThanOrEqual">
      <formula>4.5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1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3" sqref="A3"/>
      <selection pane="bottomRight" activeCell="C4" sqref="C4:C5"/>
    </sheetView>
  </sheetViews>
  <sheetFormatPr defaultColWidth="9.140625" defaultRowHeight="15" x14ac:dyDescent="0.25"/>
  <cols>
    <col min="1" max="1" width="5.28515625" style="3" customWidth="1"/>
    <col min="2" max="2" width="18.5703125" style="3" customWidth="1"/>
    <col min="3" max="3" width="31.7109375" style="3" customWidth="1"/>
    <col min="4" max="7" width="7.7109375" style="3" customWidth="1"/>
    <col min="8" max="8" width="8.7109375" style="3" customWidth="1"/>
    <col min="9" max="9" width="7.7109375" style="3" customWidth="1"/>
    <col min="10" max="16384" width="9.140625" style="3"/>
  </cols>
  <sheetData>
    <row r="1" spans="1:11" x14ac:dyDescent="0.25">
      <c r="J1" s="61"/>
      <c r="K1" s="18" t="s">
        <v>74</v>
      </c>
    </row>
    <row r="2" spans="1:11" ht="15.75" x14ac:dyDescent="0.25">
      <c r="C2" s="56" t="s">
        <v>72</v>
      </c>
      <c r="D2" s="187"/>
      <c r="E2" s="187"/>
      <c r="F2" s="187"/>
      <c r="J2" s="64"/>
      <c r="K2" s="18" t="s">
        <v>75</v>
      </c>
    </row>
    <row r="3" spans="1:11" ht="15.75" thickBot="1" x14ac:dyDescent="0.3">
      <c r="J3" s="62"/>
      <c r="K3" s="18" t="s">
        <v>76</v>
      </c>
    </row>
    <row r="4" spans="1:11" s="5" customFormat="1" ht="18" customHeight="1" x14ac:dyDescent="0.25">
      <c r="A4" s="407" t="s">
        <v>62</v>
      </c>
      <c r="B4" s="411" t="s">
        <v>47</v>
      </c>
      <c r="C4" s="402" t="s">
        <v>0</v>
      </c>
      <c r="D4" s="422">
        <v>2022</v>
      </c>
      <c r="E4" s="417"/>
      <c r="F4" s="418"/>
      <c r="G4" s="274" t="s">
        <v>78</v>
      </c>
      <c r="H4" s="419" t="s">
        <v>67</v>
      </c>
      <c r="J4" s="19"/>
      <c r="K4" s="18" t="s">
        <v>77</v>
      </c>
    </row>
    <row r="5" spans="1:11" s="5" customFormat="1" ht="39" thickBot="1" x14ac:dyDescent="0.3">
      <c r="A5" s="415"/>
      <c r="B5" s="421"/>
      <c r="C5" s="403"/>
      <c r="D5" s="168" t="s">
        <v>79</v>
      </c>
      <c r="E5" s="169" t="s">
        <v>80</v>
      </c>
      <c r="F5" s="76" t="s">
        <v>81</v>
      </c>
      <c r="G5" s="268">
        <v>2022</v>
      </c>
      <c r="H5" s="420"/>
    </row>
    <row r="6" spans="1:11" s="5" customFormat="1" ht="15" customHeight="1" x14ac:dyDescent="0.25">
      <c r="A6" s="30">
        <v>1</v>
      </c>
      <c r="B6" s="36" t="s">
        <v>40</v>
      </c>
      <c r="C6" s="39" t="s">
        <v>45</v>
      </c>
      <c r="D6" s="126">
        <v>1</v>
      </c>
      <c r="E6" s="110">
        <v>5</v>
      </c>
      <c r="F6" s="367">
        <v>3.71</v>
      </c>
      <c r="G6" s="269">
        <v>1</v>
      </c>
      <c r="H6" s="128">
        <f t="shared" ref="H6:H37" si="0">SUM(G6:G6)</f>
        <v>1</v>
      </c>
    </row>
    <row r="7" spans="1:11" s="5" customFormat="1" ht="15" customHeight="1" x14ac:dyDescent="0.25">
      <c r="A7" s="31">
        <v>2</v>
      </c>
      <c r="B7" s="27" t="s">
        <v>40</v>
      </c>
      <c r="C7" s="99" t="s">
        <v>11</v>
      </c>
      <c r="D7" s="123">
        <v>2</v>
      </c>
      <c r="E7" s="177">
        <v>5</v>
      </c>
      <c r="F7" s="368">
        <v>3.71</v>
      </c>
      <c r="G7" s="270">
        <v>2</v>
      </c>
      <c r="H7" s="115">
        <f t="shared" si="0"/>
        <v>2</v>
      </c>
    </row>
    <row r="8" spans="1:11" s="5" customFormat="1" ht="15" customHeight="1" x14ac:dyDescent="0.25">
      <c r="A8" s="31">
        <v>3</v>
      </c>
      <c r="B8" s="25" t="s">
        <v>41</v>
      </c>
      <c r="C8" s="211" t="s">
        <v>104</v>
      </c>
      <c r="D8" s="122">
        <v>1</v>
      </c>
      <c r="E8" s="101">
        <v>5</v>
      </c>
      <c r="F8" s="369">
        <v>3.71</v>
      </c>
      <c r="G8" s="270">
        <v>3</v>
      </c>
      <c r="H8" s="172">
        <f t="shared" si="0"/>
        <v>3</v>
      </c>
    </row>
    <row r="9" spans="1:11" s="5" customFormat="1" ht="15" customHeight="1" x14ac:dyDescent="0.25">
      <c r="A9" s="31">
        <v>4</v>
      </c>
      <c r="B9" s="25" t="s">
        <v>43</v>
      </c>
      <c r="C9" s="99" t="s">
        <v>27</v>
      </c>
      <c r="D9" s="122">
        <v>1</v>
      </c>
      <c r="E9" s="100">
        <v>5</v>
      </c>
      <c r="F9" s="368">
        <v>3.71</v>
      </c>
      <c r="G9" s="270">
        <v>4</v>
      </c>
      <c r="H9" s="115">
        <f t="shared" si="0"/>
        <v>4</v>
      </c>
      <c r="I9" s="106"/>
      <c r="J9" s="107"/>
    </row>
    <row r="10" spans="1:11" s="5" customFormat="1" ht="15" customHeight="1" x14ac:dyDescent="0.25">
      <c r="A10" s="31">
        <v>5</v>
      </c>
      <c r="B10" s="25" t="s">
        <v>43</v>
      </c>
      <c r="C10" s="99" t="s">
        <v>120</v>
      </c>
      <c r="D10" s="122">
        <v>2</v>
      </c>
      <c r="E10" s="101">
        <v>5</v>
      </c>
      <c r="F10" s="368">
        <v>3.71</v>
      </c>
      <c r="G10" s="270">
        <v>5</v>
      </c>
      <c r="H10" s="115">
        <f t="shared" si="0"/>
        <v>5</v>
      </c>
      <c r="I10" s="106"/>
      <c r="J10" s="107"/>
    </row>
    <row r="11" spans="1:11" s="5" customFormat="1" ht="15" customHeight="1" x14ac:dyDescent="0.25">
      <c r="A11" s="31">
        <v>6</v>
      </c>
      <c r="B11" s="25" t="s">
        <v>43</v>
      </c>
      <c r="C11" s="99" t="s">
        <v>19</v>
      </c>
      <c r="D11" s="122">
        <v>3</v>
      </c>
      <c r="E11" s="100">
        <v>4.666666666666667</v>
      </c>
      <c r="F11" s="368">
        <v>3.71</v>
      </c>
      <c r="G11" s="270">
        <v>6</v>
      </c>
      <c r="H11" s="172">
        <f t="shared" si="0"/>
        <v>6</v>
      </c>
      <c r="I11" s="106"/>
      <c r="J11" s="107"/>
    </row>
    <row r="12" spans="1:11" s="5" customFormat="1" ht="15" customHeight="1" x14ac:dyDescent="0.25">
      <c r="A12" s="31">
        <v>7</v>
      </c>
      <c r="B12" s="27" t="s">
        <v>43</v>
      </c>
      <c r="C12" s="99" t="s">
        <v>119</v>
      </c>
      <c r="D12" s="122">
        <v>5</v>
      </c>
      <c r="E12" s="100">
        <v>4.5999999999999996</v>
      </c>
      <c r="F12" s="368">
        <v>3.71</v>
      </c>
      <c r="G12" s="270">
        <v>7</v>
      </c>
      <c r="H12" s="115">
        <f t="shared" si="0"/>
        <v>7</v>
      </c>
      <c r="I12" s="106"/>
      <c r="J12" s="107"/>
    </row>
    <row r="13" spans="1:11" s="5" customFormat="1" ht="15" customHeight="1" x14ac:dyDescent="0.25">
      <c r="A13" s="31">
        <v>8</v>
      </c>
      <c r="B13" s="8" t="s">
        <v>40</v>
      </c>
      <c r="C13" s="99" t="s">
        <v>9</v>
      </c>
      <c r="D13" s="122">
        <v>4</v>
      </c>
      <c r="E13" s="100">
        <v>4.5</v>
      </c>
      <c r="F13" s="368">
        <v>3.71</v>
      </c>
      <c r="G13" s="270">
        <v>8</v>
      </c>
      <c r="H13" s="115">
        <f t="shared" si="0"/>
        <v>8</v>
      </c>
      <c r="I13" s="106"/>
      <c r="J13" s="107"/>
    </row>
    <row r="14" spans="1:11" s="5" customFormat="1" ht="15" customHeight="1" x14ac:dyDescent="0.25">
      <c r="A14" s="31">
        <v>9</v>
      </c>
      <c r="B14" s="25" t="s">
        <v>41</v>
      </c>
      <c r="C14" s="99" t="s">
        <v>110</v>
      </c>
      <c r="D14" s="122">
        <v>6</v>
      </c>
      <c r="E14" s="100">
        <v>4.5</v>
      </c>
      <c r="F14" s="368">
        <v>3.71</v>
      </c>
      <c r="G14" s="270">
        <v>9</v>
      </c>
      <c r="H14" s="115">
        <f t="shared" si="0"/>
        <v>9</v>
      </c>
      <c r="I14" s="106"/>
      <c r="J14" s="107"/>
    </row>
    <row r="15" spans="1:11" s="5" customFormat="1" ht="15" customHeight="1" thickBot="1" x14ac:dyDescent="0.3">
      <c r="A15" s="32">
        <v>10</v>
      </c>
      <c r="B15" s="9" t="s">
        <v>42</v>
      </c>
      <c r="C15" s="127" t="s">
        <v>95</v>
      </c>
      <c r="D15" s="124">
        <v>2</v>
      </c>
      <c r="E15" s="111">
        <v>4.5</v>
      </c>
      <c r="F15" s="370">
        <v>3.71</v>
      </c>
      <c r="G15" s="271">
        <v>10</v>
      </c>
      <c r="H15" s="116">
        <f t="shared" si="0"/>
        <v>10</v>
      </c>
      <c r="I15" s="106"/>
      <c r="J15" s="107"/>
    </row>
    <row r="16" spans="1:11" s="5" customFormat="1" ht="15" customHeight="1" x14ac:dyDescent="0.25">
      <c r="A16" s="30">
        <v>11</v>
      </c>
      <c r="B16" s="36" t="s">
        <v>42</v>
      </c>
      <c r="C16" s="125" t="s">
        <v>114</v>
      </c>
      <c r="D16" s="171">
        <v>4</v>
      </c>
      <c r="E16" s="165">
        <v>4.5</v>
      </c>
      <c r="F16" s="371">
        <v>3.71</v>
      </c>
      <c r="G16" s="269">
        <v>11</v>
      </c>
      <c r="H16" s="128">
        <f t="shared" si="0"/>
        <v>11</v>
      </c>
      <c r="I16" s="106"/>
      <c r="J16" s="107"/>
    </row>
    <row r="17" spans="1:10" s="5" customFormat="1" ht="15" customHeight="1" x14ac:dyDescent="0.25">
      <c r="A17" s="105">
        <v>12</v>
      </c>
      <c r="B17" s="25" t="s">
        <v>39</v>
      </c>
      <c r="C17" s="117" t="s">
        <v>7</v>
      </c>
      <c r="D17" s="171">
        <v>3</v>
      </c>
      <c r="E17" s="165">
        <v>4.333333333333333</v>
      </c>
      <c r="F17" s="369">
        <v>3.71</v>
      </c>
      <c r="G17" s="270">
        <v>12</v>
      </c>
      <c r="H17" s="115">
        <f t="shared" si="0"/>
        <v>12</v>
      </c>
      <c r="I17" s="106"/>
      <c r="J17" s="107"/>
    </row>
    <row r="18" spans="1:10" s="5" customFormat="1" ht="15" customHeight="1" x14ac:dyDescent="0.25">
      <c r="A18" s="105">
        <v>13</v>
      </c>
      <c r="B18" s="25" t="s">
        <v>39</v>
      </c>
      <c r="C18" s="28" t="s">
        <v>6</v>
      </c>
      <c r="D18" s="122">
        <v>3</v>
      </c>
      <c r="E18" s="100">
        <v>4.333333333333333</v>
      </c>
      <c r="F18" s="372">
        <v>3.71</v>
      </c>
      <c r="G18" s="270">
        <v>13</v>
      </c>
      <c r="H18" s="115">
        <f t="shared" si="0"/>
        <v>13</v>
      </c>
      <c r="I18" s="107"/>
      <c r="J18" s="107"/>
    </row>
    <row r="19" spans="1:10" s="5" customFormat="1" ht="15" customHeight="1" x14ac:dyDescent="0.25">
      <c r="A19" s="105">
        <v>14</v>
      </c>
      <c r="B19" s="25" t="s">
        <v>43</v>
      </c>
      <c r="C19" s="99" t="s">
        <v>33</v>
      </c>
      <c r="D19" s="122">
        <v>3</v>
      </c>
      <c r="E19" s="100">
        <v>4.333333333333333</v>
      </c>
      <c r="F19" s="368">
        <v>3.71</v>
      </c>
      <c r="G19" s="270">
        <v>14</v>
      </c>
      <c r="H19" s="115">
        <f t="shared" si="0"/>
        <v>14</v>
      </c>
      <c r="I19" s="107"/>
      <c r="J19" s="107"/>
    </row>
    <row r="20" spans="1:10" s="5" customFormat="1" ht="15" customHeight="1" x14ac:dyDescent="0.25">
      <c r="A20" s="105">
        <v>15</v>
      </c>
      <c r="B20" s="8" t="s">
        <v>43</v>
      </c>
      <c r="C20" s="26" t="s">
        <v>20</v>
      </c>
      <c r="D20" s="122">
        <v>4</v>
      </c>
      <c r="E20" s="100">
        <v>4.25</v>
      </c>
      <c r="F20" s="373">
        <v>3.71</v>
      </c>
      <c r="G20" s="270">
        <v>15</v>
      </c>
      <c r="H20" s="115">
        <f t="shared" si="0"/>
        <v>15</v>
      </c>
      <c r="I20" s="107"/>
      <c r="J20" s="107"/>
    </row>
    <row r="21" spans="1:10" s="5" customFormat="1" ht="15" customHeight="1" x14ac:dyDescent="0.25">
      <c r="A21" s="105">
        <v>16</v>
      </c>
      <c r="B21" s="25" t="s">
        <v>43</v>
      </c>
      <c r="C21" s="99" t="s">
        <v>118</v>
      </c>
      <c r="D21" s="122">
        <v>8</v>
      </c>
      <c r="E21" s="101">
        <v>4.25</v>
      </c>
      <c r="F21" s="368">
        <v>3.71</v>
      </c>
      <c r="G21" s="270">
        <v>16</v>
      </c>
      <c r="H21" s="115">
        <f t="shared" si="0"/>
        <v>16</v>
      </c>
      <c r="I21" s="107"/>
      <c r="J21" s="107"/>
    </row>
    <row r="22" spans="1:10" s="5" customFormat="1" ht="15" customHeight="1" x14ac:dyDescent="0.25">
      <c r="A22" s="105">
        <v>17</v>
      </c>
      <c r="B22" s="27" t="s">
        <v>41</v>
      </c>
      <c r="C22" s="118" t="s">
        <v>101</v>
      </c>
      <c r="D22" s="122">
        <v>5</v>
      </c>
      <c r="E22" s="100">
        <v>4.2</v>
      </c>
      <c r="F22" s="374">
        <v>3.71</v>
      </c>
      <c r="G22" s="270">
        <v>17</v>
      </c>
      <c r="H22" s="115">
        <f t="shared" si="0"/>
        <v>17</v>
      </c>
      <c r="I22" s="107"/>
      <c r="J22" s="107"/>
    </row>
    <row r="23" spans="1:10" s="5" customFormat="1" ht="15" customHeight="1" x14ac:dyDescent="0.25">
      <c r="A23" s="105">
        <v>18</v>
      </c>
      <c r="B23" s="8" t="s">
        <v>39</v>
      </c>
      <c r="C23" s="26" t="s">
        <v>1</v>
      </c>
      <c r="D23" s="122">
        <v>6</v>
      </c>
      <c r="E23" s="100">
        <v>4.166666666666667</v>
      </c>
      <c r="F23" s="373">
        <v>3.71</v>
      </c>
      <c r="G23" s="270">
        <v>18</v>
      </c>
      <c r="H23" s="115">
        <f t="shared" si="0"/>
        <v>18</v>
      </c>
      <c r="I23" s="107"/>
      <c r="J23" s="107"/>
    </row>
    <row r="24" spans="1:10" s="5" customFormat="1" ht="15" customHeight="1" x14ac:dyDescent="0.25">
      <c r="A24" s="105">
        <v>19</v>
      </c>
      <c r="B24" s="25" t="s">
        <v>43</v>
      </c>
      <c r="C24" s="99" t="s">
        <v>37</v>
      </c>
      <c r="D24" s="122">
        <v>9</v>
      </c>
      <c r="E24" s="100">
        <v>4.1111111111111107</v>
      </c>
      <c r="F24" s="368">
        <v>3.71</v>
      </c>
      <c r="G24" s="270">
        <v>19</v>
      </c>
      <c r="H24" s="172">
        <f t="shared" si="0"/>
        <v>19</v>
      </c>
      <c r="I24" s="107"/>
      <c r="J24" s="107"/>
    </row>
    <row r="25" spans="1:10" s="5" customFormat="1" ht="15" customHeight="1" thickBot="1" x14ac:dyDescent="0.3">
      <c r="A25" s="109">
        <v>20</v>
      </c>
      <c r="B25" s="29" t="s">
        <v>38</v>
      </c>
      <c r="C25" s="38" t="s">
        <v>49</v>
      </c>
      <c r="D25" s="124">
        <v>3</v>
      </c>
      <c r="E25" s="113">
        <v>4</v>
      </c>
      <c r="F25" s="375">
        <v>3.71</v>
      </c>
      <c r="G25" s="271">
        <v>20</v>
      </c>
      <c r="H25" s="116">
        <f t="shared" si="0"/>
        <v>20</v>
      </c>
    </row>
    <row r="26" spans="1:10" s="5" customFormat="1" ht="15" customHeight="1" x14ac:dyDescent="0.25">
      <c r="A26" s="30">
        <v>21</v>
      </c>
      <c r="B26" s="209" t="s">
        <v>38</v>
      </c>
      <c r="C26" s="125" t="s">
        <v>107</v>
      </c>
      <c r="D26" s="126">
        <v>5</v>
      </c>
      <c r="E26" s="112">
        <v>4</v>
      </c>
      <c r="F26" s="376">
        <v>3.71</v>
      </c>
      <c r="G26" s="269">
        <v>21</v>
      </c>
      <c r="H26" s="128">
        <f t="shared" si="0"/>
        <v>21</v>
      </c>
    </row>
    <row r="27" spans="1:10" s="5" customFormat="1" ht="15" customHeight="1" x14ac:dyDescent="0.25">
      <c r="A27" s="105">
        <v>22</v>
      </c>
      <c r="B27" s="25" t="s">
        <v>39</v>
      </c>
      <c r="C27" s="99" t="s">
        <v>3</v>
      </c>
      <c r="D27" s="122">
        <v>3</v>
      </c>
      <c r="E27" s="101">
        <v>4</v>
      </c>
      <c r="F27" s="368">
        <v>3.71</v>
      </c>
      <c r="G27" s="270">
        <v>22</v>
      </c>
      <c r="H27" s="115">
        <f t="shared" si="0"/>
        <v>22</v>
      </c>
    </row>
    <row r="28" spans="1:10" s="5" customFormat="1" ht="15" customHeight="1" x14ac:dyDescent="0.25">
      <c r="A28" s="105">
        <v>23</v>
      </c>
      <c r="B28" s="25" t="s">
        <v>40</v>
      </c>
      <c r="C28" s="28" t="s">
        <v>54</v>
      </c>
      <c r="D28" s="122">
        <v>1</v>
      </c>
      <c r="E28" s="100">
        <v>4</v>
      </c>
      <c r="F28" s="372">
        <v>3.71</v>
      </c>
      <c r="G28" s="270">
        <v>23</v>
      </c>
      <c r="H28" s="115">
        <f t="shared" si="0"/>
        <v>23</v>
      </c>
    </row>
    <row r="29" spans="1:10" s="5" customFormat="1" ht="15" customHeight="1" x14ac:dyDescent="0.25">
      <c r="A29" s="105">
        <v>24</v>
      </c>
      <c r="B29" s="27" t="s">
        <v>41</v>
      </c>
      <c r="C29" s="99" t="s">
        <v>106</v>
      </c>
      <c r="D29" s="171">
        <v>4</v>
      </c>
      <c r="E29" s="165">
        <v>4</v>
      </c>
      <c r="F29" s="368">
        <v>3.71</v>
      </c>
      <c r="G29" s="270">
        <v>24</v>
      </c>
      <c r="H29" s="115">
        <f t="shared" si="0"/>
        <v>24</v>
      </c>
    </row>
    <row r="30" spans="1:10" s="5" customFormat="1" ht="15" customHeight="1" x14ac:dyDescent="0.25">
      <c r="A30" s="105">
        <v>25</v>
      </c>
      <c r="B30" s="25" t="s">
        <v>42</v>
      </c>
      <c r="C30" s="99" t="s">
        <v>112</v>
      </c>
      <c r="D30" s="122">
        <v>3</v>
      </c>
      <c r="E30" s="100">
        <v>4</v>
      </c>
      <c r="F30" s="368">
        <v>3.71</v>
      </c>
      <c r="G30" s="270">
        <v>25</v>
      </c>
      <c r="H30" s="115">
        <f t="shared" si="0"/>
        <v>25</v>
      </c>
    </row>
    <row r="31" spans="1:10" s="5" customFormat="1" ht="15" customHeight="1" x14ac:dyDescent="0.25">
      <c r="A31" s="105">
        <v>26</v>
      </c>
      <c r="B31" s="25" t="s">
        <v>42</v>
      </c>
      <c r="C31" s="28" t="s">
        <v>58</v>
      </c>
      <c r="D31" s="174">
        <v>2</v>
      </c>
      <c r="E31" s="100">
        <v>4</v>
      </c>
      <c r="F31" s="372">
        <v>3.71</v>
      </c>
      <c r="G31" s="270">
        <v>26</v>
      </c>
      <c r="H31" s="115">
        <f t="shared" si="0"/>
        <v>26</v>
      </c>
    </row>
    <row r="32" spans="1:10" s="5" customFormat="1" ht="15" customHeight="1" x14ac:dyDescent="0.25">
      <c r="A32" s="105">
        <v>27</v>
      </c>
      <c r="B32" s="8" t="s">
        <v>42</v>
      </c>
      <c r="C32" s="26" t="s">
        <v>18</v>
      </c>
      <c r="D32" s="122">
        <v>5</v>
      </c>
      <c r="E32" s="100">
        <v>4</v>
      </c>
      <c r="F32" s="373">
        <v>3.71</v>
      </c>
      <c r="G32" s="270">
        <v>27</v>
      </c>
      <c r="H32" s="115">
        <f t="shared" si="0"/>
        <v>27</v>
      </c>
    </row>
    <row r="33" spans="1:8" s="5" customFormat="1" ht="15" customHeight="1" x14ac:dyDescent="0.25">
      <c r="A33" s="105">
        <v>28</v>
      </c>
      <c r="B33" s="25" t="s">
        <v>43</v>
      </c>
      <c r="C33" s="99" t="s">
        <v>21</v>
      </c>
      <c r="D33" s="122">
        <v>5</v>
      </c>
      <c r="E33" s="100">
        <v>4</v>
      </c>
      <c r="F33" s="368">
        <v>3.71</v>
      </c>
      <c r="G33" s="270">
        <v>28</v>
      </c>
      <c r="H33" s="115">
        <f t="shared" si="0"/>
        <v>28</v>
      </c>
    </row>
    <row r="34" spans="1:8" s="5" customFormat="1" ht="15" customHeight="1" x14ac:dyDescent="0.25">
      <c r="A34" s="105">
        <v>29</v>
      </c>
      <c r="B34" s="8" t="s">
        <v>43</v>
      </c>
      <c r="C34" s="99" t="s">
        <v>22</v>
      </c>
      <c r="D34" s="122">
        <v>5</v>
      </c>
      <c r="E34" s="100">
        <v>4</v>
      </c>
      <c r="F34" s="368">
        <v>3.71</v>
      </c>
      <c r="G34" s="270">
        <v>29</v>
      </c>
      <c r="H34" s="115">
        <f t="shared" si="0"/>
        <v>29</v>
      </c>
    </row>
    <row r="35" spans="1:8" s="5" customFormat="1" ht="15" customHeight="1" thickBot="1" x14ac:dyDescent="0.3">
      <c r="A35" s="109">
        <v>30</v>
      </c>
      <c r="B35" s="9" t="s">
        <v>43</v>
      </c>
      <c r="C35" s="127" t="s">
        <v>30</v>
      </c>
      <c r="D35" s="124">
        <v>7</v>
      </c>
      <c r="E35" s="111">
        <v>4</v>
      </c>
      <c r="F35" s="370">
        <v>3.71</v>
      </c>
      <c r="G35" s="272">
        <v>30</v>
      </c>
      <c r="H35" s="116">
        <f t="shared" si="0"/>
        <v>30</v>
      </c>
    </row>
    <row r="36" spans="1:8" s="5" customFormat="1" ht="15" customHeight="1" x14ac:dyDescent="0.25">
      <c r="A36" s="30">
        <v>31</v>
      </c>
      <c r="B36" s="37" t="s">
        <v>44</v>
      </c>
      <c r="C36" s="39" t="s">
        <v>60</v>
      </c>
      <c r="D36" s="126">
        <v>3</v>
      </c>
      <c r="E36" s="112">
        <v>4</v>
      </c>
      <c r="F36" s="367">
        <v>3.71</v>
      </c>
      <c r="G36" s="269">
        <v>31</v>
      </c>
      <c r="H36" s="128">
        <f t="shared" si="0"/>
        <v>31</v>
      </c>
    </row>
    <row r="37" spans="1:8" s="5" customFormat="1" ht="15" customHeight="1" x14ac:dyDescent="0.25">
      <c r="A37" s="105">
        <v>32</v>
      </c>
      <c r="B37" s="25" t="s">
        <v>44</v>
      </c>
      <c r="C37" s="28" t="s">
        <v>59</v>
      </c>
      <c r="D37" s="122">
        <v>2</v>
      </c>
      <c r="E37" s="100">
        <v>4</v>
      </c>
      <c r="F37" s="372">
        <v>3.71</v>
      </c>
      <c r="G37" s="270">
        <v>32</v>
      </c>
      <c r="H37" s="115">
        <f t="shared" si="0"/>
        <v>32</v>
      </c>
    </row>
    <row r="38" spans="1:8" s="5" customFormat="1" ht="15" customHeight="1" x14ac:dyDescent="0.25">
      <c r="A38" s="105">
        <v>33</v>
      </c>
      <c r="B38" s="25" t="s">
        <v>44</v>
      </c>
      <c r="C38" s="119" t="s">
        <v>100</v>
      </c>
      <c r="D38" s="122">
        <v>1</v>
      </c>
      <c r="E38" s="101">
        <v>4</v>
      </c>
      <c r="F38" s="377">
        <v>3.71</v>
      </c>
      <c r="G38" s="270">
        <v>33</v>
      </c>
      <c r="H38" s="115">
        <f t="shared" ref="H38:H69" si="1">SUM(G38:G38)</f>
        <v>33</v>
      </c>
    </row>
    <row r="39" spans="1:8" s="5" customFormat="1" ht="15" customHeight="1" x14ac:dyDescent="0.25">
      <c r="A39" s="105">
        <v>34</v>
      </c>
      <c r="B39" s="25" t="s">
        <v>44</v>
      </c>
      <c r="C39" s="99" t="s">
        <v>122</v>
      </c>
      <c r="D39" s="122">
        <v>2</v>
      </c>
      <c r="E39" s="100">
        <v>4</v>
      </c>
      <c r="F39" s="368">
        <v>3.71</v>
      </c>
      <c r="G39" s="270">
        <v>34</v>
      </c>
      <c r="H39" s="115">
        <f t="shared" si="1"/>
        <v>34</v>
      </c>
    </row>
    <row r="40" spans="1:8" s="5" customFormat="1" ht="15" customHeight="1" x14ac:dyDescent="0.25">
      <c r="A40" s="105">
        <v>35</v>
      </c>
      <c r="B40" s="8" t="s">
        <v>44</v>
      </c>
      <c r="C40" s="26" t="s">
        <v>123</v>
      </c>
      <c r="D40" s="122">
        <v>9</v>
      </c>
      <c r="E40" s="100">
        <v>3.8888888888888888</v>
      </c>
      <c r="F40" s="373">
        <v>3.71</v>
      </c>
      <c r="G40" s="270">
        <v>35</v>
      </c>
      <c r="H40" s="115">
        <f t="shared" si="1"/>
        <v>35</v>
      </c>
    </row>
    <row r="41" spans="1:8" s="5" customFormat="1" ht="15" customHeight="1" x14ac:dyDescent="0.25">
      <c r="A41" s="105">
        <v>36</v>
      </c>
      <c r="B41" s="8" t="s">
        <v>41</v>
      </c>
      <c r="C41" s="99" t="s">
        <v>15</v>
      </c>
      <c r="D41" s="122">
        <v>5</v>
      </c>
      <c r="E41" s="100">
        <v>3.8</v>
      </c>
      <c r="F41" s="368">
        <v>3.71</v>
      </c>
      <c r="G41" s="270">
        <v>36</v>
      </c>
      <c r="H41" s="115">
        <f t="shared" si="1"/>
        <v>36</v>
      </c>
    </row>
    <row r="42" spans="1:8" s="5" customFormat="1" ht="15" customHeight="1" x14ac:dyDescent="0.25">
      <c r="A42" s="105">
        <v>37</v>
      </c>
      <c r="B42" s="25" t="s">
        <v>42</v>
      </c>
      <c r="C42" s="28" t="s">
        <v>57</v>
      </c>
      <c r="D42" s="122">
        <v>5</v>
      </c>
      <c r="E42" s="100">
        <v>3.8</v>
      </c>
      <c r="F42" s="372">
        <v>3.71</v>
      </c>
      <c r="G42" s="270">
        <v>37</v>
      </c>
      <c r="H42" s="115">
        <f t="shared" si="1"/>
        <v>37</v>
      </c>
    </row>
    <row r="43" spans="1:8" s="5" customFormat="1" ht="15" customHeight="1" x14ac:dyDescent="0.25">
      <c r="A43" s="105">
        <v>38</v>
      </c>
      <c r="B43" s="25" t="s">
        <v>43</v>
      </c>
      <c r="C43" s="40" t="s">
        <v>105</v>
      </c>
      <c r="D43" s="122">
        <v>5</v>
      </c>
      <c r="E43" s="114">
        <v>3.8</v>
      </c>
      <c r="F43" s="378">
        <v>3.71</v>
      </c>
      <c r="G43" s="270">
        <v>38</v>
      </c>
      <c r="H43" s="115">
        <f t="shared" si="1"/>
        <v>38</v>
      </c>
    </row>
    <row r="44" spans="1:8" s="5" customFormat="1" ht="15" customHeight="1" x14ac:dyDescent="0.25">
      <c r="A44" s="105">
        <v>39</v>
      </c>
      <c r="B44" s="8" t="s">
        <v>40</v>
      </c>
      <c r="C44" s="26" t="s">
        <v>53</v>
      </c>
      <c r="D44" s="122">
        <v>9</v>
      </c>
      <c r="E44" s="100">
        <v>3.7777777777777777</v>
      </c>
      <c r="F44" s="373">
        <v>3.71</v>
      </c>
      <c r="G44" s="270">
        <v>39</v>
      </c>
      <c r="H44" s="115">
        <f t="shared" si="1"/>
        <v>39</v>
      </c>
    </row>
    <row r="45" spans="1:8" s="5" customFormat="1" ht="15" customHeight="1" thickBot="1" x14ac:dyDescent="0.3">
      <c r="A45" s="109">
        <v>40</v>
      </c>
      <c r="B45" s="9" t="s">
        <v>39</v>
      </c>
      <c r="C45" s="127" t="s">
        <v>2</v>
      </c>
      <c r="D45" s="175">
        <v>4</v>
      </c>
      <c r="E45" s="166">
        <v>3.75</v>
      </c>
      <c r="F45" s="370">
        <v>3.71</v>
      </c>
      <c r="G45" s="271">
        <v>40</v>
      </c>
      <c r="H45" s="116">
        <f t="shared" si="1"/>
        <v>40</v>
      </c>
    </row>
    <row r="46" spans="1:8" s="5" customFormat="1" ht="15" customHeight="1" x14ac:dyDescent="0.25">
      <c r="A46" s="30">
        <v>41</v>
      </c>
      <c r="B46" s="37" t="s">
        <v>43</v>
      </c>
      <c r="C46" s="39" t="s">
        <v>23</v>
      </c>
      <c r="D46" s="171">
        <v>7</v>
      </c>
      <c r="E46" s="165">
        <v>3.7142857142857144</v>
      </c>
      <c r="F46" s="379">
        <v>3.71</v>
      </c>
      <c r="G46" s="273">
        <v>41</v>
      </c>
      <c r="H46" s="128">
        <f t="shared" si="1"/>
        <v>41</v>
      </c>
    </row>
    <row r="47" spans="1:8" s="5" customFormat="1" ht="15" customHeight="1" x14ac:dyDescent="0.25">
      <c r="A47" s="105">
        <v>42</v>
      </c>
      <c r="B47" s="8" t="s">
        <v>43</v>
      </c>
      <c r="C47" s="99" t="s">
        <v>36</v>
      </c>
      <c r="D47" s="122">
        <v>7</v>
      </c>
      <c r="E47" s="100">
        <v>3.7142857142857144</v>
      </c>
      <c r="F47" s="368">
        <v>3.71</v>
      </c>
      <c r="G47" s="270">
        <v>42</v>
      </c>
      <c r="H47" s="115">
        <f t="shared" si="1"/>
        <v>42</v>
      </c>
    </row>
    <row r="48" spans="1:8" s="5" customFormat="1" ht="15" customHeight="1" x14ac:dyDescent="0.25">
      <c r="A48" s="105">
        <v>43</v>
      </c>
      <c r="B48" s="8" t="s">
        <v>39</v>
      </c>
      <c r="C48" s="99" t="s">
        <v>4</v>
      </c>
      <c r="D48" s="122">
        <v>3</v>
      </c>
      <c r="E48" s="100">
        <v>3.6666666666666665</v>
      </c>
      <c r="F48" s="368">
        <v>3.71</v>
      </c>
      <c r="G48" s="270">
        <v>43</v>
      </c>
      <c r="H48" s="115">
        <f t="shared" si="1"/>
        <v>43</v>
      </c>
    </row>
    <row r="49" spans="1:8" s="5" customFormat="1" ht="15" customHeight="1" x14ac:dyDescent="0.25">
      <c r="A49" s="105">
        <v>44</v>
      </c>
      <c r="B49" s="27" t="s">
        <v>41</v>
      </c>
      <c r="C49" s="99" t="s">
        <v>55</v>
      </c>
      <c r="D49" s="213">
        <v>6</v>
      </c>
      <c r="E49" s="214">
        <v>3.6666666666666665</v>
      </c>
      <c r="F49" s="368">
        <v>3.71</v>
      </c>
      <c r="G49" s="270">
        <v>44</v>
      </c>
      <c r="H49" s="115">
        <f t="shared" si="1"/>
        <v>44</v>
      </c>
    </row>
    <row r="50" spans="1:8" s="5" customFormat="1" ht="15" customHeight="1" x14ac:dyDescent="0.25">
      <c r="A50" s="105">
        <v>45</v>
      </c>
      <c r="B50" s="27" t="s">
        <v>41</v>
      </c>
      <c r="C50" s="119" t="s">
        <v>84</v>
      </c>
      <c r="D50" s="122">
        <v>3</v>
      </c>
      <c r="E50" s="100">
        <v>3.6666666666666665</v>
      </c>
      <c r="F50" s="377">
        <v>3.71</v>
      </c>
      <c r="G50" s="270">
        <v>45</v>
      </c>
      <c r="H50" s="115">
        <f t="shared" si="1"/>
        <v>45</v>
      </c>
    </row>
    <row r="51" spans="1:8" s="5" customFormat="1" ht="15" customHeight="1" x14ac:dyDescent="0.25">
      <c r="A51" s="105">
        <v>46</v>
      </c>
      <c r="B51" s="8" t="s">
        <v>41</v>
      </c>
      <c r="C51" s="26" t="s">
        <v>16</v>
      </c>
      <c r="D51" s="122">
        <v>3</v>
      </c>
      <c r="E51" s="167">
        <v>3.6666666666666665</v>
      </c>
      <c r="F51" s="373">
        <v>3.71</v>
      </c>
      <c r="G51" s="270">
        <v>46</v>
      </c>
      <c r="H51" s="115">
        <f t="shared" si="1"/>
        <v>46</v>
      </c>
    </row>
    <row r="52" spans="1:8" s="5" customFormat="1" ht="15" customHeight="1" x14ac:dyDescent="0.25">
      <c r="A52" s="105">
        <v>47</v>
      </c>
      <c r="B52" s="25" t="s">
        <v>41</v>
      </c>
      <c r="C52" s="99" t="s">
        <v>94</v>
      </c>
      <c r="D52" s="122">
        <v>3</v>
      </c>
      <c r="E52" s="165">
        <v>3.6666666666666665</v>
      </c>
      <c r="F52" s="368">
        <v>3.71</v>
      </c>
      <c r="G52" s="270">
        <v>47</v>
      </c>
      <c r="H52" s="115">
        <f t="shared" si="1"/>
        <v>47</v>
      </c>
    </row>
    <row r="53" spans="1:8" s="5" customFormat="1" ht="15" customHeight="1" x14ac:dyDescent="0.25">
      <c r="A53" s="105">
        <v>48</v>
      </c>
      <c r="B53" s="25" t="s">
        <v>42</v>
      </c>
      <c r="C53" s="117" t="s">
        <v>63</v>
      </c>
      <c r="D53" s="122">
        <v>3</v>
      </c>
      <c r="E53" s="100">
        <v>3.6666666666666665</v>
      </c>
      <c r="F53" s="369">
        <v>3.71</v>
      </c>
      <c r="G53" s="270">
        <v>48</v>
      </c>
      <c r="H53" s="115">
        <f t="shared" si="1"/>
        <v>48</v>
      </c>
    </row>
    <row r="54" spans="1:8" s="5" customFormat="1" ht="15" customHeight="1" x14ac:dyDescent="0.25">
      <c r="A54" s="105">
        <v>49</v>
      </c>
      <c r="B54" s="8" t="s">
        <v>43</v>
      </c>
      <c r="C54" s="26" t="s">
        <v>24</v>
      </c>
      <c r="D54" s="122">
        <v>3</v>
      </c>
      <c r="E54" s="100">
        <v>3.6666666666666665</v>
      </c>
      <c r="F54" s="373">
        <v>3.71</v>
      </c>
      <c r="G54" s="270">
        <v>49</v>
      </c>
      <c r="H54" s="115">
        <f t="shared" si="1"/>
        <v>49</v>
      </c>
    </row>
    <row r="55" spans="1:8" s="5" customFormat="1" ht="15" customHeight="1" thickBot="1" x14ac:dyDescent="0.3">
      <c r="A55" s="109">
        <v>50</v>
      </c>
      <c r="B55" s="29" t="s">
        <v>41</v>
      </c>
      <c r="C55" s="127" t="s">
        <v>111</v>
      </c>
      <c r="D55" s="124">
        <v>5</v>
      </c>
      <c r="E55" s="113">
        <v>3.6</v>
      </c>
      <c r="F55" s="370">
        <v>3.71</v>
      </c>
      <c r="G55" s="272">
        <v>50</v>
      </c>
      <c r="H55" s="116">
        <f t="shared" si="1"/>
        <v>50</v>
      </c>
    </row>
    <row r="56" spans="1:8" s="5" customFormat="1" ht="15" customHeight="1" x14ac:dyDescent="0.25">
      <c r="A56" s="30">
        <v>51</v>
      </c>
      <c r="B56" s="37" t="s">
        <v>43</v>
      </c>
      <c r="C56" s="125" t="s">
        <v>34</v>
      </c>
      <c r="D56" s="126">
        <v>5</v>
      </c>
      <c r="E56" s="112">
        <v>3.6</v>
      </c>
      <c r="F56" s="376">
        <v>3.71</v>
      </c>
      <c r="G56" s="269">
        <v>51</v>
      </c>
      <c r="H56" s="128">
        <f t="shared" si="1"/>
        <v>51</v>
      </c>
    </row>
    <row r="57" spans="1:8" s="5" customFormat="1" ht="15" customHeight="1" x14ac:dyDescent="0.25">
      <c r="A57" s="105">
        <v>52</v>
      </c>
      <c r="B57" s="25" t="s">
        <v>43</v>
      </c>
      <c r="C57" s="28" t="s">
        <v>117</v>
      </c>
      <c r="D57" s="122">
        <v>13</v>
      </c>
      <c r="E57" s="100">
        <v>3.5384615384615383</v>
      </c>
      <c r="F57" s="372">
        <v>3.71</v>
      </c>
      <c r="G57" s="270">
        <v>52</v>
      </c>
      <c r="H57" s="115">
        <f t="shared" si="1"/>
        <v>52</v>
      </c>
    </row>
    <row r="58" spans="1:8" s="5" customFormat="1" ht="15" customHeight="1" x14ac:dyDescent="0.25">
      <c r="A58" s="105">
        <v>53</v>
      </c>
      <c r="B58" s="25" t="s">
        <v>41</v>
      </c>
      <c r="C58" s="26" t="s">
        <v>14</v>
      </c>
      <c r="D58" s="122">
        <v>2</v>
      </c>
      <c r="E58" s="100">
        <v>3.5</v>
      </c>
      <c r="F58" s="373">
        <v>3.71</v>
      </c>
      <c r="G58" s="270">
        <v>53</v>
      </c>
      <c r="H58" s="115">
        <f t="shared" si="1"/>
        <v>53</v>
      </c>
    </row>
    <row r="59" spans="1:8" s="5" customFormat="1" ht="15" customHeight="1" x14ac:dyDescent="0.25">
      <c r="A59" s="105">
        <v>54</v>
      </c>
      <c r="B59" s="25" t="s">
        <v>42</v>
      </c>
      <c r="C59" s="26" t="s">
        <v>113</v>
      </c>
      <c r="D59" s="122">
        <v>6</v>
      </c>
      <c r="E59" s="114">
        <v>3.5</v>
      </c>
      <c r="F59" s="373">
        <v>3.71</v>
      </c>
      <c r="G59" s="270">
        <v>54</v>
      </c>
      <c r="H59" s="115">
        <f t="shared" si="1"/>
        <v>54</v>
      </c>
    </row>
    <row r="60" spans="1:8" s="5" customFormat="1" ht="15" customHeight="1" x14ac:dyDescent="0.25">
      <c r="A60" s="105">
        <v>55</v>
      </c>
      <c r="B60" s="27" t="s">
        <v>43</v>
      </c>
      <c r="C60" s="118" t="s">
        <v>28</v>
      </c>
      <c r="D60" s="122">
        <v>2</v>
      </c>
      <c r="E60" s="100">
        <v>3.5</v>
      </c>
      <c r="F60" s="374">
        <v>3.71</v>
      </c>
      <c r="G60" s="270">
        <v>55</v>
      </c>
      <c r="H60" s="115">
        <f t="shared" si="1"/>
        <v>55</v>
      </c>
    </row>
    <row r="61" spans="1:8" s="5" customFormat="1" ht="15" customHeight="1" x14ac:dyDescent="0.25">
      <c r="A61" s="105">
        <v>56</v>
      </c>
      <c r="B61" s="25" t="s">
        <v>44</v>
      </c>
      <c r="C61" s="117" t="s">
        <v>61</v>
      </c>
      <c r="D61" s="395">
        <v>2</v>
      </c>
      <c r="E61" s="380">
        <v>3.5</v>
      </c>
      <c r="F61" s="369">
        <v>3.71</v>
      </c>
      <c r="G61" s="270">
        <v>56</v>
      </c>
      <c r="H61" s="115">
        <f t="shared" si="1"/>
        <v>56</v>
      </c>
    </row>
    <row r="62" spans="1:8" s="5" customFormat="1" ht="15" customHeight="1" x14ac:dyDescent="0.25">
      <c r="A62" s="105">
        <v>57</v>
      </c>
      <c r="B62" s="27" t="s">
        <v>40</v>
      </c>
      <c r="C62" s="120" t="s">
        <v>8</v>
      </c>
      <c r="D62" s="122">
        <v>7</v>
      </c>
      <c r="E62" s="100">
        <v>3.4285714285714284</v>
      </c>
      <c r="F62" s="381">
        <v>3.71</v>
      </c>
      <c r="G62" s="270">
        <v>57</v>
      </c>
      <c r="H62" s="115">
        <f t="shared" si="1"/>
        <v>57</v>
      </c>
    </row>
    <row r="63" spans="1:8" s="5" customFormat="1" ht="15" customHeight="1" x14ac:dyDescent="0.25">
      <c r="A63" s="105">
        <v>58</v>
      </c>
      <c r="B63" s="25" t="s">
        <v>40</v>
      </c>
      <c r="C63" s="99" t="s">
        <v>52</v>
      </c>
      <c r="D63" s="122">
        <v>5</v>
      </c>
      <c r="E63" s="100">
        <v>3.4</v>
      </c>
      <c r="F63" s="368">
        <v>3.71</v>
      </c>
      <c r="G63" s="270">
        <v>58</v>
      </c>
      <c r="H63" s="115">
        <f t="shared" si="1"/>
        <v>58</v>
      </c>
    </row>
    <row r="64" spans="1:8" s="5" customFormat="1" ht="15" customHeight="1" x14ac:dyDescent="0.25">
      <c r="A64" s="105">
        <v>59</v>
      </c>
      <c r="B64" s="25" t="s">
        <v>40</v>
      </c>
      <c r="C64" s="99" t="s">
        <v>10</v>
      </c>
      <c r="D64" s="122">
        <v>6</v>
      </c>
      <c r="E64" s="100">
        <v>3.3333333333333335</v>
      </c>
      <c r="F64" s="368">
        <v>3.71</v>
      </c>
      <c r="G64" s="270">
        <v>59</v>
      </c>
      <c r="H64" s="115">
        <f t="shared" si="1"/>
        <v>59</v>
      </c>
    </row>
    <row r="65" spans="1:8" s="5" customFormat="1" ht="15" customHeight="1" thickBot="1" x14ac:dyDescent="0.3">
      <c r="A65" s="109">
        <v>60</v>
      </c>
      <c r="B65" s="170" t="s">
        <v>40</v>
      </c>
      <c r="C65" s="210" t="s">
        <v>13</v>
      </c>
      <c r="D65" s="215">
        <v>3</v>
      </c>
      <c r="E65" s="216">
        <v>3.3333333333333335</v>
      </c>
      <c r="F65" s="382">
        <v>3.71</v>
      </c>
      <c r="G65" s="271">
        <v>60</v>
      </c>
      <c r="H65" s="116">
        <f t="shared" si="1"/>
        <v>60</v>
      </c>
    </row>
    <row r="66" spans="1:8" s="5" customFormat="1" ht="15" customHeight="1" x14ac:dyDescent="0.25">
      <c r="A66" s="30">
        <v>61</v>
      </c>
      <c r="B66" s="212" t="s">
        <v>43</v>
      </c>
      <c r="C66" s="125" t="s">
        <v>115</v>
      </c>
      <c r="D66" s="126">
        <v>21</v>
      </c>
      <c r="E66" s="112">
        <v>3.3333333333333335</v>
      </c>
      <c r="F66" s="376">
        <v>3.71</v>
      </c>
      <c r="G66" s="273">
        <v>61</v>
      </c>
      <c r="H66" s="128">
        <f t="shared" si="1"/>
        <v>61</v>
      </c>
    </row>
    <row r="67" spans="1:8" s="5" customFormat="1" ht="15" customHeight="1" x14ac:dyDescent="0.25">
      <c r="A67" s="105">
        <v>62</v>
      </c>
      <c r="B67" s="25" t="s">
        <v>42</v>
      </c>
      <c r="C67" s="26" t="s">
        <v>64</v>
      </c>
      <c r="D67" s="122">
        <v>4</v>
      </c>
      <c r="E67" s="101">
        <v>3.25</v>
      </c>
      <c r="F67" s="373">
        <v>3.71</v>
      </c>
      <c r="G67" s="270">
        <v>62</v>
      </c>
      <c r="H67" s="115">
        <f t="shared" si="1"/>
        <v>62</v>
      </c>
    </row>
    <row r="68" spans="1:8" s="5" customFormat="1" ht="15" customHeight="1" x14ac:dyDescent="0.25">
      <c r="A68" s="105">
        <v>63</v>
      </c>
      <c r="B68" s="25" t="s">
        <v>43</v>
      </c>
      <c r="C68" s="28" t="s">
        <v>32</v>
      </c>
      <c r="D68" s="122">
        <v>4</v>
      </c>
      <c r="E68" s="100">
        <v>3.25</v>
      </c>
      <c r="F68" s="372">
        <v>3.71</v>
      </c>
      <c r="G68" s="270">
        <v>63</v>
      </c>
      <c r="H68" s="115">
        <f t="shared" si="1"/>
        <v>63</v>
      </c>
    </row>
    <row r="69" spans="1:8" s="5" customFormat="1" ht="15" customHeight="1" x14ac:dyDescent="0.25">
      <c r="A69" s="105">
        <v>64</v>
      </c>
      <c r="B69" s="27" t="s">
        <v>38</v>
      </c>
      <c r="C69" s="99" t="s">
        <v>97</v>
      </c>
      <c r="D69" s="122">
        <v>5</v>
      </c>
      <c r="E69" s="100">
        <v>3.2</v>
      </c>
      <c r="F69" s="368">
        <v>3.71</v>
      </c>
      <c r="G69" s="270">
        <v>64</v>
      </c>
      <c r="H69" s="115">
        <f t="shared" si="1"/>
        <v>64</v>
      </c>
    </row>
    <row r="70" spans="1:8" s="5" customFormat="1" ht="15" customHeight="1" x14ac:dyDescent="0.25">
      <c r="A70" s="105">
        <v>65</v>
      </c>
      <c r="B70" s="8" t="s">
        <v>43</v>
      </c>
      <c r="C70" s="26" t="s">
        <v>35</v>
      </c>
      <c r="D70" s="122">
        <v>5</v>
      </c>
      <c r="E70" s="100">
        <v>3.2</v>
      </c>
      <c r="F70" s="373">
        <v>3.71</v>
      </c>
      <c r="G70" s="270">
        <v>65</v>
      </c>
      <c r="H70" s="115">
        <f t="shared" ref="H70:H89" si="2">SUM(G70:G70)</f>
        <v>65</v>
      </c>
    </row>
    <row r="71" spans="1:8" s="5" customFormat="1" ht="15" customHeight="1" x14ac:dyDescent="0.25">
      <c r="A71" s="105">
        <v>66</v>
      </c>
      <c r="B71" s="25" t="s">
        <v>43</v>
      </c>
      <c r="C71" s="28" t="s">
        <v>116</v>
      </c>
      <c r="D71" s="122">
        <v>9</v>
      </c>
      <c r="E71" s="100">
        <v>3.1111111111111112</v>
      </c>
      <c r="F71" s="372">
        <v>3.71</v>
      </c>
      <c r="G71" s="270">
        <v>66</v>
      </c>
      <c r="H71" s="115">
        <f t="shared" si="2"/>
        <v>66</v>
      </c>
    </row>
    <row r="72" spans="1:8" s="5" customFormat="1" ht="15" customHeight="1" x14ac:dyDescent="0.25">
      <c r="A72" s="105">
        <v>67</v>
      </c>
      <c r="B72" s="8" t="s">
        <v>43</v>
      </c>
      <c r="C72" s="99" t="s">
        <v>121</v>
      </c>
      <c r="D72" s="122">
        <v>10</v>
      </c>
      <c r="E72" s="100">
        <v>3.1</v>
      </c>
      <c r="F72" s="368">
        <v>3.71</v>
      </c>
      <c r="G72" s="270">
        <v>67</v>
      </c>
      <c r="H72" s="115">
        <f t="shared" si="2"/>
        <v>67</v>
      </c>
    </row>
    <row r="73" spans="1:8" s="5" customFormat="1" ht="15" customHeight="1" x14ac:dyDescent="0.25">
      <c r="A73" s="105">
        <v>68</v>
      </c>
      <c r="B73" s="25" t="s">
        <v>38</v>
      </c>
      <c r="C73" s="28" t="s">
        <v>48</v>
      </c>
      <c r="D73" s="394">
        <v>2</v>
      </c>
      <c r="E73" s="383">
        <v>3</v>
      </c>
      <c r="F73" s="372">
        <v>3.71</v>
      </c>
      <c r="G73" s="270">
        <v>68</v>
      </c>
      <c r="H73" s="115">
        <f t="shared" si="2"/>
        <v>68</v>
      </c>
    </row>
    <row r="74" spans="1:8" s="5" customFormat="1" ht="15" customHeight="1" x14ac:dyDescent="0.25">
      <c r="A74" s="105">
        <v>69</v>
      </c>
      <c r="B74" s="8" t="s">
        <v>38</v>
      </c>
      <c r="C74" s="26" t="s">
        <v>50</v>
      </c>
      <c r="D74" s="122">
        <v>2</v>
      </c>
      <c r="E74" s="100">
        <v>3</v>
      </c>
      <c r="F74" s="373">
        <v>3.71</v>
      </c>
      <c r="G74" s="270">
        <v>69</v>
      </c>
      <c r="H74" s="115">
        <f t="shared" si="2"/>
        <v>69</v>
      </c>
    </row>
    <row r="75" spans="1:8" s="5" customFormat="1" ht="15" customHeight="1" thickBot="1" x14ac:dyDescent="0.3">
      <c r="A75" s="109">
        <v>70</v>
      </c>
      <c r="B75" s="29" t="s">
        <v>39</v>
      </c>
      <c r="C75" s="127" t="s">
        <v>5</v>
      </c>
      <c r="D75" s="173">
        <v>2</v>
      </c>
      <c r="E75" s="164">
        <v>3</v>
      </c>
      <c r="F75" s="384">
        <v>3.71</v>
      </c>
      <c r="G75" s="272">
        <v>70</v>
      </c>
      <c r="H75" s="116">
        <f t="shared" si="2"/>
        <v>70</v>
      </c>
    </row>
    <row r="76" spans="1:8" s="5" customFormat="1" ht="15" customHeight="1" x14ac:dyDescent="0.25">
      <c r="A76" s="30">
        <v>71</v>
      </c>
      <c r="B76" s="212" t="s">
        <v>39</v>
      </c>
      <c r="C76" s="157" t="s">
        <v>108</v>
      </c>
      <c r="D76" s="126">
        <v>1</v>
      </c>
      <c r="E76" s="112">
        <v>3</v>
      </c>
      <c r="F76" s="385">
        <v>3.71</v>
      </c>
      <c r="G76" s="269">
        <v>71</v>
      </c>
      <c r="H76" s="128">
        <f t="shared" si="2"/>
        <v>71</v>
      </c>
    </row>
    <row r="77" spans="1:8" s="5" customFormat="1" ht="15" customHeight="1" x14ac:dyDescent="0.25">
      <c r="A77" s="105">
        <v>72</v>
      </c>
      <c r="B77" s="8" t="s">
        <v>40</v>
      </c>
      <c r="C77" s="99" t="s">
        <v>51</v>
      </c>
      <c r="D77" s="122">
        <v>3</v>
      </c>
      <c r="E77" s="100">
        <v>3</v>
      </c>
      <c r="F77" s="368">
        <v>3.71</v>
      </c>
      <c r="G77" s="270">
        <v>72</v>
      </c>
      <c r="H77" s="115">
        <f t="shared" si="2"/>
        <v>72</v>
      </c>
    </row>
    <row r="78" spans="1:8" s="5" customFormat="1" ht="15" customHeight="1" x14ac:dyDescent="0.25">
      <c r="A78" s="105">
        <v>73</v>
      </c>
      <c r="B78" s="25" t="s">
        <v>40</v>
      </c>
      <c r="C78" s="108" t="s">
        <v>46</v>
      </c>
      <c r="D78" s="122">
        <v>2</v>
      </c>
      <c r="E78" s="100">
        <v>3</v>
      </c>
      <c r="F78" s="386">
        <v>3.71</v>
      </c>
      <c r="G78" s="270">
        <v>73</v>
      </c>
      <c r="H78" s="115">
        <f t="shared" si="2"/>
        <v>73</v>
      </c>
    </row>
    <row r="79" spans="1:8" s="5" customFormat="1" ht="15" customHeight="1" x14ac:dyDescent="0.25">
      <c r="A79" s="105">
        <v>74</v>
      </c>
      <c r="B79" s="25" t="s">
        <v>40</v>
      </c>
      <c r="C79" s="28" t="s">
        <v>93</v>
      </c>
      <c r="D79" s="171">
        <v>1</v>
      </c>
      <c r="E79" s="165">
        <v>3</v>
      </c>
      <c r="F79" s="372">
        <v>3.71</v>
      </c>
      <c r="G79" s="270">
        <v>74</v>
      </c>
      <c r="H79" s="115">
        <f t="shared" si="2"/>
        <v>74</v>
      </c>
    </row>
    <row r="80" spans="1:8" s="5" customFormat="1" ht="15" customHeight="1" x14ac:dyDescent="0.25">
      <c r="A80" s="105">
        <v>75</v>
      </c>
      <c r="B80" s="8" t="s">
        <v>40</v>
      </c>
      <c r="C80" s="26" t="s">
        <v>12</v>
      </c>
      <c r="D80" s="392">
        <v>1</v>
      </c>
      <c r="E80" s="387">
        <v>3</v>
      </c>
      <c r="F80" s="373">
        <v>3.71</v>
      </c>
      <c r="G80" s="270">
        <v>75</v>
      </c>
      <c r="H80" s="115">
        <f t="shared" si="2"/>
        <v>75</v>
      </c>
    </row>
    <row r="81" spans="1:8" s="5" customFormat="1" ht="15" customHeight="1" x14ac:dyDescent="0.25">
      <c r="A81" s="105">
        <v>76</v>
      </c>
      <c r="B81" s="25" t="s">
        <v>41</v>
      </c>
      <c r="C81" s="119" t="s">
        <v>56</v>
      </c>
      <c r="D81" s="122">
        <v>3</v>
      </c>
      <c r="E81" s="101">
        <v>3</v>
      </c>
      <c r="F81" s="377">
        <v>3.71</v>
      </c>
      <c r="G81" s="270">
        <v>76</v>
      </c>
      <c r="H81" s="115">
        <f t="shared" si="2"/>
        <v>76</v>
      </c>
    </row>
    <row r="82" spans="1:8" s="5" customFormat="1" ht="15" customHeight="1" x14ac:dyDescent="0.25">
      <c r="A82" s="105">
        <v>77</v>
      </c>
      <c r="B82" s="25" t="s">
        <v>42</v>
      </c>
      <c r="C82" s="118" t="s">
        <v>17</v>
      </c>
      <c r="D82" s="122">
        <v>1</v>
      </c>
      <c r="E82" s="100">
        <v>3</v>
      </c>
      <c r="F82" s="374">
        <v>3.71</v>
      </c>
      <c r="G82" s="270">
        <v>77</v>
      </c>
      <c r="H82" s="115">
        <f t="shared" si="2"/>
        <v>77</v>
      </c>
    </row>
    <row r="83" spans="1:8" s="5" customFormat="1" ht="15" customHeight="1" x14ac:dyDescent="0.25">
      <c r="A83" s="105">
        <v>78</v>
      </c>
      <c r="B83" s="25" t="s">
        <v>43</v>
      </c>
      <c r="C83" s="41" t="s">
        <v>25</v>
      </c>
      <c r="D83" s="393">
        <v>1</v>
      </c>
      <c r="E83" s="388">
        <v>3</v>
      </c>
      <c r="F83" s="389">
        <v>3.71</v>
      </c>
      <c r="G83" s="270">
        <v>78</v>
      </c>
      <c r="H83" s="115">
        <f t="shared" si="2"/>
        <v>78</v>
      </c>
    </row>
    <row r="84" spans="1:8" s="5" customFormat="1" ht="15" customHeight="1" x14ac:dyDescent="0.25">
      <c r="A84" s="105">
        <v>79</v>
      </c>
      <c r="B84" s="25" t="s">
        <v>43</v>
      </c>
      <c r="C84" s="26" t="s">
        <v>31</v>
      </c>
      <c r="D84" s="392">
        <v>4</v>
      </c>
      <c r="E84" s="387">
        <v>3</v>
      </c>
      <c r="F84" s="373">
        <v>3.71</v>
      </c>
      <c r="G84" s="270">
        <v>79</v>
      </c>
      <c r="H84" s="115">
        <f t="shared" si="2"/>
        <v>79</v>
      </c>
    </row>
    <row r="85" spans="1:8" s="5" customFormat="1" ht="15" customHeight="1" thickBot="1" x14ac:dyDescent="0.3">
      <c r="A85" s="109">
        <v>80</v>
      </c>
      <c r="B85" s="170" t="s">
        <v>44</v>
      </c>
      <c r="C85" s="176" t="s">
        <v>103</v>
      </c>
      <c r="D85" s="173">
        <v>1</v>
      </c>
      <c r="E85" s="164">
        <v>3</v>
      </c>
      <c r="F85" s="390">
        <v>3.71</v>
      </c>
      <c r="G85" s="271">
        <v>80</v>
      </c>
      <c r="H85" s="116">
        <f t="shared" si="2"/>
        <v>80</v>
      </c>
    </row>
    <row r="86" spans="1:8" s="5" customFormat="1" ht="15" customHeight="1" x14ac:dyDescent="0.25">
      <c r="A86" s="30">
        <v>81</v>
      </c>
      <c r="B86" s="23" t="s">
        <v>43</v>
      </c>
      <c r="C86" s="125" t="s">
        <v>26</v>
      </c>
      <c r="D86" s="126">
        <v>4</v>
      </c>
      <c r="E86" s="110">
        <v>2.75</v>
      </c>
      <c r="F86" s="376">
        <v>3.71</v>
      </c>
      <c r="G86" s="269">
        <v>81</v>
      </c>
      <c r="H86" s="128">
        <f t="shared" si="2"/>
        <v>81</v>
      </c>
    </row>
    <row r="87" spans="1:8" s="5" customFormat="1" ht="15" customHeight="1" x14ac:dyDescent="0.25">
      <c r="A87" s="105">
        <v>82</v>
      </c>
      <c r="B87" s="25" t="s">
        <v>43</v>
      </c>
      <c r="C87" s="28" t="s">
        <v>29</v>
      </c>
      <c r="D87" s="122">
        <v>2</v>
      </c>
      <c r="E87" s="100">
        <v>2.5</v>
      </c>
      <c r="F87" s="372">
        <v>3.71</v>
      </c>
      <c r="G87" s="270">
        <v>82</v>
      </c>
      <c r="H87" s="115">
        <f t="shared" si="2"/>
        <v>82</v>
      </c>
    </row>
    <row r="88" spans="1:8" s="5" customFormat="1" ht="15" customHeight="1" x14ac:dyDescent="0.25">
      <c r="A88" s="105">
        <v>83</v>
      </c>
      <c r="B88" s="25" t="s">
        <v>40</v>
      </c>
      <c r="C88" s="99" t="s">
        <v>109</v>
      </c>
      <c r="D88" s="122">
        <v>1</v>
      </c>
      <c r="E88" s="100">
        <v>2</v>
      </c>
      <c r="F88" s="368">
        <v>3.71</v>
      </c>
      <c r="G88" s="270">
        <v>83</v>
      </c>
      <c r="H88" s="115">
        <f t="shared" si="2"/>
        <v>83</v>
      </c>
    </row>
    <row r="89" spans="1:8" s="5" customFormat="1" ht="15" customHeight="1" thickBot="1" x14ac:dyDescent="0.3">
      <c r="A89" s="109">
        <v>84</v>
      </c>
      <c r="B89" s="170" t="s">
        <v>44</v>
      </c>
      <c r="C89" s="176" t="s">
        <v>102</v>
      </c>
      <c r="D89" s="175">
        <v>1</v>
      </c>
      <c r="E89" s="166">
        <v>2</v>
      </c>
      <c r="F89" s="391">
        <v>3.71</v>
      </c>
      <c r="G89" s="271">
        <v>84</v>
      </c>
      <c r="H89" s="116">
        <f t="shared" si="2"/>
        <v>84</v>
      </c>
    </row>
    <row r="90" spans="1:8" x14ac:dyDescent="0.25">
      <c r="C90" s="33" t="s">
        <v>65</v>
      </c>
      <c r="D90" s="33"/>
      <c r="E90" s="181">
        <f>AVERAGE(E6:E89)</f>
        <v>3.7033868248153965</v>
      </c>
      <c r="F90" s="33"/>
    </row>
    <row r="91" spans="1:8" x14ac:dyDescent="0.25">
      <c r="C91" s="34" t="s">
        <v>82</v>
      </c>
      <c r="D91" s="34"/>
      <c r="E91" s="34">
        <v>3.71</v>
      </c>
      <c r="F91" s="34"/>
      <c r="G91" s="35"/>
    </row>
  </sheetData>
  <mergeCells count="5">
    <mergeCell ref="H4:H5"/>
    <mergeCell ref="C4:C5"/>
    <mergeCell ref="B4:B5"/>
    <mergeCell ref="A4:A5"/>
    <mergeCell ref="D4:F4"/>
  </mergeCells>
  <conditionalFormatting sqref="E6:E91">
    <cfRule type="cellIs" dxfId="20" priority="654" operator="equal">
      <formula>$E$90</formula>
    </cfRule>
    <cfRule type="cellIs" dxfId="19" priority="656" operator="lessThan">
      <formula>3.5</formula>
    </cfRule>
    <cfRule type="cellIs" dxfId="18" priority="657" operator="between">
      <formula>$E$90</formula>
      <formula>3.5</formula>
    </cfRule>
    <cfRule type="cellIs" dxfId="17" priority="658" operator="between">
      <formula>4.499</formula>
      <formula>$E$90</formula>
    </cfRule>
    <cfRule type="cellIs" dxfId="16" priority="659" operator="greaterThanOrEqual">
      <formula>4.5</formula>
    </cfRule>
  </conditionalFormatting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3" customWidth="1"/>
    <col min="2" max="2" width="18.7109375" style="3" customWidth="1"/>
    <col min="3" max="3" width="31.7109375" style="3" customWidth="1"/>
    <col min="4" max="5" width="8.7109375" style="4" customWidth="1"/>
    <col min="6" max="6" width="7.7109375" style="3" customWidth="1"/>
    <col min="7" max="7" width="9.28515625" style="3" customWidth="1"/>
    <col min="8" max="16384" width="9.140625" style="3"/>
  </cols>
  <sheetData>
    <row r="1" spans="1:18" s="1" customFormat="1" x14ac:dyDescent="0.25">
      <c r="A1" s="6"/>
      <c r="B1" s="6"/>
      <c r="C1" s="10"/>
      <c r="D1" s="59"/>
      <c r="E1" s="7"/>
      <c r="G1" s="61"/>
      <c r="H1" s="18" t="s">
        <v>74</v>
      </c>
    </row>
    <row r="2" spans="1:18" s="1" customFormat="1" ht="15.75" x14ac:dyDescent="0.25">
      <c r="A2" s="6"/>
      <c r="C2" s="57" t="s">
        <v>72</v>
      </c>
      <c r="D2" s="75"/>
      <c r="E2" s="14">
        <v>2022</v>
      </c>
      <c r="G2" s="64"/>
      <c r="H2" s="18" t="s">
        <v>75</v>
      </c>
    </row>
    <row r="3" spans="1:18" s="1" customFormat="1" ht="15.75" thickBot="1" x14ac:dyDescent="0.3">
      <c r="A3" s="6"/>
      <c r="B3" s="6"/>
      <c r="C3" s="11"/>
      <c r="D3" s="12"/>
      <c r="E3" s="7"/>
      <c r="G3" s="62"/>
      <c r="H3" s="18" t="s">
        <v>76</v>
      </c>
    </row>
    <row r="4" spans="1:18" s="1" customFormat="1" ht="16.5" customHeight="1" x14ac:dyDescent="0.25">
      <c r="A4" s="407" t="s">
        <v>62</v>
      </c>
      <c r="B4" s="409" t="s">
        <v>47</v>
      </c>
      <c r="C4" s="409" t="s">
        <v>0</v>
      </c>
      <c r="D4" s="411" t="s">
        <v>69</v>
      </c>
      <c r="E4" s="413" t="s">
        <v>71</v>
      </c>
      <c r="G4" s="19"/>
      <c r="H4" s="18" t="s">
        <v>77</v>
      </c>
    </row>
    <row r="5" spans="1:18" s="1" customFormat="1" ht="27" customHeight="1" thickBot="1" x14ac:dyDescent="0.3">
      <c r="A5" s="408"/>
      <c r="B5" s="410"/>
      <c r="C5" s="410"/>
      <c r="D5" s="412"/>
      <c r="E5" s="414"/>
    </row>
    <row r="6" spans="1:18" s="1" customFormat="1" ht="15" customHeight="1" thickBot="1" x14ac:dyDescent="0.3">
      <c r="A6" s="91"/>
      <c r="B6" s="60"/>
      <c r="C6" s="93" t="s">
        <v>85</v>
      </c>
      <c r="D6" s="94">
        <f>SUM(D7:D90)</f>
        <v>344</v>
      </c>
      <c r="E6" s="96">
        <f>AVERAGE(E7:E90)</f>
        <v>3.7033868248153965</v>
      </c>
    </row>
    <row r="7" spans="1:18" s="1" customFormat="1" ht="15" customHeight="1" x14ac:dyDescent="0.25">
      <c r="A7" s="203">
        <v>1</v>
      </c>
      <c r="B7" s="359" t="s">
        <v>40</v>
      </c>
      <c r="C7" s="363" t="s">
        <v>45</v>
      </c>
      <c r="D7" s="77">
        <v>1</v>
      </c>
      <c r="E7" s="83">
        <v>5</v>
      </c>
    </row>
    <row r="8" spans="1:18" s="2" customFormat="1" ht="15" customHeight="1" x14ac:dyDescent="0.25">
      <c r="A8" s="202">
        <v>2</v>
      </c>
      <c r="B8" s="16" t="s">
        <v>40</v>
      </c>
      <c r="C8" s="352" t="s">
        <v>11</v>
      </c>
      <c r="D8" s="78">
        <v>2</v>
      </c>
      <c r="E8" s="85">
        <v>5</v>
      </c>
      <c r="G8"/>
      <c r="H8"/>
      <c r="I8"/>
      <c r="J8"/>
      <c r="K8"/>
      <c r="L8"/>
      <c r="M8"/>
      <c r="N8"/>
      <c r="O8"/>
      <c r="P8"/>
      <c r="Q8"/>
      <c r="R8"/>
    </row>
    <row r="9" spans="1:18" s="2" customFormat="1" ht="15" customHeight="1" x14ac:dyDescent="0.25">
      <c r="A9" s="202">
        <v>3</v>
      </c>
      <c r="B9" s="353" t="s">
        <v>41</v>
      </c>
      <c r="C9" s="352" t="s">
        <v>104</v>
      </c>
      <c r="D9" s="78">
        <v>1</v>
      </c>
      <c r="E9" s="84">
        <v>5</v>
      </c>
      <c r="G9"/>
      <c r="H9"/>
      <c r="I9"/>
      <c r="J9"/>
      <c r="K9"/>
      <c r="L9"/>
      <c r="M9"/>
      <c r="N9"/>
      <c r="O9"/>
      <c r="P9"/>
      <c r="Q9"/>
      <c r="R9"/>
    </row>
    <row r="10" spans="1:18" s="2" customFormat="1" ht="15" customHeight="1" x14ac:dyDescent="0.25">
      <c r="A10" s="202">
        <v>4</v>
      </c>
      <c r="B10" s="353" t="s">
        <v>43</v>
      </c>
      <c r="C10" s="352" t="s">
        <v>27</v>
      </c>
      <c r="D10" s="78">
        <v>1</v>
      </c>
      <c r="E10" s="84">
        <v>5</v>
      </c>
      <c r="G10"/>
      <c r="H10"/>
      <c r="I10"/>
      <c r="J10"/>
      <c r="K10"/>
      <c r="L10"/>
      <c r="M10"/>
      <c r="N10"/>
      <c r="O10"/>
      <c r="P10"/>
      <c r="Q10"/>
      <c r="R10"/>
    </row>
    <row r="11" spans="1:18" s="2" customFormat="1" ht="15" customHeight="1" x14ac:dyDescent="0.25">
      <c r="A11" s="202">
        <v>5</v>
      </c>
      <c r="B11" s="16" t="s">
        <v>43</v>
      </c>
      <c r="C11" s="352" t="s">
        <v>120</v>
      </c>
      <c r="D11" s="78">
        <v>2</v>
      </c>
      <c r="E11" s="84">
        <v>5</v>
      </c>
      <c r="G11"/>
      <c r="H11"/>
      <c r="I11"/>
      <c r="J11"/>
      <c r="K11"/>
      <c r="L11"/>
      <c r="M11"/>
      <c r="N11"/>
      <c r="O11"/>
      <c r="P11"/>
      <c r="Q11"/>
      <c r="R11"/>
    </row>
    <row r="12" spans="1:18" s="2" customFormat="1" ht="15" customHeight="1" x14ac:dyDescent="0.25">
      <c r="A12" s="202">
        <v>6</v>
      </c>
      <c r="B12" s="353" t="s">
        <v>43</v>
      </c>
      <c r="C12" s="352" t="s">
        <v>19</v>
      </c>
      <c r="D12" s="78">
        <v>3</v>
      </c>
      <c r="E12" s="84">
        <v>4.666666666666667</v>
      </c>
      <c r="G12"/>
      <c r="H12"/>
      <c r="I12"/>
      <c r="J12"/>
      <c r="K12"/>
      <c r="L12"/>
      <c r="M12"/>
      <c r="N12"/>
      <c r="O12"/>
      <c r="P12"/>
      <c r="Q12"/>
      <c r="R12"/>
    </row>
    <row r="13" spans="1:18" s="2" customFormat="1" ht="15" customHeight="1" x14ac:dyDescent="0.25">
      <c r="A13" s="202">
        <v>7</v>
      </c>
      <c r="B13" s="16" t="s">
        <v>43</v>
      </c>
      <c r="C13" s="352" t="s">
        <v>119</v>
      </c>
      <c r="D13" s="78">
        <v>5</v>
      </c>
      <c r="E13" s="84">
        <v>4.5999999999999996</v>
      </c>
      <c r="G13"/>
      <c r="H13"/>
      <c r="I13"/>
      <c r="J13"/>
      <c r="K13"/>
      <c r="L13"/>
      <c r="M13"/>
      <c r="N13"/>
      <c r="O13"/>
      <c r="P13"/>
      <c r="Q13"/>
      <c r="R13"/>
    </row>
    <row r="14" spans="1:18" s="2" customFormat="1" ht="15" customHeight="1" x14ac:dyDescent="0.25">
      <c r="A14" s="202">
        <v>8</v>
      </c>
      <c r="B14" s="16" t="s">
        <v>40</v>
      </c>
      <c r="C14" s="87" t="s">
        <v>9</v>
      </c>
      <c r="D14" s="78">
        <v>4</v>
      </c>
      <c r="E14" s="351">
        <v>4.5</v>
      </c>
      <c r="G14"/>
      <c r="H14"/>
      <c r="I14"/>
      <c r="J14"/>
      <c r="K14"/>
      <c r="L14"/>
      <c r="M14"/>
      <c r="N14"/>
      <c r="O14"/>
      <c r="P14"/>
      <c r="Q14"/>
      <c r="R14"/>
    </row>
    <row r="15" spans="1:18" s="2" customFormat="1" ht="15" customHeight="1" x14ac:dyDescent="0.25">
      <c r="A15" s="202">
        <v>9</v>
      </c>
      <c r="B15" s="353" t="s">
        <v>41</v>
      </c>
      <c r="C15" s="352" t="s">
        <v>110</v>
      </c>
      <c r="D15" s="78">
        <v>6</v>
      </c>
      <c r="E15" s="84">
        <v>4.5</v>
      </c>
      <c r="G15"/>
      <c r="H15"/>
      <c r="I15"/>
      <c r="J15"/>
      <c r="K15"/>
      <c r="L15"/>
      <c r="M15"/>
      <c r="N15"/>
      <c r="O15"/>
      <c r="P15"/>
      <c r="Q15"/>
      <c r="R15"/>
    </row>
    <row r="16" spans="1:18" s="2" customFormat="1" ht="15" customHeight="1" thickBot="1" x14ac:dyDescent="0.3">
      <c r="A16" s="160">
        <v>10</v>
      </c>
      <c r="B16" s="361" t="s">
        <v>42</v>
      </c>
      <c r="C16" s="348" t="s">
        <v>95</v>
      </c>
      <c r="D16" s="280">
        <v>2</v>
      </c>
      <c r="E16" s="85">
        <v>4.5</v>
      </c>
      <c r="G16"/>
      <c r="H16"/>
      <c r="I16"/>
      <c r="J16"/>
      <c r="K16"/>
      <c r="L16"/>
      <c r="M16"/>
      <c r="N16"/>
      <c r="O16"/>
      <c r="P16"/>
      <c r="Q16"/>
      <c r="R16"/>
    </row>
    <row r="17" spans="1:18" s="2" customFormat="1" ht="15" customHeight="1" x14ac:dyDescent="0.25">
      <c r="A17" s="203">
        <v>11</v>
      </c>
      <c r="B17" s="358" t="s">
        <v>42</v>
      </c>
      <c r="C17" s="356" t="s">
        <v>114</v>
      </c>
      <c r="D17" s="77">
        <v>4</v>
      </c>
      <c r="E17" s="83">
        <v>4.5</v>
      </c>
      <c r="G17"/>
      <c r="H17"/>
      <c r="I17"/>
      <c r="J17"/>
      <c r="K17"/>
      <c r="L17"/>
      <c r="M17"/>
      <c r="N17"/>
      <c r="O17"/>
      <c r="P17"/>
      <c r="Q17"/>
      <c r="R17"/>
    </row>
    <row r="18" spans="1:18" s="2" customFormat="1" ht="15" customHeight="1" x14ac:dyDescent="0.25">
      <c r="A18" s="202">
        <v>12</v>
      </c>
      <c r="B18" s="82" t="s">
        <v>39</v>
      </c>
      <c r="C18" s="81" t="s">
        <v>7</v>
      </c>
      <c r="D18" s="79">
        <v>3</v>
      </c>
      <c r="E18" s="80">
        <v>4.333333333333333</v>
      </c>
      <c r="G18"/>
      <c r="H18"/>
      <c r="I18"/>
      <c r="J18"/>
      <c r="K18"/>
      <c r="L18"/>
      <c r="M18"/>
      <c r="N18"/>
      <c r="O18"/>
      <c r="P18"/>
      <c r="Q18"/>
      <c r="R18"/>
    </row>
    <row r="19" spans="1:18" s="2" customFormat="1" ht="15" customHeight="1" x14ac:dyDescent="0.25">
      <c r="A19" s="202">
        <v>13</v>
      </c>
      <c r="B19" s="16" t="s">
        <v>39</v>
      </c>
      <c r="C19" s="15" t="s">
        <v>6</v>
      </c>
      <c r="D19" s="78">
        <v>3</v>
      </c>
      <c r="E19" s="84">
        <v>4.333333333333333</v>
      </c>
    </row>
    <row r="20" spans="1:18" s="2" customFormat="1" ht="15" customHeight="1" x14ac:dyDescent="0.25">
      <c r="A20" s="202">
        <v>14</v>
      </c>
      <c r="B20" s="353" t="s">
        <v>43</v>
      </c>
      <c r="C20" s="352" t="s">
        <v>33</v>
      </c>
      <c r="D20" s="78">
        <v>3</v>
      </c>
      <c r="E20" s="84">
        <v>4.333333333333333</v>
      </c>
    </row>
    <row r="21" spans="1:18" s="2" customFormat="1" ht="15" customHeight="1" x14ac:dyDescent="0.25">
      <c r="A21" s="202">
        <v>15</v>
      </c>
      <c r="B21" s="353" t="s">
        <v>43</v>
      </c>
      <c r="C21" s="352" t="s">
        <v>20</v>
      </c>
      <c r="D21" s="78">
        <v>4</v>
      </c>
      <c r="E21" s="84">
        <v>4.25</v>
      </c>
    </row>
    <row r="22" spans="1:18" s="2" customFormat="1" ht="15" customHeight="1" x14ac:dyDescent="0.25">
      <c r="A22" s="202">
        <v>16</v>
      </c>
      <c r="B22" s="16" t="s">
        <v>43</v>
      </c>
      <c r="C22" s="352" t="s">
        <v>118</v>
      </c>
      <c r="D22" s="78">
        <v>8</v>
      </c>
      <c r="E22" s="84">
        <v>4.25</v>
      </c>
    </row>
    <row r="23" spans="1:18" s="2" customFormat="1" ht="15" customHeight="1" x14ac:dyDescent="0.25">
      <c r="A23" s="202">
        <v>17</v>
      </c>
      <c r="B23" s="353" t="s">
        <v>41</v>
      </c>
      <c r="C23" s="352" t="s">
        <v>101</v>
      </c>
      <c r="D23" s="78">
        <v>5</v>
      </c>
      <c r="E23" s="84">
        <v>4.2</v>
      </c>
    </row>
    <row r="24" spans="1:18" ht="15" customHeight="1" x14ac:dyDescent="0.25">
      <c r="A24" s="202">
        <v>18</v>
      </c>
      <c r="B24" s="82" t="s">
        <v>39</v>
      </c>
      <c r="C24" s="15" t="s">
        <v>1</v>
      </c>
      <c r="D24" s="79">
        <v>6</v>
      </c>
      <c r="E24" s="80">
        <v>4.166666666666667</v>
      </c>
    </row>
    <row r="25" spans="1:18" ht="15" customHeight="1" x14ac:dyDescent="0.25">
      <c r="A25" s="202">
        <v>19</v>
      </c>
      <c r="B25" s="16" t="s">
        <v>43</v>
      </c>
      <c r="C25" s="352" t="s">
        <v>37</v>
      </c>
      <c r="D25" s="78">
        <v>9</v>
      </c>
      <c r="E25" s="84">
        <v>4.1111111111111107</v>
      </c>
    </row>
    <row r="26" spans="1:18" ht="15" customHeight="1" thickBot="1" x14ac:dyDescent="0.3">
      <c r="A26" s="204">
        <v>20</v>
      </c>
      <c r="B26" s="362" t="s">
        <v>38</v>
      </c>
      <c r="C26" s="364" t="s">
        <v>49</v>
      </c>
      <c r="D26" s="365">
        <v>3</v>
      </c>
      <c r="E26" s="366">
        <v>4</v>
      </c>
    </row>
    <row r="27" spans="1:18" ht="15" customHeight="1" x14ac:dyDescent="0.25">
      <c r="A27" s="203">
        <v>21</v>
      </c>
      <c r="B27" s="275" t="s">
        <v>38</v>
      </c>
      <c r="C27" s="22" t="s">
        <v>107</v>
      </c>
      <c r="D27" s="278">
        <v>5</v>
      </c>
      <c r="E27" s="281">
        <v>4</v>
      </c>
    </row>
    <row r="28" spans="1:18" ht="15" customHeight="1" x14ac:dyDescent="0.25">
      <c r="A28" s="202">
        <v>22</v>
      </c>
      <c r="B28" s="16" t="s">
        <v>39</v>
      </c>
      <c r="C28" s="15" t="s">
        <v>3</v>
      </c>
      <c r="D28" s="78">
        <v>3</v>
      </c>
      <c r="E28" s="84">
        <v>4</v>
      </c>
    </row>
    <row r="29" spans="1:18" ht="15" customHeight="1" x14ac:dyDescent="0.25">
      <c r="A29" s="202">
        <v>23</v>
      </c>
      <c r="B29" s="16" t="s">
        <v>40</v>
      </c>
      <c r="C29" s="352" t="s">
        <v>54</v>
      </c>
      <c r="D29" s="78">
        <v>1</v>
      </c>
      <c r="E29" s="84">
        <v>4</v>
      </c>
    </row>
    <row r="30" spans="1:18" ht="15" customHeight="1" x14ac:dyDescent="0.25">
      <c r="A30" s="202">
        <v>24</v>
      </c>
      <c r="B30" s="353" t="s">
        <v>41</v>
      </c>
      <c r="C30" s="352" t="s">
        <v>106</v>
      </c>
      <c r="D30" s="78">
        <v>4</v>
      </c>
      <c r="E30" s="84">
        <v>4</v>
      </c>
    </row>
    <row r="31" spans="1:18" ht="15" customHeight="1" x14ac:dyDescent="0.25">
      <c r="A31" s="202">
        <v>25</v>
      </c>
      <c r="B31" s="353" t="s">
        <v>42</v>
      </c>
      <c r="C31" s="352" t="s">
        <v>112</v>
      </c>
      <c r="D31" s="78">
        <v>3</v>
      </c>
      <c r="E31" s="84">
        <v>4</v>
      </c>
    </row>
    <row r="32" spans="1:18" ht="15" customHeight="1" x14ac:dyDescent="0.25">
      <c r="A32" s="202">
        <v>26</v>
      </c>
      <c r="B32" s="353" t="s">
        <v>42</v>
      </c>
      <c r="C32" s="352" t="s">
        <v>58</v>
      </c>
      <c r="D32" s="78">
        <v>2</v>
      </c>
      <c r="E32" s="84">
        <v>4</v>
      </c>
    </row>
    <row r="33" spans="1:5" ht="15" customHeight="1" x14ac:dyDescent="0.25">
      <c r="A33" s="202">
        <v>27</v>
      </c>
      <c r="B33" s="353" t="s">
        <v>42</v>
      </c>
      <c r="C33" s="352" t="s">
        <v>18</v>
      </c>
      <c r="D33" s="78">
        <v>5</v>
      </c>
      <c r="E33" s="84">
        <v>4</v>
      </c>
    </row>
    <row r="34" spans="1:5" ht="15" customHeight="1" x14ac:dyDescent="0.25">
      <c r="A34" s="202">
        <v>28</v>
      </c>
      <c r="B34" s="353" t="s">
        <v>43</v>
      </c>
      <c r="C34" s="352" t="s">
        <v>21</v>
      </c>
      <c r="D34" s="78">
        <v>5</v>
      </c>
      <c r="E34" s="84">
        <v>4</v>
      </c>
    </row>
    <row r="35" spans="1:5" ht="15" customHeight="1" x14ac:dyDescent="0.25">
      <c r="A35" s="202">
        <v>29</v>
      </c>
      <c r="B35" s="353" t="s">
        <v>43</v>
      </c>
      <c r="C35" s="352" t="s">
        <v>22</v>
      </c>
      <c r="D35" s="78">
        <v>5</v>
      </c>
      <c r="E35" s="84">
        <v>4</v>
      </c>
    </row>
    <row r="36" spans="1:5" ht="15" customHeight="1" thickBot="1" x14ac:dyDescent="0.3">
      <c r="A36" s="204">
        <v>30</v>
      </c>
      <c r="B36" s="357" t="s">
        <v>43</v>
      </c>
      <c r="C36" s="277" t="s">
        <v>30</v>
      </c>
      <c r="D36" s="279">
        <v>7</v>
      </c>
      <c r="E36" s="86">
        <v>4</v>
      </c>
    </row>
    <row r="37" spans="1:5" ht="15" customHeight="1" x14ac:dyDescent="0.25">
      <c r="A37" s="203">
        <v>31</v>
      </c>
      <c r="B37" s="23" t="s">
        <v>44</v>
      </c>
      <c r="C37" s="189" t="s">
        <v>60</v>
      </c>
      <c r="D37" s="77">
        <v>3</v>
      </c>
      <c r="E37" s="83">
        <v>4</v>
      </c>
    </row>
    <row r="38" spans="1:5" ht="15" customHeight="1" x14ac:dyDescent="0.25">
      <c r="A38" s="202">
        <v>32</v>
      </c>
      <c r="B38" s="16" t="s">
        <v>44</v>
      </c>
      <c r="C38" s="15" t="s">
        <v>59</v>
      </c>
      <c r="D38" s="78">
        <v>2</v>
      </c>
      <c r="E38" s="84">
        <v>4</v>
      </c>
    </row>
    <row r="39" spans="1:5" ht="15" customHeight="1" x14ac:dyDescent="0.25">
      <c r="A39" s="202">
        <v>33</v>
      </c>
      <c r="B39" s="16" t="s">
        <v>44</v>
      </c>
      <c r="C39" s="87" t="s">
        <v>100</v>
      </c>
      <c r="D39" s="78">
        <v>1</v>
      </c>
      <c r="E39" s="84">
        <v>4</v>
      </c>
    </row>
    <row r="40" spans="1:5" ht="15" customHeight="1" x14ac:dyDescent="0.25">
      <c r="A40" s="202">
        <v>34</v>
      </c>
      <c r="B40" s="16" t="s">
        <v>44</v>
      </c>
      <c r="C40" s="87" t="s">
        <v>122</v>
      </c>
      <c r="D40" s="78">
        <v>2</v>
      </c>
      <c r="E40" s="84">
        <v>4</v>
      </c>
    </row>
    <row r="41" spans="1:5" ht="15" customHeight="1" x14ac:dyDescent="0.25">
      <c r="A41" s="202">
        <v>35</v>
      </c>
      <c r="B41" s="16" t="s">
        <v>44</v>
      </c>
      <c r="C41" s="87" t="s">
        <v>123</v>
      </c>
      <c r="D41" s="78">
        <v>9</v>
      </c>
      <c r="E41" s="84">
        <v>3.8888888888888888</v>
      </c>
    </row>
    <row r="42" spans="1:5" ht="15" customHeight="1" x14ac:dyDescent="0.25">
      <c r="A42" s="202">
        <v>36</v>
      </c>
      <c r="B42" s="353" t="s">
        <v>41</v>
      </c>
      <c r="C42" s="352" t="s">
        <v>15</v>
      </c>
      <c r="D42" s="78">
        <v>5</v>
      </c>
      <c r="E42" s="84">
        <v>3.8</v>
      </c>
    </row>
    <row r="43" spans="1:5" ht="15" customHeight="1" x14ac:dyDescent="0.25">
      <c r="A43" s="202">
        <v>37</v>
      </c>
      <c r="B43" s="353" t="s">
        <v>42</v>
      </c>
      <c r="C43" s="352" t="s">
        <v>57</v>
      </c>
      <c r="D43" s="78">
        <v>5</v>
      </c>
      <c r="E43" s="84">
        <v>3.8</v>
      </c>
    </row>
    <row r="44" spans="1:5" ht="15" customHeight="1" x14ac:dyDescent="0.25">
      <c r="A44" s="202">
        <v>38</v>
      </c>
      <c r="B44" s="16" t="s">
        <v>43</v>
      </c>
      <c r="C44" s="352" t="s">
        <v>105</v>
      </c>
      <c r="D44" s="78">
        <v>5</v>
      </c>
      <c r="E44" s="84">
        <v>3.8</v>
      </c>
    </row>
    <row r="45" spans="1:5" ht="15" customHeight="1" x14ac:dyDescent="0.25">
      <c r="A45" s="202">
        <v>39</v>
      </c>
      <c r="B45" s="88" t="s">
        <v>40</v>
      </c>
      <c r="C45" s="81" t="s">
        <v>53</v>
      </c>
      <c r="D45" s="89">
        <v>9</v>
      </c>
      <c r="E45" s="84">
        <v>3.7777777777777777</v>
      </c>
    </row>
    <row r="46" spans="1:5" ht="15" customHeight="1" thickBot="1" x14ac:dyDescent="0.3">
      <c r="A46" s="204">
        <v>40</v>
      </c>
      <c r="B46" s="159" t="s">
        <v>39</v>
      </c>
      <c r="C46" s="97" t="s">
        <v>2</v>
      </c>
      <c r="D46" s="279">
        <v>4</v>
      </c>
      <c r="E46" s="86">
        <v>3.75</v>
      </c>
    </row>
    <row r="47" spans="1:5" ht="15" customHeight="1" x14ac:dyDescent="0.25">
      <c r="A47" s="203">
        <v>41</v>
      </c>
      <c r="B47" s="358" t="s">
        <v>43</v>
      </c>
      <c r="C47" s="356" t="s">
        <v>23</v>
      </c>
      <c r="D47" s="77">
        <v>7</v>
      </c>
      <c r="E47" s="83">
        <v>3.7142857142857144</v>
      </c>
    </row>
    <row r="48" spans="1:5" ht="15" customHeight="1" x14ac:dyDescent="0.25">
      <c r="A48" s="202">
        <v>42</v>
      </c>
      <c r="B48" s="353" t="s">
        <v>43</v>
      </c>
      <c r="C48" s="352" t="s">
        <v>36</v>
      </c>
      <c r="D48" s="78">
        <v>7</v>
      </c>
      <c r="E48" s="84">
        <v>3.7142857142857144</v>
      </c>
    </row>
    <row r="49" spans="1:5" ht="15" customHeight="1" x14ac:dyDescent="0.25">
      <c r="A49" s="202">
        <v>43</v>
      </c>
      <c r="B49" s="201" t="s">
        <v>39</v>
      </c>
      <c r="C49" s="15" t="s">
        <v>4</v>
      </c>
      <c r="D49" s="78">
        <v>3</v>
      </c>
      <c r="E49" s="84">
        <v>3.6666666666666665</v>
      </c>
    </row>
    <row r="50" spans="1:5" ht="15" customHeight="1" x14ac:dyDescent="0.25">
      <c r="A50" s="202">
        <v>44</v>
      </c>
      <c r="B50" s="353" t="s">
        <v>41</v>
      </c>
      <c r="C50" s="352" t="s">
        <v>55</v>
      </c>
      <c r="D50" s="78">
        <v>6</v>
      </c>
      <c r="E50" s="84">
        <v>3.6666666666666665</v>
      </c>
    </row>
    <row r="51" spans="1:5" ht="15" customHeight="1" x14ac:dyDescent="0.25">
      <c r="A51" s="202">
        <v>45</v>
      </c>
      <c r="B51" s="353" t="s">
        <v>41</v>
      </c>
      <c r="C51" s="352" t="s">
        <v>84</v>
      </c>
      <c r="D51" s="78">
        <v>3</v>
      </c>
      <c r="E51" s="84">
        <v>3.6666666666666665</v>
      </c>
    </row>
    <row r="52" spans="1:5" ht="15" customHeight="1" x14ac:dyDescent="0.25">
      <c r="A52" s="202">
        <v>46</v>
      </c>
      <c r="B52" s="353" t="s">
        <v>41</v>
      </c>
      <c r="C52" s="352" t="s">
        <v>16</v>
      </c>
      <c r="D52" s="78">
        <v>3</v>
      </c>
      <c r="E52" s="84">
        <v>3.6666666666666665</v>
      </c>
    </row>
    <row r="53" spans="1:5" ht="15" customHeight="1" x14ac:dyDescent="0.25">
      <c r="A53" s="202">
        <v>47</v>
      </c>
      <c r="B53" s="353" t="s">
        <v>41</v>
      </c>
      <c r="C53" s="352" t="s">
        <v>94</v>
      </c>
      <c r="D53" s="78">
        <v>3</v>
      </c>
      <c r="E53" s="84">
        <v>3.6666666666666665</v>
      </c>
    </row>
    <row r="54" spans="1:5" ht="15" customHeight="1" x14ac:dyDescent="0.25">
      <c r="A54" s="202">
        <v>48</v>
      </c>
      <c r="B54" s="353" t="s">
        <v>42</v>
      </c>
      <c r="C54" s="352" t="s">
        <v>63</v>
      </c>
      <c r="D54" s="78">
        <v>3</v>
      </c>
      <c r="E54" s="84">
        <v>3.6666666666666665</v>
      </c>
    </row>
    <row r="55" spans="1:5" ht="15" customHeight="1" x14ac:dyDescent="0.25">
      <c r="A55" s="202">
        <v>49</v>
      </c>
      <c r="B55" s="353" t="s">
        <v>43</v>
      </c>
      <c r="C55" s="352" t="s">
        <v>24</v>
      </c>
      <c r="D55" s="78">
        <v>3</v>
      </c>
      <c r="E55" s="84">
        <v>3.6666666666666665</v>
      </c>
    </row>
    <row r="56" spans="1:5" ht="15" customHeight="1" thickBot="1" x14ac:dyDescent="0.3">
      <c r="A56" s="204">
        <v>50</v>
      </c>
      <c r="B56" s="357" t="s">
        <v>41</v>
      </c>
      <c r="C56" s="277" t="s">
        <v>111</v>
      </c>
      <c r="D56" s="279">
        <v>5</v>
      </c>
      <c r="E56" s="86">
        <v>3.6</v>
      </c>
    </row>
    <row r="57" spans="1:5" ht="15" customHeight="1" x14ac:dyDescent="0.25">
      <c r="A57" s="203">
        <v>51</v>
      </c>
      <c r="B57" s="358" t="s">
        <v>43</v>
      </c>
      <c r="C57" s="356" t="s">
        <v>34</v>
      </c>
      <c r="D57" s="77">
        <v>5</v>
      </c>
      <c r="E57" s="83">
        <v>3.6</v>
      </c>
    </row>
    <row r="58" spans="1:5" ht="15" customHeight="1" x14ac:dyDescent="0.25">
      <c r="A58" s="202">
        <v>52</v>
      </c>
      <c r="B58" s="16" t="s">
        <v>43</v>
      </c>
      <c r="C58" s="352" t="s">
        <v>117</v>
      </c>
      <c r="D58" s="78">
        <v>13</v>
      </c>
      <c r="E58" s="84">
        <v>3.5384615384615383</v>
      </c>
    </row>
    <row r="59" spans="1:5" ht="15" customHeight="1" x14ac:dyDescent="0.25">
      <c r="A59" s="202">
        <v>53</v>
      </c>
      <c r="B59" s="353" t="s">
        <v>41</v>
      </c>
      <c r="C59" s="352" t="s">
        <v>14</v>
      </c>
      <c r="D59" s="78">
        <v>2</v>
      </c>
      <c r="E59" s="84">
        <v>3.5</v>
      </c>
    </row>
    <row r="60" spans="1:5" ht="15" customHeight="1" x14ac:dyDescent="0.25">
      <c r="A60" s="202">
        <v>54</v>
      </c>
      <c r="B60" s="353" t="s">
        <v>42</v>
      </c>
      <c r="C60" s="352" t="s">
        <v>113</v>
      </c>
      <c r="D60" s="78">
        <v>6</v>
      </c>
      <c r="E60" s="84">
        <v>3.5</v>
      </c>
    </row>
    <row r="61" spans="1:5" ht="15" customHeight="1" x14ac:dyDescent="0.25">
      <c r="A61" s="202">
        <v>55</v>
      </c>
      <c r="B61" s="353" t="s">
        <v>43</v>
      </c>
      <c r="C61" s="352" t="s">
        <v>28</v>
      </c>
      <c r="D61" s="78">
        <v>2</v>
      </c>
      <c r="E61" s="84">
        <v>3.5</v>
      </c>
    </row>
    <row r="62" spans="1:5" ht="15" customHeight="1" x14ac:dyDescent="0.25">
      <c r="A62" s="202">
        <v>56</v>
      </c>
      <c r="B62" s="16" t="s">
        <v>44</v>
      </c>
      <c r="C62" s="87" t="s">
        <v>61</v>
      </c>
      <c r="D62" s="78">
        <v>2</v>
      </c>
      <c r="E62" s="84">
        <v>3.5</v>
      </c>
    </row>
    <row r="63" spans="1:5" ht="15" customHeight="1" x14ac:dyDescent="0.25">
      <c r="A63" s="202">
        <v>57</v>
      </c>
      <c r="B63" s="16" t="s">
        <v>40</v>
      </c>
      <c r="C63" s="81" t="s">
        <v>8</v>
      </c>
      <c r="D63" s="78">
        <v>7</v>
      </c>
      <c r="E63" s="84">
        <v>3.4285714285714284</v>
      </c>
    </row>
    <row r="64" spans="1:5" ht="15" customHeight="1" x14ac:dyDescent="0.25">
      <c r="A64" s="202">
        <v>58</v>
      </c>
      <c r="B64" s="16" t="s">
        <v>40</v>
      </c>
      <c r="C64" s="87" t="s">
        <v>52</v>
      </c>
      <c r="D64" s="78">
        <v>5</v>
      </c>
      <c r="E64" s="84">
        <v>3.4</v>
      </c>
    </row>
    <row r="65" spans="1:5" ht="15" customHeight="1" x14ac:dyDescent="0.25">
      <c r="A65" s="202">
        <v>59</v>
      </c>
      <c r="B65" s="16" t="s">
        <v>40</v>
      </c>
      <c r="C65" s="352" t="s">
        <v>10</v>
      </c>
      <c r="D65" s="78">
        <v>6</v>
      </c>
      <c r="E65" s="84">
        <v>3.3333333333333335</v>
      </c>
    </row>
    <row r="66" spans="1:5" ht="15" customHeight="1" thickBot="1" x14ac:dyDescent="0.3">
      <c r="A66" s="204">
        <v>60</v>
      </c>
      <c r="B66" s="357" t="s">
        <v>40</v>
      </c>
      <c r="C66" s="277" t="s">
        <v>13</v>
      </c>
      <c r="D66" s="279">
        <v>3</v>
      </c>
      <c r="E66" s="86">
        <v>3.3333333333333335</v>
      </c>
    </row>
    <row r="67" spans="1:5" ht="15" customHeight="1" x14ac:dyDescent="0.25">
      <c r="A67" s="203">
        <v>61</v>
      </c>
      <c r="B67" s="358" t="s">
        <v>43</v>
      </c>
      <c r="C67" s="356" t="s">
        <v>115</v>
      </c>
      <c r="D67" s="77">
        <v>21</v>
      </c>
      <c r="E67" s="83">
        <v>3.3333333333333335</v>
      </c>
    </row>
    <row r="68" spans="1:5" ht="15" customHeight="1" x14ac:dyDescent="0.25">
      <c r="A68" s="202">
        <v>62</v>
      </c>
      <c r="B68" s="353" t="s">
        <v>42</v>
      </c>
      <c r="C68" s="352" t="s">
        <v>64</v>
      </c>
      <c r="D68" s="78">
        <v>4</v>
      </c>
      <c r="E68" s="84">
        <v>3.25</v>
      </c>
    </row>
    <row r="69" spans="1:5" ht="15" customHeight="1" x14ac:dyDescent="0.25">
      <c r="A69" s="202">
        <v>63</v>
      </c>
      <c r="B69" s="353" t="s">
        <v>43</v>
      </c>
      <c r="C69" s="352" t="s">
        <v>32</v>
      </c>
      <c r="D69" s="78">
        <v>4</v>
      </c>
      <c r="E69" s="84">
        <v>3.25</v>
      </c>
    </row>
    <row r="70" spans="1:5" ht="15" customHeight="1" x14ac:dyDescent="0.25">
      <c r="A70" s="202">
        <v>64</v>
      </c>
      <c r="B70" s="82" t="s">
        <v>38</v>
      </c>
      <c r="C70" s="81" t="s">
        <v>97</v>
      </c>
      <c r="D70" s="79">
        <v>5</v>
      </c>
      <c r="E70" s="80">
        <v>3.2</v>
      </c>
    </row>
    <row r="71" spans="1:5" ht="15" customHeight="1" x14ac:dyDescent="0.25">
      <c r="A71" s="202">
        <v>65</v>
      </c>
      <c r="B71" s="353" t="s">
        <v>43</v>
      </c>
      <c r="C71" s="352" t="s">
        <v>35</v>
      </c>
      <c r="D71" s="78">
        <v>5</v>
      </c>
      <c r="E71" s="84">
        <v>3.2</v>
      </c>
    </row>
    <row r="72" spans="1:5" ht="15" customHeight="1" x14ac:dyDescent="0.25">
      <c r="A72" s="202">
        <v>66</v>
      </c>
      <c r="B72" s="353" t="s">
        <v>43</v>
      </c>
      <c r="C72" s="352" t="s">
        <v>116</v>
      </c>
      <c r="D72" s="78">
        <v>9</v>
      </c>
      <c r="E72" s="84">
        <v>3.1111111111111112</v>
      </c>
    </row>
    <row r="73" spans="1:5" ht="15" customHeight="1" x14ac:dyDescent="0.25">
      <c r="A73" s="202">
        <v>67</v>
      </c>
      <c r="B73" s="16" t="s">
        <v>43</v>
      </c>
      <c r="C73" s="352" t="s">
        <v>121</v>
      </c>
      <c r="D73" s="78">
        <v>10</v>
      </c>
      <c r="E73" s="84">
        <v>3.1</v>
      </c>
    </row>
    <row r="74" spans="1:5" ht="15" customHeight="1" x14ac:dyDescent="0.25">
      <c r="A74" s="202">
        <v>68</v>
      </c>
      <c r="B74" s="82" t="s">
        <v>38</v>
      </c>
      <c r="C74" s="15" t="s">
        <v>48</v>
      </c>
      <c r="D74" s="79">
        <v>2</v>
      </c>
      <c r="E74" s="80">
        <v>3</v>
      </c>
    </row>
    <row r="75" spans="1:5" ht="15" customHeight="1" x14ac:dyDescent="0.25">
      <c r="A75" s="202">
        <v>69</v>
      </c>
      <c r="B75" s="82" t="s">
        <v>38</v>
      </c>
      <c r="C75" s="15" t="s">
        <v>50</v>
      </c>
      <c r="D75" s="79">
        <v>2</v>
      </c>
      <c r="E75" s="80">
        <v>3</v>
      </c>
    </row>
    <row r="76" spans="1:5" ht="15" customHeight="1" thickBot="1" x14ac:dyDescent="0.3">
      <c r="A76" s="204">
        <v>70</v>
      </c>
      <c r="B76" s="276" t="s">
        <v>39</v>
      </c>
      <c r="C76" s="364" t="s">
        <v>5</v>
      </c>
      <c r="D76" s="279">
        <v>2</v>
      </c>
      <c r="E76" s="86">
        <v>3</v>
      </c>
    </row>
    <row r="77" spans="1:5" ht="15" customHeight="1" x14ac:dyDescent="0.25">
      <c r="A77" s="203">
        <v>71</v>
      </c>
      <c r="B77" s="360" t="s">
        <v>39</v>
      </c>
      <c r="C77" s="22" t="s">
        <v>108</v>
      </c>
      <c r="D77" s="77">
        <v>1</v>
      </c>
      <c r="E77" s="83">
        <v>3</v>
      </c>
    </row>
    <row r="78" spans="1:5" ht="15" customHeight="1" x14ac:dyDescent="0.25">
      <c r="A78" s="202">
        <v>72</v>
      </c>
      <c r="B78" s="158" t="s">
        <v>40</v>
      </c>
      <c r="C78" s="15" t="s">
        <v>51</v>
      </c>
      <c r="D78" s="78">
        <v>3</v>
      </c>
      <c r="E78" s="84">
        <v>3</v>
      </c>
    </row>
    <row r="79" spans="1:5" ht="15" customHeight="1" x14ac:dyDescent="0.25">
      <c r="A79" s="202">
        <v>73</v>
      </c>
      <c r="B79" s="16" t="s">
        <v>40</v>
      </c>
      <c r="C79" s="352" t="s">
        <v>46</v>
      </c>
      <c r="D79" s="78">
        <v>2</v>
      </c>
      <c r="E79" s="84">
        <v>3</v>
      </c>
    </row>
    <row r="80" spans="1:5" ht="15" customHeight="1" x14ac:dyDescent="0.25">
      <c r="A80" s="202">
        <v>74</v>
      </c>
      <c r="B80" s="16" t="s">
        <v>40</v>
      </c>
      <c r="C80" s="352" t="s">
        <v>93</v>
      </c>
      <c r="D80" s="78">
        <v>1</v>
      </c>
      <c r="E80" s="84">
        <v>3</v>
      </c>
    </row>
    <row r="81" spans="1:6" ht="15" customHeight="1" x14ac:dyDescent="0.25">
      <c r="A81" s="202">
        <v>75</v>
      </c>
      <c r="B81" s="353" t="s">
        <v>40</v>
      </c>
      <c r="C81" s="352" t="s">
        <v>12</v>
      </c>
      <c r="D81" s="78">
        <v>1</v>
      </c>
      <c r="E81" s="84">
        <v>3</v>
      </c>
    </row>
    <row r="82" spans="1:6" ht="15" customHeight="1" x14ac:dyDescent="0.25">
      <c r="A82" s="202">
        <v>76</v>
      </c>
      <c r="B82" s="353" t="s">
        <v>41</v>
      </c>
      <c r="C82" s="352" t="s">
        <v>56</v>
      </c>
      <c r="D82" s="78">
        <v>3</v>
      </c>
      <c r="E82" s="84">
        <v>3</v>
      </c>
    </row>
    <row r="83" spans="1:6" ht="15" customHeight="1" x14ac:dyDescent="0.25">
      <c r="A83" s="202">
        <v>77</v>
      </c>
      <c r="B83" s="353" t="s">
        <v>42</v>
      </c>
      <c r="C83" s="352" t="s">
        <v>17</v>
      </c>
      <c r="D83" s="78">
        <v>1</v>
      </c>
      <c r="E83" s="84">
        <v>3</v>
      </c>
    </row>
    <row r="84" spans="1:6" ht="15" customHeight="1" x14ac:dyDescent="0.25">
      <c r="A84" s="349">
        <v>78</v>
      </c>
      <c r="B84" s="355" t="s">
        <v>43</v>
      </c>
      <c r="C84" s="354" t="s">
        <v>25</v>
      </c>
      <c r="D84" s="350">
        <v>1</v>
      </c>
      <c r="E84" s="351">
        <v>3</v>
      </c>
    </row>
    <row r="85" spans="1:6" ht="15" customHeight="1" x14ac:dyDescent="0.25">
      <c r="A85" s="202">
        <v>79</v>
      </c>
      <c r="B85" s="353" t="s">
        <v>43</v>
      </c>
      <c r="C85" s="352" t="s">
        <v>31</v>
      </c>
      <c r="D85" s="78">
        <v>4</v>
      </c>
      <c r="E85" s="84">
        <v>3</v>
      </c>
    </row>
    <row r="86" spans="1:6" ht="15" customHeight="1" thickBot="1" x14ac:dyDescent="0.3">
      <c r="A86" s="204">
        <v>80</v>
      </c>
      <c r="B86" s="276" t="s">
        <v>44</v>
      </c>
      <c r="C86" s="97" t="s">
        <v>103</v>
      </c>
      <c r="D86" s="279">
        <v>1</v>
      </c>
      <c r="E86" s="86">
        <v>3</v>
      </c>
    </row>
    <row r="87" spans="1:6" ht="15" customHeight="1" x14ac:dyDescent="0.25">
      <c r="A87" s="349">
        <v>81</v>
      </c>
      <c r="B87" s="355" t="s">
        <v>43</v>
      </c>
      <c r="C87" s="354" t="s">
        <v>26</v>
      </c>
      <c r="D87" s="350">
        <v>4</v>
      </c>
      <c r="E87" s="351">
        <v>2.75</v>
      </c>
    </row>
    <row r="88" spans="1:6" ht="15" customHeight="1" x14ac:dyDescent="0.25">
      <c r="A88" s="202">
        <v>82</v>
      </c>
      <c r="B88" s="353" t="s">
        <v>43</v>
      </c>
      <c r="C88" s="352" t="s">
        <v>29</v>
      </c>
      <c r="D88" s="78">
        <v>2</v>
      </c>
      <c r="E88" s="84">
        <v>2.5</v>
      </c>
    </row>
    <row r="89" spans="1:6" ht="15" customHeight="1" x14ac:dyDescent="0.25">
      <c r="A89" s="202">
        <v>83</v>
      </c>
      <c r="B89" s="16" t="s">
        <v>40</v>
      </c>
      <c r="C89" s="352" t="s">
        <v>109</v>
      </c>
      <c r="D89" s="78">
        <v>1</v>
      </c>
      <c r="E89" s="84">
        <v>2</v>
      </c>
    </row>
    <row r="90" spans="1:6" ht="15" customHeight="1" thickBot="1" x14ac:dyDescent="0.3">
      <c r="A90" s="204">
        <v>84</v>
      </c>
      <c r="B90" s="276" t="s">
        <v>44</v>
      </c>
      <c r="C90" s="277" t="s">
        <v>102</v>
      </c>
      <c r="D90" s="279">
        <v>1</v>
      </c>
      <c r="E90" s="86">
        <v>2</v>
      </c>
    </row>
    <row r="91" spans="1:6" ht="15" customHeight="1" x14ac:dyDescent="0.25">
      <c r="A91" s="20"/>
      <c r="B91"/>
      <c r="C91" s="4"/>
      <c r="D91" s="92" t="s">
        <v>65</v>
      </c>
      <c r="E91" s="95">
        <f>AVERAGE(E7:E90)</f>
        <v>3.7033868248153965</v>
      </c>
      <c r="F91"/>
    </row>
    <row r="92" spans="1:6" x14ac:dyDescent="0.25">
      <c r="A92" s="20"/>
      <c r="B92"/>
      <c r="C92" s="4"/>
      <c r="D92" s="58" t="s">
        <v>73</v>
      </c>
      <c r="E92" s="17">
        <v>3.71</v>
      </c>
      <c r="F92"/>
    </row>
    <row r="93" spans="1:6" x14ac:dyDescent="0.25">
      <c r="A93" s="20"/>
      <c r="B93"/>
      <c r="C93"/>
      <c r="D93"/>
      <c r="E93"/>
      <c r="F93"/>
    </row>
    <row r="94" spans="1:6" x14ac:dyDescent="0.25">
      <c r="A94" s="20"/>
      <c r="B94"/>
      <c r="C94"/>
      <c r="D94"/>
      <c r="E94"/>
      <c r="F94"/>
    </row>
    <row r="95" spans="1:6" x14ac:dyDescent="0.25">
      <c r="A95" s="20"/>
    </row>
    <row r="96" spans="1:6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</sheetData>
  <mergeCells count="5">
    <mergeCell ref="E4:E5"/>
    <mergeCell ref="A4:A5"/>
    <mergeCell ref="B4:B5"/>
    <mergeCell ref="C4:C5"/>
    <mergeCell ref="D4:D5"/>
  </mergeCells>
  <conditionalFormatting sqref="E6:E92">
    <cfRule type="cellIs" dxfId="15" priority="649" stopIfTrue="1" operator="equal">
      <formula>$E$91</formula>
    </cfRule>
    <cfRule type="cellIs" dxfId="14" priority="650" stopIfTrue="1" operator="lessThan">
      <formula>3.5</formula>
    </cfRule>
    <cfRule type="cellIs" dxfId="13" priority="651" stopIfTrue="1" operator="between">
      <formula>3.5</formula>
      <formula>$E$91</formula>
    </cfRule>
    <cfRule type="cellIs" dxfId="12" priority="652" stopIfTrue="1" operator="between">
      <formula>4.499</formula>
      <formula>$E$91</formula>
    </cfRule>
    <cfRule type="cellIs" dxfId="11" priority="653" stopIfTrue="1" operator="greaterThanOrEqual">
      <formula>4.5</formula>
    </cfRule>
  </conditionalFormatting>
  <pageMargins left="0.62992125984251968" right="0.11811023622047245" top="0.15748031496062992" bottom="0.15748031496062992" header="0.31496062992125984" footer="0.31496062992125984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8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3" customWidth="1"/>
    <col min="2" max="2" width="9.7109375" style="3" customWidth="1"/>
    <col min="3" max="3" width="31.7109375" style="3" customWidth="1"/>
    <col min="4" max="8" width="7.7109375" style="4" customWidth="1"/>
    <col min="9" max="9" width="8.7109375" style="4" customWidth="1"/>
    <col min="10" max="10" width="7.7109375" style="3" customWidth="1"/>
    <col min="11" max="11" width="9.28515625" style="3" customWidth="1"/>
    <col min="12" max="16384" width="9.140625" style="3"/>
  </cols>
  <sheetData>
    <row r="1" spans="1:22" s="1" customFormat="1" x14ac:dyDescent="0.25">
      <c r="A1" s="6"/>
      <c r="B1" s="6"/>
      <c r="C1" s="10"/>
      <c r="D1" s="424"/>
      <c r="E1" s="424"/>
      <c r="F1" s="7"/>
      <c r="G1" s="7"/>
      <c r="H1" s="7"/>
      <c r="I1" s="7"/>
      <c r="K1" s="61"/>
      <c r="L1" s="18" t="s">
        <v>74</v>
      </c>
    </row>
    <row r="2" spans="1:22" s="1" customFormat="1" ht="15.75" x14ac:dyDescent="0.25">
      <c r="A2" s="6"/>
      <c r="B2" s="6"/>
      <c r="C2" s="423" t="s">
        <v>72</v>
      </c>
      <c r="D2" s="423"/>
      <c r="E2" s="75"/>
      <c r="F2" s="7"/>
      <c r="G2" s="7"/>
      <c r="H2" s="7"/>
      <c r="I2" s="14">
        <v>2022</v>
      </c>
      <c r="K2" s="64"/>
      <c r="L2" s="18" t="s">
        <v>75</v>
      </c>
    </row>
    <row r="3" spans="1:22" s="1" customFormat="1" ht="15.75" thickBot="1" x14ac:dyDescent="0.3">
      <c r="A3" s="6"/>
      <c r="B3" s="6"/>
      <c r="C3" s="11"/>
      <c r="D3" s="12"/>
      <c r="E3" s="12"/>
      <c r="F3" s="7"/>
      <c r="G3" s="7"/>
      <c r="H3" s="7"/>
      <c r="I3" s="7"/>
      <c r="K3" s="62"/>
      <c r="L3" s="18" t="s">
        <v>76</v>
      </c>
    </row>
    <row r="4" spans="1:22" s="1" customFormat="1" ht="16.5" customHeight="1" x14ac:dyDescent="0.25">
      <c r="A4" s="407" t="s">
        <v>62</v>
      </c>
      <c r="B4" s="409" t="s">
        <v>68</v>
      </c>
      <c r="C4" s="409" t="s">
        <v>0</v>
      </c>
      <c r="D4" s="411" t="s">
        <v>69</v>
      </c>
      <c r="E4" s="425" t="s">
        <v>70</v>
      </c>
      <c r="F4" s="426"/>
      <c r="G4" s="426"/>
      <c r="H4" s="427"/>
      <c r="I4" s="413" t="s">
        <v>96</v>
      </c>
      <c r="K4" s="19"/>
      <c r="L4" s="18" t="s">
        <v>77</v>
      </c>
    </row>
    <row r="5" spans="1:22" s="1" customFormat="1" ht="27" customHeight="1" thickBot="1" x14ac:dyDescent="0.3">
      <c r="A5" s="408"/>
      <c r="B5" s="410"/>
      <c r="C5" s="410"/>
      <c r="D5" s="412"/>
      <c r="E5" s="21">
        <v>5</v>
      </c>
      <c r="F5" s="21">
        <v>4</v>
      </c>
      <c r="G5" s="21">
        <v>3</v>
      </c>
      <c r="H5" s="21">
        <v>2</v>
      </c>
      <c r="I5" s="414"/>
    </row>
    <row r="6" spans="1:22" s="1" customFormat="1" ht="15" customHeight="1" thickBot="1" x14ac:dyDescent="0.3">
      <c r="A6" s="74"/>
      <c r="B6" s="65"/>
      <c r="C6" s="66" t="s">
        <v>85</v>
      </c>
      <c r="D6" s="288">
        <f>D7+D13+D22+D37+D50+D61+D89</f>
        <v>344</v>
      </c>
      <c r="E6" s="288">
        <f>E7+E13+E22+E37+E50+E61+E89</f>
        <v>53</v>
      </c>
      <c r="F6" s="288">
        <f>F7+F13+F22+F37+F50+F61+F89</f>
        <v>153</v>
      </c>
      <c r="G6" s="288">
        <f>G7+G13+G22+G37+G50+G61+G89</f>
        <v>123</v>
      </c>
      <c r="H6" s="288">
        <f>H7+H13+H22+H37+H50+H61+H89</f>
        <v>15</v>
      </c>
      <c r="I6" s="200">
        <f t="shared" ref="I6" si="0">(H6*2+G6*3+F6*4+E6*5)/D6</f>
        <v>3.7093023255813953</v>
      </c>
    </row>
    <row r="7" spans="1:22" s="1" customFormat="1" ht="15" customHeight="1" thickBot="1" x14ac:dyDescent="0.3">
      <c r="A7" s="67"/>
      <c r="B7" s="68"/>
      <c r="C7" s="68" t="s">
        <v>86</v>
      </c>
      <c r="D7" s="289">
        <f>SUM(D8:D12)</f>
        <v>17</v>
      </c>
      <c r="E7" s="290">
        <f>SUM(E8:E12)</f>
        <v>2</v>
      </c>
      <c r="F7" s="290">
        <f>SUM(F8:F12)</f>
        <v>6</v>
      </c>
      <c r="G7" s="290">
        <f>SUM(G8:G12)</f>
        <v>8</v>
      </c>
      <c r="H7" s="290">
        <f>SUM(H8:H12)</f>
        <v>1</v>
      </c>
      <c r="I7" s="199">
        <f>AVERAGE(I8:I12)</f>
        <v>3.44</v>
      </c>
    </row>
    <row r="8" spans="1:22" s="2" customFormat="1" ht="15" customHeight="1" x14ac:dyDescent="0.25">
      <c r="A8" s="308">
        <v>1</v>
      </c>
      <c r="B8" s="309">
        <v>10002</v>
      </c>
      <c r="C8" s="310" t="s">
        <v>48</v>
      </c>
      <c r="D8" s="311">
        <v>2</v>
      </c>
      <c r="E8" s="311"/>
      <c r="F8" s="311">
        <v>1</v>
      </c>
      <c r="G8" s="311"/>
      <c r="H8" s="311">
        <v>1</v>
      </c>
      <c r="I8" s="312">
        <f>(H8*2+G8*3+F8*4+E8*5)/D8</f>
        <v>3</v>
      </c>
      <c r="K8"/>
      <c r="L8"/>
      <c r="M8"/>
      <c r="N8"/>
      <c r="O8"/>
      <c r="P8"/>
      <c r="Q8"/>
      <c r="R8"/>
      <c r="S8"/>
      <c r="T8"/>
      <c r="U8"/>
      <c r="V8"/>
    </row>
    <row r="9" spans="1:22" s="2" customFormat="1" ht="15" customHeight="1" x14ac:dyDescent="0.25">
      <c r="A9" s="303">
        <v>2</v>
      </c>
      <c r="B9" s="283">
        <v>10090</v>
      </c>
      <c r="C9" s="284" t="s">
        <v>50</v>
      </c>
      <c r="D9" s="298">
        <v>2</v>
      </c>
      <c r="E9" s="298"/>
      <c r="F9" s="298"/>
      <c r="G9" s="298">
        <v>2</v>
      </c>
      <c r="H9" s="298"/>
      <c r="I9" s="293">
        <f t="shared" ref="I9:I12" si="1">(H9*2+G9*3+F9*4+E9*5)/D9</f>
        <v>3</v>
      </c>
      <c r="K9"/>
      <c r="L9"/>
      <c r="M9"/>
      <c r="N9"/>
      <c r="O9"/>
      <c r="P9"/>
      <c r="Q9"/>
      <c r="R9"/>
      <c r="S9"/>
      <c r="T9"/>
      <c r="U9"/>
      <c r="V9"/>
    </row>
    <row r="10" spans="1:22" s="2" customFormat="1" ht="15" customHeight="1" x14ac:dyDescent="0.25">
      <c r="A10" s="303">
        <v>3</v>
      </c>
      <c r="B10" s="283">
        <v>10004</v>
      </c>
      <c r="C10" s="284" t="s">
        <v>49</v>
      </c>
      <c r="D10" s="298">
        <v>3</v>
      </c>
      <c r="E10" s="298"/>
      <c r="F10" s="298">
        <v>3</v>
      </c>
      <c r="G10" s="298"/>
      <c r="H10" s="298"/>
      <c r="I10" s="293">
        <f t="shared" si="1"/>
        <v>4</v>
      </c>
      <c r="K10"/>
      <c r="L10"/>
      <c r="M10"/>
      <c r="N10"/>
      <c r="O10"/>
      <c r="P10"/>
      <c r="Q10"/>
      <c r="R10"/>
      <c r="S10"/>
      <c r="T10"/>
      <c r="U10"/>
      <c r="V10"/>
    </row>
    <row r="11" spans="1:22" s="2" customFormat="1" ht="15" customHeight="1" x14ac:dyDescent="0.25">
      <c r="A11" s="303">
        <v>4</v>
      </c>
      <c r="B11" s="283">
        <v>10190</v>
      </c>
      <c r="C11" s="284" t="s">
        <v>107</v>
      </c>
      <c r="D11" s="298">
        <v>5</v>
      </c>
      <c r="E11" s="298">
        <v>2</v>
      </c>
      <c r="F11" s="298">
        <v>1</v>
      </c>
      <c r="G11" s="298">
        <v>2</v>
      </c>
      <c r="H11" s="291"/>
      <c r="I11" s="293">
        <f t="shared" si="1"/>
        <v>4</v>
      </c>
    </row>
    <row r="12" spans="1:22" ht="15" customHeight="1" thickBot="1" x14ac:dyDescent="0.3">
      <c r="A12" s="313">
        <v>5</v>
      </c>
      <c r="B12" s="282">
        <v>10086</v>
      </c>
      <c r="C12" s="314" t="s">
        <v>97</v>
      </c>
      <c r="D12" s="315">
        <v>5</v>
      </c>
      <c r="E12" s="315"/>
      <c r="F12" s="315">
        <v>1</v>
      </c>
      <c r="G12" s="315">
        <v>4</v>
      </c>
      <c r="H12" s="315"/>
      <c r="I12" s="316">
        <f t="shared" si="1"/>
        <v>3.2</v>
      </c>
    </row>
    <row r="13" spans="1:22" ht="15" customHeight="1" thickBot="1" x14ac:dyDescent="0.3">
      <c r="A13" s="69"/>
      <c r="B13" s="70"/>
      <c r="C13" s="73" t="s">
        <v>87</v>
      </c>
      <c r="D13" s="317">
        <f>SUM(D14:D21)</f>
        <v>25</v>
      </c>
      <c r="E13" s="318">
        <f>SUM(E14:E21)</f>
        <v>4</v>
      </c>
      <c r="F13" s="318">
        <f>SUM(F14:F21)</f>
        <v>15</v>
      </c>
      <c r="G13" s="318">
        <f>SUM(G14:G21)</f>
        <v>6</v>
      </c>
      <c r="H13" s="318">
        <f>SUM(H14:H21)</f>
        <v>0</v>
      </c>
      <c r="I13" s="72">
        <f>AVERAGE(I14:I21)</f>
        <v>3.78125</v>
      </c>
    </row>
    <row r="14" spans="1:22" ht="15" customHeight="1" x14ac:dyDescent="0.25">
      <c r="A14" s="320">
        <v>1</v>
      </c>
      <c r="B14" s="321">
        <v>20040</v>
      </c>
      <c r="C14" s="322" t="s">
        <v>1</v>
      </c>
      <c r="D14" s="323">
        <v>6</v>
      </c>
      <c r="E14" s="323">
        <v>1</v>
      </c>
      <c r="F14" s="323">
        <v>5</v>
      </c>
      <c r="G14" s="323"/>
      <c r="H14" s="323"/>
      <c r="I14" s="324">
        <f t="shared" ref="I14:I21" si="2">(H14*2+G14*3+F14*4+E14*5)/D14</f>
        <v>4.166666666666667</v>
      </c>
    </row>
    <row r="15" spans="1:22" ht="15" customHeight="1" x14ac:dyDescent="0.25">
      <c r="A15" s="325">
        <v>2</v>
      </c>
      <c r="B15" s="287">
        <v>20061</v>
      </c>
      <c r="C15" s="284" t="s">
        <v>3</v>
      </c>
      <c r="D15" s="298">
        <v>3</v>
      </c>
      <c r="E15" s="298"/>
      <c r="F15" s="298">
        <v>3</v>
      </c>
      <c r="G15" s="298"/>
      <c r="H15" s="298"/>
      <c r="I15" s="326">
        <f t="shared" si="2"/>
        <v>4</v>
      </c>
    </row>
    <row r="16" spans="1:22" ht="15" customHeight="1" x14ac:dyDescent="0.25">
      <c r="A16" s="325">
        <v>3</v>
      </c>
      <c r="B16" s="283">
        <v>21020</v>
      </c>
      <c r="C16" s="284" t="s">
        <v>7</v>
      </c>
      <c r="D16" s="298">
        <v>3</v>
      </c>
      <c r="E16" s="298">
        <v>1</v>
      </c>
      <c r="F16" s="298">
        <v>2</v>
      </c>
      <c r="G16" s="298"/>
      <c r="H16" s="298"/>
      <c r="I16" s="90">
        <f t="shared" si="2"/>
        <v>4.333333333333333</v>
      </c>
    </row>
    <row r="17" spans="1:9" ht="15" customHeight="1" x14ac:dyDescent="0.25">
      <c r="A17" s="325">
        <v>4</v>
      </c>
      <c r="B17" s="283">
        <v>20060</v>
      </c>
      <c r="C17" s="294" t="s">
        <v>2</v>
      </c>
      <c r="D17" s="299">
        <v>4</v>
      </c>
      <c r="E17" s="300">
        <v>1</v>
      </c>
      <c r="F17" s="300">
        <v>1</v>
      </c>
      <c r="G17" s="300">
        <v>2</v>
      </c>
      <c r="H17" s="300"/>
      <c r="I17" s="90">
        <f t="shared" si="2"/>
        <v>3.75</v>
      </c>
    </row>
    <row r="18" spans="1:9" ht="15" customHeight="1" x14ac:dyDescent="0.25">
      <c r="A18" s="325">
        <v>5</v>
      </c>
      <c r="B18" s="283">
        <v>20400</v>
      </c>
      <c r="C18" s="284" t="s">
        <v>4</v>
      </c>
      <c r="D18" s="298">
        <v>3</v>
      </c>
      <c r="E18" s="298"/>
      <c r="F18" s="298">
        <v>2</v>
      </c>
      <c r="G18" s="298">
        <v>1</v>
      </c>
      <c r="H18" s="298"/>
      <c r="I18" s="285">
        <f t="shared" si="2"/>
        <v>3.6666666666666665</v>
      </c>
    </row>
    <row r="19" spans="1:9" ht="15" customHeight="1" x14ac:dyDescent="0.25">
      <c r="A19" s="325">
        <v>6</v>
      </c>
      <c r="B19" s="283">
        <v>20460</v>
      </c>
      <c r="C19" s="284" t="s">
        <v>5</v>
      </c>
      <c r="D19" s="298">
        <v>2</v>
      </c>
      <c r="E19" s="298"/>
      <c r="F19" s="298"/>
      <c r="G19" s="298">
        <v>2</v>
      </c>
      <c r="H19" s="298"/>
      <c r="I19" s="285">
        <f t="shared" si="2"/>
        <v>3</v>
      </c>
    </row>
    <row r="20" spans="1:9" ht="15" customHeight="1" x14ac:dyDescent="0.25">
      <c r="A20" s="325">
        <v>7</v>
      </c>
      <c r="B20" s="283">
        <v>20810</v>
      </c>
      <c r="C20" s="87" t="s">
        <v>108</v>
      </c>
      <c r="D20" s="298">
        <v>1</v>
      </c>
      <c r="E20" s="298"/>
      <c r="F20" s="298"/>
      <c r="G20" s="298">
        <v>1</v>
      </c>
      <c r="H20" s="298"/>
      <c r="I20" s="285">
        <f t="shared" si="2"/>
        <v>3</v>
      </c>
    </row>
    <row r="21" spans="1:9" ht="15" customHeight="1" thickBot="1" x14ac:dyDescent="0.3">
      <c r="A21" s="325">
        <v>8</v>
      </c>
      <c r="B21" s="283">
        <v>20900</v>
      </c>
      <c r="C21" s="286" t="s">
        <v>6</v>
      </c>
      <c r="D21" s="298">
        <v>3</v>
      </c>
      <c r="E21" s="298">
        <v>1</v>
      </c>
      <c r="F21" s="298">
        <v>2</v>
      </c>
      <c r="G21" s="298"/>
      <c r="H21" s="298"/>
      <c r="I21" s="285">
        <f t="shared" si="2"/>
        <v>4.333333333333333</v>
      </c>
    </row>
    <row r="22" spans="1:9" ht="15" customHeight="1" thickBot="1" x14ac:dyDescent="0.3">
      <c r="A22" s="69"/>
      <c r="B22" s="70"/>
      <c r="C22" s="71" t="s">
        <v>88</v>
      </c>
      <c r="D22" s="319">
        <f>SUM(D23:D36)</f>
        <v>46</v>
      </c>
      <c r="E22" s="319">
        <f>SUM(E23:E36)</f>
        <v>7</v>
      </c>
      <c r="F22" s="319">
        <f>SUM(F23:F36)</f>
        <v>14</v>
      </c>
      <c r="G22" s="319">
        <f>SUM(G23:G36)</f>
        <v>24</v>
      </c>
      <c r="H22" s="319">
        <f>SUM(H23:H36)</f>
        <v>1</v>
      </c>
      <c r="I22" s="72">
        <f>AVERAGE(I23:I36)</f>
        <v>3.5552154195011338</v>
      </c>
    </row>
    <row r="23" spans="1:9" ht="15" customHeight="1" x14ac:dyDescent="0.25">
      <c r="A23" s="327">
        <v>1</v>
      </c>
      <c r="B23" s="309">
        <v>30070</v>
      </c>
      <c r="C23" s="310" t="s">
        <v>52</v>
      </c>
      <c r="D23" s="311">
        <v>5</v>
      </c>
      <c r="E23" s="311"/>
      <c r="F23" s="311">
        <v>2</v>
      </c>
      <c r="G23" s="311">
        <v>3</v>
      </c>
      <c r="H23" s="311"/>
      <c r="I23" s="328">
        <f t="shared" ref="I23:I36" si="3">(H23*2+G23*3+F23*4+E23*5)/D23</f>
        <v>3.4</v>
      </c>
    </row>
    <row r="24" spans="1:9" ht="15" customHeight="1" x14ac:dyDescent="0.25">
      <c r="A24" s="325">
        <v>2</v>
      </c>
      <c r="B24" s="283">
        <v>30460</v>
      </c>
      <c r="C24" s="284" t="s">
        <v>53</v>
      </c>
      <c r="D24" s="298">
        <v>9</v>
      </c>
      <c r="E24" s="298">
        <v>1</v>
      </c>
      <c r="F24" s="298">
        <v>5</v>
      </c>
      <c r="G24" s="298">
        <v>3</v>
      </c>
      <c r="H24" s="298"/>
      <c r="I24" s="285">
        <f t="shared" si="3"/>
        <v>3.7777777777777777</v>
      </c>
    </row>
    <row r="25" spans="1:9" ht="15" customHeight="1" x14ac:dyDescent="0.25">
      <c r="A25" s="325">
        <v>3</v>
      </c>
      <c r="B25" s="283">
        <v>30030</v>
      </c>
      <c r="C25" s="284" t="s">
        <v>51</v>
      </c>
      <c r="D25" s="298">
        <v>3</v>
      </c>
      <c r="E25" s="298"/>
      <c r="F25" s="298"/>
      <c r="G25" s="298">
        <v>3</v>
      </c>
      <c r="H25" s="298"/>
      <c r="I25" s="285">
        <f t="shared" si="3"/>
        <v>3</v>
      </c>
    </row>
    <row r="26" spans="1:9" ht="15" customHeight="1" x14ac:dyDescent="0.25">
      <c r="A26" s="325">
        <v>4</v>
      </c>
      <c r="B26" s="283">
        <v>30130</v>
      </c>
      <c r="C26" s="284" t="s">
        <v>8</v>
      </c>
      <c r="D26" s="298">
        <v>7</v>
      </c>
      <c r="E26" s="298">
        <v>1</v>
      </c>
      <c r="F26" s="298">
        <v>1</v>
      </c>
      <c r="G26" s="298">
        <v>5</v>
      </c>
      <c r="H26" s="298"/>
      <c r="I26" s="285">
        <f t="shared" si="3"/>
        <v>3.4285714285714284</v>
      </c>
    </row>
    <row r="27" spans="1:9" ht="15" customHeight="1" x14ac:dyDescent="0.25">
      <c r="A27" s="325">
        <v>5</v>
      </c>
      <c r="B27" s="283">
        <v>30160</v>
      </c>
      <c r="C27" s="284" t="s">
        <v>9</v>
      </c>
      <c r="D27" s="298">
        <v>4</v>
      </c>
      <c r="E27" s="298">
        <v>2</v>
      </c>
      <c r="F27" s="298">
        <v>2</v>
      </c>
      <c r="G27" s="298"/>
      <c r="H27" s="298"/>
      <c r="I27" s="285">
        <f t="shared" si="3"/>
        <v>4.5</v>
      </c>
    </row>
    <row r="28" spans="1:9" ht="15" customHeight="1" x14ac:dyDescent="0.25">
      <c r="A28" s="325">
        <v>6</v>
      </c>
      <c r="B28" s="283">
        <v>30310</v>
      </c>
      <c r="C28" s="284" t="s">
        <v>45</v>
      </c>
      <c r="D28" s="298">
        <v>1</v>
      </c>
      <c r="E28" s="298">
        <v>1</v>
      </c>
      <c r="F28" s="298"/>
      <c r="G28" s="298"/>
      <c r="H28" s="298"/>
      <c r="I28" s="285">
        <f t="shared" si="3"/>
        <v>5</v>
      </c>
    </row>
    <row r="29" spans="1:9" ht="15" customHeight="1" x14ac:dyDescent="0.25">
      <c r="A29" s="325">
        <v>7</v>
      </c>
      <c r="B29" s="283">
        <v>30440</v>
      </c>
      <c r="C29" s="284" t="s">
        <v>109</v>
      </c>
      <c r="D29" s="298">
        <v>1</v>
      </c>
      <c r="E29" s="298"/>
      <c r="F29" s="298"/>
      <c r="G29" s="298"/>
      <c r="H29" s="298">
        <v>1</v>
      </c>
      <c r="I29" s="285">
        <f t="shared" si="3"/>
        <v>2</v>
      </c>
    </row>
    <row r="30" spans="1:9" ht="15" customHeight="1" x14ac:dyDescent="0.25">
      <c r="A30" s="325">
        <v>8</v>
      </c>
      <c r="B30" s="283">
        <v>30500</v>
      </c>
      <c r="C30" s="284" t="s">
        <v>46</v>
      </c>
      <c r="D30" s="298">
        <v>2</v>
      </c>
      <c r="E30" s="298"/>
      <c r="F30" s="298"/>
      <c r="G30" s="298">
        <v>2</v>
      </c>
      <c r="H30" s="298"/>
      <c r="I30" s="285">
        <f t="shared" si="3"/>
        <v>3</v>
      </c>
    </row>
    <row r="31" spans="1:9" ht="15" customHeight="1" x14ac:dyDescent="0.25">
      <c r="A31" s="325">
        <v>9</v>
      </c>
      <c r="B31" s="304">
        <v>30530</v>
      </c>
      <c r="C31" s="292" t="s">
        <v>10</v>
      </c>
      <c r="D31" s="299">
        <v>6</v>
      </c>
      <c r="E31" s="300"/>
      <c r="F31" s="300">
        <v>2</v>
      </c>
      <c r="G31" s="300">
        <v>4</v>
      </c>
      <c r="H31" s="300"/>
      <c r="I31" s="285">
        <f t="shared" si="3"/>
        <v>3.3333333333333335</v>
      </c>
    </row>
    <row r="32" spans="1:9" ht="15" customHeight="1" x14ac:dyDescent="0.25">
      <c r="A32" s="325">
        <v>10</v>
      </c>
      <c r="B32" s="283">
        <v>30640</v>
      </c>
      <c r="C32" s="284" t="s">
        <v>11</v>
      </c>
      <c r="D32" s="298">
        <v>2</v>
      </c>
      <c r="E32" s="298">
        <v>2</v>
      </c>
      <c r="F32" s="298"/>
      <c r="G32" s="298"/>
      <c r="H32" s="298"/>
      <c r="I32" s="285">
        <f t="shared" si="3"/>
        <v>5</v>
      </c>
    </row>
    <row r="33" spans="1:10" ht="15" customHeight="1" x14ac:dyDescent="0.25">
      <c r="A33" s="325">
        <v>11</v>
      </c>
      <c r="B33" s="283">
        <v>30650</v>
      </c>
      <c r="C33" s="284" t="s">
        <v>93</v>
      </c>
      <c r="D33" s="298">
        <v>1</v>
      </c>
      <c r="E33" s="298"/>
      <c r="F33" s="298"/>
      <c r="G33" s="298">
        <v>1</v>
      </c>
      <c r="H33" s="298"/>
      <c r="I33" s="285">
        <f t="shared" si="3"/>
        <v>3</v>
      </c>
    </row>
    <row r="34" spans="1:10" ht="15" customHeight="1" x14ac:dyDescent="0.25">
      <c r="A34" s="325">
        <v>12</v>
      </c>
      <c r="B34" s="283">
        <v>30790</v>
      </c>
      <c r="C34" s="284" t="s">
        <v>54</v>
      </c>
      <c r="D34" s="298">
        <v>1</v>
      </c>
      <c r="E34" s="298"/>
      <c r="F34" s="298">
        <v>1</v>
      </c>
      <c r="G34" s="298"/>
      <c r="H34" s="295"/>
      <c r="I34" s="285">
        <f t="shared" si="3"/>
        <v>4</v>
      </c>
      <c r="J34" s="1"/>
    </row>
    <row r="35" spans="1:10" x14ac:dyDescent="0.25">
      <c r="A35" s="325">
        <v>13</v>
      </c>
      <c r="B35" s="305">
        <v>30890</v>
      </c>
      <c r="C35" s="346" t="s">
        <v>12</v>
      </c>
      <c r="D35" s="344">
        <v>1</v>
      </c>
      <c r="E35" s="344"/>
      <c r="F35" s="344"/>
      <c r="G35" s="344">
        <v>1</v>
      </c>
      <c r="H35" s="344"/>
      <c r="I35" s="345">
        <f t="shared" si="3"/>
        <v>3</v>
      </c>
      <c r="J35"/>
    </row>
    <row r="36" spans="1:10" ht="15.75" thickBot="1" x14ac:dyDescent="0.3">
      <c r="A36" s="325">
        <v>14</v>
      </c>
      <c r="B36" s="306">
        <v>30940</v>
      </c>
      <c r="C36" s="296" t="s">
        <v>13</v>
      </c>
      <c r="D36" s="301">
        <v>3</v>
      </c>
      <c r="E36" s="301"/>
      <c r="F36" s="301">
        <v>1</v>
      </c>
      <c r="G36" s="301">
        <v>2</v>
      </c>
      <c r="H36" s="301"/>
      <c r="I36" s="329">
        <f t="shared" si="3"/>
        <v>3.3333333333333335</v>
      </c>
      <c r="J36"/>
    </row>
    <row r="37" spans="1:10" ht="15.75" thickBot="1" x14ac:dyDescent="0.3">
      <c r="A37" s="69"/>
      <c r="B37" s="341"/>
      <c r="C37" s="341" t="s">
        <v>89</v>
      </c>
      <c r="D37" s="342">
        <f>SUM(D38:D49)</f>
        <v>46</v>
      </c>
      <c r="E37" s="342">
        <f>SUM(E38:E49)</f>
        <v>10</v>
      </c>
      <c r="F37" s="342">
        <f>SUM(F38:F49)</f>
        <v>20</v>
      </c>
      <c r="G37" s="342">
        <f>SUM(G38:G49)</f>
        <v>15</v>
      </c>
      <c r="H37" s="342">
        <f>SUM(H38:H49)</f>
        <v>1</v>
      </c>
      <c r="I37" s="343">
        <f>AVERAGE(I38:I49)</f>
        <v>3.8555555555555547</v>
      </c>
    </row>
    <row r="38" spans="1:10" x14ac:dyDescent="0.25">
      <c r="A38" s="327">
        <v>1</v>
      </c>
      <c r="B38" s="337">
        <v>40010</v>
      </c>
      <c r="C38" s="218" t="s">
        <v>110</v>
      </c>
      <c r="D38" s="338">
        <v>6</v>
      </c>
      <c r="E38" s="338">
        <v>3</v>
      </c>
      <c r="F38" s="338">
        <v>3</v>
      </c>
      <c r="G38" s="338"/>
      <c r="H38" s="338"/>
      <c r="I38" s="339">
        <f t="shared" ref="I38:I49" si="4">(H38*2+G38*3+F38*4+E38*5)/D38</f>
        <v>4.5</v>
      </c>
    </row>
    <row r="39" spans="1:10" x14ac:dyDescent="0.25">
      <c r="A39" s="325">
        <v>2</v>
      </c>
      <c r="B39" s="307">
        <v>40030</v>
      </c>
      <c r="C39" s="217" t="s">
        <v>106</v>
      </c>
      <c r="D39" s="302">
        <v>4</v>
      </c>
      <c r="E39" s="302">
        <v>1</v>
      </c>
      <c r="F39" s="302">
        <v>2</v>
      </c>
      <c r="G39" s="302">
        <v>1</v>
      </c>
      <c r="H39" s="302"/>
      <c r="I39" s="330">
        <f t="shared" si="4"/>
        <v>4</v>
      </c>
    </row>
    <row r="40" spans="1:10" x14ac:dyDescent="0.25">
      <c r="A40" s="325">
        <v>3</v>
      </c>
      <c r="B40" s="307">
        <v>40410</v>
      </c>
      <c r="C40" s="217" t="s">
        <v>55</v>
      </c>
      <c r="D40" s="302">
        <v>6</v>
      </c>
      <c r="E40" s="302">
        <v>1</v>
      </c>
      <c r="F40" s="302">
        <v>2</v>
      </c>
      <c r="G40" s="302">
        <v>3</v>
      </c>
      <c r="H40" s="302"/>
      <c r="I40" s="330">
        <f t="shared" si="4"/>
        <v>3.6666666666666665</v>
      </c>
    </row>
    <row r="41" spans="1:10" x14ac:dyDescent="0.25">
      <c r="A41" s="325">
        <v>4</v>
      </c>
      <c r="B41" s="307">
        <v>40011</v>
      </c>
      <c r="C41" s="217" t="s">
        <v>111</v>
      </c>
      <c r="D41" s="302">
        <v>5</v>
      </c>
      <c r="E41" s="302">
        <v>1</v>
      </c>
      <c r="F41" s="302">
        <v>2</v>
      </c>
      <c r="G41" s="302">
        <v>1</v>
      </c>
      <c r="H41" s="302">
        <v>1</v>
      </c>
      <c r="I41" s="330">
        <f t="shared" si="4"/>
        <v>3.6</v>
      </c>
    </row>
    <row r="42" spans="1:10" x14ac:dyDescent="0.25">
      <c r="A42" s="325">
        <v>5</v>
      </c>
      <c r="B42" s="307">
        <v>40080</v>
      </c>
      <c r="C42" s="217" t="s">
        <v>101</v>
      </c>
      <c r="D42" s="302">
        <v>5</v>
      </c>
      <c r="E42" s="302">
        <v>2</v>
      </c>
      <c r="F42" s="302">
        <v>2</v>
      </c>
      <c r="G42" s="302">
        <v>1</v>
      </c>
      <c r="H42" s="302"/>
      <c r="I42" s="330">
        <f t="shared" si="4"/>
        <v>4.2</v>
      </c>
    </row>
    <row r="43" spans="1:10" x14ac:dyDescent="0.25">
      <c r="A43" s="325">
        <v>6</v>
      </c>
      <c r="B43" s="307">
        <v>40100</v>
      </c>
      <c r="C43" s="217" t="s">
        <v>15</v>
      </c>
      <c r="D43" s="302">
        <v>5</v>
      </c>
      <c r="E43" s="302">
        <v>1</v>
      </c>
      <c r="F43" s="302">
        <v>2</v>
      </c>
      <c r="G43" s="302">
        <v>2</v>
      </c>
      <c r="H43" s="302"/>
      <c r="I43" s="330">
        <f t="shared" si="4"/>
        <v>3.8</v>
      </c>
    </row>
    <row r="44" spans="1:10" x14ac:dyDescent="0.25">
      <c r="A44" s="325">
        <v>7</v>
      </c>
      <c r="B44" s="307">
        <v>40031</v>
      </c>
      <c r="C44" s="217" t="s">
        <v>14</v>
      </c>
      <c r="D44" s="302">
        <v>2</v>
      </c>
      <c r="E44" s="302"/>
      <c r="F44" s="302">
        <v>1</v>
      </c>
      <c r="G44" s="302">
        <v>1</v>
      </c>
      <c r="H44" s="302"/>
      <c r="I44" s="330">
        <f t="shared" si="4"/>
        <v>3.5</v>
      </c>
    </row>
    <row r="45" spans="1:10" x14ac:dyDescent="0.25">
      <c r="A45" s="325">
        <v>8</v>
      </c>
      <c r="B45" s="307">
        <v>40300</v>
      </c>
      <c r="C45" s="217" t="s">
        <v>104</v>
      </c>
      <c r="D45" s="302">
        <v>1</v>
      </c>
      <c r="E45" s="302">
        <v>1</v>
      </c>
      <c r="F45" s="302"/>
      <c r="G45" s="302"/>
      <c r="H45" s="302"/>
      <c r="I45" s="330">
        <f t="shared" si="4"/>
        <v>5</v>
      </c>
    </row>
    <row r="46" spans="1:10" x14ac:dyDescent="0.25">
      <c r="A46" s="325">
        <v>9</v>
      </c>
      <c r="B46" s="307">
        <v>40720</v>
      </c>
      <c r="C46" s="217" t="s">
        <v>84</v>
      </c>
      <c r="D46" s="302">
        <v>3</v>
      </c>
      <c r="E46" s="302"/>
      <c r="F46" s="302">
        <v>2</v>
      </c>
      <c r="G46" s="302">
        <v>1</v>
      </c>
      <c r="H46" s="302"/>
      <c r="I46" s="330">
        <f t="shared" si="4"/>
        <v>3.6666666666666665</v>
      </c>
    </row>
    <row r="47" spans="1:10" x14ac:dyDescent="0.25">
      <c r="A47" s="325">
        <v>10</v>
      </c>
      <c r="B47" s="307">
        <v>40950</v>
      </c>
      <c r="C47" s="217" t="s">
        <v>56</v>
      </c>
      <c r="D47" s="302">
        <v>3</v>
      </c>
      <c r="E47" s="302"/>
      <c r="F47" s="302"/>
      <c r="G47" s="302">
        <v>3</v>
      </c>
      <c r="H47" s="302"/>
      <c r="I47" s="330">
        <f t="shared" si="4"/>
        <v>3</v>
      </c>
    </row>
    <row r="48" spans="1:10" x14ac:dyDescent="0.25">
      <c r="A48" s="325">
        <v>11</v>
      </c>
      <c r="B48" s="307">
        <v>40990</v>
      </c>
      <c r="C48" s="217" t="s">
        <v>16</v>
      </c>
      <c r="D48" s="302">
        <v>3</v>
      </c>
      <c r="E48" s="302"/>
      <c r="F48" s="302">
        <v>2</v>
      </c>
      <c r="G48" s="302">
        <v>1</v>
      </c>
      <c r="H48" s="302"/>
      <c r="I48" s="330">
        <f t="shared" si="4"/>
        <v>3.6666666666666665</v>
      </c>
    </row>
    <row r="49" spans="1:9" ht="15.75" thickBot="1" x14ac:dyDescent="0.3">
      <c r="A49" s="325">
        <v>12</v>
      </c>
      <c r="B49" s="307">
        <v>40133</v>
      </c>
      <c r="C49" s="347" t="s">
        <v>94</v>
      </c>
      <c r="D49" s="302">
        <v>3</v>
      </c>
      <c r="E49" s="302"/>
      <c r="F49" s="302">
        <v>2</v>
      </c>
      <c r="G49" s="302">
        <v>1</v>
      </c>
      <c r="H49" s="302"/>
      <c r="I49" s="330">
        <f t="shared" si="4"/>
        <v>3.6666666666666665</v>
      </c>
    </row>
    <row r="50" spans="1:9" ht="15.75" thickBot="1" x14ac:dyDescent="0.3">
      <c r="A50" s="69"/>
      <c r="B50" s="341"/>
      <c r="C50" s="341" t="s">
        <v>90</v>
      </c>
      <c r="D50" s="342">
        <f>SUM(D51:D60)</f>
        <v>35</v>
      </c>
      <c r="E50" s="342">
        <f>SUM(E51:E60)</f>
        <v>4</v>
      </c>
      <c r="F50" s="342">
        <f>SUM(F51:F60)</f>
        <v>21</v>
      </c>
      <c r="G50" s="342">
        <f>SUM(G51:G60)</f>
        <v>10</v>
      </c>
      <c r="H50" s="342">
        <f>SUM(H51:H60)</f>
        <v>0</v>
      </c>
      <c r="I50" s="343">
        <f>AVERAGE(I51:I60)</f>
        <v>3.8216666666666668</v>
      </c>
    </row>
    <row r="51" spans="1:9" x14ac:dyDescent="0.25">
      <c r="A51" s="327">
        <v>1</v>
      </c>
      <c r="B51" s="337">
        <v>50040</v>
      </c>
      <c r="C51" s="218" t="s">
        <v>112</v>
      </c>
      <c r="D51" s="338">
        <v>3</v>
      </c>
      <c r="E51" s="338"/>
      <c r="F51" s="338">
        <v>3</v>
      </c>
      <c r="G51" s="338"/>
      <c r="H51" s="338"/>
      <c r="I51" s="339">
        <f t="shared" ref="I51:I60" si="5">(H51*2+G51*3+F51*4+E51*5)/D51</f>
        <v>4</v>
      </c>
    </row>
    <row r="52" spans="1:9" x14ac:dyDescent="0.25">
      <c r="A52" s="325">
        <v>2</v>
      </c>
      <c r="B52" s="307">
        <v>50003</v>
      </c>
      <c r="C52" s="217" t="s">
        <v>57</v>
      </c>
      <c r="D52" s="302">
        <v>5</v>
      </c>
      <c r="E52" s="302"/>
      <c r="F52" s="302">
        <v>4</v>
      </c>
      <c r="G52" s="302">
        <v>1</v>
      </c>
      <c r="H52" s="302"/>
      <c r="I52" s="330">
        <f t="shared" si="5"/>
        <v>3.8</v>
      </c>
    </row>
    <row r="53" spans="1:9" x14ac:dyDescent="0.25">
      <c r="A53" s="331">
        <v>3</v>
      </c>
      <c r="B53" s="307">
        <v>50170</v>
      </c>
      <c r="C53" s="217" t="s">
        <v>17</v>
      </c>
      <c r="D53" s="302">
        <v>1</v>
      </c>
      <c r="E53" s="302"/>
      <c r="F53" s="302"/>
      <c r="G53" s="302">
        <v>1</v>
      </c>
      <c r="H53" s="302"/>
      <c r="I53" s="330">
        <f t="shared" si="5"/>
        <v>3</v>
      </c>
    </row>
    <row r="54" spans="1:9" x14ac:dyDescent="0.25">
      <c r="A54" s="331">
        <v>4</v>
      </c>
      <c r="B54" s="307">
        <v>50230</v>
      </c>
      <c r="C54" s="217" t="s">
        <v>63</v>
      </c>
      <c r="D54" s="302">
        <v>3</v>
      </c>
      <c r="E54" s="302"/>
      <c r="F54" s="302">
        <v>2</v>
      </c>
      <c r="G54" s="302">
        <v>1</v>
      </c>
      <c r="H54" s="302"/>
      <c r="I54" s="330">
        <f t="shared" si="5"/>
        <v>3.6666666666666665</v>
      </c>
    </row>
    <row r="55" spans="1:9" x14ac:dyDescent="0.25">
      <c r="A55" s="331">
        <v>5</v>
      </c>
      <c r="B55" s="307">
        <v>50340</v>
      </c>
      <c r="C55" s="217" t="s">
        <v>95</v>
      </c>
      <c r="D55" s="302">
        <v>2</v>
      </c>
      <c r="E55" s="302">
        <v>1</v>
      </c>
      <c r="F55" s="302">
        <v>1</v>
      </c>
      <c r="G55" s="302"/>
      <c r="H55" s="302"/>
      <c r="I55" s="330">
        <f t="shared" si="5"/>
        <v>4.5</v>
      </c>
    </row>
    <row r="56" spans="1:9" x14ac:dyDescent="0.25">
      <c r="A56" s="331">
        <v>6</v>
      </c>
      <c r="B56" s="307">
        <v>50420</v>
      </c>
      <c r="C56" s="217" t="s">
        <v>58</v>
      </c>
      <c r="D56" s="302">
        <v>2</v>
      </c>
      <c r="E56" s="302"/>
      <c r="F56" s="302">
        <v>2</v>
      </c>
      <c r="G56" s="302"/>
      <c r="H56" s="302"/>
      <c r="I56" s="330">
        <f t="shared" si="5"/>
        <v>4</v>
      </c>
    </row>
    <row r="57" spans="1:9" x14ac:dyDescent="0.25">
      <c r="A57" s="331">
        <v>7</v>
      </c>
      <c r="B57" s="307">
        <v>50620</v>
      </c>
      <c r="C57" s="217" t="s">
        <v>18</v>
      </c>
      <c r="D57" s="302">
        <v>5</v>
      </c>
      <c r="E57" s="302">
        <v>1</v>
      </c>
      <c r="F57" s="302">
        <v>3</v>
      </c>
      <c r="G57" s="302">
        <v>1</v>
      </c>
      <c r="H57" s="302"/>
      <c r="I57" s="330">
        <f t="shared" si="5"/>
        <v>4</v>
      </c>
    </row>
    <row r="58" spans="1:9" x14ac:dyDescent="0.25">
      <c r="A58" s="331">
        <v>8</v>
      </c>
      <c r="B58" s="307">
        <v>50760</v>
      </c>
      <c r="C58" s="217" t="s">
        <v>113</v>
      </c>
      <c r="D58" s="302">
        <v>6</v>
      </c>
      <c r="E58" s="302"/>
      <c r="F58" s="302">
        <v>3</v>
      </c>
      <c r="G58" s="302">
        <v>3</v>
      </c>
      <c r="H58" s="302"/>
      <c r="I58" s="330">
        <f t="shared" si="5"/>
        <v>3.5</v>
      </c>
    </row>
    <row r="59" spans="1:9" x14ac:dyDescent="0.25">
      <c r="A59" s="331">
        <v>9</v>
      </c>
      <c r="B59" s="307">
        <v>51370</v>
      </c>
      <c r="C59" s="217" t="s">
        <v>64</v>
      </c>
      <c r="D59" s="302">
        <v>4</v>
      </c>
      <c r="E59" s="302"/>
      <c r="F59" s="302">
        <v>1</v>
      </c>
      <c r="G59" s="302">
        <v>3</v>
      </c>
      <c r="H59" s="302"/>
      <c r="I59" s="330">
        <f t="shared" si="5"/>
        <v>3.25</v>
      </c>
    </row>
    <row r="60" spans="1:9" ht="15.75" thickBot="1" x14ac:dyDescent="0.3">
      <c r="A60" s="331">
        <v>10</v>
      </c>
      <c r="B60" s="307">
        <v>51580</v>
      </c>
      <c r="C60" s="217" t="s">
        <v>114</v>
      </c>
      <c r="D60" s="302">
        <v>4</v>
      </c>
      <c r="E60" s="302">
        <v>2</v>
      </c>
      <c r="F60" s="302">
        <v>2</v>
      </c>
      <c r="G60" s="302"/>
      <c r="H60" s="302"/>
      <c r="I60" s="330">
        <f t="shared" si="5"/>
        <v>4.5</v>
      </c>
    </row>
    <row r="61" spans="1:9" ht="15.75" thickBot="1" x14ac:dyDescent="0.3">
      <c r="A61" s="340"/>
      <c r="B61" s="341"/>
      <c r="C61" s="341" t="s">
        <v>91</v>
      </c>
      <c r="D61" s="342">
        <f>SUM(D62:D88)</f>
        <v>154</v>
      </c>
      <c r="E61" s="342">
        <f>SUM(E62:E88)</f>
        <v>25</v>
      </c>
      <c r="F61" s="342">
        <f>SUM(F62:F88)</f>
        <v>62</v>
      </c>
      <c r="G61" s="342">
        <f>SUM(G62:G88)</f>
        <v>56</v>
      </c>
      <c r="H61" s="342">
        <f>SUM(H62:H88)</f>
        <v>11</v>
      </c>
      <c r="I61" s="343">
        <f>AVERAGE(I62:I88)</f>
        <v>3.7403427847872286</v>
      </c>
    </row>
    <row r="62" spans="1:9" x14ac:dyDescent="0.25">
      <c r="A62" s="336">
        <v>1</v>
      </c>
      <c r="B62" s="337">
        <v>60010</v>
      </c>
      <c r="C62" s="218" t="s">
        <v>20</v>
      </c>
      <c r="D62" s="338">
        <v>4</v>
      </c>
      <c r="E62" s="338">
        <v>2</v>
      </c>
      <c r="F62" s="338">
        <v>1</v>
      </c>
      <c r="G62" s="338">
        <v>1</v>
      </c>
      <c r="H62" s="338"/>
      <c r="I62" s="339">
        <f t="shared" ref="I62:I88" si="6">(H62*2+G62*3+F62*4+E62*5)/D62</f>
        <v>4.25</v>
      </c>
    </row>
    <row r="63" spans="1:9" x14ac:dyDescent="0.25">
      <c r="A63" s="331">
        <v>2</v>
      </c>
      <c r="B63" s="307">
        <v>60050</v>
      </c>
      <c r="C63" s="217" t="s">
        <v>21</v>
      </c>
      <c r="D63" s="302">
        <v>5</v>
      </c>
      <c r="E63" s="302">
        <v>1</v>
      </c>
      <c r="F63" s="302">
        <v>3</v>
      </c>
      <c r="G63" s="302">
        <v>1</v>
      </c>
      <c r="H63" s="302"/>
      <c r="I63" s="330">
        <f t="shared" si="6"/>
        <v>4</v>
      </c>
    </row>
    <row r="64" spans="1:9" x14ac:dyDescent="0.25">
      <c r="A64" s="331">
        <v>3</v>
      </c>
      <c r="B64" s="307">
        <v>60070</v>
      </c>
      <c r="C64" s="217" t="s">
        <v>22</v>
      </c>
      <c r="D64" s="302">
        <v>5</v>
      </c>
      <c r="E64" s="302"/>
      <c r="F64" s="302">
        <v>5</v>
      </c>
      <c r="G64" s="302"/>
      <c r="H64" s="302"/>
      <c r="I64" s="330">
        <f t="shared" si="6"/>
        <v>4</v>
      </c>
    </row>
    <row r="65" spans="1:9" x14ac:dyDescent="0.25">
      <c r="A65" s="331">
        <v>4</v>
      </c>
      <c r="B65" s="307">
        <v>60180</v>
      </c>
      <c r="C65" s="217" t="s">
        <v>23</v>
      </c>
      <c r="D65" s="302">
        <v>7</v>
      </c>
      <c r="E65" s="302">
        <v>2</v>
      </c>
      <c r="F65" s="302">
        <v>1</v>
      </c>
      <c r="G65" s="302">
        <v>4</v>
      </c>
      <c r="H65" s="302"/>
      <c r="I65" s="330">
        <f t="shared" si="6"/>
        <v>3.7142857142857144</v>
      </c>
    </row>
    <row r="66" spans="1:9" x14ac:dyDescent="0.25">
      <c r="A66" s="331">
        <v>5</v>
      </c>
      <c r="B66" s="307">
        <v>60240</v>
      </c>
      <c r="C66" s="217" t="s">
        <v>24</v>
      </c>
      <c r="D66" s="302">
        <v>3</v>
      </c>
      <c r="E66" s="302"/>
      <c r="F66" s="302">
        <v>2</v>
      </c>
      <c r="G66" s="302">
        <v>1</v>
      </c>
      <c r="H66" s="302"/>
      <c r="I66" s="330">
        <f t="shared" si="6"/>
        <v>3.6666666666666665</v>
      </c>
    </row>
    <row r="67" spans="1:9" x14ac:dyDescent="0.25">
      <c r="A67" s="331">
        <v>6</v>
      </c>
      <c r="B67" s="307">
        <v>60560</v>
      </c>
      <c r="C67" s="217" t="s">
        <v>25</v>
      </c>
      <c r="D67" s="302">
        <v>1</v>
      </c>
      <c r="E67" s="302"/>
      <c r="F67" s="302"/>
      <c r="G67" s="302">
        <v>1</v>
      </c>
      <c r="H67" s="302"/>
      <c r="I67" s="330">
        <f t="shared" si="6"/>
        <v>3</v>
      </c>
    </row>
    <row r="68" spans="1:9" x14ac:dyDescent="0.25">
      <c r="A68" s="331">
        <v>7</v>
      </c>
      <c r="B68" s="307">
        <v>60660</v>
      </c>
      <c r="C68" s="217" t="s">
        <v>26</v>
      </c>
      <c r="D68" s="302">
        <v>4</v>
      </c>
      <c r="E68" s="302"/>
      <c r="F68" s="302"/>
      <c r="G68" s="302">
        <v>3</v>
      </c>
      <c r="H68" s="302">
        <v>1</v>
      </c>
      <c r="I68" s="330">
        <f t="shared" si="6"/>
        <v>2.75</v>
      </c>
    </row>
    <row r="69" spans="1:9" x14ac:dyDescent="0.25">
      <c r="A69" s="331">
        <v>8</v>
      </c>
      <c r="B69" s="307">
        <v>60001</v>
      </c>
      <c r="C69" s="217" t="s">
        <v>19</v>
      </c>
      <c r="D69" s="302">
        <v>3</v>
      </c>
      <c r="E69" s="302">
        <v>2</v>
      </c>
      <c r="F69" s="302">
        <v>1</v>
      </c>
      <c r="G69" s="302"/>
      <c r="H69" s="302"/>
      <c r="I69" s="330">
        <f t="shared" si="6"/>
        <v>4.666666666666667</v>
      </c>
    </row>
    <row r="70" spans="1:9" x14ac:dyDescent="0.25">
      <c r="A70" s="331">
        <v>9</v>
      </c>
      <c r="B70" s="307">
        <v>60850</v>
      </c>
      <c r="C70" s="217" t="s">
        <v>27</v>
      </c>
      <c r="D70" s="302">
        <v>1</v>
      </c>
      <c r="E70" s="302">
        <v>1</v>
      </c>
      <c r="F70" s="302"/>
      <c r="G70" s="302"/>
      <c r="H70" s="302"/>
      <c r="I70" s="330">
        <f t="shared" si="6"/>
        <v>5</v>
      </c>
    </row>
    <row r="71" spans="1:9" x14ac:dyDescent="0.25">
      <c r="A71" s="331">
        <v>10</v>
      </c>
      <c r="B71" s="307">
        <v>60910</v>
      </c>
      <c r="C71" s="217" t="s">
        <v>28</v>
      </c>
      <c r="D71" s="302">
        <v>2</v>
      </c>
      <c r="E71" s="302"/>
      <c r="F71" s="302">
        <v>1</v>
      </c>
      <c r="G71" s="302">
        <v>1</v>
      </c>
      <c r="H71" s="302"/>
      <c r="I71" s="330">
        <f t="shared" si="6"/>
        <v>3.5</v>
      </c>
    </row>
    <row r="72" spans="1:9" x14ac:dyDescent="0.25">
      <c r="A72" s="331">
        <v>11</v>
      </c>
      <c r="B72" s="307">
        <v>60980</v>
      </c>
      <c r="C72" s="217" t="s">
        <v>29</v>
      </c>
      <c r="D72" s="302">
        <v>2</v>
      </c>
      <c r="E72" s="302"/>
      <c r="F72" s="302"/>
      <c r="G72" s="302">
        <v>1</v>
      </c>
      <c r="H72" s="302">
        <v>1</v>
      </c>
      <c r="I72" s="330">
        <f t="shared" si="6"/>
        <v>2.5</v>
      </c>
    </row>
    <row r="73" spans="1:9" x14ac:dyDescent="0.25">
      <c r="A73" s="331">
        <v>12</v>
      </c>
      <c r="B73" s="307">
        <v>61080</v>
      </c>
      <c r="C73" s="217" t="s">
        <v>30</v>
      </c>
      <c r="D73" s="302">
        <v>7</v>
      </c>
      <c r="E73" s="302">
        <v>2</v>
      </c>
      <c r="F73" s="302">
        <v>3</v>
      </c>
      <c r="G73" s="302">
        <v>2</v>
      </c>
      <c r="H73" s="302"/>
      <c r="I73" s="330">
        <f t="shared" si="6"/>
        <v>4</v>
      </c>
    </row>
    <row r="74" spans="1:9" x14ac:dyDescent="0.25">
      <c r="A74" s="331">
        <v>13</v>
      </c>
      <c r="B74" s="307">
        <v>61210</v>
      </c>
      <c r="C74" s="217" t="s">
        <v>31</v>
      </c>
      <c r="D74" s="302">
        <v>4</v>
      </c>
      <c r="E74" s="302"/>
      <c r="F74" s="302">
        <v>1</v>
      </c>
      <c r="G74" s="302">
        <v>2</v>
      </c>
      <c r="H74" s="302">
        <v>1</v>
      </c>
      <c r="I74" s="330">
        <f t="shared" si="6"/>
        <v>3</v>
      </c>
    </row>
    <row r="75" spans="1:9" x14ac:dyDescent="0.25">
      <c r="A75" s="331">
        <v>14</v>
      </c>
      <c r="B75" s="307">
        <v>61340</v>
      </c>
      <c r="C75" s="217" t="s">
        <v>32</v>
      </c>
      <c r="D75" s="302">
        <v>4</v>
      </c>
      <c r="E75" s="302"/>
      <c r="F75" s="302">
        <v>2</v>
      </c>
      <c r="G75" s="302">
        <v>1</v>
      </c>
      <c r="H75" s="302">
        <v>1</v>
      </c>
      <c r="I75" s="330">
        <f t="shared" si="6"/>
        <v>3.25</v>
      </c>
    </row>
    <row r="76" spans="1:9" x14ac:dyDescent="0.25">
      <c r="A76" s="331">
        <v>15</v>
      </c>
      <c r="B76" s="307">
        <v>61390</v>
      </c>
      <c r="C76" s="217" t="s">
        <v>33</v>
      </c>
      <c r="D76" s="302">
        <v>3</v>
      </c>
      <c r="E76" s="302">
        <v>2</v>
      </c>
      <c r="F76" s="302"/>
      <c r="G76" s="302">
        <v>1</v>
      </c>
      <c r="H76" s="302"/>
      <c r="I76" s="330">
        <f t="shared" si="6"/>
        <v>4.333333333333333</v>
      </c>
    </row>
    <row r="77" spans="1:9" x14ac:dyDescent="0.25">
      <c r="A77" s="331">
        <v>16</v>
      </c>
      <c r="B77" s="307">
        <v>61410</v>
      </c>
      <c r="C77" s="217" t="s">
        <v>34</v>
      </c>
      <c r="D77" s="302">
        <v>5</v>
      </c>
      <c r="E77" s="302"/>
      <c r="F77" s="302">
        <v>3</v>
      </c>
      <c r="G77" s="302">
        <v>2</v>
      </c>
      <c r="H77" s="302"/>
      <c r="I77" s="330">
        <f t="shared" si="6"/>
        <v>3.6</v>
      </c>
    </row>
    <row r="78" spans="1:9" x14ac:dyDescent="0.25">
      <c r="A78" s="331">
        <v>17</v>
      </c>
      <c r="B78" s="307">
        <v>61430</v>
      </c>
      <c r="C78" s="217" t="s">
        <v>115</v>
      </c>
      <c r="D78" s="302">
        <v>21</v>
      </c>
      <c r="E78" s="302">
        <v>1</v>
      </c>
      <c r="F78" s="302">
        <v>7</v>
      </c>
      <c r="G78" s="302">
        <v>11</v>
      </c>
      <c r="H78" s="302">
        <v>2</v>
      </c>
      <c r="I78" s="330">
        <f t="shared" si="6"/>
        <v>3.3333333333333335</v>
      </c>
    </row>
    <row r="79" spans="1:9" x14ac:dyDescent="0.25">
      <c r="A79" s="331">
        <v>18</v>
      </c>
      <c r="B79" s="307">
        <v>61440</v>
      </c>
      <c r="C79" s="217" t="s">
        <v>35</v>
      </c>
      <c r="D79" s="302">
        <v>5</v>
      </c>
      <c r="E79" s="302"/>
      <c r="F79" s="302">
        <v>2</v>
      </c>
      <c r="G79" s="302">
        <v>2</v>
      </c>
      <c r="H79" s="302">
        <v>1</v>
      </c>
      <c r="I79" s="330">
        <f t="shared" si="6"/>
        <v>3.2</v>
      </c>
    </row>
    <row r="80" spans="1:9" x14ac:dyDescent="0.25">
      <c r="A80" s="331">
        <v>19</v>
      </c>
      <c r="B80" s="307">
        <v>61450</v>
      </c>
      <c r="C80" s="217" t="s">
        <v>116</v>
      </c>
      <c r="D80" s="302">
        <v>9</v>
      </c>
      <c r="E80" s="302"/>
      <c r="F80" s="302">
        <v>3</v>
      </c>
      <c r="G80" s="302">
        <v>4</v>
      </c>
      <c r="H80" s="302">
        <v>2</v>
      </c>
      <c r="I80" s="330">
        <f t="shared" si="6"/>
        <v>3.1111111111111112</v>
      </c>
    </row>
    <row r="81" spans="1:9" x14ac:dyDescent="0.25">
      <c r="A81" s="331">
        <v>20</v>
      </c>
      <c r="B81" s="307">
        <v>61470</v>
      </c>
      <c r="C81" s="217" t="s">
        <v>36</v>
      </c>
      <c r="D81" s="302">
        <v>7</v>
      </c>
      <c r="E81" s="302"/>
      <c r="F81" s="302">
        <v>5</v>
      </c>
      <c r="G81" s="302">
        <v>2</v>
      </c>
      <c r="H81" s="302"/>
      <c r="I81" s="330">
        <f t="shared" si="6"/>
        <v>3.7142857142857144</v>
      </c>
    </row>
    <row r="82" spans="1:9" x14ac:dyDescent="0.25">
      <c r="A82" s="331">
        <v>21</v>
      </c>
      <c r="B82" s="307">
        <v>61490</v>
      </c>
      <c r="C82" s="217" t="s">
        <v>117</v>
      </c>
      <c r="D82" s="302">
        <v>13</v>
      </c>
      <c r="E82" s="302">
        <v>1</v>
      </c>
      <c r="F82" s="302">
        <v>7</v>
      </c>
      <c r="G82" s="302">
        <v>3</v>
      </c>
      <c r="H82" s="302">
        <v>2</v>
      </c>
      <c r="I82" s="330">
        <f t="shared" si="6"/>
        <v>3.5384615384615383</v>
      </c>
    </row>
    <row r="83" spans="1:9" x14ac:dyDescent="0.25">
      <c r="A83" s="331">
        <v>22</v>
      </c>
      <c r="B83" s="307">
        <v>61500</v>
      </c>
      <c r="C83" s="217" t="s">
        <v>118</v>
      </c>
      <c r="D83" s="302">
        <v>8</v>
      </c>
      <c r="E83" s="302">
        <v>3</v>
      </c>
      <c r="F83" s="302">
        <v>4</v>
      </c>
      <c r="G83" s="302">
        <v>1</v>
      </c>
      <c r="H83" s="302"/>
      <c r="I83" s="330">
        <f t="shared" si="6"/>
        <v>4.25</v>
      </c>
    </row>
    <row r="84" spans="1:9" x14ac:dyDescent="0.25">
      <c r="A84" s="331">
        <v>23</v>
      </c>
      <c r="B84" s="307">
        <v>61510</v>
      </c>
      <c r="C84" s="217" t="s">
        <v>37</v>
      </c>
      <c r="D84" s="302">
        <v>9</v>
      </c>
      <c r="E84" s="302">
        <v>3</v>
      </c>
      <c r="F84" s="302">
        <v>4</v>
      </c>
      <c r="G84" s="302">
        <v>2</v>
      </c>
      <c r="H84" s="302"/>
      <c r="I84" s="330">
        <f t="shared" si="6"/>
        <v>4.1111111111111107</v>
      </c>
    </row>
    <row r="85" spans="1:9" x14ac:dyDescent="0.25">
      <c r="A85" s="331">
        <v>24</v>
      </c>
      <c r="B85" s="307">
        <v>61520</v>
      </c>
      <c r="C85" s="217" t="s">
        <v>119</v>
      </c>
      <c r="D85" s="302">
        <v>5</v>
      </c>
      <c r="E85" s="302">
        <v>3</v>
      </c>
      <c r="F85" s="302">
        <v>2</v>
      </c>
      <c r="G85" s="302"/>
      <c r="H85" s="302"/>
      <c r="I85" s="330">
        <f t="shared" si="6"/>
        <v>4.5999999999999996</v>
      </c>
    </row>
    <row r="86" spans="1:9" x14ac:dyDescent="0.25">
      <c r="A86" s="331">
        <v>25</v>
      </c>
      <c r="B86" s="307">
        <v>61540</v>
      </c>
      <c r="C86" s="217" t="s">
        <v>120</v>
      </c>
      <c r="D86" s="302">
        <v>2</v>
      </c>
      <c r="E86" s="302">
        <v>2</v>
      </c>
      <c r="F86" s="302"/>
      <c r="G86" s="302"/>
      <c r="H86" s="302"/>
      <c r="I86" s="330">
        <f t="shared" si="6"/>
        <v>5</v>
      </c>
    </row>
    <row r="87" spans="1:9" x14ac:dyDescent="0.25">
      <c r="A87" s="331">
        <v>26</v>
      </c>
      <c r="B87" s="307">
        <v>61560</v>
      </c>
      <c r="C87" s="217" t="s">
        <v>121</v>
      </c>
      <c r="D87" s="302">
        <v>10</v>
      </c>
      <c r="E87" s="302"/>
      <c r="F87" s="302">
        <v>1</v>
      </c>
      <c r="G87" s="302">
        <v>9</v>
      </c>
      <c r="H87" s="302"/>
      <c r="I87" s="330">
        <f t="shared" si="6"/>
        <v>3.1</v>
      </c>
    </row>
    <row r="88" spans="1:9" ht="15.75" thickBot="1" x14ac:dyDescent="0.3">
      <c r="A88" s="331">
        <v>27</v>
      </c>
      <c r="B88" s="307">
        <v>61570</v>
      </c>
      <c r="C88" s="217" t="s">
        <v>105</v>
      </c>
      <c r="D88" s="302">
        <v>5</v>
      </c>
      <c r="E88" s="302"/>
      <c r="F88" s="302">
        <v>4</v>
      </c>
      <c r="G88" s="302">
        <v>1</v>
      </c>
      <c r="H88" s="302"/>
      <c r="I88" s="330">
        <f t="shared" si="6"/>
        <v>3.8</v>
      </c>
    </row>
    <row r="89" spans="1:9" ht="15.75" thickBot="1" x14ac:dyDescent="0.3">
      <c r="A89" s="340"/>
      <c r="B89" s="341"/>
      <c r="C89" s="341" t="s">
        <v>92</v>
      </c>
      <c r="D89" s="342">
        <f>SUM(D90:D97)</f>
        <v>21</v>
      </c>
      <c r="E89" s="342">
        <f>SUM(E90:E97)</f>
        <v>1</v>
      </c>
      <c r="F89" s="342">
        <f>SUM(F90:F97)</f>
        <v>15</v>
      </c>
      <c r="G89" s="342">
        <f>SUM(G90:G97)</f>
        <v>4</v>
      </c>
      <c r="H89" s="342">
        <f>SUM(H90:H97)</f>
        <v>1</v>
      </c>
      <c r="I89" s="343">
        <f>AVERAGE(I96:I97)</f>
        <v>3.4444444444444446</v>
      </c>
    </row>
    <row r="90" spans="1:9" x14ac:dyDescent="0.25">
      <c r="A90" s="336">
        <v>1</v>
      </c>
      <c r="B90" s="337">
        <v>70020</v>
      </c>
      <c r="C90" s="218" t="s">
        <v>102</v>
      </c>
      <c r="D90" s="338">
        <v>1</v>
      </c>
      <c r="E90" s="338"/>
      <c r="F90" s="338"/>
      <c r="G90" s="338"/>
      <c r="H90" s="338">
        <v>1</v>
      </c>
      <c r="I90" s="339">
        <f t="shared" ref="I90:I97" si="7">(H90*2+G90*3+F90*4+E90*5)/D90</f>
        <v>2</v>
      </c>
    </row>
    <row r="91" spans="1:9" x14ac:dyDescent="0.25">
      <c r="A91" s="331">
        <v>2</v>
      </c>
      <c r="B91" s="307">
        <v>70110</v>
      </c>
      <c r="C91" s="217" t="s">
        <v>60</v>
      </c>
      <c r="D91" s="302">
        <v>3</v>
      </c>
      <c r="E91" s="302"/>
      <c r="F91" s="302">
        <v>3</v>
      </c>
      <c r="G91" s="302"/>
      <c r="H91" s="302"/>
      <c r="I91" s="330">
        <f t="shared" si="7"/>
        <v>4</v>
      </c>
    </row>
    <row r="92" spans="1:9" x14ac:dyDescent="0.25">
      <c r="A92" s="331">
        <v>3</v>
      </c>
      <c r="B92" s="307">
        <v>70021</v>
      </c>
      <c r="C92" s="217" t="s">
        <v>59</v>
      </c>
      <c r="D92" s="302">
        <v>2</v>
      </c>
      <c r="E92" s="302"/>
      <c r="F92" s="302">
        <v>2</v>
      </c>
      <c r="G92" s="302"/>
      <c r="H92" s="302"/>
      <c r="I92" s="330">
        <f t="shared" si="7"/>
        <v>4</v>
      </c>
    </row>
    <row r="93" spans="1:9" x14ac:dyDescent="0.25">
      <c r="A93" s="331">
        <v>4</v>
      </c>
      <c r="B93" s="307">
        <v>70040</v>
      </c>
      <c r="C93" s="217" t="s">
        <v>100</v>
      </c>
      <c r="D93" s="302">
        <v>1</v>
      </c>
      <c r="E93" s="302"/>
      <c r="F93" s="302">
        <v>1</v>
      </c>
      <c r="G93" s="302"/>
      <c r="H93" s="302"/>
      <c r="I93" s="330">
        <f t="shared" si="7"/>
        <v>4</v>
      </c>
    </row>
    <row r="94" spans="1:9" x14ac:dyDescent="0.25">
      <c r="A94" s="331">
        <v>5</v>
      </c>
      <c r="B94" s="307">
        <v>70100</v>
      </c>
      <c r="C94" s="217" t="s">
        <v>122</v>
      </c>
      <c r="D94" s="302">
        <v>2</v>
      </c>
      <c r="E94" s="302"/>
      <c r="F94" s="302">
        <v>2</v>
      </c>
      <c r="G94" s="302"/>
      <c r="H94" s="302"/>
      <c r="I94" s="330">
        <f t="shared" si="7"/>
        <v>4</v>
      </c>
    </row>
    <row r="95" spans="1:9" x14ac:dyDescent="0.25">
      <c r="A95" s="331">
        <v>6</v>
      </c>
      <c r="B95" s="307">
        <v>70270</v>
      </c>
      <c r="C95" s="217" t="s">
        <v>61</v>
      </c>
      <c r="D95" s="302">
        <v>2</v>
      </c>
      <c r="E95" s="302"/>
      <c r="F95" s="302">
        <v>1</v>
      </c>
      <c r="G95" s="302">
        <v>1</v>
      </c>
      <c r="H95" s="302"/>
      <c r="I95" s="330">
        <f t="shared" si="7"/>
        <v>3.5</v>
      </c>
    </row>
    <row r="96" spans="1:9" x14ac:dyDescent="0.25">
      <c r="A96" s="331">
        <v>7</v>
      </c>
      <c r="B96" s="307">
        <v>10880</v>
      </c>
      <c r="C96" s="217" t="s">
        <v>123</v>
      </c>
      <c r="D96" s="302">
        <v>9</v>
      </c>
      <c r="E96" s="302">
        <v>1</v>
      </c>
      <c r="F96" s="302">
        <v>6</v>
      </c>
      <c r="G96" s="302">
        <v>2</v>
      </c>
      <c r="H96" s="302"/>
      <c r="I96" s="330">
        <f t="shared" si="7"/>
        <v>3.8888888888888888</v>
      </c>
    </row>
    <row r="97" spans="1:9" ht="15.75" thickBot="1" x14ac:dyDescent="0.3">
      <c r="A97" s="332">
        <v>8</v>
      </c>
      <c r="B97" s="333">
        <v>10890</v>
      </c>
      <c r="C97" s="219" t="s">
        <v>103</v>
      </c>
      <c r="D97" s="334">
        <v>1</v>
      </c>
      <c r="E97" s="334"/>
      <c r="F97" s="334"/>
      <c r="G97" s="334">
        <v>1</v>
      </c>
      <c r="H97" s="334"/>
      <c r="I97" s="335">
        <f t="shared" si="7"/>
        <v>3</v>
      </c>
    </row>
    <row r="98" spans="1:9" x14ac:dyDescent="0.25">
      <c r="D98" s="297" t="s">
        <v>65</v>
      </c>
      <c r="I98" s="95">
        <f>AVERAGE(I8:I12,I14:I21,I23:I36,I38:I49,I51:I60,I62:I88,I90:I97)</f>
        <v>3.7033868248153965</v>
      </c>
    </row>
  </sheetData>
  <mergeCells count="8">
    <mergeCell ref="I4:I5"/>
    <mergeCell ref="C2:D2"/>
    <mergeCell ref="D1:E1"/>
    <mergeCell ref="E4:H4"/>
    <mergeCell ref="A4:A5"/>
    <mergeCell ref="B4:B5"/>
    <mergeCell ref="C4:C5"/>
    <mergeCell ref="D4:D5"/>
  </mergeCells>
  <conditionalFormatting sqref="I6:I98">
    <cfRule type="cellIs" dxfId="10" priority="1" stopIfTrue="1" operator="equal">
      <formula>$I$98</formula>
    </cfRule>
    <cfRule type="cellIs" dxfId="9" priority="635" stopIfTrue="1" operator="lessThan">
      <formula>3.5</formula>
    </cfRule>
    <cfRule type="cellIs" dxfId="8" priority="636" stopIfTrue="1" operator="between">
      <formula>$I$98</formula>
      <formula>3.5</formula>
    </cfRule>
    <cfRule type="cellIs" dxfId="7" priority="637" stopIfTrue="1" operator="between">
      <formula>4.499</formula>
      <formula>$I$98</formula>
    </cfRule>
    <cfRule type="cellIs" dxfId="6" priority="638" stopIfTrue="1" operator="greaterThanOrEqual">
      <formula>4.5</formula>
    </cfRule>
  </conditionalFormatting>
  <pageMargins left="0.62992125984251968" right="0.11811023622047245" top="0.15748031496062992" bottom="0.15748031496062992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История-9 диаграмма по районам</vt:lpstr>
      <vt:lpstr>История-9 диаграмма</vt:lpstr>
      <vt:lpstr>Рейтинги 2022</vt:lpstr>
      <vt:lpstr>Рейтинг по сумме мест</vt:lpstr>
      <vt:lpstr>История-9 2022 Итоги</vt:lpstr>
      <vt:lpstr>История-9 2022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cp:lastPrinted>2017-11-15T04:22:09Z</cp:lastPrinted>
  <dcterms:created xsi:type="dcterms:W3CDTF">2017-09-27T08:54:00Z</dcterms:created>
  <dcterms:modified xsi:type="dcterms:W3CDTF">2022-10-03T05:04:02Z</dcterms:modified>
</cp:coreProperties>
</file>