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160" windowHeight="7905" tabRatio="533"/>
  </bookViews>
  <sheets>
    <sheet name="Литерат-9 диаграмма по районам" sheetId="18" r:id="rId1"/>
    <sheet name="Литература-9 диаграмма" sheetId="14" r:id="rId2"/>
    <sheet name="Рейтинги 2022" sheetId="15" r:id="rId3"/>
    <sheet name="Рейтинг по сумме мест" sheetId="13" r:id="rId4"/>
    <sheet name="Литература-9 2022 Итоги" sheetId="17" r:id="rId5"/>
    <sheet name="Литература-9 2022 расклад" sheetId="5" r:id="rId6"/>
  </sheets>
  <definedNames>
    <definedName name="_xlnm._FilterDatabase" localSheetId="0" hidden="1">'Литерат-9 диаграмма по районам'!#REF!</definedName>
    <definedName name="_xlnm._FilterDatabase" localSheetId="2" hidden="1">'Рейтинги 2022'!#REF!</definedName>
  </definedNames>
  <calcPr calcId="145621" calcOnSave="0"/>
</workbook>
</file>

<file path=xl/calcChain.xml><?xml version="1.0" encoding="utf-8"?>
<calcChain xmlns="http://schemas.openxmlformats.org/spreadsheetml/2006/main">
  <c r="D4" i="18" l="1"/>
  <c r="G87" i="18"/>
  <c r="G86" i="18"/>
  <c r="G85" i="18"/>
  <c r="G84" i="18"/>
  <c r="G83" i="18"/>
  <c r="G82" i="18"/>
  <c r="G81" i="18"/>
  <c r="G80" i="18"/>
  <c r="G78" i="18"/>
  <c r="G77" i="18"/>
  <c r="G76" i="18"/>
  <c r="G75" i="18"/>
  <c r="G74" i="18"/>
  <c r="G73" i="18"/>
  <c r="G72" i="18"/>
  <c r="G71" i="18"/>
  <c r="G70" i="18"/>
  <c r="G69" i="18"/>
  <c r="G68" i="18"/>
  <c r="G67" i="18"/>
  <c r="G66" i="18"/>
  <c r="G65" i="18"/>
  <c r="G64" i="18"/>
  <c r="G63" i="18"/>
  <c r="G62" i="18"/>
  <c r="G61" i="18"/>
  <c r="G60" i="18"/>
  <c r="G59" i="18"/>
  <c r="G58" i="18"/>
  <c r="G57" i="18"/>
  <c r="G56" i="18"/>
  <c r="G55" i="18"/>
  <c r="G54" i="18"/>
  <c r="G53" i="18"/>
  <c r="G51" i="18"/>
  <c r="G50" i="18"/>
  <c r="G49" i="18"/>
  <c r="G48" i="18"/>
  <c r="G47" i="18"/>
  <c r="G46" i="18"/>
  <c r="G45" i="18"/>
  <c r="G44" i="18"/>
  <c r="G43" i="18"/>
  <c r="G41" i="18"/>
  <c r="G40" i="18"/>
  <c r="G39" i="18"/>
  <c r="G38" i="18"/>
  <c r="G37" i="18"/>
  <c r="G36" i="18"/>
  <c r="G35" i="18"/>
  <c r="G34" i="18"/>
  <c r="G33" i="18"/>
  <c r="G32" i="18"/>
  <c r="G31" i="18"/>
  <c r="G29" i="18"/>
  <c r="G28" i="18"/>
  <c r="G27" i="18"/>
  <c r="G26" i="18"/>
  <c r="G25" i="18"/>
  <c r="G24" i="18"/>
  <c r="G23" i="18"/>
  <c r="G22" i="18"/>
  <c r="G20" i="18"/>
  <c r="G19" i="18"/>
  <c r="G18" i="18"/>
  <c r="G17" i="18"/>
  <c r="G16" i="18"/>
  <c r="G15" i="18"/>
  <c r="G14" i="18"/>
  <c r="G13" i="18"/>
  <c r="G11" i="18"/>
  <c r="G10" i="18"/>
  <c r="G9" i="18"/>
  <c r="G8" i="18"/>
  <c r="G7" i="18"/>
  <c r="G6" i="18"/>
  <c r="D88" i="14"/>
  <c r="D4" i="14"/>
  <c r="G87" i="14"/>
  <c r="G86" i="14"/>
  <c r="G85" i="14"/>
  <c r="G84" i="14"/>
  <c r="G83" i="14"/>
  <c r="G82" i="14"/>
  <c r="G81" i="14"/>
  <c r="G80" i="14"/>
  <c r="G78" i="14"/>
  <c r="G77" i="14"/>
  <c r="G76" i="14"/>
  <c r="G75" i="14"/>
  <c r="G74" i="14"/>
  <c r="G73" i="14"/>
  <c r="G72" i="14"/>
  <c r="G71" i="14"/>
  <c r="G70" i="14"/>
  <c r="G69" i="14"/>
  <c r="G68" i="14"/>
  <c r="G67" i="14"/>
  <c r="G66" i="14"/>
  <c r="G65" i="14"/>
  <c r="G64" i="14"/>
  <c r="G63" i="14"/>
  <c r="G62" i="14"/>
  <c r="G61" i="14"/>
  <c r="G60" i="14"/>
  <c r="G59" i="14"/>
  <c r="G58" i="14"/>
  <c r="G57" i="14"/>
  <c r="G56" i="14"/>
  <c r="G55" i="14"/>
  <c r="G54" i="14"/>
  <c r="G53" i="14"/>
  <c r="G51" i="14"/>
  <c r="G50" i="14"/>
  <c r="G49" i="14"/>
  <c r="G48" i="14"/>
  <c r="G47" i="14"/>
  <c r="G46" i="14"/>
  <c r="G45" i="14"/>
  <c r="G44" i="14"/>
  <c r="G43" i="14"/>
  <c r="G41" i="14"/>
  <c r="G40" i="14"/>
  <c r="G39" i="14"/>
  <c r="G38" i="14"/>
  <c r="G37" i="14"/>
  <c r="G36" i="14"/>
  <c r="G35" i="14"/>
  <c r="G33" i="14"/>
  <c r="G34" i="14"/>
  <c r="G32" i="14"/>
  <c r="G31" i="14"/>
  <c r="G29" i="14"/>
  <c r="G28" i="14"/>
  <c r="G27" i="14"/>
  <c r="G26" i="14"/>
  <c r="G25" i="14"/>
  <c r="G24" i="14"/>
  <c r="G23" i="14"/>
  <c r="G22" i="14"/>
  <c r="G19" i="14"/>
  <c r="G20" i="14"/>
  <c r="G18" i="14"/>
  <c r="G17" i="14"/>
  <c r="G16" i="14"/>
  <c r="G15" i="14"/>
  <c r="G14" i="14"/>
  <c r="G13" i="14"/>
  <c r="G11" i="14"/>
  <c r="G10" i="14"/>
  <c r="G9" i="14"/>
  <c r="G8" i="14"/>
  <c r="G7" i="14"/>
  <c r="G6" i="14"/>
  <c r="I90" i="5" l="1"/>
  <c r="H54" i="5"/>
  <c r="G54" i="5"/>
  <c r="F54" i="5"/>
  <c r="E54" i="5"/>
  <c r="D54" i="5"/>
  <c r="I73" i="5"/>
  <c r="I72" i="5"/>
  <c r="I71" i="5"/>
  <c r="I70" i="5"/>
  <c r="I69" i="5"/>
  <c r="I68" i="5"/>
  <c r="I67" i="5"/>
  <c r="I66" i="5"/>
  <c r="I65" i="5"/>
  <c r="I64" i="5"/>
  <c r="I63" i="5"/>
  <c r="I62" i="5"/>
  <c r="I61" i="5"/>
  <c r="I60" i="5"/>
  <c r="I59" i="5"/>
  <c r="I58" i="5"/>
  <c r="I57" i="5"/>
  <c r="I56" i="5"/>
  <c r="H44" i="5"/>
  <c r="G44" i="5"/>
  <c r="F44" i="5"/>
  <c r="E44" i="5"/>
  <c r="D44" i="5"/>
  <c r="I50" i="5"/>
  <c r="I49" i="5"/>
  <c r="I48" i="5"/>
  <c r="I47" i="5"/>
  <c r="I46" i="5"/>
  <c r="H32" i="5"/>
  <c r="G32" i="5"/>
  <c r="F32" i="5"/>
  <c r="E32" i="5"/>
  <c r="D32" i="5"/>
  <c r="I40" i="5"/>
  <c r="I39" i="5"/>
  <c r="I38" i="5"/>
  <c r="I37" i="5"/>
  <c r="I36" i="5"/>
  <c r="I35" i="5"/>
  <c r="I34" i="5"/>
  <c r="I33" i="5"/>
  <c r="I30" i="5"/>
  <c r="I29" i="5"/>
  <c r="I28" i="5"/>
  <c r="I27" i="5"/>
  <c r="I26" i="5"/>
  <c r="I25" i="5"/>
  <c r="I24" i="5"/>
  <c r="H23" i="5"/>
  <c r="G23" i="5"/>
  <c r="F23" i="5"/>
  <c r="E23" i="5"/>
  <c r="D23" i="5"/>
  <c r="H14" i="5"/>
  <c r="G14" i="5"/>
  <c r="F14" i="5"/>
  <c r="E14" i="5"/>
  <c r="D14" i="5"/>
  <c r="I20" i="5"/>
  <c r="I19" i="5"/>
  <c r="I18" i="5"/>
  <c r="I17" i="5"/>
  <c r="I16" i="5"/>
  <c r="I15" i="5"/>
  <c r="H81" i="5"/>
  <c r="G81" i="5"/>
  <c r="F81" i="5"/>
  <c r="E81" i="5"/>
  <c r="D81" i="5"/>
  <c r="I89" i="5"/>
  <c r="I88" i="5"/>
  <c r="I87" i="5"/>
  <c r="I86" i="5"/>
  <c r="I85" i="5"/>
  <c r="I84" i="5"/>
  <c r="I83" i="5"/>
  <c r="I82" i="5"/>
  <c r="I81" i="5" s="1"/>
  <c r="I80" i="5"/>
  <c r="I79" i="5"/>
  <c r="I78" i="5"/>
  <c r="I77" i="5"/>
  <c r="I76" i="5"/>
  <c r="I75" i="5"/>
  <c r="I74" i="5"/>
  <c r="I55" i="5"/>
  <c r="I53" i="5"/>
  <c r="I52" i="5"/>
  <c r="I51" i="5"/>
  <c r="I45" i="5"/>
  <c r="I44" i="5" s="1"/>
  <c r="I31" i="5"/>
  <c r="I43" i="5"/>
  <c r="I42" i="5"/>
  <c r="I41" i="5"/>
  <c r="I22" i="5"/>
  <c r="I21" i="5"/>
  <c r="I13" i="5"/>
  <c r="I12" i="5"/>
  <c r="I11" i="5"/>
  <c r="I10" i="5"/>
  <c r="I9" i="5"/>
  <c r="I8" i="5"/>
  <c r="H7" i="5"/>
  <c r="G7" i="5"/>
  <c r="F7" i="5"/>
  <c r="E7" i="5"/>
  <c r="D7" i="5"/>
  <c r="I14" i="5" l="1"/>
  <c r="I23" i="5"/>
  <c r="I32" i="5"/>
  <c r="I7" i="5"/>
  <c r="D79" i="18"/>
  <c r="C79" i="18"/>
  <c r="D52" i="18"/>
  <c r="C52" i="18"/>
  <c r="D42" i="18"/>
  <c r="C42" i="18"/>
  <c r="D30" i="18"/>
  <c r="C30" i="18"/>
  <c r="D21" i="18"/>
  <c r="C21" i="18"/>
  <c r="D12" i="18"/>
  <c r="C12" i="18"/>
  <c r="D5" i="18"/>
  <c r="C5" i="18"/>
  <c r="C4" i="18" s="1"/>
  <c r="D88" i="18"/>
  <c r="D79" i="14"/>
  <c r="C79" i="14"/>
  <c r="D52" i="14"/>
  <c r="C52" i="14"/>
  <c r="D42" i="14"/>
  <c r="C42" i="14"/>
  <c r="D30" i="14"/>
  <c r="C30" i="14"/>
  <c r="D21" i="14"/>
  <c r="C21" i="14"/>
  <c r="D12" i="14"/>
  <c r="C12" i="14"/>
  <c r="D5" i="14"/>
  <c r="C5" i="14"/>
  <c r="C4" i="14" s="1"/>
  <c r="H24" i="13"/>
  <c r="E82" i="13"/>
  <c r="D82" i="15" l="1"/>
  <c r="H6" i="5"/>
  <c r="G6" i="5"/>
  <c r="F6" i="5"/>
  <c r="E6" i="5"/>
  <c r="H74" i="13" l="1"/>
  <c r="H77" i="13"/>
  <c r="H72" i="13"/>
  <c r="H81" i="13"/>
  <c r="H80" i="13"/>
  <c r="H78" i="13"/>
  <c r="H79" i="13"/>
  <c r="H76" i="13"/>
  <c r="H75" i="13"/>
  <c r="H64" i="13"/>
  <c r="H66" i="13"/>
  <c r="H73" i="13"/>
  <c r="H71" i="13"/>
  <c r="H65" i="13"/>
  <c r="H69" i="13"/>
  <c r="H68" i="13"/>
  <c r="H70" i="13"/>
  <c r="H67" i="13"/>
  <c r="H63" i="13"/>
  <c r="H60" i="13"/>
  <c r="H51" i="13"/>
  <c r="H61" i="13"/>
  <c r="H62" i="13"/>
  <c r="H59" i="13"/>
  <c r="H58" i="13"/>
  <c r="H57" i="13"/>
  <c r="H40" i="13"/>
  <c r="H56" i="13"/>
  <c r="H46" i="13"/>
  <c r="H55" i="13"/>
  <c r="H54" i="13"/>
  <c r="H53" i="13"/>
  <c r="H52" i="13"/>
  <c r="H50" i="13"/>
  <c r="H49" i="13"/>
  <c r="H47" i="13"/>
  <c r="H48" i="13"/>
  <c r="H36" i="13"/>
  <c r="H45" i="13"/>
  <c r="H44" i="13"/>
  <c r="H43" i="13"/>
  <c r="H42" i="13"/>
  <c r="H41" i="13"/>
  <c r="H39" i="13"/>
  <c r="H31" i="13"/>
  <c r="H30" i="13"/>
  <c r="H38" i="13"/>
  <c r="H37" i="13"/>
  <c r="H35" i="13"/>
  <c r="H34" i="13"/>
  <c r="H33" i="13"/>
  <c r="H32" i="13"/>
  <c r="H29" i="13"/>
  <c r="H28" i="13"/>
  <c r="H27" i="13"/>
  <c r="H20" i="13"/>
  <c r="H26" i="13"/>
  <c r="H25" i="13"/>
  <c r="H22" i="13"/>
  <c r="H23" i="13"/>
  <c r="H21" i="13"/>
  <c r="H19" i="13"/>
  <c r="H18" i="13"/>
  <c r="H16" i="13"/>
  <c r="H17" i="13"/>
  <c r="H12" i="13"/>
  <c r="H15" i="13"/>
  <c r="H14" i="13"/>
  <c r="H13" i="13"/>
  <c r="H11" i="13"/>
  <c r="H10" i="13"/>
  <c r="H9" i="13"/>
  <c r="H6" i="13"/>
  <c r="H7" i="13"/>
  <c r="H8" i="13"/>
  <c r="D6" i="17" l="1"/>
  <c r="E83" i="17" l="1"/>
  <c r="E6" i="17"/>
  <c r="I54" i="5" l="1"/>
  <c r="D6" i="5"/>
  <c r="I6" i="5" s="1"/>
</calcChain>
</file>

<file path=xl/sharedStrings.xml><?xml version="1.0" encoding="utf-8"?>
<sst xmlns="http://schemas.openxmlformats.org/spreadsheetml/2006/main" count="785" uniqueCount="116">
  <si>
    <t>Наименование ОУ (кратко)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</si>
  <si>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</si>
  <si>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</si>
  <si>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</si>
  <si>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</si>
  <si>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</si>
  <si>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Гимназия № 10</t>
  </si>
  <si>
    <t>МБОУ СШ № 89</t>
  </si>
  <si>
    <t>МБОУ СШ № 94</t>
  </si>
  <si>
    <t>МБОУ СШ № 3</t>
  </si>
  <si>
    <t>МБОУ Лицей № 10</t>
  </si>
  <si>
    <t>МБОУ СШ № 99</t>
  </si>
  <si>
    <t>МБОУ СШ № 62</t>
  </si>
  <si>
    <t>МБОУ СШ № 1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</si>
  <si>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</si>
  <si>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</si>
  <si>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</si>
  <si>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</si>
  <si>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</si>
  <si>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</si>
  <si>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</si>
  <si>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</si>
  <si>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108</t>
  </si>
  <si>
    <t>МБОУ СШ № 115</t>
  </si>
  <si>
    <t>МБОУ СШ № 121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</si>
  <si>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</si>
  <si>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</si>
  <si>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</si>
  <si>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</si>
  <si>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</si>
  <si>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</si>
  <si>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</si>
  <si>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</si>
  <si>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</si>
  <si>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</si>
  <si>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</si>
  <si>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</si>
  <si>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</si>
  <si>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</si>
  <si>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Район</t>
  </si>
  <si>
    <t>МБОУ Лицей № 28</t>
  </si>
  <si>
    <t>МБОУ Гимназия № 8</t>
  </si>
  <si>
    <t xml:space="preserve">МАОУ Лицей № 7 </t>
  </si>
  <si>
    <t>МАОУ Гимназия № 9</t>
  </si>
  <si>
    <t>МБОУ СШ № 19</t>
  </si>
  <si>
    <t>МАОУ СШ № 32</t>
  </si>
  <si>
    <t>МБОУ Лицей № 3</t>
  </si>
  <si>
    <t>МБОУ Гимназия № 7</t>
  </si>
  <si>
    <t>МАОУ Лицей № 12</t>
  </si>
  <si>
    <t>МАОУ "КУГ № 1 - Универс"</t>
  </si>
  <si>
    <t>МАОУ Гимназия № 13 "Академ"</t>
  </si>
  <si>
    <t>МАОУ Лицей № 9 "Лидер"</t>
  </si>
  <si>
    <t>МБОУ СШ № 45</t>
  </si>
  <si>
    <t>МБОУ Лицей № 2</t>
  </si>
  <si>
    <t>МБОУ Гимназия  № 16</t>
  </si>
  <si>
    <t>МБОУ СШ № 27</t>
  </si>
  <si>
    <t>№</t>
  </si>
  <si>
    <t>МБОУ СШ № 8 "Созидание"</t>
  </si>
  <si>
    <t>МАОУ СШ № 23</t>
  </si>
  <si>
    <t>МАОУ СШ № 137</t>
  </si>
  <si>
    <t>Расчётное среднее значение</t>
  </si>
  <si>
    <t>МБОУ СШ № 78</t>
  </si>
  <si>
    <t>место</t>
  </si>
  <si>
    <t>Сумма мест</t>
  </si>
  <si>
    <t>Код ОУ по КИАСУО</t>
  </si>
  <si>
    <t>Чел.</t>
  </si>
  <si>
    <t>отметки по 5 -балльной шкале</t>
  </si>
  <si>
    <t>средний балл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</si>
  <si>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</si>
  <si>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</si>
  <si>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</si>
  <si>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</si>
  <si>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</si>
  <si>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</si>
  <si>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чел.</t>
  </si>
  <si>
    <t>ср. балл ОУ</t>
  </si>
  <si>
    <t>ср. балл по городу</t>
  </si>
  <si>
    <t>Среднее значение по городу принято</t>
  </si>
  <si>
    <t>Образовательная организация</t>
  </si>
  <si>
    <t>МАОУ СШ № 148</t>
  </si>
  <si>
    <t xml:space="preserve">МБОУ СШ № 72 </t>
  </si>
  <si>
    <t>МБОУ СШ № 6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</si>
  <si>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</si>
  <si>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</si>
  <si>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</si>
  <si>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</si>
  <si>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</si>
  <si>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</si>
  <si>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</si>
  <si>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</si>
  <si>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</si>
  <si>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</si>
  <si>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</si>
  <si>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</si>
  <si>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Лицей № 8</t>
  </si>
  <si>
    <t>МАОУ Гимназия № 2</t>
  </si>
  <si>
    <t>МАОУ СШ № 155</t>
  </si>
  <si>
    <t>МАОУ СШ № 157</t>
  </si>
  <si>
    <t>МБОУ Гимназия № 3</t>
  </si>
  <si>
    <t>ЛИТЕРАТУРА, 9 кл.</t>
  </si>
  <si>
    <t>МБОУ СШ № 10</t>
  </si>
  <si>
    <t>МАОУ СШ № 55</t>
  </si>
  <si>
    <t>МАОУ Гимназия № 11</t>
  </si>
  <si>
    <t>МБОУ СШ № 44</t>
  </si>
  <si>
    <t>МБОУ СШ № 36</t>
  </si>
  <si>
    <t xml:space="preserve">МБОУ СШ № 133 </t>
  </si>
  <si>
    <t>МАОУ Лицей № 1</t>
  </si>
  <si>
    <t>МАОУ СШ № 76</t>
  </si>
  <si>
    <t>МАОУ СШ № 158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</si>
  <si>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</si>
  <si>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</si>
  <si>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</si>
  <si>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</si>
  <si>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</si>
  <si>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154</t>
  </si>
  <si>
    <t>МБОУ СШ № 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</si>
</sst>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34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1">
    <xf numFmtId="0" fontId="0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9" fillId="0" borderId="0"/>
    <xf numFmtId="0" fontId="14" fillId="0" borderId="0"/>
    <xf numFmtId="164" fontId="19" fillId="0" borderId="0" applyBorder="0" applyProtection="0"/>
    <xf numFmtId="0" fontId="13" fillId="0" borderId="0"/>
    <xf numFmtId="0" fontId="12" fillId="0" borderId="0"/>
    <xf numFmtId="0" fontId="11" fillId="0" borderId="0"/>
    <xf numFmtId="0" fontId="10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34" fillId="0" borderId="0"/>
    <xf numFmtId="0" fontId="19" fillId="0" borderId="0"/>
    <xf numFmtId="0" fontId="4" fillId="0" borderId="0"/>
    <xf numFmtId="0" fontId="33" fillId="0" borderId="0"/>
    <xf numFmtId="0" fontId="4" fillId="0" borderId="0"/>
    <xf numFmtId="0" fontId="3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3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</cellStyleXfs>
  <cellXfs count="455">
    <xf numFmtId="0" fontId="0" fillId="0" borderId="0" xfId="0"/>
    <xf numFmtId="0" fontId="14" fillId="0" borderId="0" xfId="6" applyBorder="1"/>
    <xf numFmtId="0" fontId="17" fillId="0" borderId="0" xfId="6" applyFont="1"/>
    <xf numFmtId="0" fontId="14" fillId="0" borderId="0" xfId="6"/>
    <xf numFmtId="0" fontId="14" fillId="0" borderId="0" xfId="6" applyAlignment="1">
      <alignment horizontal="center" vertical="center"/>
    </xf>
    <xf numFmtId="0" fontId="17" fillId="0" borderId="0" xfId="6" applyFont="1" applyAlignment="1">
      <alignment horizontal="left" vertical="top"/>
    </xf>
    <xf numFmtId="0" fontId="12" fillId="0" borderId="0" xfId="6" applyFont="1" applyBorder="1"/>
    <xf numFmtId="0" fontId="12" fillId="0" borderId="0" xfId="6" applyFont="1" applyBorder="1" applyAlignment="1">
      <alignment horizontal="center" vertical="center"/>
    </xf>
    <xf numFmtId="0" fontId="20" fillId="0" borderId="1" xfId="0" applyFont="1" applyBorder="1" applyAlignment="1">
      <alignment wrapText="1"/>
    </xf>
    <xf numFmtId="0" fontId="24" fillId="0" borderId="1" xfId="6" applyFont="1" applyBorder="1" applyAlignment="1">
      <alignment horizontal="left"/>
    </xf>
    <xf numFmtId="0" fontId="24" fillId="0" borderId="11" xfId="6" applyFont="1" applyBorder="1" applyAlignment="1">
      <alignment horizontal="left"/>
    </xf>
    <xf numFmtId="0" fontId="20" fillId="2" borderId="4" xfId="0" applyFont="1" applyFill="1" applyBorder="1" applyAlignment="1">
      <alignment wrapText="1"/>
    </xf>
    <xf numFmtId="0" fontId="17" fillId="0" borderId="0" xfId="6" applyFont="1" applyBorder="1"/>
    <xf numFmtId="0" fontId="21" fillId="0" borderId="0" xfId="6" applyFont="1" applyBorder="1"/>
    <xf numFmtId="0" fontId="15" fillId="0" borderId="0" xfId="6" applyFont="1" applyBorder="1" applyAlignment="1"/>
    <xf numFmtId="0" fontId="25" fillId="0" borderId="13" xfId="0" applyFont="1" applyBorder="1" applyAlignment="1">
      <alignment horizontal="center" vertical="center"/>
    </xf>
    <xf numFmtId="0" fontId="15" fillId="0" borderId="0" xfId="6" applyFont="1" applyBorder="1" applyAlignment="1">
      <alignment horizontal="center" vertical="center"/>
    </xf>
    <xf numFmtId="0" fontId="11" fillId="2" borderId="1" xfId="0" applyFont="1" applyFill="1" applyBorder="1" applyAlignment="1">
      <alignment wrapText="1"/>
    </xf>
    <xf numFmtId="0" fontId="11" fillId="2" borderId="1" xfId="6" applyFont="1" applyFill="1" applyBorder="1" applyAlignment="1" applyProtection="1">
      <alignment horizontal="center" vertical="top"/>
      <protection locked="0"/>
    </xf>
    <xf numFmtId="0" fontId="11" fillId="2" borderId="1" xfId="6" applyFont="1" applyFill="1" applyBorder="1"/>
    <xf numFmtId="0" fontId="11" fillId="2" borderId="3" xfId="6" applyFont="1" applyFill="1" applyBorder="1" applyAlignment="1" applyProtection="1">
      <alignment horizontal="center" vertical="top"/>
      <protection locked="0"/>
    </xf>
    <xf numFmtId="0" fontId="11" fillId="2" borderId="1" xfId="1" applyFont="1" applyFill="1" applyBorder="1" applyAlignment="1" applyProtection="1">
      <alignment horizontal="center" vertical="top"/>
      <protection locked="0"/>
    </xf>
    <xf numFmtId="2" fontId="28" fillId="0" borderId="1" xfId="6" applyNumberFormat="1" applyFont="1" applyBorder="1" applyAlignment="1">
      <alignment horizontal="right" vertical="center"/>
    </xf>
    <xf numFmtId="2" fontId="15" fillId="0" borderId="1" xfId="6" applyNumberFormat="1" applyFont="1" applyBorder="1" applyAlignment="1">
      <alignment horizontal="right" vertical="center"/>
    </xf>
    <xf numFmtId="0" fontId="29" fillId="0" borderId="0" xfId="0" applyFont="1"/>
    <xf numFmtId="0" fontId="29" fillId="5" borderId="0" xfId="0" applyFont="1" applyFill="1"/>
    <xf numFmtId="0" fontId="20" fillId="3" borderId="18" xfId="0" applyFont="1" applyFill="1" applyBorder="1" applyAlignment="1">
      <alignment horizontal="right" vertical="center"/>
    </xf>
    <xf numFmtId="0" fontId="20" fillId="3" borderId="0" xfId="0" applyFont="1" applyFill="1" applyBorder="1" applyAlignment="1">
      <alignment horizontal="right" vertical="center"/>
    </xf>
    <xf numFmtId="0" fontId="11" fillId="2" borderId="11" xfId="6" applyFont="1" applyFill="1" applyBorder="1" applyAlignment="1" applyProtection="1">
      <alignment horizontal="center" vertical="top"/>
      <protection locked="0"/>
    </xf>
    <xf numFmtId="0" fontId="11" fillId="2" borderId="11" xfId="0" applyFont="1" applyFill="1" applyBorder="1" applyAlignment="1">
      <alignment wrapText="1"/>
    </xf>
    <xf numFmtId="0" fontId="25" fillId="0" borderId="38" xfId="0" applyFont="1" applyBorder="1" applyAlignment="1">
      <alignment horizontal="center" vertical="center"/>
    </xf>
    <xf numFmtId="0" fontId="11" fillId="2" borderId="6" xfId="0" applyFont="1" applyFill="1" applyBorder="1" applyAlignment="1">
      <alignment wrapText="1"/>
    </xf>
    <xf numFmtId="0" fontId="11" fillId="2" borderId="3" xfId="0" applyFont="1" applyFill="1" applyBorder="1" applyAlignment="1">
      <alignment wrapText="1"/>
    </xf>
    <xf numFmtId="0" fontId="11" fillId="2" borderId="6" xfId="6" applyFont="1" applyFill="1" applyBorder="1"/>
    <xf numFmtId="0" fontId="20" fillId="2" borderId="6" xfId="0" applyFont="1" applyFill="1" applyBorder="1" applyAlignment="1">
      <alignment wrapText="1"/>
    </xf>
    <xf numFmtId="0" fontId="25" fillId="0" borderId="13" xfId="0" applyFont="1" applyBorder="1" applyAlignment="1">
      <alignment horizontal="center" vertical="center" wrapText="1"/>
    </xf>
    <xf numFmtId="0" fontId="11" fillId="0" borderId="1" xfId="6" applyFont="1" applyBorder="1" applyAlignment="1">
      <alignment horizontal="left"/>
    </xf>
    <xf numFmtId="0" fontId="20" fillId="0" borderId="2" xfId="0" applyFont="1" applyBorder="1" applyAlignment="1">
      <alignment wrapText="1"/>
    </xf>
    <xf numFmtId="0" fontId="11" fillId="0" borderId="1" xfId="6" applyFont="1" applyFill="1" applyBorder="1" applyAlignment="1">
      <alignment horizontal="left"/>
    </xf>
    <xf numFmtId="0" fontId="11" fillId="0" borderId="2" xfId="0" applyFont="1" applyBorder="1" applyAlignment="1">
      <alignment wrapText="1"/>
    </xf>
    <xf numFmtId="0" fontId="11" fillId="0" borderId="11" xfId="6" applyFont="1" applyBorder="1" applyAlignment="1">
      <alignment horizontal="left"/>
    </xf>
    <xf numFmtId="0" fontId="20" fillId="3" borderId="5" xfId="0" applyFont="1" applyFill="1" applyBorder="1" applyAlignment="1">
      <alignment horizontal="right"/>
    </xf>
    <xf numFmtId="0" fontId="20" fillId="3" borderId="18" xfId="0" applyFont="1" applyFill="1" applyBorder="1" applyAlignment="1">
      <alignment horizontal="right"/>
    </xf>
    <xf numFmtId="0" fontId="20" fillId="3" borderId="30" xfId="0" applyFont="1" applyFill="1" applyBorder="1" applyAlignment="1">
      <alignment horizontal="right"/>
    </xf>
    <xf numFmtId="0" fontId="22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right" vertical="center"/>
    </xf>
    <xf numFmtId="2" fontId="14" fillId="0" borderId="0" xfId="6" applyNumberFormat="1" applyAlignment="1">
      <alignment horizontal="center"/>
    </xf>
    <xf numFmtId="0" fontId="11" fillId="0" borderId="6" xfId="6" applyFont="1" applyBorder="1" applyAlignment="1">
      <alignment horizontal="left"/>
    </xf>
    <xf numFmtId="0" fontId="24" fillId="0" borderId="6" xfId="6" applyFont="1" applyBorder="1" applyAlignment="1">
      <alignment horizontal="left"/>
    </xf>
    <xf numFmtId="0" fontId="20" fillId="0" borderId="23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0" fontId="23" fillId="0" borderId="2" xfId="1" applyFont="1" applyFill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20" fillId="0" borderId="2" xfId="6" applyFont="1" applyFill="1" applyBorder="1" applyAlignment="1">
      <alignment horizontal="left" wrapText="1"/>
    </xf>
    <xf numFmtId="0" fontId="20" fillId="0" borderId="2" xfId="0" applyFont="1" applyBorder="1" applyAlignment="1">
      <alignment horizontal="left" wrapText="1"/>
    </xf>
    <xf numFmtId="0" fontId="0" fillId="0" borderId="5" xfId="0" applyBorder="1"/>
    <xf numFmtId="0" fontId="11" fillId="2" borderId="26" xfId="0" applyFont="1" applyFill="1" applyBorder="1" applyAlignment="1">
      <alignment horizontal="right"/>
    </xf>
    <xf numFmtId="2" fontId="0" fillId="0" borderId="0" xfId="0" applyNumberFormat="1"/>
    <xf numFmtId="0" fontId="0" fillId="0" borderId="8" xfId="0" applyBorder="1"/>
    <xf numFmtId="0" fontId="11" fillId="2" borderId="20" xfId="0" applyFont="1" applyFill="1" applyBorder="1" applyAlignment="1">
      <alignment horizontal="right"/>
    </xf>
    <xf numFmtId="2" fontId="0" fillId="2" borderId="0" xfId="0" applyNumberFormat="1" applyFill="1"/>
    <xf numFmtId="0" fontId="11" fillId="2" borderId="27" xfId="0" applyFont="1" applyFill="1" applyBorder="1" applyAlignment="1">
      <alignment horizontal="right"/>
    </xf>
    <xf numFmtId="0" fontId="11" fillId="2" borderId="28" xfId="0" applyFont="1" applyFill="1" applyBorder="1" applyAlignment="1">
      <alignment horizontal="right"/>
    </xf>
    <xf numFmtId="0" fontId="0" fillId="0" borderId="30" xfId="0" applyBorder="1"/>
    <xf numFmtId="0" fontId="0" fillId="0" borderId="18" xfId="0" applyBorder="1"/>
    <xf numFmtId="0" fontId="28" fillId="0" borderId="0" xfId="0" applyFont="1" applyFill="1" applyBorder="1" applyAlignment="1">
      <alignment horizontal="right" vertical="center"/>
    </xf>
    <xf numFmtId="0" fontId="25" fillId="0" borderId="29" xfId="0" applyFont="1" applyBorder="1" applyAlignment="1">
      <alignment horizontal="center" vertical="center" wrapText="1"/>
    </xf>
    <xf numFmtId="0" fontId="26" fillId="0" borderId="0" xfId="6" applyFont="1" applyBorder="1" applyAlignment="1">
      <alignment horizontal="center"/>
    </xf>
    <xf numFmtId="0" fontId="26" fillId="0" borderId="0" xfId="6" applyFont="1" applyBorder="1" applyAlignment="1">
      <alignment horizontal="center"/>
    </xf>
    <xf numFmtId="0" fontId="15" fillId="0" borderId="0" xfId="0" applyFont="1" applyAlignment="1">
      <alignment horizontal="right"/>
    </xf>
    <xf numFmtId="0" fontId="12" fillId="0" borderId="0" xfId="6" applyFont="1" applyBorder="1" applyAlignment="1"/>
    <xf numFmtId="0" fontId="25" fillId="0" borderId="32" xfId="0" applyFont="1" applyBorder="1" applyAlignment="1">
      <alignment horizontal="center" vertical="center" wrapText="1"/>
    </xf>
    <xf numFmtId="0" fontId="29" fillId="6" borderId="0" xfId="0" applyFont="1" applyFill="1"/>
    <xf numFmtId="0" fontId="29" fillId="7" borderId="0" xfId="0" applyFont="1" applyFill="1"/>
    <xf numFmtId="0" fontId="29" fillId="8" borderId="0" xfId="0" applyFont="1" applyFill="1"/>
    <xf numFmtId="0" fontId="29" fillId="9" borderId="0" xfId="0" applyFont="1" applyFill="1"/>
    <xf numFmtId="0" fontId="25" fillId="0" borderId="43" xfId="0" applyFont="1" applyBorder="1" applyAlignment="1">
      <alignment horizontal="center" vertical="center" wrapText="1"/>
    </xf>
    <xf numFmtId="0" fontId="30" fillId="0" borderId="43" xfId="0" applyFont="1" applyBorder="1" applyAlignment="1">
      <alignment horizontal="center" vertical="center" wrapText="1"/>
    </xf>
    <xf numFmtId="0" fontId="30" fillId="0" borderId="43" xfId="0" applyFont="1" applyBorder="1" applyAlignment="1">
      <alignment horizontal="center" vertical="center"/>
    </xf>
    <xf numFmtId="0" fontId="25" fillId="0" borderId="44" xfId="0" applyFont="1" applyBorder="1" applyAlignment="1">
      <alignment horizontal="left" vertical="center"/>
    </xf>
    <xf numFmtId="0" fontId="25" fillId="0" borderId="43" xfId="0" applyFont="1" applyBorder="1" applyAlignment="1">
      <alignment horizontal="left" vertical="center" wrapText="1"/>
    </xf>
    <xf numFmtId="0" fontId="25" fillId="0" borderId="43" xfId="0" applyFont="1" applyBorder="1" applyAlignment="1">
      <alignment horizontal="left" vertical="center"/>
    </xf>
    <xf numFmtId="0" fontId="25" fillId="3" borderId="44" xfId="0" applyFont="1" applyFill="1" applyBorder="1" applyAlignment="1">
      <alignment horizontal="left" vertical="center"/>
    </xf>
    <xf numFmtId="0" fontId="15" fillId="2" borderId="43" xfId="0" applyFont="1" applyFill="1" applyBorder="1" applyAlignment="1">
      <alignment horizontal="left" wrapText="1"/>
    </xf>
    <xf numFmtId="2" fontId="15" fillId="2" borderId="46" xfId="6" applyNumberFormat="1" applyFont="1" applyFill="1" applyBorder="1" applyAlignment="1">
      <alignment horizontal="left" vertical="center"/>
    </xf>
    <xf numFmtId="0" fontId="15" fillId="2" borderId="43" xfId="0" applyFont="1" applyFill="1" applyBorder="1" applyAlignment="1">
      <alignment horizontal="left" vertical="center" wrapText="1"/>
    </xf>
    <xf numFmtId="0" fontId="25" fillId="2" borderId="43" xfId="0" applyFont="1" applyFill="1" applyBorder="1" applyAlignment="1">
      <alignment horizontal="left" wrapText="1"/>
    </xf>
    <xf numFmtId="0" fontId="15" fillId="2" borderId="43" xfId="6" applyFont="1" applyFill="1" applyBorder="1" applyAlignment="1" applyProtection="1">
      <alignment horizontal="left" vertical="top" wrapText="1"/>
      <protection locked="0"/>
    </xf>
    <xf numFmtId="0" fontId="20" fillId="3" borderId="49" xfId="0" applyFont="1" applyFill="1" applyBorder="1" applyAlignment="1">
      <alignment horizontal="right" vertical="center"/>
    </xf>
    <xf numFmtId="0" fontId="20" fillId="0" borderId="44" xfId="0" applyFont="1" applyBorder="1" applyAlignment="1">
      <alignment horizontal="right" vertical="center"/>
    </xf>
    <xf numFmtId="0" fontId="26" fillId="0" borderId="0" xfId="6" applyFont="1" applyBorder="1" applyAlignment="1"/>
    <xf numFmtId="0" fontId="31" fillId="0" borderId="16" xfId="0" applyFont="1" applyBorder="1" applyAlignment="1">
      <alignment horizontal="center" vertical="center" wrapText="1"/>
    </xf>
    <xf numFmtId="0" fontId="11" fillId="2" borderId="6" xfId="6" applyFont="1" applyFill="1" applyBorder="1" applyAlignment="1">
      <alignment horizontal="right" vertical="center" wrapText="1"/>
    </xf>
    <xf numFmtId="0" fontId="11" fillId="2" borderId="1" xfId="6" applyFont="1" applyFill="1" applyBorder="1" applyAlignment="1">
      <alignment horizontal="right" vertical="center" wrapText="1"/>
    </xf>
    <xf numFmtId="0" fontId="11" fillId="2" borderId="1" xfId="6" applyFont="1" applyFill="1" applyBorder="1" applyAlignment="1">
      <alignment vertical="center" wrapText="1"/>
    </xf>
    <xf numFmtId="2" fontId="11" fillId="2" borderId="9" xfId="6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wrapText="1"/>
    </xf>
    <xf numFmtId="0" fontId="20" fillId="2" borderId="1" xfId="0" applyFont="1" applyFill="1" applyBorder="1"/>
    <xf numFmtId="2" fontId="11" fillId="2" borderId="7" xfId="6" applyNumberFormat="1" applyFont="1" applyFill="1" applyBorder="1" applyAlignment="1">
      <alignment horizontal="right" vertical="center"/>
    </xf>
    <xf numFmtId="2" fontId="11" fillId="2" borderId="9" xfId="6" applyNumberFormat="1" applyFont="1" applyFill="1" applyBorder="1" applyAlignment="1">
      <alignment horizontal="right" vertical="center"/>
    </xf>
    <xf numFmtId="2" fontId="11" fillId="2" borderId="17" xfId="6" applyNumberFormat="1" applyFont="1" applyFill="1" applyBorder="1" applyAlignment="1">
      <alignment horizontal="right" vertical="center"/>
    </xf>
    <xf numFmtId="2" fontId="11" fillId="2" borderId="12" xfId="6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left" vertical="center" wrapText="1"/>
    </xf>
    <xf numFmtId="0" fontId="20" fillId="3" borderId="10" xfId="0" applyFont="1" applyFill="1" applyBorder="1" applyAlignment="1">
      <alignment horizontal="right" vertical="center"/>
    </xf>
    <xf numFmtId="0" fontId="20" fillId="2" borderId="1" xfId="0" applyFont="1" applyFill="1" applyBorder="1" applyAlignment="1">
      <alignment wrapText="1"/>
    </xf>
    <xf numFmtId="0" fontId="9" fillId="2" borderId="1" xfId="6" applyFont="1" applyFill="1" applyBorder="1" applyAlignment="1">
      <alignment horizontal="left" vertical="center"/>
    </xf>
    <xf numFmtId="0" fontId="9" fillId="2" borderId="1" xfId="6" applyFont="1" applyFill="1" applyBorder="1" applyAlignment="1">
      <alignment horizontal="right" vertical="center" wrapText="1"/>
    </xf>
    <xf numFmtId="2" fontId="23" fillId="4" borderId="36" xfId="1" applyNumberFormat="1" applyFont="1" applyFill="1" applyBorder="1" applyAlignment="1">
      <alignment horizontal="right" vertical="center"/>
    </xf>
    <xf numFmtId="2" fontId="23" fillId="2" borderId="17" xfId="6" applyNumberFormat="1" applyFont="1" applyFill="1" applyBorder="1" applyAlignment="1">
      <alignment horizontal="right" vertical="center"/>
    </xf>
    <xf numFmtId="0" fontId="20" fillId="3" borderId="8" xfId="0" applyFont="1" applyFill="1" applyBorder="1" applyAlignment="1">
      <alignment horizontal="right" vertical="center"/>
    </xf>
    <xf numFmtId="0" fontId="20" fillId="0" borderId="31" xfId="0" applyFont="1" applyBorder="1" applyAlignment="1">
      <alignment horizontal="right" vertical="center"/>
    </xf>
    <xf numFmtId="0" fontId="27" fillId="0" borderId="0" xfId="0" applyFont="1" applyBorder="1" applyAlignment="1">
      <alignment horizontal="right" vertical="top"/>
    </xf>
    <xf numFmtId="0" fontId="30" fillId="0" borderId="32" xfId="0" applyFont="1" applyBorder="1" applyAlignment="1">
      <alignment horizontal="center" vertical="center" wrapText="1"/>
    </xf>
    <xf numFmtId="0" fontId="30" fillId="0" borderId="32" xfId="0" applyFont="1" applyBorder="1" applyAlignment="1">
      <alignment horizontal="center" vertical="center"/>
    </xf>
    <xf numFmtId="2" fontId="28" fillId="0" borderId="4" xfId="6" applyNumberFormat="1" applyFont="1" applyBorder="1" applyAlignment="1">
      <alignment horizontal="right" vertical="center"/>
    </xf>
    <xf numFmtId="2" fontId="30" fillId="0" borderId="34" xfId="0" applyNumberFormat="1" applyFont="1" applyBorder="1" applyAlignment="1">
      <alignment horizontal="center" vertical="center" wrapText="1"/>
    </xf>
    <xf numFmtId="0" fontId="20" fillId="2" borderId="11" xfId="0" applyFont="1" applyFill="1" applyBorder="1" applyAlignment="1">
      <alignment wrapText="1"/>
    </xf>
    <xf numFmtId="0" fontId="9" fillId="2" borderId="6" xfId="0" applyFont="1" applyFill="1" applyBorder="1" applyAlignment="1">
      <alignment wrapText="1"/>
    </xf>
    <xf numFmtId="0" fontId="9" fillId="2" borderId="11" xfId="0" applyFont="1" applyFill="1" applyBorder="1" applyAlignment="1">
      <alignment wrapText="1"/>
    </xf>
    <xf numFmtId="0" fontId="29" fillId="10" borderId="0" xfId="0" applyFont="1" applyFill="1"/>
    <xf numFmtId="0" fontId="11" fillId="2" borderId="2" xfId="0" applyFont="1" applyFill="1" applyBorder="1" applyAlignment="1">
      <alignment wrapText="1"/>
    </xf>
    <xf numFmtId="2" fontId="11" fillId="2" borderId="1" xfId="6" applyNumberFormat="1" applyFont="1" applyFill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wrapText="1"/>
    </xf>
    <xf numFmtId="2" fontId="20" fillId="0" borderId="1" xfId="0" applyNumberFormat="1" applyFont="1" applyBorder="1" applyAlignment="1">
      <alignment horizontal="center" wrapText="1"/>
    </xf>
    <xf numFmtId="2" fontId="23" fillId="2" borderId="1" xfId="6" applyNumberFormat="1" applyFont="1" applyFill="1" applyBorder="1" applyAlignment="1">
      <alignment horizontal="center" vertical="center"/>
    </xf>
    <xf numFmtId="0" fontId="20" fillId="3" borderId="27" xfId="0" applyFont="1" applyFill="1" applyBorder="1" applyAlignment="1">
      <alignment horizontal="center"/>
    </xf>
    <xf numFmtId="0" fontId="20" fillId="3" borderId="26" xfId="0" applyFont="1" applyFill="1" applyBorder="1" applyAlignment="1">
      <alignment horizontal="center"/>
    </xf>
    <xf numFmtId="0" fontId="20" fillId="3" borderId="16" xfId="0" applyFont="1" applyFill="1" applyBorder="1" applyAlignment="1">
      <alignment horizontal="center"/>
    </xf>
    <xf numFmtId="0" fontId="20" fillId="3" borderId="8" xfId="0" applyFont="1" applyFill="1" applyBorder="1" applyAlignment="1">
      <alignment horizontal="right"/>
    </xf>
    <xf numFmtId="0" fontId="21" fillId="0" borderId="0" xfId="6" applyFont="1" applyAlignment="1">
      <alignment horizontal="right" vertical="top"/>
    </xf>
    <xf numFmtId="0" fontId="21" fillId="0" borderId="0" xfId="6" applyFont="1" applyAlignment="1">
      <alignment horizontal="left" vertical="top"/>
    </xf>
    <xf numFmtId="0" fontId="9" fillId="2" borderId="2" xfId="0" applyFont="1" applyFill="1" applyBorder="1" applyAlignment="1">
      <alignment horizontal="left" vertical="center" wrapText="1"/>
    </xf>
    <xf numFmtId="0" fontId="20" fillId="3" borderId="10" xfId="0" applyFont="1" applyFill="1" applyBorder="1" applyAlignment="1">
      <alignment horizontal="right"/>
    </xf>
    <xf numFmtId="2" fontId="23" fillId="2" borderId="6" xfId="6" applyNumberFormat="1" applyFont="1" applyFill="1" applyBorder="1" applyAlignment="1">
      <alignment horizontal="center" vertical="center"/>
    </xf>
    <xf numFmtId="2" fontId="11" fillId="2" borderId="11" xfId="6" applyNumberFormat="1" applyFont="1" applyFill="1" applyBorder="1" applyAlignment="1">
      <alignment horizontal="center" vertical="center"/>
    </xf>
    <xf numFmtId="2" fontId="11" fillId="2" borderId="6" xfId="6" applyNumberFormat="1" applyFont="1" applyFill="1" applyBorder="1" applyAlignment="1">
      <alignment horizontal="center" vertical="center"/>
    </xf>
    <xf numFmtId="2" fontId="23" fillId="2" borderId="11" xfId="6" applyNumberFormat="1" applyFont="1" applyFill="1" applyBorder="1" applyAlignment="1">
      <alignment horizontal="center" vertical="center"/>
    </xf>
    <xf numFmtId="2" fontId="23" fillId="4" borderId="1" xfId="1" applyNumberFormat="1" applyFont="1" applyFill="1" applyBorder="1" applyAlignment="1">
      <alignment horizontal="center" vertical="center"/>
    </xf>
    <xf numFmtId="0" fontId="11" fillId="0" borderId="20" xfId="6" applyFont="1" applyBorder="1" applyAlignment="1">
      <alignment horizontal="right"/>
    </xf>
    <xf numFmtId="0" fontId="11" fillId="0" borderId="28" xfId="6" applyFont="1" applyBorder="1" applyAlignment="1">
      <alignment horizontal="right"/>
    </xf>
    <xf numFmtId="0" fontId="9" fillId="2" borderId="2" xfId="0" applyFont="1" applyFill="1" applyBorder="1" applyAlignment="1">
      <alignment wrapText="1"/>
    </xf>
    <xf numFmtId="0" fontId="20" fillId="2" borderId="2" xfId="0" applyFont="1" applyFill="1" applyBorder="1" applyAlignment="1">
      <alignment wrapText="1"/>
    </xf>
    <xf numFmtId="0" fontId="9" fillId="2" borderId="2" xfId="6" applyFont="1" applyFill="1" applyBorder="1" applyAlignment="1" applyProtection="1">
      <alignment horizontal="left" vertical="top" wrapText="1"/>
      <protection locked="0"/>
    </xf>
    <xf numFmtId="0" fontId="11" fillId="2" borderId="2" xfId="6" applyFont="1" applyFill="1" applyBorder="1" applyAlignment="1" applyProtection="1">
      <alignment horizontal="left" vertical="top" wrapText="1"/>
      <protection locked="0"/>
    </xf>
    <xf numFmtId="0" fontId="20" fillId="0" borderId="27" xfId="0" applyFont="1" applyBorder="1" applyAlignment="1">
      <alignment horizontal="center" wrapText="1"/>
    </xf>
    <xf numFmtId="0" fontId="11" fillId="2" borderId="8" xfId="6" applyFont="1" applyFill="1" applyBorder="1" applyAlignment="1">
      <alignment horizontal="center" vertical="center" wrapText="1"/>
    </xf>
    <xf numFmtId="0" fontId="20" fillId="0" borderId="20" xfId="0" applyFont="1" applyBorder="1" applyAlignment="1">
      <alignment horizontal="center" wrapText="1"/>
    </xf>
    <xf numFmtId="0" fontId="11" fillId="0" borderId="8" xfId="0" applyFont="1" applyBorder="1" applyAlignment="1">
      <alignment horizontal="center" wrapText="1"/>
    </xf>
    <xf numFmtId="0" fontId="11" fillId="0" borderId="20" xfId="0" applyFont="1" applyBorder="1" applyAlignment="1">
      <alignment horizontal="center" wrapText="1"/>
    </xf>
    <xf numFmtId="0" fontId="20" fillId="0" borderId="8" xfId="0" applyFont="1" applyBorder="1" applyAlignment="1">
      <alignment horizontal="center" wrapText="1"/>
    </xf>
    <xf numFmtId="0" fontId="14" fillId="0" borderId="8" xfId="6" applyBorder="1" applyAlignment="1">
      <alignment horizontal="center" vertical="center"/>
    </xf>
    <xf numFmtId="0" fontId="11" fillId="2" borderId="10" xfId="6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wrapText="1"/>
    </xf>
    <xf numFmtId="0" fontId="11" fillId="2" borderId="5" xfId="6" applyFont="1" applyFill="1" applyBorder="1" applyAlignment="1">
      <alignment horizontal="center" vertical="center" wrapText="1"/>
    </xf>
    <xf numFmtId="0" fontId="20" fillId="0" borderId="26" xfId="0" applyFont="1" applyBorder="1" applyAlignment="1">
      <alignment horizontal="center" wrapText="1"/>
    </xf>
    <xf numFmtId="0" fontId="11" fillId="2" borderId="23" xfId="0" applyFont="1" applyFill="1" applyBorder="1" applyAlignment="1">
      <alignment wrapText="1"/>
    </xf>
    <xf numFmtId="0" fontId="20" fillId="0" borderId="28" xfId="0" applyFont="1" applyBorder="1" applyAlignment="1">
      <alignment horizontal="center" wrapText="1"/>
    </xf>
    <xf numFmtId="0" fontId="11" fillId="0" borderId="26" xfId="6" applyFont="1" applyBorder="1" applyAlignment="1">
      <alignment horizontal="right"/>
    </xf>
    <xf numFmtId="0" fontId="15" fillId="0" borderId="44" xfId="0" applyFont="1" applyBorder="1" applyAlignment="1">
      <alignment horizontal="center" vertical="center"/>
    </xf>
    <xf numFmtId="0" fontId="30" fillId="0" borderId="53" xfId="0" applyFont="1" applyBorder="1" applyAlignment="1">
      <alignment horizontal="center" vertical="center" wrapText="1"/>
    </xf>
    <xf numFmtId="0" fontId="30" fillId="0" borderId="45" xfId="0" applyFont="1" applyBorder="1" applyAlignment="1">
      <alignment horizontal="center" vertical="center" wrapText="1"/>
    </xf>
    <xf numFmtId="0" fontId="30" fillId="0" borderId="41" xfId="0" applyFont="1" applyBorder="1" applyAlignment="1">
      <alignment horizontal="center" vertical="center" wrapText="1"/>
    </xf>
    <xf numFmtId="0" fontId="32" fillId="0" borderId="41" xfId="0" applyFont="1" applyBorder="1" applyAlignment="1">
      <alignment horizontal="center" vertical="center" wrapText="1"/>
    </xf>
    <xf numFmtId="0" fontId="15" fillId="0" borderId="44" xfId="0" applyFont="1" applyBorder="1" applyAlignment="1">
      <alignment horizontal="left" vertical="center"/>
    </xf>
    <xf numFmtId="0" fontId="25" fillId="0" borderId="53" xfId="0" applyFont="1" applyBorder="1" applyAlignment="1">
      <alignment horizontal="left" vertical="center" wrapText="1"/>
    </xf>
    <xf numFmtId="0" fontId="25" fillId="0" borderId="45" xfId="0" applyFont="1" applyBorder="1" applyAlignment="1">
      <alignment horizontal="left" vertical="center" wrapText="1"/>
    </xf>
    <xf numFmtId="0" fontId="25" fillId="0" borderId="41" xfId="0" applyFont="1" applyBorder="1" applyAlignment="1">
      <alignment horizontal="left" vertical="center" wrapText="1"/>
    </xf>
    <xf numFmtId="0" fontId="15" fillId="0" borderId="43" xfId="0" applyFont="1" applyBorder="1" applyAlignment="1">
      <alignment horizontal="left" vertical="center" wrapText="1"/>
    </xf>
    <xf numFmtId="0" fontId="15" fillId="0" borderId="41" xfId="0" applyFont="1" applyBorder="1" applyAlignment="1">
      <alignment horizontal="left" vertical="center" wrapText="1"/>
    </xf>
    <xf numFmtId="0" fontId="15" fillId="0" borderId="53" xfId="0" applyFont="1" applyBorder="1" applyAlignment="1">
      <alignment horizontal="left" vertical="center" wrapText="1"/>
    </xf>
    <xf numFmtId="0" fontId="15" fillId="2" borderId="41" xfId="0" applyFont="1" applyFill="1" applyBorder="1" applyAlignment="1">
      <alignment horizontal="left" vertical="center"/>
    </xf>
    <xf numFmtId="0" fontId="15" fillId="0" borderId="45" xfId="0" applyFont="1" applyBorder="1" applyAlignment="1">
      <alignment horizontal="left" vertical="center" wrapText="1"/>
    </xf>
    <xf numFmtId="0" fontId="0" fillId="0" borderId="35" xfId="0" applyFill="1" applyBorder="1"/>
    <xf numFmtId="0" fontId="11" fillId="2" borderId="51" xfId="0" applyFont="1" applyFill="1" applyBorder="1" applyAlignment="1">
      <alignment horizontal="right"/>
    </xf>
    <xf numFmtId="0" fontId="15" fillId="2" borderId="16" xfId="0" applyFont="1" applyFill="1" applyBorder="1" applyAlignment="1">
      <alignment horizontal="left" vertical="center"/>
    </xf>
    <xf numFmtId="0" fontId="15" fillId="0" borderId="47" xfId="0" applyFont="1" applyFill="1" applyBorder="1" applyAlignment="1">
      <alignment horizontal="center" vertical="center"/>
    </xf>
    <xf numFmtId="2" fontId="25" fillId="0" borderId="43" xfId="0" applyNumberFormat="1" applyFont="1" applyBorder="1" applyAlignment="1">
      <alignment horizontal="left" vertical="center" wrapText="1"/>
    </xf>
    <xf numFmtId="2" fontId="15" fillId="0" borderId="43" xfId="0" applyNumberFormat="1" applyFont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vertical="center"/>
    </xf>
    <xf numFmtId="0" fontId="32" fillId="0" borderId="0" xfId="0" applyFont="1" applyFill="1" applyBorder="1" applyAlignment="1">
      <alignment horizontal="left" vertical="center"/>
    </xf>
    <xf numFmtId="2" fontId="30" fillId="0" borderId="43" xfId="0" applyNumberFormat="1" applyFont="1" applyBorder="1" applyAlignment="1">
      <alignment horizontal="center" vertical="center" wrapText="1"/>
    </xf>
    <xf numFmtId="0" fontId="0" fillId="0" borderId="15" xfId="0" applyBorder="1"/>
    <xf numFmtId="0" fontId="11" fillId="2" borderId="24" xfId="0" applyFont="1" applyFill="1" applyBorder="1" applyAlignment="1">
      <alignment wrapText="1"/>
    </xf>
    <xf numFmtId="0" fontId="8" fillId="0" borderId="5" xfId="0" applyFont="1" applyBorder="1" applyAlignment="1">
      <alignment horizontal="right" vertical="center"/>
    </xf>
    <xf numFmtId="0" fontId="0" fillId="0" borderId="20" xfId="0" applyBorder="1"/>
    <xf numFmtId="0" fontId="11" fillId="2" borderId="15" xfId="0" applyFont="1" applyFill="1" applyBorder="1" applyAlignment="1">
      <alignment horizontal="right"/>
    </xf>
    <xf numFmtId="0" fontId="9" fillId="2" borderId="21" xfId="0" applyFont="1" applyFill="1" applyBorder="1" applyAlignment="1">
      <alignment wrapText="1"/>
    </xf>
    <xf numFmtId="0" fontId="7" fillId="2" borderId="1" xfId="6" applyFont="1" applyFill="1" applyBorder="1"/>
    <xf numFmtId="0" fontId="20" fillId="3" borderId="14" xfId="0" applyFont="1" applyFill="1" applyBorder="1" applyAlignment="1">
      <alignment horizontal="right" vertical="center"/>
    </xf>
    <xf numFmtId="0" fontId="20" fillId="3" borderId="33" xfId="0" applyFont="1" applyFill="1" applyBorder="1" applyAlignment="1">
      <alignment horizontal="left"/>
    </xf>
    <xf numFmtId="0" fontId="20" fillId="3" borderId="55" xfId="0" applyFont="1" applyFill="1" applyBorder="1" applyAlignment="1">
      <alignment horizontal="left"/>
    </xf>
    <xf numFmtId="0" fontId="20" fillId="3" borderId="13" xfId="0" applyFont="1" applyFill="1" applyBorder="1" applyAlignment="1">
      <alignment horizontal="left"/>
    </xf>
    <xf numFmtId="2" fontId="11" fillId="2" borderId="3" xfId="6" applyNumberFormat="1" applyFont="1" applyFill="1" applyBorder="1" applyAlignment="1">
      <alignment horizontal="center" vertical="center"/>
    </xf>
    <xf numFmtId="2" fontId="11" fillId="2" borderId="4" xfId="6" applyNumberFormat="1" applyFont="1" applyFill="1" applyBorder="1" applyAlignment="1">
      <alignment horizontal="center" vertical="center"/>
    </xf>
    <xf numFmtId="2" fontId="11" fillId="2" borderId="29" xfId="6" applyNumberFormat="1" applyFont="1" applyFill="1" applyBorder="1" applyAlignment="1">
      <alignment horizontal="center" vertical="center"/>
    </xf>
    <xf numFmtId="2" fontId="11" fillId="2" borderId="56" xfId="6" applyNumberFormat="1" applyFont="1" applyFill="1" applyBorder="1" applyAlignment="1">
      <alignment horizontal="center" vertical="center"/>
    </xf>
    <xf numFmtId="0" fontId="31" fillId="0" borderId="47" xfId="0" applyFont="1" applyBorder="1" applyAlignment="1">
      <alignment horizontal="center" vertical="center"/>
    </xf>
    <xf numFmtId="0" fontId="31" fillId="0" borderId="11" xfId="0" applyFont="1" applyBorder="1" applyAlignment="1">
      <alignment horizontal="center" vertical="center" wrapText="1"/>
    </xf>
    <xf numFmtId="0" fontId="11" fillId="0" borderId="11" xfId="6" applyFont="1" applyFill="1" applyBorder="1" applyAlignment="1">
      <alignment horizontal="left"/>
    </xf>
    <xf numFmtId="0" fontId="11" fillId="2" borderId="18" xfId="6" applyFont="1" applyFill="1" applyBorder="1" applyAlignment="1">
      <alignment horizontal="center" vertical="center" wrapText="1"/>
    </xf>
    <xf numFmtId="0" fontId="23" fillId="0" borderId="20" xfId="1" applyFont="1" applyFill="1" applyBorder="1" applyAlignment="1">
      <alignment horizontal="center"/>
    </xf>
    <xf numFmtId="1" fontId="11" fillId="0" borderId="20" xfId="6" applyNumberFormat="1" applyFont="1" applyBorder="1" applyAlignment="1">
      <alignment horizontal="right"/>
    </xf>
    <xf numFmtId="0" fontId="6" fillId="2" borderId="1" xfId="0" applyFont="1" applyFill="1" applyBorder="1" applyAlignment="1">
      <alignment wrapText="1"/>
    </xf>
    <xf numFmtId="0" fontId="11" fillId="2" borderId="14" xfId="6" applyFont="1" applyFill="1" applyBorder="1" applyAlignment="1">
      <alignment horizontal="center" vertical="center" wrapText="1"/>
    </xf>
    <xf numFmtId="1" fontId="11" fillId="2" borderId="1" xfId="6" applyNumberFormat="1" applyFont="1" applyFill="1" applyBorder="1" applyAlignment="1">
      <alignment horizontal="right"/>
    </xf>
    <xf numFmtId="0" fontId="11" fillId="2" borderId="26" xfId="0" applyFont="1" applyFill="1" applyBorder="1" applyAlignment="1">
      <alignment horizontal="center" wrapText="1"/>
    </xf>
    <xf numFmtId="0" fontId="11" fillId="2" borderId="20" xfId="0" applyFont="1" applyFill="1" applyBorder="1" applyAlignment="1">
      <alignment horizontal="center" wrapText="1"/>
    </xf>
    <xf numFmtId="0" fontId="9" fillId="2" borderId="20" xfId="0" applyFont="1" applyFill="1" applyBorder="1" applyAlignment="1">
      <alignment horizontal="center" wrapText="1"/>
    </xf>
    <xf numFmtId="0" fontId="11" fillId="2" borderId="28" xfId="0" applyFont="1" applyFill="1" applyBorder="1" applyAlignment="1">
      <alignment horizontal="center" wrapText="1"/>
    </xf>
    <xf numFmtId="0" fontId="9" fillId="2" borderId="8" xfId="6" applyFont="1" applyFill="1" applyBorder="1" applyAlignment="1">
      <alignment horizontal="center" vertical="center" wrapText="1"/>
    </xf>
    <xf numFmtId="0" fontId="20" fillId="2" borderId="20" xfId="0" applyFont="1" applyFill="1" applyBorder="1" applyAlignment="1">
      <alignment horizontal="center" wrapText="1"/>
    </xf>
    <xf numFmtId="0" fontId="11" fillId="2" borderId="30" xfId="6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wrapText="1"/>
    </xf>
    <xf numFmtId="0" fontId="9" fillId="2" borderId="20" xfId="6" applyFont="1" applyFill="1" applyBorder="1" applyAlignment="1" applyProtection="1">
      <alignment horizontal="center" vertical="top" wrapText="1"/>
      <protection locked="0"/>
    </xf>
    <xf numFmtId="0" fontId="11" fillId="2" borderId="20" xfId="6" applyFont="1" applyFill="1" applyBorder="1" applyAlignment="1" applyProtection="1">
      <alignment horizontal="center" vertical="top" wrapText="1"/>
      <protection locked="0"/>
    </xf>
    <xf numFmtId="0" fontId="9" fillId="2" borderId="28" xfId="6" applyFont="1" applyFill="1" applyBorder="1" applyAlignment="1" applyProtection="1">
      <alignment horizontal="center" vertical="top" wrapText="1"/>
      <protection locked="0"/>
    </xf>
    <xf numFmtId="0" fontId="9" fillId="2" borderId="26" xfId="0" applyFont="1" applyFill="1" applyBorder="1" applyAlignment="1">
      <alignment horizontal="center" wrapText="1"/>
    </xf>
    <xf numFmtId="2" fontId="14" fillId="0" borderId="3" xfId="6" applyNumberFormat="1" applyBorder="1" applyAlignment="1">
      <alignment horizontal="center" vertical="center"/>
    </xf>
    <xf numFmtId="0" fontId="6" fillId="2" borderId="2" xfId="0" applyFont="1" applyFill="1" applyBorder="1" applyAlignment="1">
      <alignment wrapText="1"/>
    </xf>
    <xf numFmtId="0" fontId="9" fillId="2" borderId="23" xfId="0" applyFont="1" applyFill="1" applyBorder="1" applyAlignment="1">
      <alignment wrapText="1"/>
    </xf>
    <xf numFmtId="2" fontId="28" fillId="0" borderId="0" xfId="6" applyNumberFormat="1" applyFont="1"/>
    <xf numFmtId="0" fontId="20" fillId="3" borderId="35" xfId="0" applyFont="1" applyFill="1" applyBorder="1" applyAlignment="1">
      <alignment horizontal="right"/>
    </xf>
    <xf numFmtId="0" fontId="20" fillId="3" borderId="50" xfId="0" applyFont="1" applyFill="1" applyBorder="1" applyAlignment="1">
      <alignment horizontal="center"/>
    </xf>
    <xf numFmtId="2" fontId="22" fillId="0" borderId="0" xfId="0" applyNumberFormat="1" applyFont="1" applyFill="1" applyBorder="1" applyAlignment="1">
      <alignment horizontal="right" vertical="center"/>
    </xf>
    <xf numFmtId="0" fontId="15" fillId="0" borderId="11" xfId="0" applyFont="1" applyBorder="1" applyAlignment="1">
      <alignment horizontal="center" vertical="center" wrapText="1"/>
    </xf>
    <xf numFmtId="0" fontId="15" fillId="0" borderId="0" xfId="0" applyFont="1"/>
    <xf numFmtId="1" fontId="11" fillId="2" borderId="26" xfId="0" applyNumberFormat="1" applyFont="1" applyFill="1" applyBorder="1" applyAlignment="1">
      <alignment horizontal="right"/>
    </xf>
    <xf numFmtId="0" fontId="9" fillId="2" borderId="1" xfId="0" applyFont="1" applyFill="1" applyBorder="1" applyAlignment="1">
      <alignment horizontal="right" vertical="center" wrapText="1"/>
    </xf>
    <xf numFmtId="2" fontId="20" fillId="0" borderId="1" xfId="0" applyNumberFormat="1" applyFont="1" applyBorder="1" applyAlignment="1">
      <alignment horizontal="right" vertical="center" wrapText="1"/>
    </xf>
    <xf numFmtId="2" fontId="28" fillId="0" borderId="0" xfId="0" applyNumberFormat="1" applyFont="1" applyFill="1" applyBorder="1" applyAlignment="1">
      <alignment horizontal="right" vertical="center"/>
    </xf>
    <xf numFmtId="0" fontId="6" fillId="2" borderId="21" xfId="0" applyFont="1" applyFill="1" applyBorder="1" applyAlignment="1">
      <alignment wrapText="1"/>
    </xf>
    <xf numFmtId="0" fontId="15" fillId="0" borderId="16" xfId="0" applyFont="1" applyBorder="1" applyAlignment="1">
      <alignment horizontal="center" vertical="center" wrapText="1"/>
    </xf>
    <xf numFmtId="0" fontId="26" fillId="0" borderId="0" xfId="6" applyFont="1" applyBorder="1" applyAlignment="1">
      <alignment horizontal="center"/>
    </xf>
    <xf numFmtId="0" fontId="25" fillId="0" borderId="16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wrapText="1"/>
    </xf>
    <xf numFmtId="0" fontId="11" fillId="2" borderId="52" xfId="0" applyFont="1" applyFill="1" applyBorder="1" applyAlignment="1">
      <alignment wrapText="1"/>
    </xf>
    <xf numFmtId="0" fontId="11" fillId="2" borderId="20" xfId="0" applyFont="1" applyFill="1" applyBorder="1" applyAlignment="1">
      <alignment wrapText="1"/>
    </xf>
    <xf numFmtId="0" fontId="9" fillId="2" borderId="52" xfId="0" applyFont="1" applyFill="1" applyBorder="1" applyAlignment="1">
      <alignment wrapText="1"/>
    </xf>
    <xf numFmtId="0" fontId="9" fillId="2" borderId="20" xfId="0" applyFont="1" applyFill="1" applyBorder="1" applyAlignment="1">
      <alignment wrapText="1"/>
    </xf>
    <xf numFmtId="0" fontId="20" fillId="0" borderId="52" xfId="0" applyFont="1" applyBorder="1" applyAlignment="1">
      <alignment wrapText="1"/>
    </xf>
    <xf numFmtId="0" fontId="20" fillId="0" borderId="20" xfId="0" applyFont="1" applyBorder="1" applyAlignment="1">
      <alignment wrapText="1"/>
    </xf>
    <xf numFmtId="0" fontId="20" fillId="2" borderId="52" xfId="0" applyFont="1" applyFill="1" applyBorder="1" applyAlignment="1">
      <alignment wrapText="1"/>
    </xf>
    <xf numFmtId="0" fontId="6" fillId="2" borderId="25" xfId="0" applyFont="1" applyFill="1" applyBorder="1" applyAlignment="1">
      <alignment wrapText="1"/>
    </xf>
    <xf numFmtId="0" fontId="6" fillId="2" borderId="26" xfId="0" applyFont="1" applyFill="1" applyBorder="1" applyAlignment="1">
      <alignment wrapText="1"/>
    </xf>
    <xf numFmtId="2" fontId="25" fillId="0" borderId="46" xfId="0" applyNumberFormat="1" applyFont="1" applyBorder="1" applyAlignment="1">
      <alignment horizontal="left" vertical="center" wrapText="1"/>
    </xf>
    <xf numFmtId="2" fontId="30" fillId="0" borderId="46" xfId="0" applyNumberFormat="1" applyFont="1" applyBorder="1" applyAlignment="1">
      <alignment horizontal="center" vertical="center" wrapText="1"/>
    </xf>
    <xf numFmtId="0" fontId="5" fillId="2" borderId="23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4" fillId="2" borderId="1" xfId="6" applyFont="1" applyFill="1" applyBorder="1" applyAlignment="1" applyProtection="1">
      <alignment horizontal="left" vertical="top" wrapText="1"/>
      <protection locked="0"/>
    </xf>
    <xf numFmtId="0" fontId="4" fillId="2" borderId="3" xfId="0" applyFont="1" applyFill="1" applyBorder="1" applyAlignment="1">
      <alignment wrapText="1"/>
    </xf>
    <xf numFmtId="0" fontId="4" fillId="2" borderId="1" xfId="6" applyFont="1" applyFill="1" applyBorder="1"/>
    <xf numFmtId="0" fontId="20" fillId="3" borderId="8" xfId="0" applyFont="1" applyFill="1" applyBorder="1" applyAlignment="1">
      <alignment horizontal="right" vertical="center"/>
    </xf>
    <xf numFmtId="0" fontId="20" fillId="3" borderId="5" xfId="0" applyFont="1" applyFill="1" applyBorder="1" applyAlignment="1">
      <alignment horizontal="right" vertical="center"/>
    </xf>
    <xf numFmtId="0" fontId="20" fillId="3" borderId="10" xfId="0" applyFont="1" applyFill="1" applyBorder="1" applyAlignment="1">
      <alignment horizontal="right" vertical="center"/>
    </xf>
    <xf numFmtId="2" fontId="20" fillId="3" borderId="33" xfId="0" applyNumberFormat="1" applyFont="1" applyFill="1" applyBorder="1" applyAlignment="1">
      <alignment horizontal="center"/>
    </xf>
    <xf numFmtId="2" fontId="20" fillId="3" borderId="55" xfId="0" applyNumberFormat="1" applyFont="1" applyFill="1" applyBorder="1" applyAlignment="1">
      <alignment horizontal="center"/>
    </xf>
    <xf numFmtId="2" fontId="20" fillId="3" borderId="13" xfId="0" applyNumberFormat="1" applyFont="1" applyFill="1" applyBorder="1" applyAlignment="1">
      <alignment horizontal="center"/>
    </xf>
    <xf numFmtId="0" fontId="26" fillId="0" borderId="0" xfId="6" applyFont="1" applyAlignment="1">
      <alignment horizontal="center" vertical="center"/>
    </xf>
    <xf numFmtId="0" fontId="11" fillId="0" borderId="6" xfId="6" applyFont="1" applyFill="1" applyBorder="1" applyAlignment="1">
      <alignment horizontal="left"/>
    </xf>
    <xf numFmtId="0" fontId="20" fillId="2" borderId="23" xfId="0" applyFont="1" applyFill="1" applyBorder="1" applyAlignment="1">
      <alignment wrapText="1"/>
    </xf>
    <xf numFmtId="0" fontId="9" fillId="2" borderId="2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wrapText="1"/>
    </xf>
    <xf numFmtId="0" fontId="11" fillId="2" borderId="51" xfId="0" applyFont="1" applyFill="1" applyBorder="1" applyAlignment="1">
      <alignment horizontal="center" wrapText="1"/>
    </xf>
    <xf numFmtId="0" fontId="20" fillId="2" borderId="1" xfId="0" applyFont="1" applyFill="1" applyBorder="1" applyAlignment="1">
      <alignment horizontal="right" wrapText="1"/>
    </xf>
    <xf numFmtId="0" fontId="9" fillId="0" borderId="6" xfId="6" applyFont="1" applyBorder="1" applyAlignment="1">
      <alignment horizontal="left"/>
    </xf>
    <xf numFmtId="0" fontId="11" fillId="2" borderId="8" xfId="0" applyFont="1" applyFill="1" applyBorder="1" applyAlignment="1">
      <alignment horizontal="center" wrapText="1"/>
    </xf>
    <xf numFmtId="2" fontId="11" fillId="2" borderId="1" xfId="0" applyNumberFormat="1" applyFont="1" applyFill="1" applyBorder="1" applyAlignment="1">
      <alignment horizontal="center" wrapText="1"/>
    </xf>
    <xf numFmtId="0" fontId="20" fillId="2" borderId="28" xfId="0" applyFont="1" applyFill="1" applyBorder="1" applyAlignment="1">
      <alignment horizontal="center" wrapText="1"/>
    </xf>
    <xf numFmtId="0" fontId="20" fillId="2" borderId="10" xfId="0" applyFont="1" applyFill="1" applyBorder="1" applyAlignment="1">
      <alignment horizontal="center" wrapText="1"/>
    </xf>
    <xf numFmtId="2" fontId="20" fillId="2" borderId="11" xfId="0" applyNumberFormat="1" applyFont="1" applyFill="1" applyBorder="1" applyAlignment="1">
      <alignment horizontal="center" wrapText="1"/>
    </xf>
    <xf numFmtId="0" fontId="14" fillId="0" borderId="1" xfId="6" applyBorder="1"/>
    <xf numFmtId="0" fontId="14" fillId="0" borderId="4" xfId="6" applyBorder="1"/>
    <xf numFmtId="0" fontId="14" fillId="0" borderId="11" xfId="6" applyBorder="1"/>
    <xf numFmtId="0" fontId="14" fillId="0" borderId="3" xfId="6" applyBorder="1"/>
    <xf numFmtId="0" fontId="14" fillId="0" borderId="6" xfId="6" applyBorder="1"/>
    <xf numFmtId="0" fontId="20" fillId="0" borderId="52" xfId="0" applyFont="1" applyBorder="1" applyAlignment="1">
      <alignment horizontal="right" wrapText="1"/>
    </xf>
    <xf numFmtId="0" fontId="20" fillId="0" borderId="1" xfId="0" applyFont="1" applyBorder="1" applyAlignment="1">
      <alignment horizontal="right" wrapText="1"/>
    </xf>
    <xf numFmtId="0" fontId="20" fillId="0" borderId="20" xfId="0" applyFont="1" applyBorder="1" applyAlignment="1">
      <alignment horizontal="right" wrapText="1"/>
    </xf>
    <xf numFmtId="0" fontId="11" fillId="2" borderId="52" xfId="0" applyFont="1" applyFill="1" applyBorder="1" applyAlignment="1">
      <alignment horizontal="right" wrapText="1"/>
    </xf>
    <xf numFmtId="0" fontId="11" fillId="2" borderId="1" xfId="0" applyFont="1" applyFill="1" applyBorder="1" applyAlignment="1">
      <alignment horizontal="right" wrapText="1"/>
    </xf>
    <xf numFmtId="0" fontId="11" fillId="2" borderId="20" xfId="0" applyFont="1" applyFill="1" applyBorder="1" applyAlignment="1">
      <alignment horizontal="right" wrapText="1"/>
    </xf>
    <xf numFmtId="0" fontId="9" fillId="2" borderId="52" xfId="0" applyFont="1" applyFill="1" applyBorder="1" applyAlignment="1">
      <alignment horizontal="right" wrapText="1"/>
    </xf>
    <xf numFmtId="0" fontId="9" fillId="2" borderId="1" xfId="0" applyFont="1" applyFill="1" applyBorder="1" applyAlignment="1">
      <alignment horizontal="right" wrapText="1"/>
    </xf>
    <xf numFmtId="0" fontId="9" fillId="2" borderId="20" xfId="0" applyFont="1" applyFill="1" applyBorder="1" applyAlignment="1">
      <alignment horizontal="right" wrapText="1"/>
    </xf>
    <xf numFmtId="0" fontId="9" fillId="2" borderId="52" xfId="0" applyFont="1" applyFill="1" applyBorder="1" applyAlignment="1">
      <alignment horizontal="right" vertical="center" wrapText="1"/>
    </xf>
    <xf numFmtId="0" fontId="9" fillId="2" borderId="20" xfId="0" applyFont="1" applyFill="1" applyBorder="1" applyAlignment="1">
      <alignment horizontal="right" vertical="center" wrapText="1"/>
    </xf>
    <xf numFmtId="0" fontId="11" fillId="0" borderId="52" xfId="0" applyFont="1" applyBorder="1" applyAlignment="1">
      <alignment horizontal="right" wrapText="1"/>
    </xf>
    <xf numFmtId="0" fontId="11" fillId="0" borderId="1" xfId="0" applyFont="1" applyBorder="1" applyAlignment="1">
      <alignment horizontal="right" wrapText="1"/>
    </xf>
    <xf numFmtId="0" fontId="11" fillId="0" borderId="20" xfId="0" applyFont="1" applyBorder="1" applyAlignment="1">
      <alignment horizontal="right" wrapText="1"/>
    </xf>
    <xf numFmtId="0" fontId="20" fillId="2" borderId="52" xfId="0" applyFont="1" applyFill="1" applyBorder="1" applyAlignment="1">
      <alignment horizontal="right" wrapText="1"/>
    </xf>
    <xf numFmtId="0" fontId="20" fillId="2" borderId="20" xfId="0" applyFont="1" applyFill="1" applyBorder="1" applyAlignment="1">
      <alignment horizontal="right" wrapText="1"/>
    </xf>
    <xf numFmtId="0" fontId="11" fillId="0" borderId="52" xfId="0" applyFont="1" applyBorder="1" applyAlignment="1">
      <alignment horizontal="right"/>
    </xf>
    <xf numFmtId="0" fontId="11" fillId="0" borderId="1" xfId="0" applyFont="1" applyBorder="1" applyAlignment="1">
      <alignment horizontal="right"/>
    </xf>
    <xf numFmtId="0" fontId="11" fillId="0" borderId="20" xfId="0" applyFont="1" applyBorder="1" applyAlignment="1">
      <alignment horizontal="right"/>
    </xf>
    <xf numFmtId="0" fontId="23" fillId="0" borderId="52" xfId="1" applyFont="1" applyFill="1" applyBorder="1" applyAlignment="1">
      <alignment horizontal="right"/>
    </xf>
    <xf numFmtId="0" fontId="23" fillId="0" borderId="1" xfId="1" applyFont="1" applyFill="1" applyBorder="1" applyAlignment="1">
      <alignment horizontal="right"/>
    </xf>
    <xf numFmtId="0" fontId="23" fillId="0" borderId="20" xfId="1" applyFont="1" applyFill="1" applyBorder="1" applyAlignment="1">
      <alignment horizontal="right"/>
    </xf>
    <xf numFmtId="0" fontId="9" fillId="2" borderId="52" xfId="6" applyFont="1" applyFill="1" applyBorder="1" applyAlignment="1" applyProtection="1">
      <alignment horizontal="right" vertical="top" wrapText="1"/>
      <protection locked="0"/>
    </xf>
    <xf numFmtId="0" fontId="9" fillId="2" borderId="1" xfId="6" applyFont="1" applyFill="1" applyBorder="1" applyAlignment="1" applyProtection="1">
      <alignment horizontal="right" vertical="top" wrapText="1"/>
      <protection locked="0"/>
    </xf>
    <xf numFmtId="0" fontId="9" fillId="2" borderId="20" xfId="6" applyFont="1" applyFill="1" applyBorder="1" applyAlignment="1" applyProtection="1">
      <alignment horizontal="right" vertical="top" wrapText="1"/>
      <protection locked="0"/>
    </xf>
    <xf numFmtId="0" fontId="11" fillId="2" borderId="52" xfId="6" applyFont="1" applyFill="1" applyBorder="1" applyAlignment="1" applyProtection="1">
      <alignment horizontal="right" vertical="top" wrapText="1"/>
      <protection locked="0"/>
    </xf>
    <xf numFmtId="0" fontId="11" fillId="2" borderId="20" xfId="6" applyFont="1" applyFill="1" applyBorder="1" applyAlignment="1" applyProtection="1">
      <alignment horizontal="right" vertical="top" wrapText="1"/>
      <protection locked="0"/>
    </xf>
    <xf numFmtId="0" fontId="20" fillId="0" borderId="1" xfId="6" applyFont="1" applyFill="1" applyBorder="1" applyAlignment="1">
      <alignment horizontal="right" wrapText="1"/>
    </xf>
    <xf numFmtId="0" fontId="20" fillId="0" borderId="20" xfId="6" applyFont="1" applyFill="1" applyBorder="1" applyAlignment="1">
      <alignment horizontal="right" wrapText="1"/>
    </xf>
    <xf numFmtId="0" fontId="20" fillId="0" borderId="49" xfId="0" applyFont="1" applyBorder="1" applyAlignment="1">
      <alignment horizontal="right" wrapText="1"/>
    </xf>
    <xf numFmtId="0" fontId="20" fillId="0" borderId="4" xfId="0" applyFont="1" applyBorder="1" applyAlignment="1">
      <alignment horizontal="right" wrapText="1"/>
    </xf>
    <xf numFmtId="0" fontId="20" fillId="0" borderId="27" xfId="0" applyFont="1" applyBorder="1" applyAlignment="1">
      <alignment horizontal="right" wrapText="1"/>
    </xf>
    <xf numFmtId="0" fontId="9" fillId="2" borderId="25" xfId="0" applyFont="1" applyFill="1" applyBorder="1" applyAlignment="1">
      <alignment horizontal="right" wrapText="1"/>
    </xf>
    <xf numFmtId="0" fontId="9" fillId="2" borderId="26" xfId="0" applyFont="1" applyFill="1" applyBorder="1" applyAlignment="1">
      <alignment horizontal="right" wrapText="1"/>
    </xf>
    <xf numFmtId="0" fontId="6" fillId="2" borderId="52" xfId="0" applyFont="1" applyFill="1" applyBorder="1" applyAlignment="1">
      <alignment horizontal="right" wrapText="1"/>
    </xf>
    <xf numFmtId="0" fontId="6" fillId="2" borderId="20" xfId="0" applyFont="1" applyFill="1" applyBorder="1" applyAlignment="1">
      <alignment horizontal="right" wrapText="1"/>
    </xf>
    <xf numFmtId="0" fontId="11" fillId="2" borderId="49" xfId="0" applyFont="1" applyFill="1" applyBorder="1" applyAlignment="1">
      <alignment horizontal="right" wrapText="1"/>
    </xf>
    <xf numFmtId="0" fontId="11" fillId="2" borderId="4" xfId="0" applyFont="1" applyFill="1" applyBorder="1" applyAlignment="1">
      <alignment horizontal="right" wrapText="1"/>
    </xf>
    <xf numFmtId="0" fontId="11" fillId="2" borderId="27" xfId="0" applyFont="1" applyFill="1" applyBorder="1" applyAlignment="1">
      <alignment horizontal="right" wrapText="1"/>
    </xf>
    <xf numFmtId="2" fontId="20" fillId="0" borderId="1" xfId="0" applyNumberFormat="1" applyFont="1" applyBorder="1" applyAlignment="1">
      <alignment horizontal="right" wrapText="1"/>
    </xf>
    <xf numFmtId="2" fontId="11" fillId="2" borderId="1" xfId="0" applyNumberFormat="1" applyFont="1" applyFill="1" applyBorder="1" applyAlignment="1">
      <alignment horizontal="right" wrapText="1"/>
    </xf>
    <xf numFmtId="2" fontId="9" fillId="2" borderId="1" xfId="0" applyNumberFormat="1" applyFont="1" applyFill="1" applyBorder="1" applyAlignment="1">
      <alignment horizontal="right" wrapText="1"/>
    </xf>
    <xf numFmtId="2" fontId="11" fillId="0" borderId="1" xfId="0" applyNumberFormat="1" applyFont="1" applyBorder="1" applyAlignment="1">
      <alignment horizontal="right" wrapText="1"/>
    </xf>
    <xf numFmtId="2" fontId="11" fillId="2" borderId="1" xfId="6" applyNumberFormat="1" applyFont="1" applyFill="1" applyBorder="1" applyAlignment="1" applyProtection="1">
      <alignment horizontal="right" vertical="top" wrapText="1"/>
      <protection locked="0"/>
    </xf>
    <xf numFmtId="2" fontId="20" fillId="0" borderId="4" xfId="0" applyNumberFormat="1" applyFont="1" applyBorder="1" applyAlignment="1">
      <alignment horizontal="right" vertical="center" wrapText="1"/>
    </xf>
    <xf numFmtId="2" fontId="9" fillId="2" borderId="6" xfId="0" applyNumberFormat="1" applyFont="1" applyFill="1" applyBorder="1" applyAlignment="1">
      <alignment horizontal="right" wrapText="1"/>
    </xf>
    <xf numFmtId="2" fontId="9" fillId="2" borderId="1" xfId="0" applyNumberFormat="1" applyFont="1" applyFill="1" applyBorder="1" applyAlignment="1">
      <alignment horizontal="right" vertical="center" wrapText="1"/>
    </xf>
    <xf numFmtId="2" fontId="20" fillId="0" borderId="4" xfId="0" applyNumberFormat="1" applyFont="1" applyBorder="1" applyAlignment="1">
      <alignment horizontal="right" wrapText="1"/>
    </xf>
    <xf numFmtId="2" fontId="11" fillId="2" borderId="4" xfId="0" applyNumberFormat="1" applyFont="1" applyFill="1" applyBorder="1" applyAlignment="1">
      <alignment horizontal="right" wrapText="1"/>
    </xf>
    <xf numFmtId="2" fontId="11" fillId="2" borderId="1" xfId="0" applyNumberFormat="1" applyFont="1" applyFill="1" applyBorder="1" applyAlignment="1">
      <alignment wrapText="1"/>
    </xf>
    <xf numFmtId="2" fontId="9" fillId="2" borderId="1" xfId="0" applyNumberFormat="1" applyFont="1" applyFill="1" applyBorder="1" applyAlignment="1">
      <alignment wrapText="1"/>
    </xf>
    <xf numFmtId="2" fontId="20" fillId="0" borderId="1" xfId="0" applyNumberFormat="1" applyFont="1" applyBorder="1" applyAlignment="1">
      <alignment wrapText="1"/>
    </xf>
    <xf numFmtId="2" fontId="9" fillId="2" borderId="1" xfId="6" applyNumberFormat="1" applyFont="1" applyFill="1" applyBorder="1" applyAlignment="1" applyProtection="1">
      <alignment horizontal="right" vertical="top" wrapText="1"/>
      <protection locked="0"/>
    </xf>
    <xf numFmtId="2" fontId="23" fillId="0" borderId="1" xfId="1" applyNumberFormat="1" applyFont="1" applyFill="1" applyBorder="1" applyAlignment="1">
      <alignment horizontal="right"/>
    </xf>
    <xf numFmtId="2" fontId="20" fillId="2" borderId="1" xfId="0" applyNumberFormat="1" applyFont="1" applyFill="1" applyBorder="1" applyAlignment="1">
      <alignment wrapText="1"/>
    </xf>
    <xf numFmtId="0" fontId="26" fillId="0" borderId="0" xfId="6" applyFont="1" applyBorder="1" applyAlignment="1">
      <alignment horizontal="center"/>
    </xf>
    <xf numFmtId="0" fontId="25" fillId="0" borderId="57" xfId="0" applyFont="1" applyBorder="1" applyAlignment="1">
      <alignment horizontal="center"/>
    </xf>
    <xf numFmtId="0" fontId="31" fillId="0" borderId="59" xfId="0" applyFont="1" applyBorder="1" applyAlignment="1">
      <alignment horizontal="center" vertical="center" wrapText="1"/>
    </xf>
    <xf numFmtId="1" fontId="11" fillId="2" borderId="57" xfId="6" applyNumberFormat="1" applyFont="1" applyFill="1" applyBorder="1" applyAlignment="1">
      <alignment horizontal="right"/>
    </xf>
    <xf numFmtId="1" fontId="11" fillId="2" borderId="54" xfId="6" applyNumberFormat="1" applyFont="1" applyFill="1" applyBorder="1" applyAlignment="1">
      <alignment horizontal="right"/>
    </xf>
    <xf numFmtId="1" fontId="11" fillId="2" borderId="59" xfId="6" applyNumberFormat="1" applyFont="1" applyFill="1" applyBorder="1" applyAlignment="1">
      <alignment horizontal="right"/>
    </xf>
    <xf numFmtId="1" fontId="11" fillId="2" borderId="58" xfId="6" applyNumberFormat="1" applyFont="1" applyFill="1" applyBorder="1" applyAlignment="1">
      <alignment horizontal="right"/>
    </xf>
    <xf numFmtId="1" fontId="11" fillId="2" borderId="65" xfId="6" applyNumberFormat="1" applyFont="1" applyFill="1" applyBorder="1" applyAlignment="1">
      <alignment horizontal="right"/>
    </xf>
    <xf numFmtId="0" fontId="20" fillId="2" borderId="6" xfId="0" applyFont="1" applyFill="1" applyBorder="1"/>
    <xf numFmtId="0" fontId="11" fillId="2" borderId="11" xfId="6" applyFont="1" applyFill="1" applyBorder="1"/>
    <xf numFmtId="0" fontId="11" fillId="2" borderId="6" xfId="6" applyFont="1" applyFill="1" applyBorder="1" applyAlignment="1">
      <alignment vertical="center" wrapText="1"/>
    </xf>
    <xf numFmtId="0" fontId="11" fillId="2" borderId="11" xfId="6" applyFont="1" applyFill="1" applyBorder="1" applyAlignment="1">
      <alignment horizontal="right" vertical="center" wrapText="1"/>
    </xf>
    <xf numFmtId="0" fontId="11" fillId="2" borderId="3" xfId="6" applyFont="1" applyFill="1" applyBorder="1" applyAlignment="1">
      <alignment horizontal="right" vertical="center" wrapText="1"/>
    </xf>
    <xf numFmtId="2" fontId="11" fillId="2" borderId="7" xfId="6" applyNumberFormat="1" applyFont="1" applyFill="1" applyBorder="1" applyAlignment="1">
      <alignment vertical="center"/>
    </xf>
    <xf numFmtId="0" fontId="20" fillId="0" borderId="4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" fillId="2" borderId="37" xfId="6" applyFont="1" applyFill="1" applyBorder="1" applyAlignment="1" applyProtection="1">
      <alignment horizontal="center" vertical="top"/>
      <protection locked="0"/>
    </xf>
    <xf numFmtId="0" fontId="2" fillId="2" borderId="37" xfId="0" applyFont="1" applyFill="1" applyBorder="1" applyAlignment="1">
      <alignment wrapText="1"/>
    </xf>
    <xf numFmtId="2" fontId="2" fillId="2" borderId="39" xfId="6" applyNumberFormat="1" applyFont="1" applyFill="1" applyBorder="1" applyAlignment="1">
      <alignment vertical="center"/>
    </xf>
    <xf numFmtId="0" fontId="20" fillId="0" borderId="4" xfId="0" applyFont="1" applyBorder="1" applyAlignment="1">
      <alignment horizontal="right" vertical="center"/>
    </xf>
    <xf numFmtId="0" fontId="20" fillId="0" borderId="1" xfId="0" applyFont="1" applyBorder="1" applyAlignment="1">
      <alignment horizontal="right" vertical="center"/>
    </xf>
    <xf numFmtId="0" fontId="20" fillId="0" borderId="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5" fillId="2" borderId="43" xfId="6" applyFont="1" applyFill="1" applyBorder="1" applyAlignment="1" applyProtection="1">
      <alignment horizontal="center" vertical="center"/>
      <protection locked="0"/>
    </xf>
    <xf numFmtId="0" fontId="15" fillId="2" borderId="43" xfId="6" applyFont="1" applyFill="1" applyBorder="1" applyAlignment="1" applyProtection="1">
      <alignment horizontal="center" vertical="top"/>
      <protection locked="0"/>
    </xf>
    <xf numFmtId="1" fontId="20" fillId="0" borderId="4" xfId="0" applyNumberFormat="1" applyFont="1" applyBorder="1" applyAlignment="1">
      <alignment horizontal="right" vertical="center"/>
    </xf>
    <xf numFmtId="1" fontId="20" fillId="0" borderId="1" xfId="0" applyNumberFormat="1" applyFont="1" applyBorder="1" applyAlignment="1">
      <alignment horizontal="right" vertical="center"/>
    </xf>
    <xf numFmtId="1" fontId="19" fillId="0" borderId="66" xfId="17" applyNumberFormat="1" applyFont="1" applyBorder="1" applyAlignment="1">
      <alignment horizontal="right"/>
    </xf>
    <xf numFmtId="1" fontId="19" fillId="0" borderId="60" xfId="17" applyNumberFormat="1" applyBorder="1" applyAlignment="1">
      <alignment horizontal="right"/>
    </xf>
    <xf numFmtId="1" fontId="15" fillId="2" borderId="43" xfId="6" applyNumberFormat="1" applyFont="1" applyFill="1" applyBorder="1" applyAlignment="1">
      <alignment horizontal="left" vertical="center" wrapText="1"/>
    </xf>
    <xf numFmtId="1" fontId="15" fillId="2" borderId="43" xfId="6" applyNumberFormat="1" applyFont="1" applyFill="1" applyBorder="1" applyAlignment="1">
      <alignment horizontal="left" vertical="center"/>
    </xf>
    <xf numFmtId="1" fontId="19" fillId="0" borderId="60" xfId="17" applyNumberFormat="1" applyBorder="1"/>
    <xf numFmtId="1" fontId="4" fillId="0" borderId="11" xfId="20" applyNumberFormat="1" applyFont="1" applyBorder="1" applyAlignment="1">
      <alignment horizontal="right" vertical="center"/>
    </xf>
    <xf numFmtId="1" fontId="30" fillId="0" borderId="43" xfId="0" applyNumberFormat="1" applyFont="1" applyBorder="1" applyAlignment="1">
      <alignment horizontal="center" vertical="center"/>
    </xf>
    <xf numFmtId="1" fontId="25" fillId="0" borderId="48" xfId="0" applyNumberFormat="1" applyFont="1" applyBorder="1" applyAlignment="1">
      <alignment horizontal="left" vertical="center"/>
    </xf>
    <xf numFmtId="0" fontId="11" fillId="2" borderId="4" xfId="6" applyFont="1" applyFill="1" applyBorder="1" applyAlignment="1" applyProtection="1">
      <alignment horizontal="center" vertical="top"/>
      <protection locked="0"/>
    </xf>
    <xf numFmtId="0" fontId="4" fillId="2" borderId="24" xfId="0" applyFont="1" applyFill="1" applyBorder="1" applyAlignment="1">
      <alignment wrapText="1"/>
    </xf>
    <xf numFmtId="2" fontId="11" fillId="2" borderId="19" xfId="6" applyNumberFormat="1" applyFont="1" applyFill="1" applyBorder="1" applyAlignment="1">
      <alignment horizontal="right" vertical="center"/>
    </xf>
    <xf numFmtId="0" fontId="2" fillId="2" borderId="1" xfId="6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right" vertical="center"/>
    </xf>
    <xf numFmtId="0" fontId="20" fillId="3" borderId="4" xfId="0" applyFont="1" applyFill="1" applyBorder="1" applyAlignment="1">
      <alignment horizontal="right" vertical="center"/>
    </xf>
    <xf numFmtId="0" fontId="2" fillId="2" borderId="4" xfId="6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left" vertical="center" wrapText="1"/>
    </xf>
    <xf numFmtId="0" fontId="2" fillId="2" borderId="6" xfId="6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left" vertical="center" wrapText="1"/>
    </xf>
    <xf numFmtId="0" fontId="20" fillId="3" borderId="52" xfId="0" applyFont="1" applyFill="1" applyBorder="1" applyAlignment="1">
      <alignment horizontal="right" vertical="center"/>
    </xf>
    <xf numFmtId="0" fontId="20" fillId="3" borderId="68" xfId="0" applyFont="1" applyFill="1" applyBorder="1" applyAlignment="1">
      <alignment horizontal="right" vertical="center"/>
    </xf>
    <xf numFmtId="2" fontId="2" fillId="2" borderId="7" xfId="6" applyNumberFormat="1" applyFont="1" applyFill="1" applyBorder="1" applyAlignment="1">
      <alignment horizontal="right" vertical="center"/>
    </xf>
    <xf numFmtId="2" fontId="2" fillId="2" borderId="9" xfId="6" applyNumberFormat="1" applyFont="1" applyFill="1" applyBorder="1" applyAlignment="1">
      <alignment horizontal="right" vertical="center"/>
    </xf>
    <xf numFmtId="1" fontId="2" fillId="2" borderId="6" xfId="6" applyNumberFormat="1" applyFont="1" applyFill="1" applyBorder="1" applyAlignment="1">
      <alignment horizontal="right" vertical="center" wrapText="1"/>
    </xf>
    <xf numFmtId="1" fontId="2" fillId="2" borderId="6" xfId="6" applyNumberFormat="1" applyFont="1" applyFill="1" applyBorder="1" applyAlignment="1">
      <alignment horizontal="right" vertical="center"/>
    </xf>
    <xf numFmtId="1" fontId="2" fillId="2" borderId="1" xfId="6" applyNumberFormat="1" applyFont="1" applyFill="1" applyBorder="1" applyAlignment="1">
      <alignment horizontal="right" vertical="center" wrapText="1"/>
    </xf>
    <xf numFmtId="1" fontId="2" fillId="2" borderId="1" xfId="6" applyNumberFormat="1" applyFont="1" applyFill="1" applyBorder="1" applyAlignment="1">
      <alignment horizontal="right" vertical="center"/>
    </xf>
    <xf numFmtId="1" fontId="19" fillId="0" borderId="67" xfId="17" applyNumberFormat="1" applyBorder="1" applyAlignment="1">
      <alignment horizontal="right"/>
    </xf>
    <xf numFmtId="1" fontId="19" fillId="0" borderId="66" xfId="17" applyNumberFormat="1" applyBorder="1" applyAlignment="1">
      <alignment horizontal="right"/>
    </xf>
    <xf numFmtId="1" fontId="19" fillId="0" borderId="62" xfId="17" applyNumberFormat="1" applyBorder="1" applyAlignment="1">
      <alignment horizontal="right"/>
    </xf>
    <xf numFmtId="1" fontId="19" fillId="0" borderId="63" xfId="17" applyNumberFormat="1" applyBorder="1" applyAlignment="1">
      <alignment horizontal="right"/>
    </xf>
    <xf numFmtId="1" fontId="19" fillId="0" borderId="61" xfId="17" applyNumberFormat="1" applyBorder="1" applyAlignment="1">
      <alignment horizontal="right"/>
    </xf>
    <xf numFmtId="0" fontId="11" fillId="2" borderId="4" xfId="0" applyFont="1" applyFill="1" applyBorder="1" applyAlignment="1">
      <alignment wrapText="1"/>
    </xf>
    <xf numFmtId="1" fontId="11" fillId="2" borderId="4" xfId="6" applyNumberFormat="1" applyFont="1" applyFill="1" applyBorder="1" applyAlignment="1">
      <alignment horizontal="right"/>
    </xf>
    <xf numFmtId="2" fontId="2" fillId="2" borderId="4" xfId="6" applyNumberFormat="1" applyFont="1" applyFill="1" applyBorder="1" applyAlignment="1">
      <alignment horizontal="right" vertical="center"/>
    </xf>
    <xf numFmtId="2" fontId="2" fillId="2" borderId="1" xfId="6" applyNumberFormat="1" applyFont="1" applyFill="1" applyBorder="1" applyAlignment="1">
      <alignment horizontal="right" vertical="center"/>
    </xf>
    <xf numFmtId="1" fontId="2" fillId="2" borderId="4" xfId="6" applyNumberFormat="1" applyFont="1" applyFill="1" applyBorder="1" applyAlignment="1">
      <alignment horizontal="right" vertical="center" wrapText="1"/>
    </xf>
    <xf numFmtId="1" fontId="2" fillId="2" borderId="4" xfId="6" applyNumberFormat="1" applyFont="1" applyFill="1" applyBorder="1" applyAlignment="1">
      <alignment horizontal="right" vertical="center"/>
    </xf>
    <xf numFmtId="0" fontId="4" fillId="2" borderId="4" xfId="6" applyFont="1" applyFill="1" applyBorder="1" applyAlignment="1" applyProtection="1">
      <alignment horizontal="left" vertical="top" wrapText="1"/>
      <protection locked="0"/>
    </xf>
    <xf numFmtId="2" fontId="23" fillId="2" borderId="19" xfId="6" applyNumberFormat="1" applyFont="1" applyFill="1" applyBorder="1" applyAlignment="1">
      <alignment horizontal="right" vertical="center"/>
    </xf>
    <xf numFmtId="0" fontId="2" fillId="2" borderId="1" xfId="6" applyFont="1" applyFill="1" applyBorder="1" applyAlignment="1" applyProtection="1">
      <alignment horizontal="center" vertical="top"/>
      <protection locked="0"/>
    </xf>
    <xf numFmtId="0" fontId="20" fillId="2" borderId="1" xfId="0" applyFont="1" applyFill="1" applyBorder="1" applyAlignment="1">
      <alignment horizontal="left" wrapText="1"/>
    </xf>
    <xf numFmtId="0" fontId="2" fillId="2" borderId="4" xfId="6" applyFont="1" applyFill="1" applyBorder="1" applyAlignment="1" applyProtection="1">
      <alignment horizontal="center" vertical="top"/>
      <protection locked="0"/>
    </xf>
    <xf numFmtId="0" fontId="20" fillId="2" borderId="4" xfId="0" applyFont="1" applyFill="1" applyBorder="1" applyAlignment="1">
      <alignment horizontal="left" wrapText="1"/>
    </xf>
    <xf numFmtId="2" fontId="15" fillId="2" borderId="43" xfId="6" applyNumberFormat="1" applyFont="1" applyFill="1" applyBorder="1" applyAlignment="1">
      <alignment horizontal="left" vertical="center" wrapText="1"/>
    </xf>
    <xf numFmtId="0" fontId="11" fillId="2" borderId="3" xfId="6" applyFont="1" applyFill="1" applyBorder="1"/>
    <xf numFmtId="0" fontId="2" fillId="2" borderId="11" xfId="6" applyFont="1" applyFill="1" applyBorder="1"/>
    <xf numFmtId="0" fontId="4" fillId="2" borderId="11" xfId="6" applyFont="1" applyFill="1" applyBorder="1"/>
    <xf numFmtId="0" fontId="20" fillId="2" borderId="3" xfId="0" applyFont="1" applyFill="1" applyBorder="1" applyAlignment="1">
      <alignment wrapText="1"/>
    </xf>
    <xf numFmtId="0" fontId="9" fillId="2" borderId="23" xfId="6" applyFont="1" applyFill="1" applyBorder="1" applyAlignment="1" applyProtection="1">
      <alignment horizontal="left" vertical="top" wrapText="1"/>
      <protection locked="0"/>
    </xf>
    <xf numFmtId="2" fontId="9" fillId="2" borderId="1" xfId="0" applyNumberFormat="1" applyFont="1" applyFill="1" applyBorder="1" applyAlignment="1">
      <alignment horizontal="center" wrapText="1"/>
    </xf>
    <xf numFmtId="0" fontId="9" fillId="2" borderId="8" xfId="0" applyFont="1" applyFill="1" applyBorder="1" applyAlignment="1">
      <alignment horizontal="center" wrapText="1"/>
    </xf>
    <xf numFmtId="2" fontId="20" fillId="3" borderId="38" xfId="0" applyNumberFormat="1" applyFont="1" applyFill="1" applyBorder="1" applyAlignment="1">
      <alignment horizontal="center"/>
    </xf>
    <xf numFmtId="2" fontId="20" fillId="2" borderId="1" xfId="0" applyNumberFormat="1" applyFont="1" applyFill="1" applyBorder="1" applyAlignment="1">
      <alignment horizontal="right" wrapText="1"/>
    </xf>
    <xf numFmtId="2" fontId="6" fillId="2" borderId="1" xfId="0" applyNumberFormat="1" applyFont="1" applyFill="1" applyBorder="1" applyAlignment="1">
      <alignment horizontal="right" wrapText="1"/>
    </xf>
    <xf numFmtId="0" fontId="9" fillId="2" borderId="68" xfId="0" applyFont="1" applyFill="1" applyBorder="1" applyAlignment="1">
      <alignment horizontal="right" wrapText="1"/>
    </xf>
    <xf numFmtId="2" fontId="9" fillId="2" borderId="11" xfId="0" applyNumberFormat="1" applyFont="1" applyFill="1" applyBorder="1" applyAlignment="1">
      <alignment horizontal="right" wrapText="1"/>
    </xf>
    <xf numFmtId="0" fontId="9" fillId="2" borderId="28" xfId="0" applyFont="1" applyFill="1" applyBorder="1" applyAlignment="1">
      <alignment horizontal="right" wrapText="1"/>
    </xf>
    <xf numFmtId="0" fontId="15" fillId="2" borderId="64" xfId="0" applyFont="1" applyFill="1" applyBorder="1" applyAlignment="1">
      <alignment horizontal="left" vertic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31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25" fillId="0" borderId="40" xfId="0" applyFont="1" applyBorder="1" applyAlignment="1">
      <alignment horizontal="center" vertical="center" wrapText="1"/>
    </xf>
    <xf numFmtId="0" fontId="25" fillId="0" borderId="4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/>
    </xf>
    <xf numFmtId="0" fontId="25" fillId="0" borderId="30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/>
    </xf>
    <xf numFmtId="0" fontId="25" fillId="0" borderId="25" xfId="0" applyFont="1" applyBorder="1" applyAlignment="1">
      <alignment horizontal="center"/>
    </xf>
    <xf numFmtId="0" fontId="25" fillId="0" borderId="22" xfId="0" applyFont="1" applyBorder="1" applyAlignment="1">
      <alignment horizontal="center"/>
    </xf>
    <xf numFmtId="0" fontId="25" fillId="0" borderId="26" xfId="0" applyFont="1" applyBorder="1" applyAlignment="1">
      <alignment horizontal="center"/>
    </xf>
    <xf numFmtId="0" fontId="25" fillId="0" borderId="21" xfId="0" applyFont="1" applyBorder="1" applyAlignment="1">
      <alignment horizontal="center"/>
    </xf>
    <xf numFmtId="0" fontId="25" fillId="0" borderId="15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34" xfId="0" applyFont="1" applyBorder="1" applyAlignment="1">
      <alignment horizontal="center" vertical="center" wrapText="1"/>
    </xf>
    <xf numFmtId="0" fontId="25" fillId="0" borderId="39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 wrapText="1"/>
    </xf>
    <xf numFmtId="0" fontId="25" fillId="0" borderId="37" xfId="0" applyFont="1" applyBorder="1" applyAlignment="1">
      <alignment horizontal="center" vertical="center" wrapText="1"/>
    </xf>
    <xf numFmtId="0" fontId="25" fillId="0" borderId="37" xfId="0" applyFont="1" applyBorder="1" applyAlignment="1">
      <alignment horizontal="center" vertical="center"/>
    </xf>
    <xf numFmtId="0" fontId="27" fillId="0" borderId="0" xfId="0" applyFont="1" applyBorder="1" applyAlignment="1">
      <alignment horizontal="right" vertical="top" wrapText="1"/>
    </xf>
    <xf numFmtId="0" fontId="12" fillId="0" borderId="0" xfId="6" applyFont="1" applyBorder="1" applyAlignment="1"/>
    <xf numFmtId="0" fontId="25" fillId="0" borderId="21" xfId="0" applyFont="1" applyBorder="1" applyAlignment="1">
      <alignment horizontal="center" vertical="center" wrapText="1"/>
    </xf>
    <xf numFmtId="0" fontId="25" fillId="0" borderId="22" xfId="0" applyFont="1" applyBorder="1" applyAlignment="1">
      <alignment horizontal="center" vertical="center" wrapText="1"/>
    </xf>
    <xf numFmtId="0" fontId="25" fillId="0" borderId="33" xfId="0" applyFont="1" applyBorder="1" applyAlignment="1">
      <alignment horizontal="center" vertical="center" wrapText="1"/>
    </xf>
    <xf numFmtId="2" fontId="11" fillId="0" borderId="1" xfId="0" applyNumberFormat="1" applyFont="1" applyBorder="1" applyAlignment="1">
      <alignment horizontal="right"/>
    </xf>
    <xf numFmtId="0" fontId="1" fillId="0" borderId="3" xfId="6" applyFont="1" applyBorder="1"/>
    <xf numFmtId="0" fontId="1" fillId="2" borderId="23" xfId="0" applyFont="1" applyFill="1" applyBorder="1" applyAlignment="1">
      <alignment wrapText="1"/>
    </xf>
    <xf numFmtId="0" fontId="20" fillId="0" borderId="52" xfId="6" applyFont="1" applyFill="1" applyBorder="1" applyAlignment="1">
      <alignment horizontal="right" wrapText="1"/>
    </xf>
    <xf numFmtId="2" fontId="20" fillId="0" borderId="1" xfId="6" applyNumberFormat="1" applyFont="1" applyFill="1" applyBorder="1" applyAlignment="1">
      <alignment horizontal="right" wrapText="1"/>
    </xf>
    <xf numFmtId="0" fontId="11" fillId="2" borderId="68" xfId="0" applyFont="1" applyFill="1" applyBorder="1" applyAlignment="1">
      <alignment wrapText="1"/>
    </xf>
    <xf numFmtId="0" fontId="11" fillId="2" borderId="28" xfId="0" applyFont="1" applyFill="1" applyBorder="1" applyAlignment="1">
      <alignment wrapText="1"/>
    </xf>
    <xf numFmtId="2" fontId="6" fillId="2" borderId="6" xfId="0" applyNumberFormat="1" applyFont="1" applyFill="1" applyBorder="1" applyAlignment="1">
      <alignment wrapText="1"/>
    </xf>
    <xf numFmtId="2" fontId="11" fillId="2" borderId="11" xfId="0" applyNumberFormat="1" applyFont="1" applyFill="1" applyBorder="1" applyAlignment="1">
      <alignment wrapText="1"/>
    </xf>
  </cellXfs>
  <cellStyles count="31">
    <cellStyle name="Excel Built-in Normal" xfId="1"/>
    <cellStyle name="Excel Built-in Normal 1" xfId="7"/>
    <cellStyle name="Excel Built-in Normal 2" xfId="2"/>
    <cellStyle name="TableStyleLight1" xfId="5"/>
    <cellStyle name="Денежный 2" xfId="26"/>
    <cellStyle name="Обычный" xfId="0" builtinId="0"/>
    <cellStyle name="Обычный 2" xfId="6"/>
    <cellStyle name="Обычный 2 2" xfId="9"/>
    <cellStyle name="Обычный 2 2 2" xfId="20"/>
    <cellStyle name="Обычный 2 2 3" xfId="23"/>
    <cellStyle name="Обычный 2 2 4" xfId="15"/>
    <cellStyle name="Обычный 2 3" xfId="10"/>
    <cellStyle name="Обычный 2 3 2" xfId="24"/>
    <cellStyle name="Обычный 2 3 3" xfId="19"/>
    <cellStyle name="Обычный 2 4" xfId="13"/>
    <cellStyle name="Обычный 3" xfId="4"/>
    <cellStyle name="Обычный 3 2" xfId="21"/>
    <cellStyle name="Обычный 3 2 2" xfId="27"/>
    <cellStyle name="Обычный 3 3" xfId="25"/>
    <cellStyle name="Обычный 3 4" xfId="14"/>
    <cellStyle name="Обычный 4" xfId="3"/>
    <cellStyle name="Обычный 4 2" xfId="8"/>
    <cellStyle name="Обычный 4 2 2" xfId="29"/>
    <cellStyle name="Обычный 4 3" xfId="28"/>
    <cellStyle name="Обычный 4 4" xfId="16"/>
    <cellStyle name="Обычный 5" xfId="11"/>
    <cellStyle name="Обычный 5 2" xfId="30"/>
    <cellStyle name="Обычный 5 3" xfId="17"/>
    <cellStyle name="Обычный 6" xfId="12"/>
    <cellStyle name="Обычный 6 2" xfId="18"/>
    <cellStyle name="Обычный 7" xfId="22"/>
  </cellStyles>
  <dxfs count="30">
    <dxf>
      <fill>
        <patternFill patternType="solid"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9" defaultPivotStyle="PivotStyleLight16"/>
  <colors>
    <mruColors>
      <color rgb="FFCCFF99"/>
      <color rgb="FFFF0066"/>
      <color rgb="FFA0A0A0"/>
      <color rgb="FFFFFF66"/>
      <color rgb="FFFF66FF"/>
      <color rgb="FFFFCCCC"/>
      <color rgb="FF660066"/>
      <color rgb="FFB30101"/>
      <color rgb="FF0000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Литература </a:t>
            </a:r>
            <a:r>
              <a:rPr lang="ru-RU" baseline="0"/>
              <a:t> ОГЭ  2022</a:t>
            </a:r>
            <a:endParaRPr lang="ru-RU"/>
          </a:p>
        </c:rich>
      </c:tx>
      <c:layout>
        <c:manualLayout>
          <c:xMode val="edge"/>
          <c:yMode val="edge"/>
          <c:x val="3.272645768060016E-2"/>
          <c:y val="1.190155105042145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5285281647486377E-2"/>
          <c:y val="7.8383625141282776E-2"/>
          <c:w val="0.95700617807389465"/>
          <c:h val="0.60768794055356079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'Литерат-9 диаграмма по районам'!$B$5:$B$87</c:f>
              <c:strCache>
                <c:ptCount val="83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32</c:v>
                </c:pt>
                <c:pt idx="6">
                  <c:v>МБОУ СШ № 19</c:v>
                </c:pt>
                <c:pt idx="7">
                  <c:v>КИРОВСКИЙ РАЙОН</c:v>
                </c:pt>
                <c:pt idx="8">
                  <c:v>МАОУ Гимназия № 4</c:v>
                </c:pt>
                <c:pt idx="9">
                  <c:v>МАОУ Гимназия № 6</c:v>
                </c:pt>
                <c:pt idx="10">
                  <c:v>МАОУ Гимназия № 10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8 "Созидание"</c:v>
                </c:pt>
                <c:pt idx="14">
                  <c:v>МБОУ СШ № 46</c:v>
                </c:pt>
                <c:pt idx="15">
                  <c:v>МАОУ СШ № 55</c:v>
                </c:pt>
                <c:pt idx="16">
                  <c:v>ЛЕНИНСКИЙ РАЙОН</c:v>
                </c:pt>
                <c:pt idx="17">
                  <c:v>МБОУ Гимназия № 7</c:v>
                </c:pt>
                <c:pt idx="18">
                  <c:v>МАОУ Гимназия № 11</c:v>
                </c:pt>
                <c:pt idx="19">
                  <c:v>МБОУ Лицей № 3</c:v>
                </c:pt>
                <c:pt idx="20">
                  <c:v>МАОУ Лицей № 12</c:v>
                </c:pt>
                <c:pt idx="21">
                  <c:v>МБОУ СШ № 44</c:v>
                </c:pt>
                <c:pt idx="22">
                  <c:v>МБОУ СШ № 89</c:v>
                </c:pt>
                <c:pt idx="23">
                  <c:v>МБОУ СШ № 94</c:v>
                </c:pt>
                <c:pt idx="24">
                  <c:v>МАОУ СШ № 148</c:v>
                </c:pt>
                <c:pt idx="25">
                  <c:v>ОКТЯБРЬСКИЙ РАЙОН</c:v>
                </c:pt>
                <c:pt idx="26">
                  <c:v>МАОУ "КУГ № 1 - Универс"</c:v>
                </c:pt>
                <c:pt idx="27">
                  <c:v>МБОУ Гимназия № 3</c:v>
                </c:pt>
                <c:pt idx="28">
                  <c:v>МАОУ Гимназия № 13 "Академ"</c:v>
                </c:pt>
                <c:pt idx="29">
                  <c:v>МАОУ Лицей № 1</c:v>
                </c:pt>
                <c:pt idx="30">
                  <c:v>МБОУ Лицей № 8</c:v>
                </c:pt>
                <c:pt idx="31">
                  <c:v>МБОУ Лицей № 10</c:v>
                </c:pt>
                <c:pt idx="32">
                  <c:v>МБОУ СШ № 3</c:v>
                </c:pt>
                <c:pt idx="33">
                  <c:v>МБОУ СШ № 36</c:v>
                </c:pt>
                <c:pt idx="34">
                  <c:v>МБОУ СШ № 72 </c:v>
                </c:pt>
                <c:pt idx="35">
                  <c:v>МБОУ СШ № 99</c:v>
                </c:pt>
                <c:pt idx="36">
                  <c:v>МБОУ СШ № 133 </c:v>
                </c:pt>
                <c:pt idx="37">
                  <c:v>СВЕРДЛОВСКИЙ РАЙОН</c:v>
                </c:pt>
                <c:pt idx="38">
                  <c:v>МАОУ Лицей № 9 "Лидер"</c:v>
                </c:pt>
                <c:pt idx="39">
                  <c:v>МБОУ СШ № 6</c:v>
                </c:pt>
                <c:pt idx="40">
                  <c:v>МАОУ СШ № 23</c:v>
                </c:pt>
                <c:pt idx="41">
                  <c:v>МБОУ СШ № 45</c:v>
                </c:pt>
                <c:pt idx="42">
                  <c:v>МБОУ СШ № 62</c:v>
                </c:pt>
                <c:pt idx="43">
                  <c:v>МАОУ СШ № 76</c:v>
                </c:pt>
                <c:pt idx="44">
                  <c:v>МБОУ СШ № 78</c:v>
                </c:pt>
                <c:pt idx="45">
                  <c:v>МАОУ СШ № 137</c:v>
                </c:pt>
                <c:pt idx="46">
                  <c:v>МАОУ СШ № 158</c:v>
                </c:pt>
                <c:pt idx="47">
                  <c:v>СОВЕТСКИЙ РАЙОН</c:v>
                </c:pt>
                <c:pt idx="48">
                  <c:v>МБОУ СШ № 1</c:v>
                </c:pt>
                <c:pt idx="49">
                  <c:v>МБОУ СШ № 5</c:v>
                </c:pt>
                <c:pt idx="50">
                  <c:v>МБОУ СШ № 7</c:v>
                </c:pt>
                <c:pt idx="51">
                  <c:v>МБОУ СШ № 18</c:v>
                </c:pt>
                <c:pt idx="52">
                  <c:v>МБОУ СШ № 24</c:v>
                </c:pt>
                <c:pt idx="53">
                  <c:v>МБОУ СШ № 56</c:v>
                </c:pt>
                <c:pt idx="54">
                  <c:v>МБОУ СШ № 66</c:v>
                </c:pt>
                <c:pt idx="55">
                  <c:v>МБОУ СШ № 85</c:v>
                </c:pt>
                <c:pt idx="56">
                  <c:v>МБОУ СШ № 91</c:v>
                </c:pt>
                <c:pt idx="57">
                  <c:v>МБОУ СШ № 108</c:v>
                </c:pt>
                <c:pt idx="58">
                  <c:v>МБОУ СШ № 115</c:v>
                </c:pt>
                <c:pt idx="59">
                  <c:v>МБОУ СШ № 121</c:v>
                </c:pt>
                <c:pt idx="60">
                  <c:v>МБОУ СШ № 134</c:v>
                </c:pt>
                <c:pt idx="61">
                  <c:v>МБОУ СШ № 139</c:v>
                </c:pt>
                <c:pt idx="62">
                  <c:v>МБОУ СШ № 141</c:v>
                </c:pt>
                <c:pt idx="63">
                  <c:v>МБОУ СШ № 143</c:v>
                </c:pt>
                <c:pt idx="64">
                  <c:v>МБОУ СШ № 144</c:v>
                </c:pt>
                <c:pt idx="65">
                  <c:v>МБОУ СШ № 145</c:v>
                </c:pt>
                <c:pt idx="66">
                  <c:v>МБОУ СШ № 147</c:v>
                </c:pt>
                <c:pt idx="67">
                  <c:v>МБОУ СШ № 149</c:v>
                </c:pt>
                <c:pt idx="68">
                  <c:v>МБОУ СШ № 150</c:v>
                </c:pt>
                <c:pt idx="69">
                  <c:v>МАОУ СШ № 151</c:v>
                </c:pt>
                <c:pt idx="70">
                  <c:v>МБОУ СШ № 152</c:v>
                </c:pt>
                <c:pt idx="71">
                  <c:v>МБОУ СШ № 154</c:v>
                </c:pt>
                <c:pt idx="72">
                  <c:v>МБОУ СШ № 156</c:v>
                </c:pt>
                <c:pt idx="73">
                  <c:v>МАОУ СШ № 157</c:v>
                </c:pt>
                <c:pt idx="74">
                  <c:v>ЦЕНТРАЛЬНЫЙ РАЙОН</c:v>
                </c:pt>
                <c:pt idx="75">
                  <c:v>МАОУ Гимназия № 2</c:v>
                </c:pt>
                <c:pt idx="76">
                  <c:v>МБОУ Гимназия  № 16</c:v>
                </c:pt>
                <c:pt idx="77">
                  <c:v>МБОУ Лицей № 2</c:v>
                </c:pt>
                <c:pt idx="78">
                  <c:v>МБОУ СШ № 10</c:v>
                </c:pt>
                <c:pt idx="79">
                  <c:v>МБОУ СШ № 27</c:v>
                </c:pt>
                <c:pt idx="80">
                  <c:v>МБОУ СШ № 51</c:v>
                </c:pt>
                <c:pt idx="81">
                  <c:v>МАОУ СШ "Комплекс Покровский"</c:v>
                </c:pt>
                <c:pt idx="82">
                  <c:v>МАОУ СШ № 155</c:v>
                </c:pt>
              </c:strCache>
            </c:strRef>
          </c:cat>
          <c:val>
            <c:numRef>
              <c:f>'Литерат-9 диаграмма по районам'!$E$5:$E$87</c:f>
              <c:numCache>
                <c:formatCode>Основной</c:formatCode>
                <c:ptCount val="83"/>
                <c:pt idx="0">
                  <c:v>3.95</c:v>
                </c:pt>
                <c:pt idx="1">
                  <c:v>3.95</c:v>
                </c:pt>
                <c:pt idx="2">
                  <c:v>3.95</c:v>
                </c:pt>
                <c:pt idx="3">
                  <c:v>3.95</c:v>
                </c:pt>
                <c:pt idx="4">
                  <c:v>3.95</c:v>
                </c:pt>
                <c:pt idx="5">
                  <c:v>3.95</c:v>
                </c:pt>
                <c:pt idx="6">
                  <c:v>3.95</c:v>
                </c:pt>
                <c:pt idx="7">
                  <c:v>3.95</c:v>
                </c:pt>
                <c:pt idx="8">
                  <c:v>3.95</c:v>
                </c:pt>
                <c:pt idx="9">
                  <c:v>3.95</c:v>
                </c:pt>
                <c:pt idx="10">
                  <c:v>3.95</c:v>
                </c:pt>
                <c:pt idx="11">
                  <c:v>3.95</c:v>
                </c:pt>
                <c:pt idx="12">
                  <c:v>3.95</c:v>
                </c:pt>
                <c:pt idx="13">
                  <c:v>3.95</c:v>
                </c:pt>
                <c:pt idx="14">
                  <c:v>3.95</c:v>
                </c:pt>
                <c:pt idx="15">
                  <c:v>3.95</c:v>
                </c:pt>
                <c:pt idx="16">
                  <c:v>3.95</c:v>
                </c:pt>
                <c:pt idx="17">
                  <c:v>3.95</c:v>
                </c:pt>
                <c:pt idx="18">
                  <c:v>3.95</c:v>
                </c:pt>
                <c:pt idx="19">
                  <c:v>3.95</c:v>
                </c:pt>
                <c:pt idx="20">
                  <c:v>3.95</c:v>
                </c:pt>
                <c:pt idx="21">
                  <c:v>3.95</c:v>
                </c:pt>
                <c:pt idx="22">
                  <c:v>3.95</c:v>
                </c:pt>
                <c:pt idx="23">
                  <c:v>3.95</c:v>
                </c:pt>
                <c:pt idx="24">
                  <c:v>3.95</c:v>
                </c:pt>
                <c:pt idx="25">
                  <c:v>3.95</c:v>
                </c:pt>
                <c:pt idx="26">
                  <c:v>3.95</c:v>
                </c:pt>
                <c:pt idx="27">
                  <c:v>3.95</c:v>
                </c:pt>
                <c:pt idx="28">
                  <c:v>3.95</c:v>
                </c:pt>
                <c:pt idx="29">
                  <c:v>3.95</c:v>
                </c:pt>
                <c:pt idx="30">
                  <c:v>3.95</c:v>
                </c:pt>
                <c:pt idx="31">
                  <c:v>3.95</c:v>
                </c:pt>
                <c:pt idx="32">
                  <c:v>3.95</c:v>
                </c:pt>
                <c:pt idx="33">
                  <c:v>3.95</c:v>
                </c:pt>
                <c:pt idx="34">
                  <c:v>3.95</c:v>
                </c:pt>
                <c:pt idx="35">
                  <c:v>3.95</c:v>
                </c:pt>
                <c:pt idx="36">
                  <c:v>3.95</c:v>
                </c:pt>
                <c:pt idx="37">
                  <c:v>3.95</c:v>
                </c:pt>
                <c:pt idx="38">
                  <c:v>3.95</c:v>
                </c:pt>
                <c:pt idx="39">
                  <c:v>3.95</c:v>
                </c:pt>
                <c:pt idx="40">
                  <c:v>3.95</c:v>
                </c:pt>
                <c:pt idx="41">
                  <c:v>3.95</c:v>
                </c:pt>
                <c:pt idx="42">
                  <c:v>3.95</c:v>
                </c:pt>
                <c:pt idx="43">
                  <c:v>3.95</c:v>
                </c:pt>
                <c:pt idx="44">
                  <c:v>3.95</c:v>
                </c:pt>
                <c:pt idx="45">
                  <c:v>3.95</c:v>
                </c:pt>
                <c:pt idx="46">
                  <c:v>3.95</c:v>
                </c:pt>
                <c:pt idx="47">
                  <c:v>3.95</c:v>
                </c:pt>
                <c:pt idx="48">
                  <c:v>3.95</c:v>
                </c:pt>
                <c:pt idx="49">
                  <c:v>3.95</c:v>
                </c:pt>
                <c:pt idx="50">
                  <c:v>3.95</c:v>
                </c:pt>
                <c:pt idx="51">
                  <c:v>3.95</c:v>
                </c:pt>
                <c:pt idx="52">
                  <c:v>3.95</c:v>
                </c:pt>
                <c:pt idx="53">
                  <c:v>3.95</c:v>
                </c:pt>
                <c:pt idx="54">
                  <c:v>3.95</c:v>
                </c:pt>
                <c:pt idx="55">
                  <c:v>3.95</c:v>
                </c:pt>
                <c:pt idx="56">
                  <c:v>3.95</c:v>
                </c:pt>
                <c:pt idx="57">
                  <c:v>3.95</c:v>
                </c:pt>
                <c:pt idx="58">
                  <c:v>3.95</c:v>
                </c:pt>
                <c:pt idx="59">
                  <c:v>3.95</c:v>
                </c:pt>
                <c:pt idx="60">
                  <c:v>3.95</c:v>
                </c:pt>
                <c:pt idx="61">
                  <c:v>3.95</c:v>
                </c:pt>
                <c:pt idx="62">
                  <c:v>3.95</c:v>
                </c:pt>
                <c:pt idx="63">
                  <c:v>3.95</c:v>
                </c:pt>
                <c:pt idx="64">
                  <c:v>3.95</c:v>
                </c:pt>
                <c:pt idx="65">
                  <c:v>3.95</c:v>
                </c:pt>
                <c:pt idx="66">
                  <c:v>3.95</c:v>
                </c:pt>
                <c:pt idx="67">
                  <c:v>3.95</c:v>
                </c:pt>
                <c:pt idx="68">
                  <c:v>3.95</c:v>
                </c:pt>
                <c:pt idx="69">
                  <c:v>3.95</c:v>
                </c:pt>
                <c:pt idx="70">
                  <c:v>3.95</c:v>
                </c:pt>
                <c:pt idx="71">
                  <c:v>3.95</c:v>
                </c:pt>
                <c:pt idx="72">
                  <c:v>3.95</c:v>
                </c:pt>
                <c:pt idx="73">
                  <c:v>3.95</c:v>
                </c:pt>
                <c:pt idx="74">
                  <c:v>3.95</c:v>
                </c:pt>
                <c:pt idx="75">
                  <c:v>3.95</c:v>
                </c:pt>
                <c:pt idx="76">
                  <c:v>3.95</c:v>
                </c:pt>
                <c:pt idx="77">
                  <c:v>3.95</c:v>
                </c:pt>
                <c:pt idx="78">
                  <c:v>3.95</c:v>
                </c:pt>
                <c:pt idx="79">
                  <c:v>3.95</c:v>
                </c:pt>
                <c:pt idx="80">
                  <c:v>3.95</c:v>
                </c:pt>
                <c:pt idx="81">
                  <c:v>3.95</c:v>
                </c:pt>
                <c:pt idx="82">
                  <c:v>3.95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'Литерат-9 диаграмма по районам'!$B$5:$B$87</c:f>
              <c:strCache>
                <c:ptCount val="83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32</c:v>
                </c:pt>
                <c:pt idx="6">
                  <c:v>МБОУ СШ № 19</c:v>
                </c:pt>
                <c:pt idx="7">
                  <c:v>КИРОВСКИЙ РАЙОН</c:v>
                </c:pt>
                <c:pt idx="8">
                  <c:v>МАОУ Гимназия № 4</c:v>
                </c:pt>
                <c:pt idx="9">
                  <c:v>МАОУ Гимназия № 6</c:v>
                </c:pt>
                <c:pt idx="10">
                  <c:v>МАОУ Гимназия № 10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8 "Созидание"</c:v>
                </c:pt>
                <c:pt idx="14">
                  <c:v>МБОУ СШ № 46</c:v>
                </c:pt>
                <c:pt idx="15">
                  <c:v>МАОУ СШ № 55</c:v>
                </c:pt>
                <c:pt idx="16">
                  <c:v>ЛЕНИНСКИЙ РАЙОН</c:v>
                </c:pt>
                <c:pt idx="17">
                  <c:v>МБОУ Гимназия № 7</c:v>
                </c:pt>
                <c:pt idx="18">
                  <c:v>МАОУ Гимназия № 11</c:v>
                </c:pt>
                <c:pt idx="19">
                  <c:v>МБОУ Лицей № 3</c:v>
                </c:pt>
                <c:pt idx="20">
                  <c:v>МАОУ Лицей № 12</c:v>
                </c:pt>
                <c:pt idx="21">
                  <c:v>МБОУ СШ № 44</c:v>
                </c:pt>
                <c:pt idx="22">
                  <c:v>МБОУ СШ № 89</c:v>
                </c:pt>
                <c:pt idx="23">
                  <c:v>МБОУ СШ № 94</c:v>
                </c:pt>
                <c:pt idx="24">
                  <c:v>МАОУ СШ № 148</c:v>
                </c:pt>
                <c:pt idx="25">
                  <c:v>ОКТЯБРЬСКИЙ РАЙОН</c:v>
                </c:pt>
                <c:pt idx="26">
                  <c:v>МАОУ "КУГ № 1 - Универс"</c:v>
                </c:pt>
                <c:pt idx="27">
                  <c:v>МБОУ Гимназия № 3</c:v>
                </c:pt>
                <c:pt idx="28">
                  <c:v>МАОУ Гимназия № 13 "Академ"</c:v>
                </c:pt>
                <c:pt idx="29">
                  <c:v>МАОУ Лицей № 1</c:v>
                </c:pt>
                <c:pt idx="30">
                  <c:v>МБОУ Лицей № 8</c:v>
                </c:pt>
                <c:pt idx="31">
                  <c:v>МБОУ Лицей № 10</c:v>
                </c:pt>
                <c:pt idx="32">
                  <c:v>МБОУ СШ № 3</c:v>
                </c:pt>
                <c:pt idx="33">
                  <c:v>МБОУ СШ № 36</c:v>
                </c:pt>
                <c:pt idx="34">
                  <c:v>МБОУ СШ № 72 </c:v>
                </c:pt>
                <c:pt idx="35">
                  <c:v>МБОУ СШ № 99</c:v>
                </c:pt>
                <c:pt idx="36">
                  <c:v>МБОУ СШ № 133 </c:v>
                </c:pt>
                <c:pt idx="37">
                  <c:v>СВЕРДЛОВСКИЙ РАЙОН</c:v>
                </c:pt>
                <c:pt idx="38">
                  <c:v>МАОУ Лицей № 9 "Лидер"</c:v>
                </c:pt>
                <c:pt idx="39">
                  <c:v>МБОУ СШ № 6</c:v>
                </c:pt>
                <c:pt idx="40">
                  <c:v>МАОУ СШ № 23</c:v>
                </c:pt>
                <c:pt idx="41">
                  <c:v>МБОУ СШ № 45</c:v>
                </c:pt>
                <c:pt idx="42">
                  <c:v>МБОУ СШ № 62</c:v>
                </c:pt>
                <c:pt idx="43">
                  <c:v>МАОУ СШ № 76</c:v>
                </c:pt>
                <c:pt idx="44">
                  <c:v>МБОУ СШ № 78</c:v>
                </c:pt>
                <c:pt idx="45">
                  <c:v>МАОУ СШ № 137</c:v>
                </c:pt>
                <c:pt idx="46">
                  <c:v>МАОУ СШ № 158</c:v>
                </c:pt>
                <c:pt idx="47">
                  <c:v>СОВЕТСКИЙ РАЙОН</c:v>
                </c:pt>
                <c:pt idx="48">
                  <c:v>МБОУ СШ № 1</c:v>
                </c:pt>
                <c:pt idx="49">
                  <c:v>МБОУ СШ № 5</c:v>
                </c:pt>
                <c:pt idx="50">
                  <c:v>МБОУ СШ № 7</c:v>
                </c:pt>
                <c:pt idx="51">
                  <c:v>МБОУ СШ № 18</c:v>
                </c:pt>
                <c:pt idx="52">
                  <c:v>МБОУ СШ № 24</c:v>
                </c:pt>
                <c:pt idx="53">
                  <c:v>МБОУ СШ № 56</c:v>
                </c:pt>
                <c:pt idx="54">
                  <c:v>МБОУ СШ № 66</c:v>
                </c:pt>
                <c:pt idx="55">
                  <c:v>МБОУ СШ № 85</c:v>
                </c:pt>
                <c:pt idx="56">
                  <c:v>МБОУ СШ № 91</c:v>
                </c:pt>
                <c:pt idx="57">
                  <c:v>МБОУ СШ № 108</c:v>
                </c:pt>
                <c:pt idx="58">
                  <c:v>МБОУ СШ № 115</c:v>
                </c:pt>
                <c:pt idx="59">
                  <c:v>МБОУ СШ № 121</c:v>
                </c:pt>
                <c:pt idx="60">
                  <c:v>МБОУ СШ № 134</c:v>
                </c:pt>
                <c:pt idx="61">
                  <c:v>МБОУ СШ № 139</c:v>
                </c:pt>
                <c:pt idx="62">
                  <c:v>МБОУ СШ № 141</c:v>
                </c:pt>
                <c:pt idx="63">
                  <c:v>МБОУ СШ № 143</c:v>
                </c:pt>
                <c:pt idx="64">
                  <c:v>МБОУ СШ № 144</c:v>
                </c:pt>
                <c:pt idx="65">
                  <c:v>МБОУ СШ № 145</c:v>
                </c:pt>
                <c:pt idx="66">
                  <c:v>МБОУ СШ № 147</c:v>
                </c:pt>
                <c:pt idx="67">
                  <c:v>МБОУ СШ № 149</c:v>
                </c:pt>
                <c:pt idx="68">
                  <c:v>МБОУ СШ № 150</c:v>
                </c:pt>
                <c:pt idx="69">
                  <c:v>МАОУ СШ № 151</c:v>
                </c:pt>
                <c:pt idx="70">
                  <c:v>МБОУ СШ № 152</c:v>
                </c:pt>
                <c:pt idx="71">
                  <c:v>МБОУ СШ № 154</c:v>
                </c:pt>
                <c:pt idx="72">
                  <c:v>МБОУ СШ № 156</c:v>
                </c:pt>
                <c:pt idx="73">
                  <c:v>МАОУ СШ № 157</c:v>
                </c:pt>
                <c:pt idx="74">
                  <c:v>ЦЕНТРАЛЬНЫЙ РАЙОН</c:v>
                </c:pt>
                <c:pt idx="75">
                  <c:v>МАОУ Гимназия № 2</c:v>
                </c:pt>
                <c:pt idx="76">
                  <c:v>МБОУ Гимназия  № 16</c:v>
                </c:pt>
                <c:pt idx="77">
                  <c:v>МБОУ Лицей № 2</c:v>
                </c:pt>
                <c:pt idx="78">
                  <c:v>МБОУ СШ № 10</c:v>
                </c:pt>
                <c:pt idx="79">
                  <c:v>МБОУ СШ № 27</c:v>
                </c:pt>
                <c:pt idx="80">
                  <c:v>МБОУ СШ № 51</c:v>
                </c:pt>
                <c:pt idx="81">
                  <c:v>МАОУ СШ "Комплекс Покровский"</c:v>
                </c:pt>
                <c:pt idx="82">
                  <c:v>МАОУ СШ № 155</c:v>
                </c:pt>
              </c:strCache>
            </c:strRef>
          </c:cat>
          <c:val>
            <c:numRef>
              <c:f>'Литерат-9 диаграмма по районам'!$D$5:$D$87</c:f>
              <c:numCache>
                <c:formatCode>0,00</c:formatCode>
                <c:ptCount val="83"/>
                <c:pt idx="0">
                  <c:v>3.8888888888888893</c:v>
                </c:pt>
                <c:pt idx="1">
                  <c:v>3</c:v>
                </c:pt>
                <c:pt idx="2">
                  <c:v>4</c:v>
                </c:pt>
                <c:pt idx="3">
                  <c:v>4</c:v>
                </c:pt>
                <c:pt idx="4">
                  <c:v>3.3333333333333335</c:v>
                </c:pt>
                <c:pt idx="5">
                  <c:v>4</c:v>
                </c:pt>
                <c:pt idx="6">
                  <c:v>5</c:v>
                </c:pt>
                <c:pt idx="7">
                  <c:v>3.6830357142857144</c:v>
                </c:pt>
                <c:pt idx="8">
                  <c:v>4.7142857142857144</c:v>
                </c:pt>
                <c:pt idx="9">
                  <c:v>3</c:v>
                </c:pt>
                <c:pt idx="10">
                  <c:v>4</c:v>
                </c:pt>
                <c:pt idx="11">
                  <c:v>3.5</c:v>
                </c:pt>
                <c:pt idx="12">
                  <c:v>4.25</c:v>
                </c:pt>
                <c:pt idx="13">
                  <c:v>3</c:v>
                </c:pt>
                <c:pt idx="14">
                  <c:v>4</c:v>
                </c:pt>
                <c:pt idx="15">
                  <c:v>3</c:v>
                </c:pt>
                <c:pt idx="16">
                  <c:v>3.3</c:v>
                </c:pt>
                <c:pt idx="17">
                  <c:v>4.2</c:v>
                </c:pt>
                <c:pt idx="18">
                  <c:v>4</c:v>
                </c:pt>
                <c:pt idx="19">
                  <c:v>0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3.2</c:v>
                </c:pt>
                <c:pt idx="24">
                  <c:v>3</c:v>
                </c:pt>
                <c:pt idx="25">
                  <c:v>3.7521645021645025</c:v>
                </c:pt>
                <c:pt idx="26">
                  <c:v>4</c:v>
                </c:pt>
                <c:pt idx="27">
                  <c:v>4</c:v>
                </c:pt>
                <c:pt idx="28">
                  <c:v>3.8571428571428572</c:v>
                </c:pt>
                <c:pt idx="29">
                  <c:v>4</c:v>
                </c:pt>
                <c:pt idx="30">
                  <c:v>3.25</c:v>
                </c:pt>
                <c:pt idx="31">
                  <c:v>3.6666666666666665</c:v>
                </c:pt>
                <c:pt idx="32">
                  <c:v>4</c:v>
                </c:pt>
                <c:pt idx="33">
                  <c:v>3</c:v>
                </c:pt>
                <c:pt idx="34">
                  <c:v>3</c:v>
                </c:pt>
                <c:pt idx="35">
                  <c:v>5</c:v>
                </c:pt>
                <c:pt idx="36">
                  <c:v>3.5</c:v>
                </c:pt>
                <c:pt idx="37">
                  <c:v>3.9574074074074073</c:v>
                </c:pt>
                <c:pt idx="38">
                  <c:v>3.75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4.333333333333333</c:v>
                </c:pt>
                <c:pt idx="44">
                  <c:v>3</c:v>
                </c:pt>
                <c:pt idx="45">
                  <c:v>4.333333333333333</c:v>
                </c:pt>
                <c:pt idx="46">
                  <c:v>4.2</c:v>
                </c:pt>
                <c:pt idx="47">
                  <c:v>4.0884768009768004</c:v>
                </c:pt>
                <c:pt idx="48">
                  <c:v>4</c:v>
                </c:pt>
                <c:pt idx="49">
                  <c:v>3.6</c:v>
                </c:pt>
                <c:pt idx="50">
                  <c:v>4</c:v>
                </c:pt>
                <c:pt idx="51">
                  <c:v>4.25</c:v>
                </c:pt>
                <c:pt idx="52">
                  <c:v>4.5</c:v>
                </c:pt>
                <c:pt idx="53">
                  <c:v>4.333333333333333</c:v>
                </c:pt>
                <c:pt idx="54">
                  <c:v>5</c:v>
                </c:pt>
                <c:pt idx="55">
                  <c:v>5</c:v>
                </c:pt>
                <c:pt idx="56">
                  <c:v>4</c:v>
                </c:pt>
                <c:pt idx="57">
                  <c:v>4</c:v>
                </c:pt>
                <c:pt idx="58">
                  <c:v>3.5</c:v>
                </c:pt>
                <c:pt idx="59">
                  <c:v>4</c:v>
                </c:pt>
                <c:pt idx="60">
                  <c:v>3.5</c:v>
                </c:pt>
                <c:pt idx="61">
                  <c:v>4</c:v>
                </c:pt>
                <c:pt idx="62">
                  <c:v>4</c:v>
                </c:pt>
                <c:pt idx="63">
                  <c:v>4.5</c:v>
                </c:pt>
                <c:pt idx="64">
                  <c:v>5</c:v>
                </c:pt>
                <c:pt idx="65">
                  <c:v>3.8333333333333335</c:v>
                </c:pt>
                <c:pt idx="66">
                  <c:v>4</c:v>
                </c:pt>
                <c:pt idx="67">
                  <c:v>3.625</c:v>
                </c:pt>
                <c:pt idx="68">
                  <c:v>3.7777777777777777</c:v>
                </c:pt>
                <c:pt idx="69">
                  <c:v>3.7142857142857144</c:v>
                </c:pt>
                <c:pt idx="70">
                  <c:v>4</c:v>
                </c:pt>
                <c:pt idx="71">
                  <c:v>4.333333333333333</c:v>
                </c:pt>
                <c:pt idx="72">
                  <c:v>3.3333333333333335</c:v>
                </c:pt>
                <c:pt idx="73">
                  <c:v>4.5</c:v>
                </c:pt>
                <c:pt idx="74">
                  <c:v>4.140625</c:v>
                </c:pt>
                <c:pt idx="75">
                  <c:v>4.5</c:v>
                </c:pt>
                <c:pt idx="76">
                  <c:v>3.875</c:v>
                </c:pt>
                <c:pt idx="77">
                  <c:v>4.833333333333333</c:v>
                </c:pt>
                <c:pt idx="78">
                  <c:v>4</c:v>
                </c:pt>
                <c:pt idx="79">
                  <c:v>3.25</c:v>
                </c:pt>
                <c:pt idx="80">
                  <c:v>4</c:v>
                </c:pt>
                <c:pt idx="81">
                  <c:v>4</c:v>
                </c:pt>
                <c:pt idx="82">
                  <c:v>4.666666666666667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176320"/>
        <c:axId val="89182208"/>
      </c:lineChart>
      <c:catAx>
        <c:axId val="8917632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182208"/>
        <c:crosses val="autoZero"/>
        <c:auto val="1"/>
        <c:lblAlgn val="ctr"/>
        <c:lblOffset val="100"/>
        <c:noMultiLvlLbl val="0"/>
      </c:catAx>
      <c:valAx>
        <c:axId val="89182208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176320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704821320411874"/>
          <c:y val="1.0739791864836215E-2"/>
          <c:w val="0.71666438522107812"/>
          <c:h val="3.98716079648128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Литература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2.7282565939079191E-2"/>
          <c:y val="1.190155105042145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50620794965998E-2"/>
          <c:y val="6.3161587326801771E-2"/>
          <c:w val="0.97590044568407108"/>
          <c:h val="0.58485493590439541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'Литература-9 диаграмма'!$B$5:$B$87</c:f>
              <c:strCache>
                <c:ptCount val="83"/>
                <c:pt idx="0">
                  <c:v>ЖЕЛЕЗНОДОРОЖНЫЙ РАЙОН</c:v>
                </c:pt>
                <c:pt idx="1">
                  <c:v>МБОУ СШ № 19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МБОУ Лицей № 28</c:v>
                </c:pt>
                <c:pt idx="6">
                  <c:v>МБОУ Гимназия № 8</c:v>
                </c:pt>
                <c:pt idx="7">
                  <c:v>КИРОВСКИЙ РАЙОН</c:v>
                </c:pt>
                <c:pt idx="8">
                  <c:v>МАОУ Гимназия № 4</c:v>
                </c:pt>
                <c:pt idx="9">
                  <c:v>МАОУ Лицей № 11</c:v>
                </c:pt>
                <c:pt idx="10">
                  <c:v>МАОУ Гимназия № 10</c:v>
                </c:pt>
                <c:pt idx="11">
                  <c:v>МБОУ СШ № 46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МБОУ СШ № 8 "Созидание"</c:v>
                </c:pt>
                <c:pt idx="15">
                  <c:v>МАОУ СШ № 55</c:v>
                </c:pt>
                <c:pt idx="16">
                  <c:v>ЛЕНИНСКИЙ РАЙОН</c:v>
                </c:pt>
                <c:pt idx="17">
                  <c:v>МБОУ Гимназия № 7</c:v>
                </c:pt>
                <c:pt idx="18">
                  <c:v>МАОУ Гимназия № 11</c:v>
                </c:pt>
                <c:pt idx="19">
                  <c:v>МАОУ Лицей № 12</c:v>
                </c:pt>
                <c:pt idx="20">
                  <c:v>МБОУ СШ № 44</c:v>
                </c:pt>
                <c:pt idx="21">
                  <c:v>МБОУ СШ № 89</c:v>
                </c:pt>
                <c:pt idx="22">
                  <c:v>МБОУ СШ № 94</c:v>
                </c:pt>
                <c:pt idx="23">
                  <c:v>МАОУ СШ № 148</c:v>
                </c:pt>
                <c:pt idx="24">
                  <c:v>МБОУ Лицей № 3</c:v>
                </c:pt>
                <c:pt idx="25">
                  <c:v>ОКТЯБРЬСКИЙ РАЙОН</c:v>
                </c:pt>
                <c:pt idx="26">
                  <c:v>МБОУ СШ № 99</c:v>
                </c:pt>
                <c:pt idx="27">
                  <c:v>МАОУ "КУГ № 1 - Универс"</c:v>
                </c:pt>
                <c:pt idx="28">
                  <c:v>МБОУ Гимназия № 3</c:v>
                </c:pt>
                <c:pt idx="29">
                  <c:v>МАОУ Лицей № 1</c:v>
                </c:pt>
                <c:pt idx="30">
                  <c:v>МБОУ СШ № 3</c:v>
                </c:pt>
                <c:pt idx="31">
                  <c:v>МАОУ Гимназия № 13 "Академ"</c:v>
                </c:pt>
                <c:pt idx="32">
                  <c:v>МБОУ Лицей № 10</c:v>
                </c:pt>
                <c:pt idx="33">
                  <c:v>МБОУ СШ № 133 </c:v>
                </c:pt>
                <c:pt idx="34">
                  <c:v>МБОУ Лицей № 8</c:v>
                </c:pt>
                <c:pt idx="35">
                  <c:v>МБОУ СШ № 36</c:v>
                </c:pt>
                <c:pt idx="36">
                  <c:v>МБОУ СШ № 72 </c:v>
                </c:pt>
                <c:pt idx="37">
                  <c:v>СВЕРДЛОВСКИЙ РАЙОН</c:v>
                </c:pt>
                <c:pt idx="38">
                  <c:v>МАОУ СШ № 76</c:v>
                </c:pt>
                <c:pt idx="39">
                  <c:v>МАОУ СШ № 137</c:v>
                </c:pt>
                <c:pt idx="40">
                  <c:v>МАОУ СШ № 158</c:v>
                </c:pt>
                <c:pt idx="41">
                  <c:v>МБОУ СШ № 6</c:v>
                </c:pt>
                <c:pt idx="42">
                  <c:v>МАОУ СШ № 23</c:v>
                </c:pt>
                <c:pt idx="43">
                  <c:v>МБОУ СШ № 45</c:v>
                </c:pt>
                <c:pt idx="44">
                  <c:v>МБОУ СШ № 62</c:v>
                </c:pt>
                <c:pt idx="45">
                  <c:v>МАОУ Лицей № 9 "Лидер"</c:v>
                </c:pt>
                <c:pt idx="46">
                  <c:v>МБОУ СШ № 78</c:v>
                </c:pt>
                <c:pt idx="47">
                  <c:v>СОВЕТСКИЙ РАЙОН</c:v>
                </c:pt>
                <c:pt idx="48">
                  <c:v>МБОУ СШ № 66</c:v>
                </c:pt>
                <c:pt idx="49">
                  <c:v>МБОУ СШ № 85</c:v>
                </c:pt>
                <c:pt idx="50">
                  <c:v>МБОУ СШ № 144</c:v>
                </c:pt>
                <c:pt idx="51">
                  <c:v>МБОУ СШ № 24</c:v>
                </c:pt>
                <c:pt idx="52">
                  <c:v>МБОУ СШ № 143</c:v>
                </c:pt>
                <c:pt idx="53">
                  <c:v>МАОУ СШ № 157</c:v>
                </c:pt>
                <c:pt idx="54">
                  <c:v>МБОУ СШ № 56</c:v>
                </c:pt>
                <c:pt idx="55">
                  <c:v>МБОУ СШ № 154</c:v>
                </c:pt>
                <c:pt idx="56">
                  <c:v>МБОУ СШ № 18</c:v>
                </c:pt>
                <c:pt idx="57">
                  <c:v>МБОУ СШ № 1</c:v>
                </c:pt>
                <c:pt idx="58">
                  <c:v>МБОУ СШ № 7</c:v>
                </c:pt>
                <c:pt idx="59">
                  <c:v>МБОУ СШ № 91</c:v>
                </c:pt>
                <c:pt idx="60">
                  <c:v>МБОУ СШ № 108</c:v>
                </c:pt>
                <c:pt idx="61">
                  <c:v>МБОУ СШ № 121</c:v>
                </c:pt>
                <c:pt idx="62">
                  <c:v>МБОУ СШ № 139</c:v>
                </c:pt>
                <c:pt idx="63">
                  <c:v>МБОУ СШ № 141</c:v>
                </c:pt>
                <c:pt idx="64">
                  <c:v>МБОУ СШ № 147</c:v>
                </c:pt>
                <c:pt idx="65">
                  <c:v>МБОУ СШ № 152</c:v>
                </c:pt>
                <c:pt idx="66">
                  <c:v>МБОУ СШ № 145</c:v>
                </c:pt>
                <c:pt idx="67">
                  <c:v>МБОУ СШ № 150</c:v>
                </c:pt>
                <c:pt idx="68">
                  <c:v>МАОУ СШ № 151</c:v>
                </c:pt>
                <c:pt idx="69">
                  <c:v>МБОУ СШ № 149</c:v>
                </c:pt>
                <c:pt idx="70">
                  <c:v>МБОУ СШ № 5</c:v>
                </c:pt>
                <c:pt idx="71">
                  <c:v>МБОУ СШ № 115</c:v>
                </c:pt>
                <c:pt idx="72">
                  <c:v>МБОУ СШ № 134</c:v>
                </c:pt>
                <c:pt idx="73">
                  <c:v>МБОУ СШ № 156</c:v>
                </c:pt>
                <c:pt idx="74">
                  <c:v>ЦЕНТРАЛЬНЫЙ РАЙОН</c:v>
                </c:pt>
                <c:pt idx="75">
                  <c:v>МБОУ Лицей № 2</c:v>
                </c:pt>
                <c:pt idx="76">
                  <c:v>МАОУ СШ № 155</c:v>
                </c:pt>
                <c:pt idx="77">
                  <c:v>МАОУ Гимназия № 2</c:v>
                </c:pt>
                <c:pt idx="78">
                  <c:v>МБОУ СШ № 10</c:v>
                </c:pt>
                <c:pt idx="79">
                  <c:v>МБОУ СШ № 51</c:v>
                </c:pt>
                <c:pt idx="80">
                  <c:v>МАОУ СШ "Комплекс Покровский"</c:v>
                </c:pt>
                <c:pt idx="81">
                  <c:v>МБОУ Гимназия  № 16</c:v>
                </c:pt>
                <c:pt idx="82">
                  <c:v>МБОУ СШ № 27</c:v>
                </c:pt>
              </c:strCache>
            </c:strRef>
          </c:cat>
          <c:val>
            <c:numRef>
              <c:f>'Литература-9 диаграмма'!$E$5:$E$87</c:f>
              <c:numCache>
                <c:formatCode>0,00</c:formatCode>
                <c:ptCount val="83"/>
                <c:pt idx="0">
                  <c:v>3.95</c:v>
                </c:pt>
                <c:pt idx="1">
                  <c:v>3.95</c:v>
                </c:pt>
                <c:pt idx="2">
                  <c:v>3.95</c:v>
                </c:pt>
                <c:pt idx="3">
                  <c:v>3.95</c:v>
                </c:pt>
                <c:pt idx="4">
                  <c:v>3.95</c:v>
                </c:pt>
                <c:pt idx="5">
                  <c:v>3.95</c:v>
                </c:pt>
                <c:pt idx="6">
                  <c:v>3.95</c:v>
                </c:pt>
                <c:pt idx="7">
                  <c:v>3.95</c:v>
                </c:pt>
                <c:pt idx="8">
                  <c:v>3.95</c:v>
                </c:pt>
                <c:pt idx="9">
                  <c:v>3.95</c:v>
                </c:pt>
                <c:pt idx="10">
                  <c:v>3.95</c:v>
                </c:pt>
                <c:pt idx="11">
                  <c:v>3.95</c:v>
                </c:pt>
                <c:pt idx="12">
                  <c:v>3.95</c:v>
                </c:pt>
                <c:pt idx="13">
                  <c:v>3.95</c:v>
                </c:pt>
                <c:pt idx="14">
                  <c:v>3.95</c:v>
                </c:pt>
                <c:pt idx="15">
                  <c:v>3.95</c:v>
                </c:pt>
                <c:pt idx="16">
                  <c:v>3.95</c:v>
                </c:pt>
                <c:pt idx="17">
                  <c:v>3.95</c:v>
                </c:pt>
                <c:pt idx="18">
                  <c:v>3.95</c:v>
                </c:pt>
                <c:pt idx="19">
                  <c:v>3.95</c:v>
                </c:pt>
                <c:pt idx="20">
                  <c:v>3.95</c:v>
                </c:pt>
                <c:pt idx="21">
                  <c:v>3.95</c:v>
                </c:pt>
                <c:pt idx="22">
                  <c:v>3.95</c:v>
                </c:pt>
                <c:pt idx="23">
                  <c:v>3.95</c:v>
                </c:pt>
                <c:pt idx="24">
                  <c:v>3.95</c:v>
                </c:pt>
                <c:pt idx="25">
                  <c:v>3.95</c:v>
                </c:pt>
                <c:pt idx="26">
                  <c:v>3.95</c:v>
                </c:pt>
                <c:pt idx="27">
                  <c:v>3.95</c:v>
                </c:pt>
                <c:pt idx="28">
                  <c:v>3.95</c:v>
                </c:pt>
                <c:pt idx="29">
                  <c:v>3.95</c:v>
                </c:pt>
                <c:pt idx="30">
                  <c:v>3.95</c:v>
                </c:pt>
                <c:pt idx="31">
                  <c:v>3.95</c:v>
                </c:pt>
                <c:pt idx="32">
                  <c:v>3.95</c:v>
                </c:pt>
                <c:pt idx="33">
                  <c:v>3.95</c:v>
                </c:pt>
                <c:pt idx="34">
                  <c:v>3.95</c:v>
                </c:pt>
                <c:pt idx="35">
                  <c:v>3.95</c:v>
                </c:pt>
                <c:pt idx="36">
                  <c:v>3.95</c:v>
                </c:pt>
                <c:pt idx="37">
                  <c:v>3.95</c:v>
                </c:pt>
                <c:pt idx="38">
                  <c:v>3.95</c:v>
                </c:pt>
                <c:pt idx="39">
                  <c:v>3.95</c:v>
                </c:pt>
                <c:pt idx="40">
                  <c:v>3.95</c:v>
                </c:pt>
                <c:pt idx="41">
                  <c:v>3.95</c:v>
                </c:pt>
                <c:pt idx="42">
                  <c:v>3.95</c:v>
                </c:pt>
                <c:pt idx="43">
                  <c:v>3.95</c:v>
                </c:pt>
                <c:pt idx="44">
                  <c:v>3.95</c:v>
                </c:pt>
                <c:pt idx="45">
                  <c:v>3.95</c:v>
                </c:pt>
                <c:pt idx="46">
                  <c:v>3.95</c:v>
                </c:pt>
                <c:pt idx="47">
                  <c:v>3.95</c:v>
                </c:pt>
                <c:pt idx="48">
                  <c:v>3.95</c:v>
                </c:pt>
                <c:pt idx="49">
                  <c:v>3.95</c:v>
                </c:pt>
                <c:pt idx="50">
                  <c:v>3.95</c:v>
                </c:pt>
                <c:pt idx="51">
                  <c:v>3.95</c:v>
                </c:pt>
                <c:pt idx="52">
                  <c:v>3.95</c:v>
                </c:pt>
                <c:pt idx="53">
                  <c:v>3.95</c:v>
                </c:pt>
                <c:pt idx="54">
                  <c:v>3.95</c:v>
                </c:pt>
                <c:pt idx="55">
                  <c:v>3.95</c:v>
                </c:pt>
                <c:pt idx="56">
                  <c:v>3.95</c:v>
                </c:pt>
                <c:pt idx="57">
                  <c:v>3.95</c:v>
                </c:pt>
                <c:pt idx="58">
                  <c:v>3.95</c:v>
                </c:pt>
                <c:pt idx="59">
                  <c:v>3.95</c:v>
                </c:pt>
                <c:pt idx="60">
                  <c:v>3.95</c:v>
                </c:pt>
                <c:pt idx="61">
                  <c:v>3.95</c:v>
                </c:pt>
                <c:pt idx="62">
                  <c:v>3.95</c:v>
                </c:pt>
                <c:pt idx="63">
                  <c:v>3.95</c:v>
                </c:pt>
                <c:pt idx="64">
                  <c:v>3.95</c:v>
                </c:pt>
                <c:pt idx="65">
                  <c:v>3.95</c:v>
                </c:pt>
                <c:pt idx="66">
                  <c:v>3.95</c:v>
                </c:pt>
                <c:pt idx="67">
                  <c:v>3.95</c:v>
                </c:pt>
                <c:pt idx="68">
                  <c:v>3.95</c:v>
                </c:pt>
                <c:pt idx="69">
                  <c:v>3.95</c:v>
                </c:pt>
                <c:pt idx="70">
                  <c:v>3.95</c:v>
                </c:pt>
                <c:pt idx="71">
                  <c:v>3.95</c:v>
                </c:pt>
                <c:pt idx="72">
                  <c:v>3.95</c:v>
                </c:pt>
                <c:pt idx="73">
                  <c:v>3.95</c:v>
                </c:pt>
                <c:pt idx="74">
                  <c:v>3.95</c:v>
                </c:pt>
                <c:pt idx="75">
                  <c:v>3.95</c:v>
                </c:pt>
                <c:pt idx="76">
                  <c:v>3.95</c:v>
                </c:pt>
                <c:pt idx="77">
                  <c:v>3.95</c:v>
                </c:pt>
                <c:pt idx="78">
                  <c:v>3.95</c:v>
                </c:pt>
                <c:pt idx="79">
                  <c:v>3.95</c:v>
                </c:pt>
                <c:pt idx="80">
                  <c:v>3.95</c:v>
                </c:pt>
                <c:pt idx="81">
                  <c:v>3.95</c:v>
                </c:pt>
                <c:pt idx="82">
                  <c:v>3.95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'Литература-9 диаграмма'!$B$5:$B$87</c:f>
              <c:strCache>
                <c:ptCount val="83"/>
                <c:pt idx="0">
                  <c:v>ЖЕЛЕЗНОДОРОЖНЫЙ РАЙОН</c:v>
                </c:pt>
                <c:pt idx="1">
                  <c:v>МБОУ СШ № 19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МБОУ Лицей № 28</c:v>
                </c:pt>
                <c:pt idx="6">
                  <c:v>МБОУ Гимназия № 8</c:v>
                </c:pt>
                <c:pt idx="7">
                  <c:v>КИРОВСКИЙ РАЙОН</c:v>
                </c:pt>
                <c:pt idx="8">
                  <c:v>МАОУ Гимназия № 4</c:v>
                </c:pt>
                <c:pt idx="9">
                  <c:v>МАОУ Лицей № 11</c:v>
                </c:pt>
                <c:pt idx="10">
                  <c:v>МАОУ Гимназия № 10</c:v>
                </c:pt>
                <c:pt idx="11">
                  <c:v>МБОУ СШ № 46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МБОУ СШ № 8 "Созидание"</c:v>
                </c:pt>
                <c:pt idx="15">
                  <c:v>МАОУ СШ № 55</c:v>
                </c:pt>
                <c:pt idx="16">
                  <c:v>ЛЕНИНСКИЙ РАЙОН</c:v>
                </c:pt>
                <c:pt idx="17">
                  <c:v>МБОУ Гимназия № 7</c:v>
                </c:pt>
                <c:pt idx="18">
                  <c:v>МАОУ Гимназия № 11</c:v>
                </c:pt>
                <c:pt idx="19">
                  <c:v>МАОУ Лицей № 12</c:v>
                </c:pt>
                <c:pt idx="20">
                  <c:v>МБОУ СШ № 44</c:v>
                </c:pt>
                <c:pt idx="21">
                  <c:v>МБОУ СШ № 89</c:v>
                </c:pt>
                <c:pt idx="22">
                  <c:v>МБОУ СШ № 94</c:v>
                </c:pt>
                <c:pt idx="23">
                  <c:v>МАОУ СШ № 148</c:v>
                </c:pt>
                <c:pt idx="24">
                  <c:v>МБОУ Лицей № 3</c:v>
                </c:pt>
                <c:pt idx="25">
                  <c:v>ОКТЯБРЬСКИЙ РАЙОН</c:v>
                </c:pt>
                <c:pt idx="26">
                  <c:v>МБОУ СШ № 99</c:v>
                </c:pt>
                <c:pt idx="27">
                  <c:v>МАОУ "КУГ № 1 - Универс"</c:v>
                </c:pt>
                <c:pt idx="28">
                  <c:v>МБОУ Гимназия № 3</c:v>
                </c:pt>
                <c:pt idx="29">
                  <c:v>МАОУ Лицей № 1</c:v>
                </c:pt>
                <c:pt idx="30">
                  <c:v>МБОУ СШ № 3</c:v>
                </c:pt>
                <c:pt idx="31">
                  <c:v>МАОУ Гимназия № 13 "Академ"</c:v>
                </c:pt>
                <c:pt idx="32">
                  <c:v>МБОУ Лицей № 10</c:v>
                </c:pt>
                <c:pt idx="33">
                  <c:v>МБОУ СШ № 133 </c:v>
                </c:pt>
                <c:pt idx="34">
                  <c:v>МБОУ Лицей № 8</c:v>
                </c:pt>
                <c:pt idx="35">
                  <c:v>МБОУ СШ № 36</c:v>
                </c:pt>
                <c:pt idx="36">
                  <c:v>МБОУ СШ № 72 </c:v>
                </c:pt>
                <c:pt idx="37">
                  <c:v>СВЕРДЛОВСКИЙ РАЙОН</c:v>
                </c:pt>
                <c:pt idx="38">
                  <c:v>МАОУ СШ № 76</c:v>
                </c:pt>
                <c:pt idx="39">
                  <c:v>МАОУ СШ № 137</c:v>
                </c:pt>
                <c:pt idx="40">
                  <c:v>МАОУ СШ № 158</c:v>
                </c:pt>
                <c:pt idx="41">
                  <c:v>МБОУ СШ № 6</c:v>
                </c:pt>
                <c:pt idx="42">
                  <c:v>МАОУ СШ № 23</c:v>
                </c:pt>
                <c:pt idx="43">
                  <c:v>МБОУ СШ № 45</c:v>
                </c:pt>
                <c:pt idx="44">
                  <c:v>МБОУ СШ № 62</c:v>
                </c:pt>
                <c:pt idx="45">
                  <c:v>МАОУ Лицей № 9 "Лидер"</c:v>
                </c:pt>
                <c:pt idx="46">
                  <c:v>МБОУ СШ № 78</c:v>
                </c:pt>
                <c:pt idx="47">
                  <c:v>СОВЕТСКИЙ РАЙОН</c:v>
                </c:pt>
                <c:pt idx="48">
                  <c:v>МБОУ СШ № 66</c:v>
                </c:pt>
                <c:pt idx="49">
                  <c:v>МБОУ СШ № 85</c:v>
                </c:pt>
                <c:pt idx="50">
                  <c:v>МБОУ СШ № 144</c:v>
                </c:pt>
                <c:pt idx="51">
                  <c:v>МБОУ СШ № 24</c:v>
                </c:pt>
                <c:pt idx="52">
                  <c:v>МБОУ СШ № 143</c:v>
                </c:pt>
                <c:pt idx="53">
                  <c:v>МАОУ СШ № 157</c:v>
                </c:pt>
                <c:pt idx="54">
                  <c:v>МБОУ СШ № 56</c:v>
                </c:pt>
                <c:pt idx="55">
                  <c:v>МБОУ СШ № 154</c:v>
                </c:pt>
                <c:pt idx="56">
                  <c:v>МБОУ СШ № 18</c:v>
                </c:pt>
                <c:pt idx="57">
                  <c:v>МБОУ СШ № 1</c:v>
                </c:pt>
                <c:pt idx="58">
                  <c:v>МБОУ СШ № 7</c:v>
                </c:pt>
                <c:pt idx="59">
                  <c:v>МБОУ СШ № 91</c:v>
                </c:pt>
                <c:pt idx="60">
                  <c:v>МБОУ СШ № 108</c:v>
                </c:pt>
                <c:pt idx="61">
                  <c:v>МБОУ СШ № 121</c:v>
                </c:pt>
                <c:pt idx="62">
                  <c:v>МБОУ СШ № 139</c:v>
                </c:pt>
                <c:pt idx="63">
                  <c:v>МБОУ СШ № 141</c:v>
                </c:pt>
                <c:pt idx="64">
                  <c:v>МБОУ СШ № 147</c:v>
                </c:pt>
                <c:pt idx="65">
                  <c:v>МБОУ СШ № 152</c:v>
                </c:pt>
                <c:pt idx="66">
                  <c:v>МБОУ СШ № 145</c:v>
                </c:pt>
                <c:pt idx="67">
                  <c:v>МБОУ СШ № 150</c:v>
                </c:pt>
                <c:pt idx="68">
                  <c:v>МАОУ СШ № 151</c:v>
                </c:pt>
                <c:pt idx="69">
                  <c:v>МБОУ СШ № 149</c:v>
                </c:pt>
                <c:pt idx="70">
                  <c:v>МБОУ СШ № 5</c:v>
                </c:pt>
                <c:pt idx="71">
                  <c:v>МБОУ СШ № 115</c:v>
                </c:pt>
                <c:pt idx="72">
                  <c:v>МБОУ СШ № 134</c:v>
                </c:pt>
                <c:pt idx="73">
                  <c:v>МБОУ СШ № 156</c:v>
                </c:pt>
                <c:pt idx="74">
                  <c:v>ЦЕНТРАЛЬНЫЙ РАЙОН</c:v>
                </c:pt>
                <c:pt idx="75">
                  <c:v>МБОУ Лицей № 2</c:v>
                </c:pt>
                <c:pt idx="76">
                  <c:v>МАОУ СШ № 155</c:v>
                </c:pt>
                <c:pt idx="77">
                  <c:v>МАОУ Гимназия № 2</c:v>
                </c:pt>
                <c:pt idx="78">
                  <c:v>МБОУ СШ № 10</c:v>
                </c:pt>
                <c:pt idx="79">
                  <c:v>МБОУ СШ № 51</c:v>
                </c:pt>
                <c:pt idx="80">
                  <c:v>МАОУ СШ "Комплекс Покровский"</c:v>
                </c:pt>
                <c:pt idx="81">
                  <c:v>МБОУ Гимназия  № 16</c:v>
                </c:pt>
                <c:pt idx="82">
                  <c:v>МБОУ СШ № 27</c:v>
                </c:pt>
              </c:strCache>
            </c:strRef>
          </c:cat>
          <c:val>
            <c:numRef>
              <c:f>'Литература-9 диаграмма'!$D$5:$D$87</c:f>
              <c:numCache>
                <c:formatCode>0,00</c:formatCode>
                <c:ptCount val="83"/>
                <c:pt idx="0">
                  <c:v>3.8888888888888888</c:v>
                </c:pt>
                <c:pt idx="1">
                  <c:v>5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3.3333333333333335</c:v>
                </c:pt>
                <c:pt idx="6">
                  <c:v>3</c:v>
                </c:pt>
                <c:pt idx="7">
                  <c:v>3.6830357142857144</c:v>
                </c:pt>
                <c:pt idx="8">
                  <c:v>4.7142857142857144</c:v>
                </c:pt>
                <c:pt idx="9">
                  <c:v>4.25</c:v>
                </c:pt>
                <c:pt idx="10">
                  <c:v>4</c:v>
                </c:pt>
                <c:pt idx="11">
                  <c:v>4</c:v>
                </c:pt>
                <c:pt idx="12">
                  <c:v>3.5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3.3</c:v>
                </c:pt>
                <c:pt idx="17">
                  <c:v>4.2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3.2</c:v>
                </c:pt>
                <c:pt idx="23">
                  <c:v>3</c:v>
                </c:pt>
                <c:pt idx="24">
                  <c:v>0</c:v>
                </c:pt>
                <c:pt idx="25">
                  <c:v>3.7521645021645025</c:v>
                </c:pt>
                <c:pt idx="26">
                  <c:v>5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3.8571428571428572</c:v>
                </c:pt>
                <c:pt idx="32">
                  <c:v>3.6666666666666665</c:v>
                </c:pt>
                <c:pt idx="33">
                  <c:v>3.5</c:v>
                </c:pt>
                <c:pt idx="34">
                  <c:v>3.25</c:v>
                </c:pt>
                <c:pt idx="35">
                  <c:v>3</c:v>
                </c:pt>
                <c:pt idx="36">
                  <c:v>3</c:v>
                </c:pt>
                <c:pt idx="37">
                  <c:v>3.9574074074074073</c:v>
                </c:pt>
                <c:pt idx="38">
                  <c:v>4.333333333333333</c:v>
                </c:pt>
                <c:pt idx="39">
                  <c:v>4.333333333333333</c:v>
                </c:pt>
                <c:pt idx="40">
                  <c:v>4.2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3.75</c:v>
                </c:pt>
                <c:pt idx="46">
                  <c:v>3</c:v>
                </c:pt>
                <c:pt idx="47">
                  <c:v>4.0884768009768004</c:v>
                </c:pt>
                <c:pt idx="48">
                  <c:v>5</c:v>
                </c:pt>
                <c:pt idx="49">
                  <c:v>5</c:v>
                </c:pt>
                <c:pt idx="50">
                  <c:v>5</c:v>
                </c:pt>
                <c:pt idx="51">
                  <c:v>4.5</c:v>
                </c:pt>
                <c:pt idx="52">
                  <c:v>4.5</c:v>
                </c:pt>
                <c:pt idx="53">
                  <c:v>4.5</c:v>
                </c:pt>
                <c:pt idx="54">
                  <c:v>4.333333333333333</c:v>
                </c:pt>
                <c:pt idx="55">
                  <c:v>4.333333333333333</c:v>
                </c:pt>
                <c:pt idx="56">
                  <c:v>4.25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3.8333333333333335</c:v>
                </c:pt>
                <c:pt idx="67">
                  <c:v>3.7777777777777777</c:v>
                </c:pt>
                <c:pt idx="68">
                  <c:v>3.7142857142857144</c:v>
                </c:pt>
                <c:pt idx="69">
                  <c:v>3.625</c:v>
                </c:pt>
                <c:pt idx="70">
                  <c:v>3.6</c:v>
                </c:pt>
                <c:pt idx="71">
                  <c:v>3.5</c:v>
                </c:pt>
                <c:pt idx="72">
                  <c:v>3.5</c:v>
                </c:pt>
                <c:pt idx="73">
                  <c:v>3.3333333333333335</c:v>
                </c:pt>
                <c:pt idx="74">
                  <c:v>4.140625</c:v>
                </c:pt>
                <c:pt idx="75">
                  <c:v>4.833333333333333</c:v>
                </c:pt>
                <c:pt idx="76">
                  <c:v>4.666666666666667</c:v>
                </c:pt>
                <c:pt idx="77">
                  <c:v>4.5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3.875</c:v>
                </c:pt>
                <c:pt idx="82">
                  <c:v>3.25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36544"/>
        <c:axId val="91438080"/>
      </c:lineChart>
      <c:catAx>
        <c:axId val="9143654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438080"/>
        <c:crosses val="autoZero"/>
        <c:auto val="1"/>
        <c:lblAlgn val="ctr"/>
        <c:lblOffset val="100"/>
        <c:noMultiLvlLbl val="0"/>
      </c:catAx>
      <c:valAx>
        <c:axId val="9143808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436544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285110739093299"/>
          <c:y val="1.0739791864836215E-2"/>
          <c:w val="0.61574806232705992"/>
          <c:h val="3.73824859113695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63501</xdr:colOff>
      <xdr:row>0</xdr:row>
      <xdr:rowOff>89958</xdr:rowOff>
    </xdr:from>
    <xdr:to>
      <xdr:col>25</xdr:col>
      <xdr:colOff>464345</xdr:colOff>
      <xdr:row>0</xdr:row>
      <xdr:rowOff>5095876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0.11101</cdr:x>
      <cdr:y>0.07805</cdr:y>
    </cdr:from>
    <cdr:to>
      <cdr:x>0.11135</cdr:x>
      <cdr:y>0.68827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832800" y="390714"/>
          <a:ext cx="5613" cy="30547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0.21389</cdr:x>
      <cdr:y>0.08468</cdr:y>
    </cdr:from>
    <cdr:to>
      <cdr:x>0.21514</cdr:x>
      <cdr:y>0.68871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531330" y="423923"/>
          <a:ext cx="20638" cy="30237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0.31877</cdr:x>
      <cdr:y>0.07358</cdr:y>
    </cdr:from>
    <cdr:to>
      <cdr:x>0.31995</cdr:x>
      <cdr:y>0.70032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262963" y="368354"/>
          <a:ext cx="19442" cy="31373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0.45756</cdr:x>
      <cdr:y>0.07559</cdr:y>
    </cdr:from>
    <cdr:to>
      <cdr:x>0.45769</cdr:x>
      <cdr:y>0.70032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7554354" y="378393"/>
          <a:ext cx="2145" cy="312733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0.57308</cdr:x>
      <cdr:y>0.08299</cdr:y>
    </cdr:from>
    <cdr:to>
      <cdr:x>0.57438</cdr:x>
      <cdr:y>0.70745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9461499" y="415420"/>
          <a:ext cx="21535" cy="31260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0.88386</cdr:x>
      <cdr:y>0.08206</cdr:y>
    </cdr:from>
    <cdr:to>
      <cdr:x>0.88462</cdr:x>
      <cdr:y>0.69794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4592528" y="410773"/>
          <a:ext cx="12471" cy="3083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0.0303</cdr:x>
      <cdr:y>0.0732</cdr:y>
    </cdr:from>
    <cdr:to>
      <cdr:x>0.03083</cdr:x>
      <cdr:y>0.68576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H="1">
          <a:off x="500215" y="366428"/>
          <a:ext cx="8751" cy="30664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87314</xdr:colOff>
      <xdr:row>0</xdr:row>
      <xdr:rowOff>89957</xdr:rowOff>
    </xdr:from>
    <xdr:to>
      <xdr:col>25</xdr:col>
      <xdr:colOff>500064</xdr:colOff>
      <xdr:row>0</xdr:row>
      <xdr:rowOff>5131594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0.10869</cdr:x>
      <cdr:y>0.05748</cdr:y>
    </cdr:from>
    <cdr:to>
      <cdr:x>0.10903</cdr:x>
      <cdr:y>0.6677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812904" y="289798"/>
          <a:ext cx="5671" cy="30765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0.2138</cdr:x>
      <cdr:y>0.06509</cdr:y>
    </cdr:from>
    <cdr:to>
      <cdr:x>0.21457</cdr:x>
      <cdr:y>0.67403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565961" y="328160"/>
          <a:ext cx="12843" cy="30700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0.31857</cdr:x>
      <cdr:y>0.06617</cdr:y>
    </cdr:from>
    <cdr:to>
      <cdr:x>0.31981</cdr:x>
      <cdr:y>0.66492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313458" y="333605"/>
          <a:ext cx="20682" cy="30186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0.46124</cdr:x>
      <cdr:y>0.06102</cdr:y>
    </cdr:from>
    <cdr:to>
      <cdr:x>0.46183</cdr:x>
      <cdr:y>0.66282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7693151" y="307649"/>
          <a:ext cx="9841" cy="30340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0.57829</cdr:x>
      <cdr:y>0.06787</cdr:y>
    </cdr:from>
    <cdr:to>
      <cdr:x>0.5783</cdr:x>
      <cdr:y>0.66912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9645543" y="342171"/>
          <a:ext cx="167" cy="30312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0.89451</cdr:x>
      <cdr:y>0.06513</cdr:y>
    </cdr:from>
    <cdr:to>
      <cdr:x>0.89558</cdr:x>
      <cdr:y>0.67194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4919777" y="328357"/>
          <a:ext cx="17847" cy="30593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0.02301</cdr:x>
      <cdr:y>0.05791</cdr:y>
    </cdr:from>
    <cdr:to>
      <cdr:x>0.02551</cdr:x>
      <cdr:y>0.6698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383721" y="291966"/>
          <a:ext cx="41699" cy="30849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9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7" width="7.7109375" customWidth="1"/>
    <col min="8" max="8" width="9.140625" customWidth="1"/>
  </cols>
  <sheetData>
    <row r="1" spans="1:12" ht="409.5" customHeight="1" thickBot="1" x14ac:dyDescent="0.3"/>
    <row r="2" spans="1:12" ht="15" customHeight="1" x14ac:dyDescent="0.25">
      <c r="A2" s="418" t="s">
        <v>56</v>
      </c>
      <c r="B2" s="420" t="s">
        <v>78</v>
      </c>
      <c r="C2" s="422">
        <v>2022</v>
      </c>
      <c r="D2" s="423"/>
      <c r="E2" s="423"/>
      <c r="F2" s="424"/>
      <c r="G2" s="416" t="s">
        <v>63</v>
      </c>
    </row>
    <row r="3" spans="1:12" ht="45" customHeight="1" thickBot="1" x14ac:dyDescent="0.3">
      <c r="A3" s="419"/>
      <c r="B3" s="421"/>
      <c r="C3" s="175" t="s">
        <v>74</v>
      </c>
      <c r="D3" s="224" t="s">
        <v>75</v>
      </c>
      <c r="E3" s="224" t="s">
        <v>76</v>
      </c>
      <c r="F3" s="231" t="s">
        <v>62</v>
      </c>
      <c r="G3" s="417"/>
    </row>
    <row r="4" spans="1:12" ht="15" customHeight="1" thickBot="1" x14ac:dyDescent="0.3">
      <c r="A4" s="158"/>
      <c r="B4" s="159" t="s">
        <v>82</v>
      </c>
      <c r="C4" s="160">
        <f>C5+C12+C21+C30+C42+C52+C79</f>
        <v>274</v>
      </c>
      <c r="D4" s="180">
        <f>AVERAGE(D6:D11,D13:D20,D22:D29,D31:D41,D43:D51,D53:D78,D80:D87)</f>
        <v>3.8883354218880539</v>
      </c>
      <c r="E4" s="77">
        <v>3.95</v>
      </c>
      <c r="F4" s="161"/>
      <c r="G4" s="162"/>
      <c r="I4" s="119"/>
      <c r="J4" s="24" t="s">
        <v>69</v>
      </c>
    </row>
    <row r="5" spans="1:12" ht="15" customHeight="1" thickBot="1" x14ac:dyDescent="0.3">
      <c r="A5" s="163"/>
      <c r="B5" s="164" t="s">
        <v>83</v>
      </c>
      <c r="C5" s="165">
        <f>SUM(C6:C11)</f>
        <v>18</v>
      </c>
      <c r="D5" s="176">
        <f>AVERAGE(D6:D11)</f>
        <v>3.8888888888888893</v>
      </c>
      <c r="E5" s="80">
        <v>3.95</v>
      </c>
      <c r="F5" s="166"/>
      <c r="G5" s="168"/>
      <c r="I5" s="75"/>
      <c r="J5" s="24" t="s">
        <v>70</v>
      </c>
    </row>
    <row r="6" spans="1:12" ht="15" customHeight="1" x14ac:dyDescent="0.25">
      <c r="A6" s="64">
        <v>1</v>
      </c>
      <c r="B6" s="50" t="s">
        <v>41</v>
      </c>
      <c r="C6" s="304">
        <v>3</v>
      </c>
      <c r="D6" s="322">
        <v>3</v>
      </c>
      <c r="E6" s="305">
        <v>3.95</v>
      </c>
      <c r="F6" s="306">
        <v>68</v>
      </c>
      <c r="G6" s="226">
        <f t="shared" ref="G6:G46" si="0">F6</f>
        <v>68</v>
      </c>
      <c r="I6" s="74"/>
      <c r="J6" s="24" t="s">
        <v>71</v>
      </c>
    </row>
    <row r="7" spans="1:12" ht="15" customHeight="1" x14ac:dyDescent="0.25">
      <c r="A7" s="58">
        <v>2</v>
      </c>
      <c r="B7" s="182" t="s">
        <v>43</v>
      </c>
      <c r="C7" s="311">
        <v>7</v>
      </c>
      <c r="D7" s="323">
        <v>4</v>
      </c>
      <c r="E7" s="312">
        <v>3.95</v>
      </c>
      <c r="F7" s="313">
        <v>21</v>
      </c>
      <c r="G7" s="61">
        <f t="shared" si="0"/>
        <v>21</v>
      </c>
      <c r="I7" s="25"/>
      <c r="J7" s="24" t="s">
        <v>72</v>
      </c>
      <c r="L7" s="57"/>
    </row>
    <row r="8" spans="1:12" ht="15" customHeight="1" x14ac:dyDescent="0.25">
      <c r="A8" s="58">
        <v>3</v>
      </c>
      <c r="B8" s="120" t="s">
        <v>42</v>
      </c>
      <c r="C8" s="278">
        <v>3</v>
      </c>
      <c r="D8" s="315">
        <v>4</v>
      </c>
      <c r="E8" s="279">
        <v>3.95</v>
      </c>
      <c r="F8" s="280">
        <v>22</v>
      </c>
      <c r="G8" s="59">
        <f t="shared" si="0"/>
        <v>22</v>
      </c>
      <c r="L8" s="57"/>
    </row>
    <row r="9" spans="1:12" ht="15" customHeight="1" x14ac:dyDescent="0.25">
      <c r="A9" s="58">
        <v>4</v>
      </c>
      <c r="B9" s="120" t="s">
        <v>40</v>
      </c>
      <c r="C9" s="278">
        <v>3</v>
      </c>
      <c r="D9" s="315">
        <v>3.3333333333333335</v>
      </c>
      <c r="E9" s="279">
        <v>3.95</v>
      </c>
      <c r="F9" s="280">
        <v>63</v>
      </c>
      <c r="G9" s="59">
        <f t="shared" si="0"/>
        <v>63</v>
      </c>
      <c r="J9" s="57"/>
      <c r="L9" s="57"/>
    </row>
    <row r="10" spans="1:12" ht="15" customHeight="1" x14ac:dyDescent="0.25">
      <c r="A10" s="58">
        <v>5</v>
      </c>
      <c r="B10" s="140" t="s">
        <v>45</v>
      </c>
      <c r="C10" s="281">
        <v>1</v>
      </c>
      <c r="D10" s="316">
        <v>4</v>
      </c>
      <c r="E10" s="282">
        <v>3.95</v>
      </c>
      <c r="F10" s="283">
        <v>23</v>
      </c>
      <c r="G10" s="59">
        <f t="shared" si="0"/>
        <v>23</v>
      </c>
      <c r="J10" s="57"/>
      <c r="L10" s="57"/>
    </row>
    <row r="11" spans="1:12" ht="15" customHeight="1" thickBot="1" x14ac:dyDescent="0.3">
      <c r="A11" s="58">
        <v>6</v>
      </c>
      <c r="B11" s="120" t="s">
        <v>44</v>
      </c>
      <c r="C11" s="278">
        <v>1</v>
      </c>
      <c r="D11" s="315">
        <v>5</v>
      </c>
      <c r="E11" s="279">
        <v>3.95</v>
      </c>
      <c r="F11" s="280">
        <v>1</v>
      </c>
      <c r="G11" s="61">
        <f t="shared" si="0"/>
        <v>1</v>
      </c>
      <c r="J11" s="57"/>
      <c r="L11" s="57"/>
    </row>
    <row r="12" spans="1:12" ht="15" customHeight="1" thickBot="1" x14ac:dyDescent="0.3">
      <c r="A12" s="163"/>
      <c r="B12" s="164" t="s">
        <v>84</v>
      </c>
      <c r="C12" s="165">
        <f>SUM(C13:C20)</f>
        <v>29</v>
      </c>
      <c r="D12" s="176">
        <f>AVERAGE(D13:D20)</f>
        <v>3.6830357142857144</v>
      </c>
      <c r="E12" s="80">
        <v>3.95</v>
      </c>
      <c r="F12" s="166"/>
      <c r="G12" s="170"/>
      <c r="J12" s="57"/>
      <c r="L12" s="57"/>
    </row>
    <row r="13" spans="1:12" ht="15" customHeight="1" x14ac:dyDescent="0.25">
      <c r="A13" s="64">
        <v>1</v>
      </c>
      <c r="B13" s="120" t="s">
        <v>1</v>
      </c>
      <c r="C13" s="278">
        <v>7</v>
      </c>
      <c r="D13" s="315">
        <v>4.7142857142857144</v>
      </c>
      <c r="E13" s="279">
        <v>3.95</v>
      </c>
      <c r="F13" s="280">
        <v>7</v>
      </c>
      <c r="G13" s="59">
        <f t="shared" si="0"/>
        <v>7</v>
      </c>
      <c r="I13" s="57"/>
      <c r="J13" s="57"/>
      <c r="L13" s="57"/>
    </row>
    <row r="14" spans="1:12" ht="15" customHeight="1" x14ac:dyDescent="0.25">
      <c r="A14" s="58">
        <v>2</v>
      </c>
      <c r="B14" s="120" t="s">
        <v>3</v>
      </c>
      <c r="C14" s="278">
        <v>1</v>
      </c>
      <c r="D14" s="315">
        <v>3</v>
      </c>
      <c r="E14" s="279">
        <v>3.95</v>
      </c>
      <c r="F14" s="280">
        <v>69</v>
      </c>
      <c r="G14" s="59">
        <f t="shared" si="0"/>
        <v>69</v>
      </c>
      <c r="I14" s="57"/>
      <c r="J14" s="57"/>
      <c r="L14" s="57"/>
    </row>
    <row r="15" spans="1:12" ht="15" customHeight="1" x14ac:dyDescent="0.25">
      <c r="A15" s="58">
        <v>3</v>
      </c>
      <c r="B15" s="120" t="s">
        <v>6</v>
      </c>
      <c r="C15" s="278">
        <v>8</v>
      </c>
      <c r="D15" s="315">
        <v>4</v>
      </c>
      <c r="E15" s="279">
        <v>3.95</v>
      </c>
      <c r="F15" s="280">
        <v>24</v>
      </c>
      <c r="G15" s="61">
        <f t="shared" si="0"/>
        <v>24</v>
      </c>
      <c r="I15" s="57"/>
      <c r="J15" s="57"/>
      <c r="L15" s="57"/>
    </row>
    <row r="16" spans="1:12" ht="15" customHeight="1" x14ac:dyDescent="0.25">
      <c r="A16" s="58">
        <v>4</v>
      </c>
      <c r="B16" s="120" t="s">
        <v>2</v>
      </c>
      <c r="C16" s="278">
        <v>2</v>
      </c>
      <c r="D16" s="315">
        <v>3.5</v>
      </c>
      <c r="E16" s="279">
        <v>3.95</v>
      </c>
      <c r="F16" s="280">
        <v>59</v>
      </c>
      <c r="G16" s="59">
        <f t="shared" si="0"/>
        <v>59</v>
      </c>
      <c r="I16" s="57"/>
      <c r="J16" s="57"/>
      <c r="L16" s="57"/>
    </row>
    <row r="17" spans="1:12" ht="15" customHeight="1" x14ac:dyDescent="0.25">
      <c r="A17" s="58">
        <v>5</v>
      </c>
      <c r="B17" s="120" t="s">
        <v>4</v>
      </c>
      <c r="C17" s="278">
        <v>8</v>
      </c>
      <c r="D17" s="315">
        <v>4.25</v>
      </c>
      <c r="E17" s="279">
        <v>3.95</v>
      </c>
      <c r="F17" s="280">
        <v>17</v>
      </c>
      <c r="G17" s="59">
        <f t="shared" si="0"/>
        <v>17</v>
      </c>
      <c r="I17" s="57"/>
      <c r="J17" s="57"/>
      <c r="L17" s="57"/>
    </row>
    <row r="18" spans="1:12" ht="15" customHeight="1" x14ac:dyDescent="0.25">
      <c r="A18" s="58">
        <v>6</v>
      </c>
      <c r="B18" s="131" t="s">
        <v>57</v>
      </c>
      <c r="C18" s="284">
        <v>1</v>
      </c>
      <c r="D18" s="321">
        <v>3</v>
      </c>
      <c r="E18" s="227">
        <v>3.95</v>
      </c>
      <c r="F18" s="285">
        <v>70</v>
      </c>
      <c r="G18" s="59">
        <f t="shared" si="0"/>
        <v>70</v>
      </c>
      <c r="I18" s="57"/>
      <c r="J18" s="57"/>
      <c r="L18" s="57"/>
    </row>
    <row r="19" spans="1:12" ht="15" customHeight="1" x14ac:dyDescent="0.25">
      <c r="A19" s="58">
        <v>7</v>
      </c>
      <c r="B19" s="120" t="s">
        <v>5</v>
      </c>
      <c r="C19" s="278">
        <v>1</v>
      </c>
      <c r="D19" s="315">
        <v>4</v>
      </c>
      <c r="E19" s="279">
        <v>3.95</v>
      </c>
      <c r="F19" s="280">
        <v>25</v>
      </c>
      <c r="G19" s="59">
        <f t="shared" si="0"/>
        <v>25</v>
      </c>
      <c r="I19" s="57"/>
      <c r="J19" s="57"/>
      <c r="L19" s="57"/>
    </row>
    <row r="20" spans="1:12" ht="15" customHeight="1" thickBot="1" x14ac:dyDescent="0.3">
      <c r="A20" s="58">
        <v>8</v>
      </c>
      <c r="B20" s="54" t="s">
        <v>101</v>
      </c>
      <c r="C20" s="275">
        <v>1</v>
      </c>
      <c r="D20" s="314">
        <v>3</v>
      </c>
      <c r="E20" s="276">
        <v>3.95</v>
      </c>
      <c r="F20" s="277">
        <v>71</v>
      </c>
      <c r="G20" s="59">
        <f t="shared" si="0"/>
        <v>71</v>
      </c>
      <c r="I20" s="57"/>
      <c r="J20" s="57"/>
      <c r="L20" s="57"/>
    </row>
    <row r="21" spans="1:12" ht="15" customHeight="1" thickBot="1" x14ac:dyDescent="0.3">
      <c r="A21" s="163"/>
      <c r="B21" s="164" t="s">
        <v>85</v>
      </c>
      <c r="C21" s="165">
        <f>SUM(C22:C29)</f>
        <v>22</v>
      </c>
      <c r="D21" s="176">
        <f>AVERAGE(D22:D29)</f>
        <v>3.3</v>
      </c>
      <c r="E21" s="80">
        <v>3.95</v>
      </c>
      <c r="F21" s="166"/>
      <c r="G21" s="170"/>
      <c r="I21" s="57"/>
      <c r="J21" s="57"/>
      <c r="L21" s="57"/>
    </row>
    <row r="22" spans="1:12" ht="15" customHeight="1" x14ac:dyDescent="0.25">
      <c r="A22" s="64">
        <v>1</v>
      </c>
      <c r="B22" s="39" t="s">
        <v>47</v>
      </c>
      <c r="C22" s="286">
        <v>5</v>
      </c>
      <c r="D22" s="317">
        <v>4.2</v>
      </c>
      <c r="E22" s="287">
        <v>3.95</v>
      </c>
      <c r="F22" s="288">
        <v>19</v>
      </c>
      <c r="G22" s="56">
        <f t="shared" si="0"/>
        <v>19</v>
      </c>
      <c r="I22" s="57"/>
      <c r="J22" s="57"/>
      <c r="L22" s="57"/>
    </row>
    <row r="23" spans="1:12" ht="15" customHeight="1" x14ac:dyDescent="0.25">
      <c r="A23" s="58">
        <v>2</v>
      </c>
      <c r="B23" s="39" t="s">
        <v>102</v>
      </c>
      <c r="C23" s="286">
        <v>2</v>
      </c>
      <c r="D23" s="317">
        <v>4</v>
      </c>
      <c r="E23" s="287">
        <v>3.95</v>
      </c>
      <c r="F23" s="288">
        <v>26</v>
      </c>
      <c r="G23" s="61">
        <f t="shared" si="0"/>
        <v>26</v>
      </c>
      <c r="I23" s="57"/>
      <c r="J23" s="57"/>
      <c r="L23" s="57"/>
    </row>
    <row r="24" spans="1:12" ht="15" customHeight="1" x14ac:dyDescent="0.25">
      <c r="A24" s="58">
        <v>3</v>
      </c>
      <c r="B24" s="39" t="s">
        <v>46</v>
      </c>
      <c r="C24" s="286">
        <v>1</v>
      </c>
      <c r="D24" s="317">
        <v>0</v>
      </c>
      <c r="E24" s="287">
        <v>3.95</v>
      </c>
      <c r="F24" s="288">
        <v>76</v>
      </c>
      <c r="G24" s="59">
        <f t="shared" si="0"/>
        <v>76</v>
      </c>
      <c r="I24" s="57"/>
      <c r="J24" s="57"/>
      <c r="L24" s="57"/>
    </row>
    <row r="25" spans="1:12" ht="15" customHeight="1" x14ac:dyDescent="0.25">
      <c r="A25" s="58">
        <v>4</v>
      </c>
      <c r="B25" s="39" t="s">
        <v>48</v>
      </c>
      <c r="C25" s="286">
        <v>1</v>
      </c>
      <c r="D25" s="317">
        <v>4</v>
      </c>
      <c r="E25" s="287">
        <v>3.95</v>
      </c>
      <c r="F25" s="288">
        <v>27</v>
      </c>
      <c r="G25" s="59">
        <f t="shared" si="0"/>
        <v>27</v>
      </c>
      <c r="I25" s="57"/>
      <c r="J25" s="57"/>
      <c r="L25" s="57"/>
    </row>
    <row r="26" spans="1:12" ht="15" customHeight="1" x14ac:dyDescent="0.25">
      <c r="A26" s="58">
        <v>5</v>
      </c>
      <c r="B26" s="39" t="s">
        <v>103</v>
      </c>
      <c r="C26" s="286">
        <v>4</v>
      </c>
      <c r="D26" s="317">
        <v>4</v>
      </c>
      <c r="E26" s="287">
        <v>3.95</v>
      </c>
      <c r="F26" s="288">
        <v>28</v>
      </c>
      <c r="G26" s="59">
        <f t="shared" si="0"/>
        <v>28</v>
      </c>
      <c r="I26" s="57"/>
      <c r="J26" s="57"/>
      <c r="L26" s="57"/>
    </row>
    <row r="27" spans="1:12" ht="15" customHeight="1" x14ac:dyDescent="0.25">
      <c r="A27" s="58">
        <v>6</v>
      </c>
      <c r="B27" s="39" t="s">
        <v>7</v>
      </c>
      <c r="C27" s="286">
        <v>1</v>
      </c>
      <c r="D27" s="317">
        <v>4</v>
      </c>
      <c r="E27" s="287">
        <v>3.95</v>
      </c>
      <c r="F27" s="288">
        <v>29</v>
      </c>
      <c r="G27" s="59">
        <f t="shared" si="0"/>
        <v>29</v>
      </c>
      <c r="I27" s="57"/>
      <c r="J27" s="57"/>
      <c r="L27" s="57"/>
    </row>
    <row r="28" spans="1:12" ht="15" customHeight="1" x14ac:dyDescent="0.25">
      <c r="A28" s="58">
        <v>7</v>
      </c>
      <c r="B28" s="39" t="s">
        <v>8</v>
      </c>
      <c r="C28" s="286">
        <v>5</v>
      </c>
      <c r="D28" s="317">
        <v>3.2</v>
      </c>
      <c r="E28" s="287">
        <v>3.95</v>
      </c>
      <c r="F28" s="288">
        <v>67</v>
      </c>
      <c r="G28" s="59">
        <f t="shared" si="0"/>
        <v>67</v>
      </c>
      <c r="I28" s="57"/>
      <c r="J28" s="57"/>
      <c r="L28" s="57"/>
    </row>
    <row r="29" spans="1:12" ht="15" customHeight="1" thickBot="1" x14ac:dyDescent="0.3">
      <c r="A29" s="58">
        <v>8</v>
      </c>
      <c r="B29" s="52" t="s">
        <v>79</v>
      </c>
      <c r="C29" s="291">
        <v>3</v>
      </c>
      <c r="D29" s="446">
        <v>3</v>
      </c>
      <c r="E29" s="292">
        <v>3.95</v>
      </c>
      <c r="F29" s="293">
        <v>72</v>
      </c>
      <c r="G29" s="59">
        <f t="shared" si="0"/>
        <v>72</v>
      </c>
      <c r="I29" s="57"/>
      <c r="J29" s="57"/>
      <c r="L29" s="57"/>
    </row>
    <row r="30" spans="1:12" ht="15" customHeight="1" thickBot="1" x14ac:dyDescent="0.3">
      <c r="A30" s="163"/>
      <c r="B30" s="169" t="s">
        <v>86</v>
      </c>
      <c r="C30" s="171">
        <f>SUM(C31:C41)</f>
        <v>49</v>
      </c>
      <c r="D30" s="177">
        <f>AVERAGE(D31:D41)</f>
        <v>3.7521645021645025</v>
      </c>
      <c r="E30" s="167">
        <v>3.95</v>
      </c>
      <c r="F30" s="168"/>
      <c r="G30" s="170"/>
      <c r="I30" s="57"/>
      <c r="J30" s="57"/>
      <c r="L30" s="57"/>
    </row>
    <row r="31" spans="1:12" ht="15" customHeight="1" x14ac:dyDescent="0.25">
      <c r="A31" s="55">
        <v>1</v>
      </c>
      <c r="B31" s="120" t="s">
        <v>49</v>
      </c>
      <c r="C31" s="278">
        <v>13</v>
      </c>
      <c r="D31" s="315">
        <v>4</v>
      </c>
      <c r="E31" s="279">
        <v>3.95</v>
      </c>
      <c r="F31" s="280">
        <v>30</v>
      </c>
      <c r="G31" s="56">
        <f t="shared" si="0"/>
        <v>30</v>
      </c>
      <c r="I31" s="57"/>
      <c r="J31" s="57"/>
      <c r="L31" s="57"/>
    </row>
    <row r="32" spans="1:12" ht="15" customHeight="1" x14ac:dyDescent="0.25">
      <c r="A32" s="64">
        <v>2</v>
      </c>
      <c r="B32" s="140" t="s">
        <v>98</v>
      </c>
      <c r="C32" s="281">
        <v>6</v>
      </c>
      <c r="D32" s="316">
        <v>4</v>
      </c>
      <c r="E32" s="282">
        <v>3.95</v>
      </c>
      <c r="F32" s="283">
        <v>31</v>
      </c>
      <c r="G32" s="59">
        <f t="shared" si="0"/>
        <v>31</v>
      </c>
      <c r="I32" s="57"/>
      <c r="J32" s="57"/>
      <c r="L32" s="57"/>
    </row>
    <row r="33" spans="1:12" ht="15" customHeight="1" x14ac:dyDescent="0.25">
      <c r="A33" s="58">
        <v>3</v>
      </c>
      <c r="B33" s="120" t="s">
        <v>50</v>
      </c>
      <c r="C33" s="278">
        <v>14</v>
      </c>
      <c r="D33" s="315">
        <v>3.8571428571428572</v>
      </c>
      <c r="E33" s="279">
        <v>3.95</v>
      </c>
      <c r="F33" s="280">
        <v>51</v>
      </c>
      <c r="G33" s="59">
        <f t="shared" si="0"/>
        <v>51</v>
      </c>
      <c r="I33" s="57"/>
      <c r="J33" s="57"/>
      <c r="L33" s="57"/>
    </row>
    <row r="34" spans="1:12" ht="15" customHeight="1" x14ac:dyDescent="0.25">
      <c r="A34" s="58">
        <v>4</v>
      </c>
      <c r="B34" s="120" t="s">
        <v>106</v>
      </c>
      <c r="C34" s="278">
        <v>3</v>
      </c>
      <c r="D34" s="315">
        <v>4</v>
      </c>
      <c r="E34" s="279">
        <v>3.95</v>
      </c>
      <c r="F34" s="280">
        <v>32</v>
      </c>
      <c r="G34" s="59">
        <f t="shared" si="0"/>
        <v>32</v>
      </c>
      <c r="I34" s="57"/>
      <c r="J34" s="57"/>
      <c r="L34" s="57"/>
    </row>
    <row r="35" spans="1:12" ht="15" customHeight="1" x14ac:dyDescent="0.25">
      <c r="A35" s="58">
        <v>5</v>
      </c>
      <c r="B35" s="140" t="s">
        <v>94</v>
      </c>
      <c r="C35" s="281">
        <v>4</v>
      </c>
      <c r="D35" s="316">
        <v>3.25</v>
      </c>
      <c r="E35" s="282">
        <v>3.95</v>
      </c>
      <c r="F35" s="283">
        <v>65</v>
      </c>
      <c r="G35" s="59">
        <f t="shared" si="0"/>
        <v>65</v>
      </c>
      <c r="I35" s="57"/>
      <c r="J35" s="57"/>
      <c r="L35" s="57"/>
    </row>
    <row r="36" spans="1:12" ht="15" customHeight="1" x14ac:dyDescent="0.25">
      <c r="A36" s="58">
        <v>6</v>
      </c>
      <c r="B36" s="120" t="s">
        <v>10</v>
      </c>
      <c r="C36" s="278">
        <v>3</v>
      </c>
      <c r="D36" s="315">
        <v>3.6666666666666665</v>
      </c>
      <c r="E36" s="279">
        <v>3.95</v>
      </c>
      <c r="F36" s="280">
        <v>56</v>
      </c>
      <c r="G36" s="59">
        <f t="shared" si="0"/>
        <v>56</v>
      </c>
      <c r="I36" s="57"/>
      <c r="J36" s="57"/>
      <c r="L36" s="57"/>
    </row>
    <row r="37" spans="1:12" ht="15" customHeight="1" x14ac:dyDescent="0.25">
      <c r="A37" s="58">
        <v>7</v>
      </c>
      <c r="B37" s="120" t="s">
        <v>9</v>
      </c>
      <c r="C37" s="278">
        <v>1</v>
      </c>
      <c r="D37" s="315">
        <v>4</v>
      </c>
      <c r="E37" s="279">
        <v>3.95</v>
      </c>
      <c r="F37" s="280">
        <v>33</v>
      </c>
      <c r="G37" s="59">
        <f t="shared" si="0"/>
        <v>33</v>
      </c>
      <c r="I37" s="57"/>
      <c r="J37" s="57"/>
      <c r="L37" s="57"/>
    </row>
    <row r="38" spans="1:12" ht="15" customHeight="1" x14ac:dyDescent="0.25">
      <c r="A38" s="58">
        <v>8</v>
      </c>
      <c r="B38" s="142" t="s">
        <v>104</v>
      </c>
      <c r="C38" s="297">
        <v>1</v>
      </c>
      <c r="D38" s="327">
        <v>3</v>
      </c>
      <c r="E38" s="298">
        <v>3.95</v>
      </c>
      <c r="F38" s="299">
        <v>73</v>
      </c>
      <c r="G38" s="59">
        <f t="shared" si="0"/>
        <v>73</v>
      </c>
      <c r="I38" s="57"/>
      <c r="J38" s="57"/>
      <c r="L38" s="57"/>
    </row>
    <row r="39" spans="1:12" ht="15" customHeight="1" x14ac:dyDescent="0.25">
      <c r="A39" s="58">
        <v>9</v>
      </c>
      <c r="B39" s="51" t="s">
        <v>80</v>
      </c>
      <c r="C39" s="294">
        <v>1</v>
      </c>
      <c r="D39" s="328">
        <v>3</v>
      </c>
      <c r="E39" s="295">
        <v>3.95</v>
      </c>
      <c r="F39" s="296">
        <v>74</v>
      </c>
      <c r="G39" s="59">
        <f t="shared" si="0"/>
        <v>74</v>
      </c>
      <c r="I39" s="57"/>
      <c r="J39" s="57"/>
      <c r="L39" s="57"/>
    </row>
    <row r="40" spans="1:12" ht="15" customHeight="1" x14ac:dyDescent="0.25">
      <c r="A40" s="58">
        <v>10</v>
      </c>
      <c r="B40" s="37" t="s">
        <v>11</v>
      </c>
      <c r="C40" s="275">
        <v>1</v>
      </c>
      <c r="D40" s="314">
        <v>5</v>
      </c>
      <c r="E40" s="276">
        <v>3.95</v>
      </c>
      <c r="F40" s="277">
        <v>2</v>
      </c>
      <c r="G40" s="59">
        <f t="shared" si="0"/>
        <v>2</v>
      </c>
      <c r="I40" s="57"/>
      <c r="J40" s="57"/>
      <c r="L40" s="57"/>
    </row>
    <row r="41" spans="1:12" ht="15" customHeight="1" thickBot="1" x14ac:dyDescent="0.3">
      <c r="A41" s="58">
        <v>11</v>
      </c>
      <c r="B41" s="37" t="s">
        <v>105</v>
      </c>
      <c r="C41" s="275">
        <v>2</v>
      </c>
      <c r="D41" s="314">
        <v>3.5</v>
      </c>
      <c r="E41" s="276">
        <v>3.95</v>
      </c>
      <c r="F41" s="277">
        <v>60</v>
      </c>
      <c r="G41" s="59">
        <f t="shared" si="0"/>
        <v>60</v>
      </c>
      <c r="I41" s="57"/>
      <c r="J41" s="57"/>
      <c r="L41" s="57"/>
    </row>
    <row r="42" spans="1:12" ht="15" customHeight="1" thickBot="1" x14ac:dyDescent="0.3">
      <c r="A42" s="163"/>
      <c r="B42" s="164" t="s">
        <v>87</v>
      </c>
      <c r="C42" s="165">
        <f>SUM(C43:C51)</f>
        <v>23</v>
      </c>
      <c r="D42" s="176">
        <f>AVERAGE(D43:D51)</f>
        <v>3.9574074074074073</v>
      </c>
      <c r="E42" s="80">
        <v>3.95</v>
      </c>
      <c r="F42" s="166"/>
      <c r="G42" s="170"/>
      <c r="I42" s="57"/>
      <c r="J42" s="57"/>
      <c r="L42" s="57"/>
    </row>
    <row r="43" spans="1:12" ht="15" customHeight="1" x14ac:dyDescent="0.25">
      <c r="A43" s="172">
        <v>1</v>
      </c>
      <c r="B43" s="120" t="s">
        <v>51</v>
      </c>
      <c r="C43" s="235">
        <v>4</v>
      </c>
      <c r="D43" s="324">
        <v>3.75</v>
      </c>
      <c r="E43" s="17">
        <v>3.95</v>
      </c>
      <c r="F43" s="280">
        <v>54</v>
      </c>
      <c r="G43" s="185">
        <f t="shared" si="0"/>
        <v>54</v>
      </c>
      <c r="I43" s="57"/>
      <c r="J43" s="57"/>
      <c r="L43" s="57"/>
    </row>
    <row r="44" spans="1:12" ht="15" customHeight="1" x14ac:dyDescent="0.25">
      <c r="A44" s="58">
        <v>2</v>
      </c>
      <c r="B44" s="120" t="s">
        <v>81</v>
      </c>
      <c r="C44" s="235">
        <v>2</v>
      </c>
      <c r="D44" s="324">
        <v>4</v>
      </c>
      <c r="E44" s="279">
        <v>3.95</v>
      </c>
      <c r="F44" s="280">
        <v>34</v>
      </c>
      <c r="G44" s="59">
        <f t="shared" si="0"/>
        <v>34</v>
      </c>
      <c r="I44" s="57"/>
      <c r="J44" s="57"/>
      <c r="L44" s="57"/>
    </row>
    <row r="45" spans="1:12" ht="15" customHeight="1" x14ac:dyDescent="0.25">
      <c r="A45" s="58">
        <v>3</v>
      </c>
      <c r="B45" s="140" t="s">
        <v>58</v>
      </c>
      <c r="C45" s="237">
        <v>3</v>
      </c>
      <c r="D45" s="325">
        <v>4</v>
      </c>
      <c r="E45" s="282">
        <v>3.95</v>
      </c>
      <c r="F45" s="283">
        <v>35</v>
      </c>
      <c r="G45" s="59">
        <f t="shared" si="0"/>
        <v>35</v>
      </c>
      <c r="I45" s="57"/>
      <c r="J45" s="57"/>
      <c r="L45" s="57"/>
    </row>
    <row r="46" spans="1:12" ht="15" customHeight="1" x14ac:dyDescent="0.25">
      <c r="A46" s="58">
        <v>4</v>
      </c>
      <c r="B46" s="120" t="s">
        <v>52</v>
      </c>
      <c r="C46" s="235">
        <v>1</v>
      </c>
      <c r="D46" s="324">
        <v>4</v>
      </c>
      <c r="E46" s="279">
        <v>3.95</v>
      </c>
      <c r="F46" s="280">
        <v>36</v>
      </c>
      <c r="G46" s="184">
        <f t="shared" si="0"/>
        <v>36</v>
      </c>
      <c r="I46" s="57"/>
      <c r="J46" s="57"/>
      <c r="L46" s="57"/>
    </row>
    <row r="47" spans="1:12" ht="15" customHeight="1" x14ac:dyDescent="0.25">
      <c r="A47" s="58">
        <v>5</v>
      </c>
      <c r="B47" s="120" t="s">
        <v>12</v>
      </c>
      <c r="C47" s="235">
        <v>1</v>
      </c>
      <c r="D47" s="324">
        <v>4</v>
      </c>
      <c r="E47" s="279">
        <v>3.95</v>
      </c>
      <c r="F47" s="280">
        <v>37</v>
      </c>
      <c r="G47" s="59">
        <f t="shared" ref="G47:G87" si="1">F47</f>
        <v>37</v>
      </c>
      <c r="I47" s="57"/>
      <c r="J47" s="57"/>
      <c r="L47" s="57"/>
    </row>
    <row r="48" spans="1:12" ht="15" customHeight="1" x14ac:dyDescent="0.25">
      <c r="A48" s="58">
        <v>6</v>
      </c>
      <c r="B48" s="53" t="s">
        <v>107</v>
      </c>
      <c r="C48" s="449">
        <v>3</v>
      </c>
      <c r="D48" s="450">
        <v>4.333333333333333</v>
      </c>
      <c r="E48" s="302">
        <v>3.95</v>
      </c>
      <c r="F48" s="303">
        <v>13</v>
      </c>
      <c r="G48" s="59">
        <f t="shared" si="1"/>
        <v>13</v>
      </c>
      <c r="I48" s="57"/>
      <c r="J48" s="57"/>
      <c r="L48" s="57"/>
    </row>
    <row r="49" spans="1:12" ht="15" customHeight="1" x14ac:dyDescent="0.25">
      <c r="A49" s="58">
        <v>7</v>
      </c>
      <c r="B49" s="142" t="s">
        <v>61</v>
      </c>
      <c r="C49" s="297">
        <v>1</v>
      </c>
      <c r="D49" s="327">
        <v>3</v>
      </c>
      <c r="E49" s="298">
        <v>3.95</v>
      </c>
      <c r="F49" s="299">
        <v>75</v>
      </c>
      <c r="G49" s="59">
        <f t="shared" si="1"/>
        <v>75</v>
      </c>
      <c r="I49" s="57"/>
      <c r="J49" s="57"/>
      <c r="L49" s="57"/>
    </row>
    <row r="50" spans="1:12" ht="15" customHeight="1" x14ac:dyDescent="0.25">
      <c r="A50" s="58">
        <v>8</v>
      </c>
      <c r="B50" s="141" t="s">
        <v>59</v>
      </c>
      <c r="C50" s="241">
        <v>3</v>
      </c>
      <c r="D50" s="329">
        <v>4.333333333333333</v>
      </c>
      <c r="E50" s="263">
        <v>3.95</v>
      </c>
      <c r="F50" s="290">
        <v>14</v>
      </c>
      <c r="G50" s="59">
        <f t="shared" si="1"/>
        <v>14</v>
      </c>
      <c r="I50" s="57"/>
      <c r="J50" s="57"/>
      <c r="L50" s="57"/>
    </row>
    <row r="51" spans="1:12" ht="15" customHeight="1" thickBot="1" x14ac:dyDescent="0.3">
      <c r="A51" s="58">
        <v>9</v>
      </c>
      <c r="B51" s="141" t="s">
        <v>108</v>
      </c>
      <c r="C51" s="241">
        <v>5</v>
      </c>
      <c r="D51" s="329">
        <v>4.2</v>
      </c>
      <c r="E51" s="263">
        <v>3.95</v>
      </c>
      <c r="F51" s="290">
        <v>20</v>
      </c>
      <c r="G51" s="59">
        <f t="shared" si="1"/>
        <v>20</v>
      </c>
      <c r="I51" s="57"/>
      <c r="J51" s="57"/>
      <c r="L51" s="57"/>
    </row>
    <row r="52" spans="1:12" ht="15" customHeight="1" thickBot="1" x14ac:dyDescent="0.3">
      <c r="A52" s="163"/>
      <c r="B52" s="164" t="s">
        <v>88</v>
      </c>
      <c r="C52" s="165">
        <f>SUM(C53:C78)</f>
        <v>94</v>
      </c>
      <c r="D52" s="176">
        <f>AVERAGE(D53:D78)</f>
        <v>4.0884768009768004</v>
      </c>
      <c r="E52" s="80">
        <v>3.95</v>
      </c>
      <c r="F52" s="166"/>
      <c r="G52" s="415"/>
      <c r="I52" s="57"/>
      <c r="J52" s="57"/>
      <c r="L52" s="57"/>
    </row>
    <row r="53" spans="1:12" ht="15" customHeight="1" x14ac:dyDescent="0.25">
      <c r="A53" s="55">
        <v>1</v>
      </c>
      <c r="B53" s="37" t="s">
        <v>13</v>
      </c>
      <c r="C53" s="239">
        <v>1</v>
      </c>
      <c r="D53" s="326">
        <v>4</v>
      </c>
      <c r="E53" s="8">
        <v>3.95</v>
      </c>
      <c r="F53" s="240">
        <v>38</v>
      </c>
      <c r="G53" s="59">
        <f t="shared" si="1"/>
        <v>38</v>
      </c>
      <c r="I53" s="57"/>
      <c r="J53" s="57"/>
      <c r="L53" s="57"/>
    </row>
    <row r="54" spans="1:12" ht="15" customHeight="1" x14ac:dyDescent="0.25">
      <c r="A54" s="58">
        <v>2</v>
      </c>
      <c r="B54" s="37" t="s">
        <v>14</v>
      </c>
      <c r="C54" s="239">
        <v>5</v>
      </c>
      <c r="D54" s="326">
        <v>3.6</v>
      </c>
      <c r="E54" s="8">
        <v>3.95</v>
      </c>
      <c r="F54" s="240">
        <v>58</v>
      </c>
      <c r="G54" s="59">
        <f t="shared" si="1"/>
        <v>58</v>
      </c>
      <c r="I54" s="57"/>
      <c r="J54" s="57"/>
      <c r="L54" s="57"/>
    </row>
    <row r="55" spans="1:12" ht="15" customHeight="1" x14ac:dyDescent="0.25">
      <c r="A55" s="58">
        <v>3</v>
      </c>
      <c r="B55" s="37" t="s">
        <v>15</v>
      </c>
      <c r="C55" s="239">
        <v>4</v>
      </c>
      <c r="D55" s="326">
        <v>4</v>
      </c>
      <c r="E55" s="8">
        <v>3.95</v>
      </c>
      <c r="F55" s="240">
        <v>39</v>
      </c>
      <c r="G55" s="59">
        <f t="shared" si="1"/>
        <v>39</v>
      </c>
      <c r="I55" s="57"/>
      <c r="J55" s="57"/>
      <c r="L55" s="57"/>
    </row>
    <row r="56" spans="1:12" ht="15" customHeight="1" x14ac:dyDescent="0.25">
      <c r="A56" s="58">
        <v>4</v>
      </c>
      <c r="B56" s="120" t="s">
        <v>16</v>
      </c>
      <c r="C56" s="235">
        <v>8</v>
      </c>
      <c r="D56" s="324">
        <v>4.25</v>
      </c>
      <c r="E56" s="17">
        <v>3.95</v>
      </c>
      <c r="F56" s="236">
        <v>18</v>
      </c>
      <c r="G56" s="59">
        <f t="shared" si="1"/>
        <v>18</v>
      </c>
      <c r="I56" s="57"/>
      <c r="J56" s="57"/>
      <c r="L56" s="57"/>
    </row>
    <row r="57" spans="1:12" ht="15" customHeight="1" x14ac:dyDescent="0.25">
      <c r="A57" s="58">
        <v>5</v>
      </c>
      <c r="B57" s="37" t="s">
        <v>17</v>
      </c>
      <c r="C57" s="239">
        <v>2</v>
      </c>
      <c r="D57" s="326">
        <v>4.5</v>
      </c>
      <c r="E57" s="8">
        <v>3.95</v>
      </c>
      <c r="F57" s="240">
        <v>9</v>
      </c>
      <c r="G57" s="59">
        <f t="shared" si="1"/>
        <v>9</v>
      </c>
      <c r="I57" s="57"/>
      <c r="J57" s="57"/>
      <c r="L57" s="57"/>
    </row>
    <row r="58" spans="1:12" ht="15" customHeight="1" x14ac:dyDescent="0.25">
      <c r="A58" s="58">
        <v>6</v>
      </c>
      <c r="B58" s="120" t="s">
        <v>18</v>
      </c>
      <c r="C58" s="235">
        <v>3</v>
      </c>
      <c r="D58" s="324">
        <v>4.333333333333333</v>
      </c>
      <c r="E58" s="17">
        <v>3.95</v>
      </c>
      <c r="F58" s="236">
        <v>15</v>
      </c>
      <c r="G58" s="59">
        <f t="shared" si="1"/>
        <v>15</v>
      </c>
      <c r="I58" s="57"/>
      <c r="J58" s="57"/>
      <c r="L58" s="57"/>
    </row>
    <row r="59" spans="1:12" ht="15" customHeight="1" x14ac:dyDescent="0.25">
      <c r="A59" s="58">
        <v>7</v>
      </c>
      <c r="B59" s="120" t="s">
        <v>19</v>
      </c>
      <c r="C59" s="235">
        <v>1</v>
      </c>
      <c r="D59" s="324">
        <v>5</v>
      </c>
      <c r="E59" s="17">
        <v>3.95</v>
      </c>
      <c r="F59" s="236">
        <v>3</v>
      </c>
      <c r="G59" s="59">
        <f t="shared" si="1"/>
        <v>3</v>
      </c>
      <c r="I59" s="57"/>
      <c r="J59" s="57"/>
      <c r="L59" s="57"/>
    </row>
    <row r="60" spans="1:12" ht="15" customHeight="1" x14ac:dyDescent="0.25">
      <c r="A60" s="58">
        <v>8</v>
      </c>
      <c r="B60" s="37" t="s">
        <v>20</v>
      </c>
      <c r="C60" s="239">
        <v>1</v>
      </c>
      <c r="D60" s="326">
        <v>5</v>
      </c>
      <c r="E60" s="8">
        <v>3.95</v>
      </c>
      <c r="F60" s="240">
        <v>4</v>
      </c>
      <c r="G60" s="59">
        <f t="shared" si="1"/>
        <v>4</v>
      </c>
      <c r="I60" s="57"/>
      <c r="J60" s="57"/>
      <c r="L60" s="57"/>
    </row>
    <row r="61" spans="1:12" ht="15" customHeight="1" x14ac:dyDescent="0.25">
      <c r="A61" s="58">
        <v>9</v>
      </c>
      <c r="B61" s="37" t="s">
        <v>21</v>
      </c>
      <c r="C61" s="239">
        <v>2</v>
      </c>
      <c r="D61" s="326">
        <v>4</v>
      </c>
      <c r="E61" s="8">
        <v>3.95</v>
      </c>
      <c r="F61" s="240">
        <v>40</v>
      </c>
      <c r="G61" s="59">
        <f t="shared" si="1"/>
        <v>40</v>
      </c>
      <c r="I61" s="57"/>
      <c r="J61" s="57"/>
      <c r="L61" s="57"/>
    </row>
    <row r="62" spans="1:12" ht="15" customHeight="1" x14ac:dyDescent="0.25">
      <c r="A62" s="58">
        <v>10</v>
      </c>
      <c r="B62" s="120" t="s">
        <v>22</v>
      </c>
      <c r="C62" s="235">
        <v>4</v>
      </c>
      <c r="D62" s="324">
        <v>4</v>
      </c>
      <c r="E62" s="17">
        <v>3.95</v>
      </c>
      <c r="F62" s="236">
        <v>41</v>
      </c>
      <c r="G62" s="59">
        <f t="shared" si="1"/>
        <v>41</v>
      </c>
      <c r="I62" s="57"/>
      <c r="J62" s="57"/>
      <c r="L62" s="57"/>
    </row>
    <row r="63" spans="1:12" ht="15" customHeight="1" x14ac:dyDescent="0.25">
      <c r="A63" s="58">
        <v>11</v>
      </c>
      <c r="B63" s="37" t="s">
        <v>23</v>
      </c>
      <c r="C63" s="239">
        <v>2</v>
      </c>
      <c r="D63" s="326">
        <v>3.5</v>
      </c>
      <c r="E63" s="8">
        <v>3.95</v>
      </c>
      <c r="F63" s="240">
        <v>61</v>
      </c>
      <c r="G63" s="59">
        <f t="shared" si="1"/>
        <v>61</v>
      </c>
      <c r="I63" s="57"/>
      <c r="J63" s="57"/>
      <c r="L63" s="57"/>
    </row>
    <row r="64" spans="1:12" ht="15" customHeight="1" x14ac:dyDescent="0.25">
      <c r="A64" s="58">
        <v>12</v>
      </c>
      <c r="B64" s="120" t="s">
        <v>24</v>
      </c>
      <c r="C64" s="235">
        <v>3</v>
      </c>
      <c r="D64" s="324">
        <v>4</v>
      </c>
      <c r="E64" s="17">
        <v>3.95</v>
      </c>
      <c r="F64" s="236">
        <v>42</v>
      </c>
      <c r="G64" s="59">
        <f t="shared" si="1"/>
        <v>42</v>
      </c>
      <c r="I64" s="57"/>
      <c r="J64" s="57"/>
      <c r="L64" s="57"/>
    </row>
    <row r="65" spans="1:12" ht="15" customHeight="1" x14ac:dyDescent="0.25">
      <c r="A65" s="58">
        <v>13</v>
      </c>
      <c r="B65" s="120" t="s">
        <v>25</v>
      </c>
      <c r="C65" s="235">
        <v>2</v>
      </c>
      <c r="D65" s="324">
        <v>3.5</v>
      </c>
      <c r="E65" s="17">
        <v>3.95</v>
      </c>
      <c r="F65" s="236">
        <v>62</v>
      </c>
      <c r="G65" s="61">
        <f t="shared" si="1"/>
        <v>62</v>
      </c>
      <c r="I65" s="57"/>
      <c r="J65" s="57"/>
      <c r="L65" s="57"/>
    </row>
    <row r="66" spans="1:12" ht="15" customHeight="1" x14ac:dyDescent="0.25">
      <c r="A66" s="58">
        <v>14</v>
      </c>
      <c r="B66" s="120" t="s">
        <v>26</v>
      </c>
      <c r="C66" s="235">
        <v>1</v>
      </c>
      <c r="D66" s="324">
        <v>4</v>
      </c>
      <c r="E66" s="17">
        <v>3.95</v>
      </c>
      <c r="F66" s="236">
        <v>43</v>
      </c>
      <c r="G66" s="59">
        <f t="shared" si="1"/>
        <v>43</v>
      </c>
      <c r="I66" s="57"/>
      <c r="J66" s="57"/>
      <c r="L66" s="57"/>
    </row>
    <row r="67" spans="1:12" ht="15" customHeight="1" x14ac:dyDescent="0.25">
      <c r="A67" s="58">
        <v>15</v>
      </c>
      <c r="B67" s="37" t="s">
        <v>27</v>
      </c>
      <c r="C67" s="239">
        <v>2</v>
      </c>
      <c r="D67" s="326">
        <v>4</v>
      </c>
      <c r="E67" s="8">
        <v>3.95</v>
      </c>
      <c r="F67" s="240">
        <v>44</v>
      </c>
      <c r="G67" s="61">
        <f t="shared" si="1"/>
        <v>44</v>
      </c>
      <c r="I67" s="57"/>
      <c r="J67" s="57"/>
      <c r="L67" s="57"/>
    </row>
    <row r="68" spans="1:12" ht="15" customHeight="1" x14ac:dyDescent="0.25">
      <c r="A68" s="58">
        <v>16</v>
      </c>
      <c r="B68" s="37" t="s">
        <v>109</v>
      </c>
      <c r="C68" s="239">
        <v>4</v>
      </c>
      <c r="D68" s="326">
        <v>4.5</v>
      </c>
      <c r="E68" s="8">
        <v>3.95</v>
      </c>
      <c r="F68" s="240">
        <v>10</v>
      </c>
      <c r="G68" s="59">
        <f t="shared" si="1"/>
        <v>10</v>
      </c>
      <c r="I68" s="57"/>
      <c r="J68" s="57"/>
      <c r="L68" s="57"/>
    </row>
    <row r="69" spans="1:12" ht="15" customHeight="1" x14ac:dyDescent="0.25">
      <c r="A69" s="58">
        <v>17</v>
      </c>
      <c r="B69" s="37" t="s">
        <v>28</v>
      </c>
      <c r="C69" s="239">
        <v>1</v>
      </c>
      <c r="D69" s="326">
        <v>5</v>
      </c>
      <c r="E69" s="8">
        <v>3.95</v>
      </c>
      <c r="F69" s="240">
        <v>5</v>
      </c>
      <c r="G69" s="59">
        <f t="shared" si="1"/>
        <v>5</v>
      </c>
      <c r="I69" s="57"/>
      <c r="J69" s="57"/>
      <c r="L69" s="57"/>
    </row>
    <row r="70" spans="1:12" ht="15" customHeight="1" x14ac:dyDescent="0.25">
      <c r="A70" s="58">
        <v>18</v>
      </c>
      <c r="B70" s="37" t="s">
        <v>110</v>
      </c>
      <c r="C70" s="239">
        <v>6</v>
      </c>
      <c r="D70" s="326">
        <v>3.8333333333333335</v>
      </c>
      <c r="E70" s="8">
        <v>3.95</v>
      </c>
      <c r="F70" s="240">
        <v>52</v>
      </c>
      <c r="G70" s="59">
        <f t="shared" si="1"/>
        <v>52</v>
      </c>
      <c r="I70" s="57"/>
      <c r="J70" s="57"/>
      <c r="L70" s="57"/>
    </row>
    <row r="71" spans="1:12" ht="15" customHeight="1" x14ac:dyDescent="0.25">
      <c r="A71" s="58">
        <v>19</v>
      </c>
      <c r="B71" s="120" t="s">
        <v>29</v>
      </c>
      <c r="C71" s="235">
        <v>2</v>
      </c>
      <c r="D71" s="324">
        <v>4</v>
      </c>
      <c r="E71" s="17">
        <v>3.95</v>
      </c>
      <c r="F71" s="236">
        <v>45</v>
      </c>
      <c r="G71" s="59">
        <f t="shared" si="1"/>
        <v>45</v>
      </c>
      <c r="I71" s="57"/>
      <c r="J71" s="57"/>
      <c r="L71" s="57"/>
    </row>
    <row r="72" spans="1:12" ht="15" customHeight="1" x14ac:dyDescent="0.25">
      <c r="A72" s="58">
        <v>20</v>
      </c>
      <c r="B72" s="120" t="s">
        <v>111</v>
      </c>
      <c r="C72" s="235">
        <v>8</v>
      </c>
      <c r="D72" s="324">
        <v>3.625</v>
      </c>
      <c r="E72" s="17">
        <v>3.95</v>
      </c>
      <c r="F72" s="236">
        <v>57</v>
      </c>
      <c r="G72" s="59">
        <f t="shared" si="1"/>
        <v>57</v>
      </c>
      <c r="I72" s="57"/>
      <c r="J72" s="57"/>
      <c r="L72" s="57"/>
    </row>
    <row r="73" spans="1:12" ht="15" customHeight="1" x14ac:dyDescent="0.25">
      <c r="A73" s="58">
        <v>21</v>
      </c>
      <c r="B73" s="120" t="s">
        <v>112</v>
      </c>
      <c r="C73" s="235">
        <v>9</v>
      </c>
      <c r="D73" s="324">
        <v>3.7777777777777777</v>
      </c>
      <c r="E73" s="17">
        <v>3.95</v>
      </c>
      <c r="F73" s="236">
        <v>53</v>
      </c>
      <c r="G73" s="59">
        <f t="shared" si="1"/>
        <v>53</v>
      </c>
      <c r="I73" s="57"/>
      <c r="J73" s="57"/>
      <c r="L73" s="57"/>
    </row>
    <row r="74" spans="1:12" ht="15" customHeight="1" x14ac:dyDescent="0.25">
      <c r="A74" s="58">
        <v>22</v>
      </c>
      <c r="B74" s="37" t="s">
        <v>30</v>
      </c>
      <c r="C74" s="239">
        <v>7</v>
      </c>
      <c r="D74" s="326">
        <v>3.7142857142857144</v>
      </c>
      <c r="E74" s="8">
        <v>3.95</v>
      </c>
      <c r="F74" s="240">
        <v>55</v>
      </c>
      <c r="G74" s="61">
        <f t="shared" si="1"/>
        <v>55</v>
      </c>
      <c r="I74" s="57"/>
      <c r="J74" s="57"/>
      <c r="L74" s="57"/>
    </row>
    <row r="75" spans="1:12" ht="15" customHeight="1" x14ac:dyDescent="0.25">
      <c r="A75" s="58">
        <v>23</v>
      </c>
      <c r="B75" s="120" t="s">
        <v>113</v>
      </c>
      <c r="C75" s="235">
        <v>6</v>
      </c>
      <c r="D75" s="324">
        <v>4</v>
      </c>
      <c r="E75" s="17">
        <v>3.95</v>
      </c>
      <c r="F75" s="236">
        <v>46</v>
      </c>
      <c r="G75" s="59">
        <f t="shared" si="1"/>
        <v>46</v>
      </c>
      <c r="I75" s="57"/>
      <c r="J75" s="57"/>
      <c r="L75" s="57"/>
    </row>
    <row r="76" spans="1:12" ht="15" customHeight="1" x14ac:dyDescent="0.25">
      <c r="A76" s="58">
        <v>24</v>
      </c>
      <c r="B76" s="37" t="s">
        <v>114</v>
      </c>
      <c r="C76" s="239">
        <v>3</v>
      </c>
      <c r="D76" s="326">
        <v>4.333333333333333</v>
      </c>
      <c r="E76" s="8">
        <v>3.95</v>
      </c>
      <c r="F76" s="240">
        <v>16</v>
      </c>
      <c r="G76" s="59">
        <f t="shared" si="1"/>
        <v>16</v>
      </c>
      <c r="I76" s="57"/>
      <c r="J76" s="57"/>
      <c r="L76" s="57"/>
    </row>
    <row r="77" spans="1:12" ht="15" customHeight="1" x14ac:dyDescent="0.25">
      <c r="A77" s="58">
        <v>25</v>
      </c>
      <c r="B77" s="37" t="s">
        <v>115</v>
      </c>
      <c r="C77" s="239">
        <v>3</v>
      </c>
      <c r="D77" s="326">
        <v>3.3333333333333335</v>
      </c>
      <c r="E77" s="8">
        <v>3.95</v>
      </c>
      <c r="F77" s="240">
        <v>64</v>
      </c>
      <c r="G77" s="59">
        <f t="shared" si="1"/>
        <v>64</v>
      </c>
      <c r="I77" s="57"/>
      <c r="J77" s="57"/>
      <c r="L77" s="57"/>
    </row>
    <row r="78" spans="1:12" ht="15" customHeight="1" thickBot="1" x14ac:dyDescent="0.3">
      <c r="A78" s="58">
        <v>26</v>
      </c>
      <c r="B78" s="37" t="s">
        <v>97</v>
      </c>
      <c r="C78" s="239">
        <v>4</v>
      </c>
      <c r="D78" s="326">
        <v>4.5</v>
      </c>
      <c r="E78" s="8">
        <v>3.95</v>
      </c>
      <c r="F78" s="240">
        <v>11</v>
      </c>
      <c r="G78" s="59">
        <f t="shared" si="1"/>
        <v>11</v>
      </c>
      <c r="I78" s="57"/>
      <c r="J78" s="57"/>
      <c r="L78" s="57"/>
    </row>
    <row r="79" spans="1:12" ht="15" customHeight="1" thickBot="1" x14ac:dyDescent="0.3">
      <c r="A79" s="163"/>
      <c r="B79" s="164" t="s">
        <v>89</v>
      </c>
      <c r="C79" s="165">
        <f>SUM(C80:C87)</f>
        <v>39</v>
      </c>
      <c r="D79" s="176">
        <f>AVERAGE(D80:D87)</f>
        <v>4.140625</v>
      </c>
      <c r="E79" s="80">
        <v>3.95</v>
      </c>
      <c r="F79" s="166"/>
      <c r="G79" s="170"/>
      <c r="I79" s="57"/>
      <c r="J79" s="57"/>
      <c r="L79" s="57"/>
    </row>
    <row r="80" spans="1:12" ht="15" customHeight="1" x14ac:dyDescent="0.25">
      <c r="A80" s="183">
        <v>1</v>
      </c>
      <c r="B80" s="230" t="s">
        <v>95</v>
      </c>
      <c r="C80" s="242">
        <v>6</v>
      </c>
      <c r="D80" s="453">
        <v>4.5</v>
      </c>
      <c r="E80" s="234">
        <v>3.95</v>
      </c>
      <c r="F80" s="243">
        <v>12</v>
      </c>
      <c r="G80" s="56">
        <f t="shared" si="1"/>
        <v>12</v>
      </c>
      <c r="I80" s="57"/>
      <c r="J80" s="57"/>
      <c r="L80" s="57"/>
    </row>
    <row r="81" spans="1:12" ht="15" customHeight="1" x14ac:dyDescent="0.25">
      <c r="A81" s="64">
        <v>2</v>
      </c>
      <c r="B81" s="140" t="s">
        <v>54</v>
      </c>
      <c r="C81" s="237">
        <v>8</v>
      </c>
      <c r="D81" s="325">
        <v>3.875</v>
      </c>
      <c r="E81" s="96">
        <v>3.95</v>
      </c>
      <c r="F81" s="238">
        <v>50</v>
      </c>
      <c r="G81" s="59">
        <f t="shared" si="1"/>
        <v>50</v>
      </c>
      <c r="I81" s="57"/>
      <c r="J81" s="57"/>
      <c r="L81" s="57"/>
    </row>
    <row r="82" spans="1:12" ht="15" customHeight="1" x14ac:dyDescent="0.25">
      <c r="A82" s="64">
        <v>3</v>
      </c>
      <c r="B82" s="120" t="s">
        <v>53</v>
      </c>
      <c r="C82" s="235">
        <v>6</v>
      </c>
      <c r="D82" s="324">
        <v>4.833333333333333</v>
      </c>
      <c r="E82" s="17">
        <v>3.95</v>
      </c>
      <c r="F82" s="236">
        <v>6</v>
      </c>
      <c r="G82" s="59">
        <f t="shared" si="1"/>
        <v>6</v>
      </c>
      <c r="I82" s="57"/>
      <c r="J82" s="57"/>
      <c r="L82" s="57"/>
    </row>
    <row r="83" spans="1:12" ht="15" customHeight="1" x14ac:dyDescent="0.25">
      <c r="A83" s="64">
        <v>4</v>
      </c>
      <c r="B83" s="120" t="s">
        <v>100</v>
      </c>
      <c r="C83" s="235">
        <v>7</v>
      </c>
      <c r="D83" s="324">
        <v>4</v>
      </c>
      <c r="E83" s="17">
        <v>3.95</v>
      </c>
      <c r="F83" s="236">
        <v>47</v>
      </c>
      <c r="G83" s="59">
        <f t="shared" si="1"/>
        <v>47</v>
      </c>
      <c r="I83" s="57"/>
      <c r="J83" s="57"/>
      <c r="L83" s="57"/>
    </row>
    <row r="84" spans="1:12" ht="15" customHeight="1" x14ac:dyDescent="0.25">
      <c r="A84" s="64">
        <v>5</v>
      </c>
      <c r="B84" s="120" t="s">
        <v>55</v>
      </c>
      <c r="C84" s="235">
        <v>4</v>
      </c>
      <c r="D84" s="324">
        <v>3.25</v>
      </c>
      <c r="E84" s="17">
        <v>3.95</v>
      </c>
      <c r="F84" s="236">
        <v>66</v>
      </c>
      <c r="G84" s="59">
        <f t="shared" si="1"/>
        <v>66</v>
      </c>
      <c r="I84" s="57"/>
      <c r="J84" s="57"/>
      <c r="L84" s="57"/>
    </row>
    <row r="85" spans="1:12" ht="15" customHeight="1" x14ac:dyDescent="0.25">
      <c r="A85" s="64">
        <v>6</v>
      </c>
      <c r="B85" s="140" t="s">
        <v>31</v>
      </c>
      <c r="C85" s="237">
        <v>1</v>
      </c>
      <c r="D85" s="325">
        <v>4</v>
      </c>
      <c r="E85" s="96">
        <v>3.95</v>
      </c>
      <c r="F85" s="238">
        <v>48</v>
      </c>
      <c r="G85" s="173">
        <f t="shared" si="1"/>
        <v>48</v>
      </c>
      <c r="I85" s="57"/>
      <c r="J85" s="57"/>
      <c r="L85" s="57"/>
    </row>
    <row r="86" spans="1:12" ht="15" customHeight="1" x14ac:dyDescent="0.25">
      <c r="A86" s="64">
        <v>7</v>
      </c>
      <c r="B86" s="140" t="s">
        <v>93</v>
      </c>
      <c r="C86" s="237">
        <v>4</v>
      </c>
      <c r="D86" s="325">
        <v>4</v>
      </c>
      <c r="E86" s="96">
        <v>3.95</v>
      </c>
      <c r="F86" s="238">
        <v>49</v>
      </c>
      <c r="G86" s="173">
        <f t="shared" si="1"/>
        <v>49</v>
      </c>
      <c r="I86" s="57"/>
      <c r="J86" s="57"/>
      <c r="L86" s="57"/>
    </row>
    <row r="87" spans="1:12" ht="15" customHeight="1" thickBot="1" x14ac:dyDescent="0.3">
      <c r="A87" s="63">
        <v>8</v>
      </c>
      <c r="B87" s="155" t="s">
        <v>96</v>
      </c>
      <c r="C87" s="451">
        <v>3</v>
      </c>
      <c r="D87" s="454">
        <v>4.666666666666667</v>
      </c>
      <c r="E87" s="29">
        <v>3.95</v>
      </c>
      <c r="F87" s="452">
        <v>8</v>
      </c>
      <c r="G87" s="62">
        <f t="shared" si="1"/>
        <v>8</v>
      </c>
      <c r="I87" s="57"/>
      <c r="J87" s="57"/>
      <c r="L87" s="57"/>
    </row>
    <row r="88" spans="1:12" ht="15" customHeight="1" x14ac:dyDescent="0.25">
      <c r="A88" s="178" t="s">
        <v>91</v>
      </c>
      <c r="B88" s="65"/>
      <c r="C88" s="65"/>
      <c r="D88" s="229">
        <f>$D$4</f>
        <v>3.8883354218880539</v>
      </c>
      <c r="E88" s="65"/>
      <c r="F88" s="65"/>
    </row>
    <row r="89" spans="1:12" ht="15" customHeight="1" x14ac:dyDescent="0.25">
      <c r="A89" s="179" t="s">
        <v>92</v>
      </c>
      <c r="D89" s="225">
        <v>3.95</v>
      </c>
    </row>
  </sheetData>
  <mergeCells count="4">
    <mergeCell ref="G2:G3"/>
    <mergeCell ref="A2:A3"/>
    <mergeCell ref="B2:B3"/>
    <mergeCell ref="C2:F2"/>
  </mergeCells>
  <conditionalFormatting sqref="D75:D89">
    <cfRule type="cellIs" dxfId="5" priority="735" operator="between">
      <formula>$D$88</formula>
      <formula>3.57</formula>
    </cfRule>
  </conditionalFormatting>
  <conditionalFormatting sqref="D4:D89">
    <cfRule type="cellIs" dxfId="0" priority="736" operator="equal">
      <formula>$D$88</formula>
    </cfRule>
    <cfRule type="cellIs" dxfId="4" priority="739" operator="lessThan">
      <formula>3.5</formula>
    </cfRule>
    <cfRule type="cellIs" dxfId="3" priority="740" operator="between">
      <formula>$D$88</formula>
      <formula>3.5</formula>
    </cfRule>
    <cfRule type="cellIs" dxfId="1" priority="741" operator="between">
      <formula>4.499</formula>
      <formula>$D$88</formula>
    </cfRule>
    <cfRule type="cellIs" dxfId="2" priority="742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9"/>
  <sheetViews>
    <sheetView zoomScale="90" zoomScaleNormal="90" workbookViewId="0">
      <selection activeCell="B33" sqref="B33"/>
    </sheetView>
  </sheetViews>
  <sheetFormatPr defaultRowHeight="15" x14ac:dyDescent="0.25"/>
  <cols>
    <col min="1" max="1" width="5.7109375" customWidth="1"/>
    <col min="2" max="2" width="33.5703125" customWidth="1"/>
    <col min="3" max="7" width="7.7109375" customWidth="1"/>
    <col min="8" max="8" width="9.140625" customWidth="1"/>
  </cols>
  <sheetData>
    <row r="1" spans="1:12" ht="409.5" customHeight="1" thickBot="1" x14ac:dyDescent="0.3"/>
    <row r="2" spans="1:12" ht="15" customHeight="1" x14ac:dyDescent="0.25">
      <c r="A2" s="418" t="s">
        <v>56</v>
      </c>
      <c r="B2" s="420" t="s">
        <v>78</v>
      </c>
      <c r="C2" s="422">
        <v>2022</v>
      </c>
      <c r="D2" s="423"/>
      <c r="E2" s="423"/>
      <c r="F2" s="424"/>
      <c r="G2" s="416" t="s">
        <v>63</v>
      </c>
    </row>
    <row r="3" spans="1:12" ht="45" customHeight="1" thickBot="1" x14ac:dyDescent="0.3">
      <c r="A3" s="419"/>
      <c r="B3" s="421"/>
      <c r="C3" s="175" t="s">
        <v>74</v>
      </c>
      <c r="D3" s="224" t="s">
        <v>75</v>
      </c>
      <c r="E3" s="224" t="s">
        <v>76</v>
      </c>
      <c r="F3" s="231" t="s">
        <v>62</v>
      </c>
      <c r="G3" s="417"/>
    </row>
    <row r="4" spans="1:12" ht="15" customHeight="1" thickBot="1" x14ac:dyDescent="0.3">
      <c r="A4" s="158"/>
      <c r="B4" s="159" t="s">
        <v>82</v>
      </c>
      <c r="C4" s="160">
        <f>C5+C12+C21+C30+C42+C52+C79</f>
        <v>274</v>
      </c>
      <c r="D4" s="180">
        <f>AVERAGE(D6:D11,D13:D20,D22:D29,D31:D41,D43:D51,D53:D78,D80:D87)</f>
        <v>3.888335421888053</v>
      </c>
      <c r="E4" s="180">
        <v>3.95</v>
      </c>
      <c r="F4" s="161"/>
      <c r="G4" s="162"/>
      <c r="I4" s="72"/>
      <c r="J4" s="24" t="s">
        <v>69</v>
      </c>
    </row>
    <row r="5" spans="1:12" ht="15" customHeight="1" thickBot="1" x14ac:dyDescent="0.3">
      <c r="A5" s="163"/>
      <c r="B5" s="164" t="s">
        <v>83</v>
      </c>
      <c r="C5" s="165">
        <f>SUM(C6:C11)</f>
        <v>18</v>
      </c>
      <c r="D5" s="176">
        <f>AVERAGE(D6:D11)</f>
        <v>3.8888888888888888</v>
      </c>
      <c r="E5" s="176">
        <v>3.95</v>
      </c>
      <c r="F5" s="166"/>
      <c r="G5" s="168"/>
      <c r="I5" s="75"/>
      <c r="J5" s="24" t="s">
        <v>70</v>
      </c>
    </row>
    <row r="6" spans="1:12" x14ac:dyDescent="0.25">
      <c r="A6" s="55">
        <v>1</v>
      </c>
      <c r="B6" s="37" t="s">
        <v>44</v>
      </c>
      <c r="C6" s="275">
        <v>1</v>
      </c>
      <c r="D6" s="314">
        <v>5</v>
      </c>
      <c r="E6" s="314">
        <v>3.95</v>
      </c>
      <c r="F6" s="277">
        <v>1</v>
      </c>
      <c r="G6" s="56">
        <f t="shared" ref="G6:G46" si="0">F6</f>
        <v>1</v>
      </c>
      <c r="I6" s="73"/>
      <c r="J6" s="24" t="s">
        <v>71</v>
      </c>
      <c r="L6" s="57"/>
    </row>
    <row r="7" spans="1:12" x14ac:dyDescent="0.25">
      <c r="A7" s="58">
        <v>2</v>
      </c>
      <c r="B7" s="120" t="s">
        <v>43</v>
      </c>
      <c r="C7" s="278">
        <v>7</v>
      </c>
      <c r="D7" s="315">
        <v>4</v>
      </c>
      <c r="E7" s="315">
        <v>3.95</v>
      </c>
      <c r="F7" s="280">
        <v>21</v>
      </c>
      <c r="G7" s="59">
        <f t="shared" si="0"/>
        <v>21</v>
      </c>
      <c r="I7" s="25"/>
      <c r="J7" s="24" t="s">
        <v>72</v>
      </c>
      <c r="L7" s="57"/>
    </row>
    <row r="8" spans="1:12" x14ac:dyDescent="0.25">
      <c r="A8" s="58">
        <v>3</v>
      </c>
      <c r="B8" s="120" t="s">
        <v>42</v>
      </c>
      <c r="C8" s="278">
        <v>3</v>
      </c>
      <c r="D8" s="315">
        <v>4</v>
      </c>
      <c r="E8" s="315">
        <v>3.95</v>
      </c>
      <c r="F8" s="280">
        <v>22</v>
      </c>
      <c r="G8" s="59">
        <f t="shared" si="0"/>
        <v>22</v>
      </c>
      <c r="L8" s="57"/>
    </row>
    <row r="9" spans="1:12" ht="15" customHeight="1" x14ac:dyDescent="0.25">
      <c r="A9" s="58">
        <v>4</v>
      </c>
      <c r="B9" s="140" t="s">
        <v>45</v>
      </c>
      <c r="C9" s="281">
        <v>1</v>
      </c>
      <c r="D9" s="316">
        <v>4</v>
      </c>
      <c r="E9" s="316">
        <v>3.95</v>
      </c>
      <c r="F9" s="283">
        <v>23</v>
      </c>
      <c r="G9" s="59">
        <f t="shared" si="0"/>
        <v>23</v>
      </c>
      <c r="L9" s="57"/>
    </row>
    <row r="10" spans="1:12" x14ac:dyDescent="0.25">
      <c r="A10" s="58">
        <v>5</v>
      </c>
      <c r="B10" s="120" t="s">
        <v>40</v>
      </c>
      <c r="C10" s="278">
        <v>3</v>
      </c>
      <c r="D10" s="315">
        <v>3.3333333333333335</v>
      </c>
      <c r="E10" s="315">
        <v>3.95</v>
      </c>
      <c r="F10" s="280">
        <v>63</v>
      </c>
      <c r="G10" s="59">
        <f t="shared" si="0"/>
        <v>63</v>
      </c>
      <c r="I10" s="60"/>
      <c r="J10" s="57"/>
      <c r="L10" s="57"/>
    </row>
    <row r="11" spans="1:12" ht="15.75" thickBot="1" x14ac:dyDescent="0.3">
      <c r="A11" s="58">
        <v>6</v>
      </c>
      <c r="B11" s="120" t="s">
        <v>41</v>
      </c>
      <c r="C11" s="278">
        <v>3</v>
      </c>
      <c r="D11" s="315">
        <v>3</v>
      </c>
      <c r="E11" s="315">
        <v>3.95</v>
      </c>
      <c r="F11" s="280">
        <v>68</v>
      </c>
      <c r="G11" s="59">
        <f t="shared" si="0"/>
        <v>68</v>
      </c>
      <c r="I11" s="60"/>
      <c r="J11" s="57"/>
      <c r="L11" s="57"/>
    </row>
    <row r="12" spans="1:12" ht="15.75" thickBot="1" x14ac:dyDescent="0.3">
      <c r="A12" s="163"/>
      <c r="B12" s="164" t="s">
        <v>84</v>
      </c>
      <c r="C12" s="165">
        <f>SUM(C13:C20)</f>
        <v>29</v>
      </c>
      <c r="D12" s="176">
        <f>AVERAGE(D13:D20)</f>
        <v>3.6830357142857144</v>
      </c>
      <c r="E12" s="176">
        <v>3.95</v>
      </c>
      <c r="F12" s="166"/>
      <c r="G12" s="170"/>
      <c r="I12" s="60"/>
      <c r="J12" s="57"/>
      <c r="L12" s="57"/>
    </row>
    <row r="13" spans="1:12" x14ac:dyDescent="0.25">
      <c r="A13" s="64">
        <v>1</v>
      </c>
      <c r="B13" s="140" t="s">
        <v>1</v>
      </c>
      <c r="C13" s="281">
        <v>7</v>
      </c>
      <c r="D13" s="316">
        <v>4.7142857142857144</v>
      </c>
      <c r="E13" s="316">
        <v>3.95</v>
      </c>
      <c r="F13" s="283">
        <v>7</v>
      </c>
      <c r="G13" s="61">
        <f t="shared" si="0"/>
        <v>7</v>
      </c>
      <c r="I13" s="57"/>
      <c r="J13" s="57"/>
      <c r="L13" s="57"/>
    </row>
    <row r="14" spans="1:12" x14ac:dyDescent="0.25">
      <c r="A14" s="58">
        <v>2</v>
      </c>
      <c r="B14" s="120" t="s">
        <v>4</v>
      </c>
      <c r="C14" s="278">
        <v>8</v>
      </c>
      <c r="D14" s="315">
        <v>4.25</v>
      </c>
      <c r="E14" s="315">
        <v>3.95</v>
      </c>
      <c r="F14" s="280">
        <v>17</v>
      </c>
      <c r="G14" s="59">
        <f t="shared" si="0"/>
        <v>17</v>
      </c>
      <c r="I14" s="57"/>
      <c r="J14" s="57"/>
      <c r="L14" s="57"/>
    </row>
    <row r="15" spans="1:12" x14ac:dyDescent="0.25">
      <c r="A15" s="58">
        <v>3</v>
      </c>
      <c r="B15" s="120" t="s">
        <v>6</v>
      </c>
      <c r="C15" s="278">
        <v>8</v>
      </c>
      <c r="D15" s="315">
        <v>4</v>
      </c>
      <c r="E15" s="315">
        <v>3.95</v>
      </c>
      <c r="F15" s="280">
        <v>24</v>
      </c>
      <c r="G15" s="59">
        <f t="shared" si="0"/>
        <v>24</v>
      </c>
      <c r="I15" s="57"/>
      <c r="J15" s="57"/>
      <c r="L15" s="57"/>
    </row>
    <row r="16" spans="1:12" x14ac:dyDescent="0.25">
      <c r="A16" s="58">
        <v>4</v>
      </c>
      <c r="B16" s="120" t="s">
        <v>5</v>
      </c>
      <c r="C16" s="278">
        <v>1</v>
      </c>
      <c r="D16" s="315">
        <v>4</v>
      </c>
      <c r="E16" s="315">
        <v>3.95</v>
      </c>
      <c r="F16" s="280">
        <v>25</v>
      </c>
      <c r="G16" s="59">
        <f t="shared" si="0"/>
        <v>25</v>
      </c>
      <c r="I16" s="57"/>
      <c r="J16" s="57"/>
      <c r="L16" s="57"/>
    </row>
    <row r="17" spans="1:12" x14ac:dyDescent="0.25">
      <c r="A17" s="58">
        <v>5</v>
      </c>
      <c r="B17" s="120" t="s">
        <v>2</v>
      </c>
      <c r="C17" s="278">
        <v>2</v>
      </c>
      <c r="D17" s="315">
        <v>3.5</v>
      </c>
      <c r="E17" s="315">
        <v>3.95</v>
      </c>
      <c r="F17" s="280">
        <v>59</v>
      </c>
      <c r="G17" s="59">
        <f t="shared" si="0"/>
        <v>59</v>
      </c>
      <c r="I17" s="57"/>
      <c r="J17" s="57"/>
      <c r="L17" s="57"/>
    </row>
    <row r="18" spans="1:12" x14ac:dyDescent="0.25">
      <c r="A18" s="58">
        <v>6</v>
      </c>
      <c r="B18" s="120" t="s">
        <v>3</v>
      </c>
      <c r="C18" s="278">
        <v>1</v>
      </c>
      <c r="D18" s="315">
        <v>3</v>
      </c>
      <c r="E18" s="315">
        <v>3.95</v>
      </c>
      <c r="F18" s="280">
        <v>69</v>
      </c>
      <c r="G18" s="59">
        <f t="shared" si="0"/>
        <v>69</v>
      </c>
      <c r="I18" s="57"/>
      <c r="J18" s="57"/>
      <c r="L18" s="57"/>
    </row>
    <row r="19" spans="1:12" x14ac:dyDescent="0.25">
      <c r="A19" s="58">
        <v>7</v>
      </c>
      <c r="B19" s="54" t="s">
        <v>57</v>
      </c>
      <c r="C19" s="275">
        <v>1</v>
      </c>
      <c r="D19" s="314">
        <v>3</v>
      </c>
      <c r="E19" s="314">
        <v>3.95</v>
      </c>
      <c r="F19" s="277">
        <v>70</v>
      </c>
      <c r="G19" s="59">
        <f>F19</f>
        <v>70</v>
      </c>
      <c r="I19" s="57"/>
      <c r="J19" s="57"/>
      <c r="L19" s="57"/>
    </row>
    <row r="20" spans="1:12" ht="15.75" thickBot="1" x14ac:dyDescent="0.3">
      <c r="A20" s="58">
        <v>8</v>
      </c>
      <c r="B20" s="120" t="s">
        <v>101</v>
      </c>
      <c r="C20" s="278">
        <v>1</v>
      </c>
      <c r="D20" s="315">
        <v>3</v>
      </c>
      <c r="E20" s="315">
        <v>3.95</v>
      </c>
      <c r="F20" s="280">
        <v>71</v>
      </c>
      <c r="G20" s="59">
        <f t="shared" si="0"/>
        <v>71</v>
      </c>
      <c r="I20" s="57"/>
      <c r="J20" s="57"/>
      <c r="L20" s="57"/>
    </row>
    <row r="21" spans="1:12" ht="15.75" thickBot="1" x14ac:dyDescent="0.3">
      <c r="A21" s="163"/>
      <c r="B21" s="164" t="s">
        <v>85</v>
      </c>
      <c r="C21" s="165">
        <f>SUM(C22:C29)</f>
        <v>22</v>
      </c>
      <c r="D21" s="176">
        <f>AVERAGE(D22:D29)</f>
        <v>3.3</v>
      </c>
      <c r="E21" s="176">
        <v>3.95</v>
      </c>
      <c r="F21" s="166"/>
      <c r="G21" s="170"/>
      <c r="I21" s="57"/>
      <c r="J21" s="57"/>
      <c r="L21" s="57"/>
    </row>
    <row r="22" spans="1:12" x14ac:dyDescent="0.25">
      <c r="A22" s="55">
        <v>1</v>
      </c>
      <c r="B22" s="39" t="s">
        <v>47</v>
      </c>
      <c r="C22" s="286">
        <v>5</v>
      </c>
      <c r="D22" s="317">
        <v>4.2</v>
      </c>
      <c r="E22" s="317">
        <v>3.95</v>
      </c>
      <c r="F22" s="288">
        <v>19</v>
      </c>
      <c r="G22" s="56">
        <f t="shared" si="0"/>
        <v>19</v>
      </c>
      <c r="I22" s="57"/>
      <c r="J22" s="57"/>
      <c r="L22" s="57"/>
    </row>
    <row r="23" spans="1:12" x14ac:dyDescent="0.25">
      <c r="A23" s="58">
        <v>2</v>
      </c>
      <c r="B23" s="39" t="s">
        <v>102</v>
      </c>
      <c r="C23" s="286">
        <v>2</v>
      </c>
      <c r="D23" s="317">
        <v>4</v>
      </c>
      <c r="E23" s="317">
        <v>3.95</v>
      </c>
      <c r="F23" s="288">
        <v>26</v>
      </c>
      <c r="G23" s="59">
        <f t="shared" si="0"/>
        <v>26</v>
      </c>
      <c r="I23" s="57"/>
      <c r="J23" s="57"/>
      <c r="L23" s="57"/>
    </row>
    <row r="24" spans="1:12" x14ac:dyDescent="0.25">
      <c r="A24" s="58">
        <v>3</v>
      </c>
      <c r="B24" s="39" t="s">
        <v>48</v>
      </c>
      <c r="C24" s="286">
        <v>1</v>
      </c>
      <c r="D24" s="317">
        <v>4</v>
      </c>
      <c r="E24" s="317">
        <v>3.95</v>
      </c>
      <c r="F24" s="288">
        <v>27</v>
      </c>
      <c r="G24" s="59">
        <f t="shared" si="0"/>
        <v>27</v>
      </c>
      <c r="I24" s="57"/>
      <c r="J24" s="57"/>
      <c r="L24" s="57"/>
    </row>
    <row r="25" spans="1:12" x14ac:dyDescent="0.25">
      <c r="A25" s="58">
        <v>4</v>
      </c>
      <c r="B25" s="39" t="s">
        <v>103</v>
      </c>
      <c r="C25" s="286">
        <v>4</v>
      </c>
      <c r="D25" s="317">
        <v>4</v>
      </c>
      <c r="E25" s="317">
        <v>3.95</v>
      </c>
      <c r="F25" s="288">
        <v>28</v>
      </c>
      <c r="G25" s="59">
        <f t="shared" si="0"/>
        <v>28</v>
      </c>
      <c r="I25" s="57"/>
      <c r="J25" s="57"/>
      <c r="L25" s="57"/>
    </row>
    <row r="26" spans="1:12" x14ac:dyDescent="0.25">
      <c r="A26" s="58">
        <v>5</v>
      </c>
      <c r="B26" s="39" t="s">
        <v>7</v>
      </c>
      <c r="C26" s="286">
        <v>1</v>
      </c>
      <c r="D26" s="317">
        <v>4</v>
      </c>
      <c r="E26" s="317">
        <v>3.95</v>
      </c>
      <c r="F26" s="288">
        <v>29</v>
      </c>
      <c r="G26" s="59">
        <f t="shared" si="0"/>
        <v>29</v>
      </c>
      <c r="I26" s="57"/>
      <c r="J26" s="57"/>
      <c r="L26" s="57"/>
    </row>
    <row r="27" spans="1:12" x14ac:dyDescent="0.25">
      <c r="A27" s="58">
        <v>6</v>
      </c>
      <c r="B27" s="39" t="s">
        <v>8</v>
      </c>
      <c r="C27" s="286">
        <v>5</v>
      </c>
      <c r="D27" s="317">
        <v>3.2</v>
      </c>
      <c r="E27" s="317">
        <v>3.95</v>
      </c>
      <c r="F27" s="288">
        <v>67</v>
      </c>
      <c r="G27" s="59">
        <f t="shared" si="0"/>
        <v>67</v>
      </c>
      <c r="I27" s="57"/>
      <c r="J27" s="57"/>
      <c r="L27" s="57"/>
    </row>
    <row r="28" spans="1:12" x14ac:dyDescent="0.25">
      <c r="A28" s="58">
        <v>7</v>
      </c>
      <c r="B28" s="39" t="s">
        <v>79</v>
      </c>
      <c r="C28" s="286">
        <v>3</v>
      </c>
      <c r="D28" s="317">
        <v>3</v>
      </c>
      <c r="E28" s="317">
        <v>3.95</v>
      </c>
      <c r="F28" s="288">
        <v>72</v>
      </c>
      <c r="G28" s="59">
        <f t="shared" si="0"/>
        <v>72</v>
      </c>
      <c r="I28" s="57"/>
      <c r="J28" s="57"/>
      <c r="L28" s="57"/>
    </row>
    <row r="29" spans="1:12" ht="15.75" thickBot="1" x14ac:dyDescent="0.3">
      <c r="A29" s="58">
        <v>8</v>
      </c>
      <c r="B29" s="39" t="s">
        <v>46</v>
      </c>
      <c r="C29" s="286">
        <v>1</v>
      </c>
      <c r="D29" s="317">
        <v>0</v>
      </c>
      <c r="E29" s="317">
        <v>3.95</v>
      </c>
      <c r="F29" s="288">
        <v>76</v>
      </c>
      <c r="G29" s="59">
        <f t="shared" si="0"/>
        <v>76</v>
      </c>
      <c r="I29" s="57"/>
      <c r="J29" s="57"/>
      <c r="L29" s="57"/>
    </row>
    <row r="30" spans="1:12" ht="15.75" thickBot="1" x14ac:dyDescent="0.3">
      <c r="A30" s="163"/>
      <c r="B30" s="169" t="s">
        <v>86</v>
      </c>
      <c r="C30" s="171">
        <f>SUM(C31:C41)</f>
        <v>49</v>
      </c>
      <c r="D30" s="177">
        <f>AVERAGE(D31:D41)</f>
        <v>3.7521645021645025</v>
      </c>
      <c r="E30" s="177">
        <v>3.95</v>
      </c>
      <c r="F30" s="168"/>
      <c r="G30" s="170"/>
      <c r="I30" s="57"/>
      <c r="J30" s="57"/>
      <c r="L30" s="57"/>
    </row>
    <row r="31" spans="1:12" x14ac:dyDescent="0.25">
      <c r="A31" s="55">
        <v>1</v>
      </c>
      <c r="B31" s="140" t="s">
        <v>11</v>
      </c>
      <c r="C31" s="281">
        <v>1</v>
      </c>
      <c r="D31" s="316">
        <v>5</v>
      </c>
      <c r="E31" s="316">
        <v>3.95</v>
      </c>
      <c r="F31" s="283">
        <v>2</v>
      </c>
      <c r="G31" s="56">
        <f t="shared" si="0"/>
        <v>2</v>
      </c>
      <c r="I31" s="57"/>
      <c r="J31" s="57"/>
      <c r="L31" s="57"/>
    </row>
    <row r="32" spans="1:12" x14ac:dyDescent="0.25">
      <c r="A32" s="58">
        <v>2</v>
      </c>
      <c r="B32" s="37" t="s">
        <v>49</v>
      </c>
      <c r="C32" s="275">
        <v>13</v>
      </c>
      <c r="D32" s="314">
        <v>4</v>
      </c>
      <c r="E32" s="314">
        <v>3.95</v>
      </c>
      <c r="F32" s="277">
        <v>30</v>
      </c>
      <c r="G32" s="59">
        <f t="shared" si="0"/>
        <v>30</v>
      </c>
      <c r="I32" s="57"/>
      <c r="J32" s="57"/>
      <c r="L32" s="57"/>
    </row>
    <row r="33" spans="1:12" x14ac:dyDescent="0.25">
      <c r="A33" s="58">
        <v>3</v>
      </c>
      <c r="B33" s="37" t="s">
        <v>98</v>
      </c>
      <c r="C33" s="275">
        <v>6</v>
      </c>
      <c r="D33" s="314">
        <v>4</v>
      </c>
      <c r="E33" s="314">
        <v>3.95</v>
      </c>
      <c r="F33" s="277">
        <v>31</v>
      </c>
      <c r="G33" s="59">
        <f t="shared" si="0"/>
        <v>31</v>
      </c>
      <c r="I33" s="57"/>
      <c r="J33" s="57"/>
      <c r="L33" s="57"/>
    </row>
    <row r="34" spans="1:12" x14ac:dyDescent="0.25">
      <c r="A34" s="58">
        <v>4</v>
      </c>
      <c r="B34" s="120" t="s">
        <v>106</v>
      </c>
      <c r="C34" s="278">
        <v>3</v>
      </c>
      <c r="D34" s="315">
        <v>4</v>
      </c>
      <c r="E34" s="315">
        <v>3.95</v>
      </c>
      <c r="F34" s="280">
        <v>32</v>
      </c>
      <c r="G34" s="59">
        <f>F34</f>
        <v>32</v>
      </c>
      <c r="I34" s="57"/>
      <c r="J34" s="57"/>
      <c r="L34" s="57"/>
    </row>
    <row r="35" spans="1:12" ht="15" customHeight="1" x14ac:dyDescent="0.25">
      <c r="A35" s="58">
        <v>5</v>
      </c>
      <c r="B35" s="51" t="s">
        <v>9</v>
      </c>
      <c r="C35" s="294">
        <v>1</v>
      </c>
      <c r="D35" s="328">
        <v>4</v>
      </c>
      <c r="E35" s="328">
        <v>3.95</v>
      </c>
      <c r="F35" s="296">
        <v>33</v>
      </c>
      <c r="G35" s="59">
        <f t="shared" si="0"/>
        <v>33</v>
      </c>
      <c r="I35" s="57"/>
      <c r="J35" s="57"/>
      <c r="L35" s="57"/>
    </row>
    <row r="36" spans="1:12" ht="15" customHeight="1" x14ac:dyDescent="0.25">
      <c r="A36" s="58">
        <v>6</v>
      </c>
      <c r="B36" s="120" t="s">
        <v>50</v>
      </c>
      <c r="C36" s="278">
        <v>14</v>
      </c>
      <c r="D36" s="315">
        <v>3.8571428571428572</v>
      </c>
      <c r="E36" s="315">
        <v>3.95</v>
      </c>
      <c r="F36" s="280">
        <v>51</v>
      </c>
      <c r="G36" s="59">
        <f t="shared" si="0"/>
        <v>51</v>
      </c>
      <c r="I36" s="57"/>
      <c r="J36" s="57"/>
      <c r="L36" s="57"/>
    </row>
    <row r="37" spans="1:12" x14ac:dyDescent="0.25">
      <c r="A37" s="58">
        <v>7</v>
      </c>
      <c r="B37" s="120" t="s">
        <v>10</v>
      </c>
      <c r="C37" s="278">
        <v>3</v>
      </c>
      <c r="D37" s="315">
        <v>3.6666666666666665</v>
      </c>
      <c r="E37" s="315">
        <v>3.95</v>
      </c>
      <c r="F37" s="280">
        <v>56</v>
      </c>
      <c r="G37" s="59">
        <f t="shared" si="0"/>
        <v>56</v>
      </c>
      <c r="I37" s="57"/>
      <c r="J37" s="57"/>
      <c r="L37" s="57"/>
    </row>
    <row r="38" spans="1:12" x14ac:dyDescent="0.25">
      <c r="A38" s="58">
        <v>8</v>
      </c>
      <c r="B38" s="120" t="s">
        <v>105</v>
      </c>
      <c r="C38" s="278">
        <v>2</v>
      </c>
      <c r="D38" s="315">
        <v>3.5</v>
      </c>
      <c r="E38" s="315">
        <v>3.95</v>
      </c>
      <c r="F38" s="280">
        <v>60</v>
      </c>
      <c r="G38" s="59">
        <f t="shared" si="0"/>
        <v>60</v>
      </c>
      <c r="I38" s="57"/>
      <c r="J38" s="57"/>
      <c r="L38" s="57"/>
    </row>
    <row r="39" spans="1:12" x14ac:dyDescent="0.25">
      <c r="A39" s="58">
        <v>9</v>
      </c>
      <c r="B39" s="120" t="s">
        <v>94</v>
      </c>
      <c r="C39" s="278">
        <v>4</v>
      </c>
      <c r="D39" s="315">
        <v>3.25</v>
      </c>
      <c r="E39" s="315">
        <v>3.95</v>
      </c>
      <c r="F39" s="280">
        <v>65</v>
      </c>
      <c r="G39" s="59">
        <f t="shared" si="0"/>
        <v>65</v>
      </c>
      <c r="I39" s="57"/>
      <c r="J39" s="57"/>
      <c r="L39" s="57"/>
    </row>
    <row r="40" spans="1:12" x14ac:dyDescent="0.25">
      <c r="A40" s="58">
        <v>10</v>
      </c>
      <c r="B40" s="140" t="s">
        <v>104</v>
      </c>
      <c r="C40" s="281">
        <v>1</v>
      </c>
      <c r="D40" s="316">
        <v>3</v>
      </c>
      <c r="E40" s="316">
        <v>3.95</v>
      </c>
      <c r="F40" s="283">
        <v>73</v>
      </c>
      <c r="G40" s="59">
        <f t="shared" si="0"/>
        <v>73</v>
      </c>
      <c r="I40" s="57"/>
      <c r="J40" s="57"/>
      <c r="L40" s="57"/>
    </row>
    <row r="41" spans="1:12" ht="15.75" thickBot="1" x14ac:dyDescent="0.3">
      <c r="A41" s="58">
        <v>11</v>
      </c>
      <c r="B41" s="37" t="s">
        <v>80</v>
      </c>
      <c r="C41" s="275">
        <v>1</v>
      </c>
      <c r="D41" s="314">
        <v>3</v>
      </c>
      <c r="E41" s="314">
        <v>3.95</v>
      </c>
      <c r="F41" s="277">
        <v>74</v>
      </c>
      <c r="G41" s="59">
        <f t="shared" si="0"/>
        <v>74</v>
      </c>
      <c r="I41" s="57"/>
      <c r="J41" s="57"/>
      <c r="L41" s="57"/>
    </row>
    <row r="42" spans="1:12" ht="15.75" thickBot="1" x14ac:dyDescent="0.3">
      <c r="A42" s="163"/>
      <c r="B42" s="164" t="s">
        <v>87</v>
      </c>
      <c r="C42" s="165">
        <f>SUM(C43:C51)</f>
        <v>23</v>
      </c>
      <c r="D42" s="176">
        <f>AVERAGE(D43:D51)</f>
        <v>3.9574074074074073</v>
      </c>
      <c r="E42" s="176">
        <v>3.95</v>
      </c>
      <c r="F42" s="166"/>
      <c r="G42" s="170"/>
      <c r="I42" s="57"/>
      <c r="J42" s="57"/>
      <c r="L42" s="57"/>
    </row>
    <row r="43" spans="1:12" x14ac:dyDescent="0.25">
      <c r="A43" s="172">
        <v>1</v>
      </c>
      <c r="B43" s="120" t="s">
        <v>107</v>
      </c>
      <c r="C43" s="278">
        <v>3</v>
      </c>
      <c r="D43" s="315">
        <v>4.333333333333333</v>
      </c>
      <c r="E43" s="315">
        <v>3.95</v>
      </c>
      <c r="F43" s="280">
        <v>13</v>
      </c>
      <c r="G43" s="181">
        <f t="shared" si="0"/>
        <v>13</v>
      </c>
      <c r="I43" s="57"/>
      <c r="J43" s="57"/>
      <c r="L43" s="57"/>
    </row>
    <row r="44" spans="1:12" x14ac:dyDescent="0.25">
      <c r="A44" s="58">
        <v>2</v>
      </c>
      <c r="B44" s="143" t="s">
        <v>59</v>
      </c>
      <c r="C44" s="300">
        <v>3</v>
      </c>
      <c r="D44" s="318">
        <v>4.333333333333333</v>
      </c>
      <c r="E44" s="318">
        <v>3.95</v>
      </c>
      <c r="F44" s="301">
        <v>14</v>
      </c>
      <c r="G44" s="59">
        <f t="shared" si="0"/>
        <v>14</v>
      </c>
      <c r="I44" s="57"/>
      <c r="J44" s="57"/>
      <c r="L44" s="57"/>
    </row>
    <row r="45" spans="1:12" x14ac:dyDescent="0.25">
      <c r="A45" s="58">
        <v>3</v>
      </c>
      <c r="B45" s="120" t="s">
        <v>108</v>
      </c>
      <c r="C45" s="278">
        <v>5</v>
      </c>
      <c r="D45" s="315">
        <v>4.2</v>
      </c>
      <c r="E45" s="315">
        <v>3.95</v>
      </c>
      <c r="F45" s="280">
        <v>20</v>
      </c>
      <c r="G45" s="59">
        <f t="shared" si="0"/>
        <v>20</v>
      </c>
      <c r="I45" s="57"/>
      <c r="J45" s="57"/>
      <c r="L45" s="57"/>
    </row>
    <row r="46" spans="1:12" x14ac:dyDescent="0.25">
      <c r="A46" s="58">
        <v>4</v>
      </c>
      <c r="B46" s="120" t="s">
        <v>81</v>
      </c>
      <c r="C46" s="278">
        <v>2</v>
      </c>
      <c r="D46" s="315">
        <v>4</v>
      </c>
      <c r="E46" s="315">
        <v>3.95</v>
      </c>
      <c r="F46" s="280">
        <v>34</v>
      </c>
      <c r="G46" s="59">
        <f t="shared" si="0"/>
        <v>34</v>
      </c>
      <c r="I46" s="57"/>
      <c r="J46" s="57"/>
      <c r="L46" s="57"/>
    </row>
    <row r="47" spans="1:12" x14ac:dyDescent="0.25">
      <c r="A47" s="58">
        <v>5</v>
      </c>
      <c r="B47" s="120" t="s">
        <v>58</v>
      </c>
      <c r="C47" s="278">
        <v>3</v>
      </c>
      <c r="D47" s="315">
        <v>4</v>
      </c>
      <c r="E47" s="315">
        <v>3.95</v>
      </c>
      <c r="F47" s="280">
        <v>35</v>
      </c>
      <c r="G47" s="59">
        <f t="shared" ref="G47:G87" si="1">F47</f>
        <v>35</v>
      </c>
      <c r="I47" s="57"/>
      <c r="J47" s="57"/>
      <c r="L47" s="57"/>
    </row>
    <row r="48" spans="1:12" x14ac:dyDescent="0.25">
      <c r="A48" s="58">
        <v>6</v>
      </c>
      <c r="B48" s="142" t="s">
        <v>52</v>
      </c>
      <c r="C48" s="297">
        <v>1</v>
      </c>
      <c r="D48" s="327">
        <v>4</v>
      </c>
      <c r="E48" s="327">
        <v>3.95</v>
      </c>
      <c r="F48" s="299">
        <v>36</v>
      </c>
      <c r="G48" s="59">
        <f t="shared" si="1"/>
        <v>36</v>
      </c>
      <c r="I48" s="57"/>
      <c r="J48" s="57"/>
      <c r="L48" s="57"/>
    </row>
    <row r="49" spans="1:12" x14ac:dyDescent="0.25">
      <c r="A49" s="58">
        <v>7</v>
      </c>
      <c r="B49" s="142" t="s">
        <v>12</v>
      </c>
      <c r="C49" s="297">
        <v>1</v>
      </c>
      <c r="D49" s="327">
        <v>4</v>
      </c>
      <c r="E49" s="327">
        <v>3.95</v>
      </c>
      <c r="F49" s="299">
        <v>37</v>
      </c>
      <c r="G49" s="59">
        <f t="shared" si="1"/>
        <v>37</v>
      </c>
      <c r="I49" s="57"/>
      <c r="J49" s="57"/>
      <c r="L49" s="57"/>
    </row>
    <row r="50" spans="1:12" x14ac:dyDescent="0.25">
      <c r="A50" s="58">
        <v>8</v>
      </c>
      <c r="B50" s="141" t="s">
        <v>51</v>
      </c>
      <c r="C50" s="289">
        <v>4</v>
      </c>
      <c r="D50" s="410">
        <v>3.75</v>
      </c>
      <c r="E50" s="410">
        <v>3.95</v>
      </c>
      <c r="F50" s="290">
        <v>54</v>
      </c>
      <c r="G50" s="59">
        <f t="shared" si="1"/>
        <v>54</v>
      </c>
      <c r="I50" s="57"/>
      <c r="J50" s="57"/>
      <c r="L50" s="57"/>
    </row>
    <row r="51" spans="1:12" ht="15.75" thickBot="1" x14ac:dyDescent="0.3">
      <c r="A51" s="58">
        <v>9</v>
      </c>
      <c r="B51" s="141" t="s">
        <v>61</v>
      </c>
      <c r="C51" s="289">
        <v>1</v>
      </c>
      <c r="D51" s="410">
        <v>3</v>
      </c>
      <c r="E51" s="410">
        <v>3.95</v>
      </c>
      <c r="F51" s="290">
        <v>75</v>
      </c>
      <c r="G51" s="59">
        <f t="shared" si="1"/>
        <v>75</v>
      </c>
      <c r="I51" s="57"/>
      <c r="J51" s="57"/>
      <c r="L51" s="57"/>
    </row>
    <row r="52" spans="1:12" ht="15.75" thickBot="1" x14ac:dyDescent="0.3">
      <c r="A52" s="163"/>
      <c r="B52" s="164" t="s">
        <v>88</v>
      </c>
      <c r="C52" s="165">
        <f>SUM(C53:C78)</f>
        <v>94</v>
      </c>
      <c r="D52" s="176">
        <f>AVERAGE(D53:D78)</f>
        <v>4.0884768009768004</v>
      </c>
      <c r="E52" s="176">
        <v>3.95</v>
      </c>
      <c r="F52" s="166"/>
      <c r="G52" s="174"/>
      <c r="I52" s="57"/>
      <c r="J52" s="57"/>
      <c r="L52" s="57"/>
    </row>
    <row r="53" spans="1:12" x14ac:dyDescent="0.25">
      <c r="A53" s="55">
        <v>1</v>
      </c>
      <c r="B53" s="37" t="s">
        <v>19</v>
      </c>
      <c r="C53" s="275">
        <v>1</v>
      </c>
      <c r="D53" s="314">
        <v>5</v>
      </c>
      <c r="E53" s="314">
        <v>3.95</v>
      </c>
      <c r="F53" s="277">
        <v>3</v>
      </c>
      <c r="G53" s="56">
        <f t="shared" si="1"/>
        <v>3</v>
      </c>
      <c r="I53" s="57"/>
      <c r="J53" s="57"/>
      <c r="L53" s="57"/>
    </row>
    <row r="54" spans="1:12" x14ac:dyDescent="0.25">
      <c r="A54" s="58">
        <v>2</v>
      </c>
      <c r="B54" s="120" t="s">
        <v>20</v>
      </c>
      <c r="C54" s="278">
        <v>1</v>
      </c>
      <c r="D54" s="315">
        <v>5</v>
      </c>
      <c r="E54" s="315">
        <v>3.95</v>
      </c>
      <c r="F54" s="280">
        <v>4</v>
      </c>
      <c r="G54" s="59">
        <f t="shared" si="1"/>
        <v>4</v>
      </c>
      <c r="I54" s="57"/>
      <c r="J54" s="57"/>
      <c r="L54" s="57"/>
    </row>
    <row r="55" spans="1:12" x14ac:dyDescent="0.25">
      <c r="A55" s="58">
        <v>3</v>
      </c>
      <c r="B55" s="37" t="s">
        <v>28</v>
      </c>
      <c r="C55" s="275">
        <v>1</v>
      </c>
      <c r="D55" s="314">
        <v>5</v>
      </c>
      <c r="E55" s="314">
        <v>3.95</v>
      </c>
      <c r="F55" s="277">
        <v>5</v>
      </c>
      <c r="G55" s="59">
        <f t="shared" si="1"/>
        <v>5</v>
      </c>
      <c r="I55" s="57"/>
      <c r="J55" s="57"/>
      <c r="L55" s="57"/>
    </row>
    <row r="56" spans="1:12" x14ac:dyDescent="0.25">
      <c r="A56" s="58">
        <v>4</v>
      </c>
      <c r="B56" s="120" t="s">
        <v>17</v>
      </c>
      <c r="C56" s="278">
        <v>2</v>
      </c>
      <c r="D56" s="315">
        <v>4.5</v>
      </c>
      <c r="E56" s="315">
        <v>3.95</v>
      </c>
      <c r="F56" s="280">
        <v>9</v>
      </c>
      <c r="G56" s="59">
        <f t="shared" si="1"/>
        <v>9</v>
      </c>
      <c r="I56" s="57"/>
      <c r="J56" s="57"/>
      <c r="L56" s="57"/>
    </row>
    <row r="57" spans="1:12" x14ac:dyDescent="0.25">
      <c r="A57" s="58">
        <v>5</v>
      </c>
      <c r="B57" s="37" t="s">
        <v>109</v>
      </c>
      <c r="C57" s="275">
        <v>4</v>
      </c>
      <c r="D57" s="314">
        <v>4.5</v>
      </c>
      <c r="E57" s="314">
        <v>3.95</v>
      </c>
      <c r="F57" s="277">
        <v>10</v>
      </c>
      <c r="G57" s="59">
        <f t="shared" si="1"/>
        <v>10</v>
      </c>
      <c r="I57" s="57"/>
      <c r="J57" s="57"/>
      <c r="L57" s="57"/>
    </row>
    <row r="58" spans="1:12" x14ac:dyDescent="0.25">
      <c r="A58" s="58">
        <v>6</v>
      </c>
      <c r="B58" s="120" t="s">
        <v>97</v>
      </c>
      <c r="C58" s="278">
        <v>4</v>
      </c>
      <c r="D58" s="315">
        <v>4.5</v>
      </c>
      <c r="E58" s="315">
        <v>3.95</v>
      </c>
      <c r="F58" s="280">
        <v>11</v>
      </c>
      <c r="G58" s="59">
        <f t="shared" si="1"/>
        <v>11</v>
      </c>
      <c r="I58" s="57"/>
      <c r="J58" s="57"/>
      <c r="L58" s="57"/>
    </row>
    <row r="59" spans="1:12" x14ac:dyDescent="0.25">
      <c r="A59" s="58">
        <v>7</v>
      </c>
      <c r="B59" s="140" t="s">
        <v>18</v>
      </c>
      <c r="C59" s="281">
        <v>3</v>
      </c>
      <c r="D59" s="316">
        <v>4.333333333333333</v>
      </c>
      <c r="E59" s="316">
        <v>3.95</v>
      </c>
      <c r="F59" s="283">
        <v>15</v>
      </c>
      <c r="G59" s="59">
        <f t="shared" si="1"/>
        <v>15</v>
      </c>
      <c r="I59" s="57"/>
      <c r="J59" s="57"/>
      <c r="L59" s="57"/>
    </row>
    <row r="60" spans="1:12" x14ac:dyDescent="0.25">
      <c r="A60" s="58">
        <v>8</v>
      </c>
      <c r="B60" s="37" t="s">
        <v>114</v>
      </c>
      <c r="C60" s="275">
        <v>3</v>
      </c>
      <c r="D60" s="314">
        <v>4.333333333333333</v>
      </c>
      <c r="E60" s="314">
        <v>3.95</v>
      </c>
      <c r="F60" s="277">
        <v>16</v>
      </c>
      <c r="G60" s="59">
        <f t="shared" si="1"/>
        <v>16</v>
      </c>
      <c r="I60" s="57"/>
      <c r="J60" s="57"/>
      <c r="L60" s="57"/>
    </row>
    <row r="61" spans="1:12" x14ac:dyDescent="0.25">
      <c r="A61" s="58">
        <v>9</v>
      </c>
      <c r="B61" s="120" t="s">
        <v>16</v>
      </c>
      <c r="C61" s="278">
        <v>8</v>
      </c>
      <c r="D61" s="315">
        <v>4.25</v>
      </c>
      <c r="E61" s="315">
        <v>3.95</v>
      </c>
      <c r="F61" s="280">
        <v>18</v>
      </c>
      <c r="G61" s="59">
        <f t="shared" si="1"/>
        <v>18</v>
      </c>
      <c r="I61" s="57"/>
      <c r="J61" s="57"/>
      <c r="L61" s="57"/>
    </row>
    <row r="62" spans="1:12" x14ac:dyDescent="0.25">
      <c r="A62" s="58">
        <v>10</v>
      </c>
      <c r="B62" s="37" t="s">
        <v>13</v>
      </c>
      <c r="C62" s="275">
        <v>1</v>
      </c>
      <c r="D62" s="314">
        <v>4</v>
      </c>
      <c r="E62" s="314">
        <v>3.95</v>
      </c>
      <c r="F62" s="277">
        <v>38</v>
      </c>
      <c r="G62" s="59">
        <f t="shared" si="1"/>
        <v>38</v>
      </c>
      <c r="I62" s="57"/>
      <c r="J62" s="57"/>
      <c r="L62" s="57"/>
    </row>
    <row r="63" spans="1:12" x14ac:dyDescent="0.25">
      <c r="A63" s="58">
        <v>11</v>
      </c>
      <c r="B63" s="37" t="s">
        <v>15</v>
      </c>
      <c r="C63" s="275">
        <v>4</v>
      </c>
      <c r="D63" s="314">
        <v>4</v>
      </c>
      <c r="E63" s="314">
        <v>3.95</v>
      </c>
      <c r="F63" s="277">
        <v>39</v>
      </c>
      <c r="G63" s="59">
        <f t="shared" si="1"/>
        <v>39</v>
      </c>
      <c r="I63" s="57"/>
      <c r="J63" s="57"/>
      <c r="L63" s="57"/>
    </row>
    <row r="64" spans="1:12" x14ac:dyDescent="0.25">
      <c r="A64" s="58">
        <v>12</v>
      </c>
      <c r="B64" s="37" t="s">
        <v>21</v>
      </c>
      <c r="C64" s="275">
        <v>2</v>
      </c>
      <c r="D64" s="314">
        <v>4</v>
      </c>
      <c r="E64" s="314">
        <v>3.95</v>
      </c>
      <c r="F64" s="277">
        <v>40</v>
      </c>
      <c r="G64" s="59">
        <f t="shared" si="1"/>
        <v>40</v>
      </c>
      <c r="I64" s="57"/>
      <c r="J64" s="57"/>
      <c r="L64" s="57"/>
    </row>
    <row r="65" spans="1:12" x14ac:dyDescent="0.25">
      <c r="A65" s="58">
        <v>13</v>
      </c>
      <c r="B65" s="120" t="s">
        <v>22</v>
      </c>
      <c r="C65" s="278">
        <v>4</v>
      </c>
      <c r="D65" s="315">
        <v>4</v>
      </c>
      <c r="E65" s="315">
        <v>3.95</v>
      </c>
      <c r="F65" s="280">
        <v>41</v>
      </c>
      <c r="G65" s="59">
        <f t="shared" si="1"/>
        <v>41</v>
      </c>
      <c r="I65" s="57"/>
      <c r="J65" s="57"/>
      <c r="L65" s="57"/>
    </row>
    <row r="66" spans="1:12" x14ac:dyDescent="0.25">
      <c r="A66" s="58">
        <v>14</v>
      </c>
      <c r="B66" s="120" t="s">
        <v>24</v>
      </c>
      <c r="C66" s="278">
        <v>3</v>
      </c>
      <c r="D66" s="315">
        <v>4</v>
      </c>
      <c r="E66" s="315">
        <v>3.95</v>
      </c>
      <c r="F66" s="280">
        <v>42</v>
      </c>
      <c r="G66" s="59">
        <f t="shared" si="1"/>
        <v>42</v>
      </c>
      <c r="I66" s="57"/>
      <c r="J66" s="57"/>
      <c r="L66" s="57"/>
    </row>
    <row r="67" spans="1:12" x14ac:dyDescent="0.25">
      <c r="A67" s="58">
        <v>15</v>
      </c>
      <c r="B67" s="120" t="s">
        <v>26</v>
      </c>
      <c r="C67" s="278">
        <v>1</v>
      </c>
      <c r="D67" s="315">
        <v>4</v>
      </c>
      <c r="E67" s="315">
        <v>3.95</v>
      </c>
      <c r="F67" s="280">
        <v>43</v>
      </c>
      <c r="G67" s="59">
        <f t="shared" si="1"/>
        <v>43</v>
      </c>
      <c r="I67" s="57"/>
      <c r="J67" s="57"/>
      <c r="L67" s="57"/>
    </row>
    <row r="68" spans="1:12" x14ac:dyDescent="0.25">
      <c r="A68" s="58">
        <v>16</v>
      </c>
      <c r="B68" s="37" t="s">
        <v>27</v>
      </c>
      <c r="C68" s="275">
        <v>2</v>
      </c>
      <c r="D68" s="314">
        <v>4</v>
      </c>
      <c r="E68" s="314">
        <v>3.95</v>
      </c>
      <c r="F68" s="277">
        <v>44</v>
      </c>
      <c r="G68" s="59">
        <f t="shared" si="1"/>
        <v>44</v>
      </c>
      <c r="I68" s="57"/>
      <c r="J68" s="57"/>
      <c r="L68" s="57"/>
    </row>
    <row r="69" spans="1:12" x14ac:dyDescent="0.25">
      <c r="A69" s="58">
        <v>17</v>
      </c>
      <c r="B69" s="120" t="s">
        <v>29</v>
      </c>
      <c r="C69" s="278">
        <v>2</v>
      </c>
      <c r="D69" s="315">
        <v>4</v>
      </c>
      <c r="E69" s="315">
        <v>3.95</v>
      </c>
      <c r="F69" s="280">
        <v>45</v>
      </c>
      <c r="G69" s="59">
        <f t="shared" si="1"/>
        <v>45</v>
      </c>
      <c r="I69" s="57"/>
      <c r="J69" s="57"/>
      <c r="L69" s="57"/>
    </row>
    <row r="70" spans="1:12" x14ac:dyDescent="0.25">
      <c r="A70" s="58">
        <v>18</v>
      </c>
      <c r="B70" s="120" t="s">
        <v>113</v>
      </c>
      <c r="C70" s="278">
        <v>6</v>
      </c>
      <c r="D70" s="315">
        <v>4</v>
      </c>
      <c r="E70" s="315">
        <v>3.95</v>
      </c>
      <c r="F70" s="280">
        <v>46</v>
      </c>
      <c r="G70" s="59">
        <f t="shared" si="1"/>
        <v>46</v>
      </c>
      <c r="I70" s="57"/>
      <c r="J70" s="57"/>
      <c r="L70" s="57"/>
    </row>
    <row r="71" spans="1:12" x14ac:dyDescent="0.25">
      <c r="A71" s="58">
        <v>19</v>
      </c>
      <c r="B71" s="37" t="s">
        <v>110</v>
      </c>
      <c r="C71" s="275">
        <v>6</v>
      </c>
      <c r="D71" s="314">
        <v>3.8333333333333335</v>
      </c>
      <c r="E71" s="314">
        <v>3.95</v>
      </c>
      <c r="F71" s="277">
        <v>52</v>
      </c>
      <c r="G71" s="59">
        <f t="shared" si="1"/>
        <v>52</v>
      </c>
      <c r="I71" s="57"/>
      <c r="J71" s="57"/>
      <c r="L71" s="57"/>
    </row>
    <row r="72" spans="1:12" x14ac:dyDescent="0.25">
      <c r="A72" s="58">
        <v>20</v>
      </c>
      <c r="B72" s="37" t="s">
        <v>112</v>
      </c>
      <c r="C72" s="275">
        <v>9</v>
      </c>
      <c r="D72" s="314">
        <v>3.7777777777777777</v>
      </c>
      <c r="E72" s="314">
        <v>3.95</v>
      </c>
      <c r="F72" s="277">
        <v>53</v>
      </c>
      <c r="G72" s="59">
        <f t="shared" si="1"/>
        <v>53</v>
      </c>
      <c r="I72" s="57"/>
      <c r="J72" s="57"/>
      <c r="L72" s="57"/>
    </row>
    <row r="73" spans="1:12" x14ac:dyDescent="0.25">
      <c r="A73" s="58">
        <v>21</v>
      </c>
      <c r="B73" s="37" t="s">
        <v>30</v>
      </c>
      <c r="C73" s="275">
        <v>7</v>
      </c>
      <c r="D73" s="314">
        <v>3.7142857142857144</v>
      </c>
      <c r="E73" s="314">
        <v>3.95</v>
      </c>
      <c r="F73" s="277">
        <v>55</v>
      </c>
      <c r="G73" s="59">
        <f t="shared" si="1"/>
        <v>55</v>
      </c>
      <c r="I73" s="57"/>
      <c r="J73" s="57"/>
      <c r="L73" s="57"/>
    </row>
    <row r="74" spans="1:12" x14ac:dyDescent="0.25">
      <c r="A74" s="58">
        <v>22</v>
      </c>
      <c r="B74" s="37" t="s">
        <v>111</v>
      </c>
      <c r="C74" s="275">
        <v>8</v>
      </c>
      <c r="D74" s="314">
        <v>3.625</v>
      </c>
      <c r="E74" s="314">
        <v>3.95</v>
      </c>
      <c r="F74" s="277">
        <v>57</v>
      </c>
      <c r="G74" s="59">
        <f t="shared" si="1"/>
        <v>57</v>
      </c>
      <c r="I74" s="57"/>
      <c r="J74" s="57"/>
      <c r="L74" s="57"/>
    </row>
    <row r="75" spans="1:12" x14ac:dyDescent="0.25">
      <c r="A75" s="58">
        <v>23</v>
      </c>
      <c r="B75" s="120" t="s">
        <v>14</v>
      </c>
      <c r="C75" s="278">
        <v>5</v>
      </c>
      <c r="D75" s="315">
        <v>3.6</v>
      </c>
      <c r="E75" s="315">
        <v>3.95</v>
      </c>
      <c r="F75" s="280">
        <v>58</v>
      </c>
      <c r="G75" s="59">
        <f t="shared" si="1"/>
        <v>58</v>
      </c>
      <c r="I75" s="57"/>
      <c r="J75" s="57"/>
      <c r="L75" s="57"/>
    </row>
    <row r="76" spans="1:12" x14ac:dyDescent="0.25">
      <c r="A76" s="58">
        <v>24</v>
      </c>
      <c r="B76" s="37" t="s">
        <v>23</v>
      </c>
      <c r="C76" s="275">
        <v>2</v>
      </c>
      <c r="D76" s="314">
        <v>3.5</v>
      </c>
      <c r="E76" s="314">
        <v>3.95</v>
      </c>
      <c r="F76" s="277">
        <v>61</v>
      </c>
      <c r="G76" s="59">
        <f t="shared" si="1"/>
        <v>61</v>
      </c>
      <c r="I76" s="57"/>
      <c r="J76" s="57"/>
      <c r="L76" s="57"/>
    </row>
    <row r="77" spans="1:12" x14ac:dyDescent="0.25">
      <c r="A77" s="58">
        <v>25</v>
      </c>
      <c r="B77" s="120" t="s">
        <v>25</v>
      </c>
      <c r="C77" s="278">
        <v>2</v>
      </c>
      <c r="D77" s="315">
        <v>3.5</v>
      </c>
      <c r="E77" s="315">
        <v>3.95</v>
      </c>
      <c r="F77" s="280">
        <v>62</v>
      </c>
      <c r="G77" s="59">
        <f t="shared" si="1"/>
        <v>62</v>
      </c>
      <c r="I77" s="57"/>
      <c r="J77" s="57"/>
      <c r="L77" s="57"/>
    </row>
    <row r="78" spans="1:12" ht="15.75" thickBot="1" x14ac:dyDescent="0.3">
      <c r="A78" s="58">
        <v>26</v>
      </c>
      <c r="B78" s="37" t="s">
        <v>115</v>
      </c>
      <c r="C78" s="275">
        <v>3</v>
      </c>
      <c r="D78" s="314">
        <v>3.3333333333333335</v>
      </c>
      <c r="E78" s="314">
        <v>3.95</v>
      </c>
      <c r="F78" s="277">
        <v>64</v>
      </c>
      <c r="G78" s="59">
        <f t="shared" si="1"/>
        <v>64</v>
      </c>
      <c r="I78" s="57"/>
      <c r="J78" s="57"/>
      <c r="L78" s="57"/>
    </row>
    <row r="79" spans="1:12" ht="15.75" thickBot="1" x14ac:dyDescent="0.3">
      <c r="A79" s="163"/>
      <c r="B79" s="164" t="s">
        <v>89</v>
      </c>
      <c r="C79" s="165">
        <f>SUM(C80:C87)</f>
        <v>39</v>
      </c>
      <c r="D79" s="176">
        <f>AVERAGE(D80:D87)</f>
        <v>4.140625</v>
      </c>
      <c r="E79" s="176">
        <v>3.95</v>
      </c>
      <c r="F79" s="166"/>
      <c r="G79" s="170"/>
      <c r="I79" s="57"/>
      <c r="J79" s="57"/>
      <c r="L79" s="57"/>
    </row>
    <row r="80" spans="1:12" x14ac:dyDescent="0.25">
      <c r="A80" s="55">
        <v>1</v>
      </c>
      <c r="B80" s="186" t="s">
        <v>53</v>
      </c>
      <c r="C80" s="307">
        <v>6</v>
      </c>
      <c r="D80" s="320">
        <v>4.833333333333333</v>
      </c>
      <c r="E80" s="320">
        <v>3.95</v>
      </c>
      <c r="F80" s="308">
        <v>6</v>
      </c>
      <c r="G80" s="56">
        <f t="shared" si="1"/>
        <v>6</v>
      </c>
      <c r="I80" s="57"/>
      <c r="J80" s="57"/>
      <c r="L80" s="57"/>
    </row>
    <row r="81" spans="1:12" ht="15" customHeight="1" x14ac:dyDescent="0.25">
      <c r="A81" s="64">
        <v>2</v>
      </c>
      <c r="B81" s="120" t="s">
        <v>96</v>
      </c>
      <c r="C81" s="278">
        <v>3</v>
      </c>
      <c r="D81" s="315">
        <v>4.666666666666667</v>
      </c>
      <c r="E81" s="315">
        <v>3.95</v>
      </c>
      <c r="F81" s="280">
        <v>8</v>
      </c>
      <c r="G81" s="59">
        <f t="shared" si="1"/>
        <v>8</v>
      </c>
      <c r="I81" s="57"/>
      <c r="J81" s="57"/>
      <c r="L81" s="57"/>
    </row>
    <row r="82" spans="1:12" ht="15" customHeight="1" x14ac:dyDescent="0.25">
      <c r="A82" s="64">
        <v>3</v>
      </c>
      <c r="B82" s="120" t="s">
        <v>95</v>
      </c>
      <c r="C82" s="278">
        <v>6</v>
      </c>
      <c r="D82" s="315">
        <v>4.5</v>
      </c>
      <c r="E82" s="315">
        <v>3.95</v>
      </c>
      <c r="F82" s="280">
        <v>12</v>
      </c>
      <c r="G82" s="59">
        <f t="shared" si="1"/>
        <v>12</v>
      </c>
      <c r="I82" s="57"/>
      <c r="J82" s="57"/>
      <c r="L82" s="57"/>
    </row>
    <row r="83" spans="1:12" ht="15" customHeight="1" x14ac:dyDescent="0.25">
      <c r="A83" s="64">
        <v>4</v>
      </c>
      <c r="B83" s="218" t="s">
        <v>100</v>
      </c>
      <c r="C83" s="309">
        <v>7</v>
      </c>
      <c r="D83" s="411">
        <v>4</v>
      </c>
      <c r="E83" s="411">
        <v>3.95</v>
      </c>
      <c r="F83" s="310">
        <v>47</v>
      </c>
      <c r="G83" s="59">
        <f t="shared" si="1"/>
        <v>47</v>
      </c>
      <c r="I83" s="57"/>
      <c r="J83" s="57"/>
      <c r="L83" s="57"/>
    </row>
    <row r="84" spans="1:12" ht="15" customHeight="1" x14ac:dyDescent="0.25">
      <c r="A84" s="64">
        <v>5</v>
      </c>
      <c r="B84" s="120" t="s">
        <v>31</v>
      </c>
      <c r="C84" s="278">
        <v>1</v>
      </c>
      <c r="D84" s="315">
        <v>4</v>
      </c>
      <c r="E84" s="315">
        <v>3.95</v>
      </c>
      <c r="F84" s="280">
        <v>48</v>
      </c>
      <c r="G84" s="59">
        <f t="shared" si="1"/>
        <v>48</v>
      </c>
      <c r="I84" s="57"/>
      <c r="J84" s="57"/>
      <c r="L84" s="57"/>
    </row>
    <row r="85" spans="1:12" ht="15" customHeight="1" x14ac:dyDescent="0.25">
      <c r="A85" s="64">
        <v>6</v>
      </c>
      <c r="B85" s="120" t="s">
        <v>93</v>
      </c>
      <c r="C85" s="278">
        <v>4</v>
      </c>
      <c r="D85" s="315">
        <v>4</v>
      </c>
      <c r="E85" s="315">
        <v>3.95</v>
      </c>
      <c r="F85" s="280">
        <v>49</v>
      </c>
      <c r="G85" s="59">
        <f t="shared" si="1"/>
        <v>49</v>
      </c>
      <c r="I85" s="57"/>
      <c r="J85" s="57"/>
      <c r="L85" s="57"/>
    </row>
    <row r="86" spans="1:12" ht="15" customHeight="1" x14ac:dyDescent="0.25">
      <c r="A86" s="64">
        <v>7</v>
      </c>
      <c r="B86" s="120" t="s">
        <v>54</v>
      </c>
      <c r="C86" s="278">
        <v>8</v>
      </c>
      <c r="D86" s="315">
        <v>3.875</v>
      </c>
      <c r="E86" s="315">
        <v>3.95</v>
      </c>
      <c r="F86" s="280">
        <v>50</v>
      </c>
      <c r="G86" s="173">
        <f t="shared" si="1"/>
        <v>50</v>
      </c>
      <c r="I86" s="57"/>
      <c r="J86" s="57"/>
      <c r="L86" s="57"/>
    </row>
    <row r="87" spans="1:12" ht="15" customHeight="1" thickBot="1" x14ac:dyDescent="0.3">
      <c r="A87" s="63">
        <v>8</v>
      </c>
      <c r="B87" s="219" t="s">
        <v>55</v>
      </c>
      <c r="C87" s="412">
        <v>4</v>
      </c>
      <c r="D87" s="413">
        <v>3.25</v>
      </c>
      <c r="E87" s="413">
        <v>3.95</v>
      </c>
      <c r="F87" s="414">
        <v>66</v>
      </c>
      <c r="G87" s="62">
        <f t="shared" si="1"/>
        <v>66</v>
      </c>
      <c r="I87" s="57"/>
      <c r="J87" s="57"/>
      <c r="L87" s="57"/>
    </row>
    <row r="88" spans="1:12" x14ac:dyDescent="0.25">
      <c r="A88" s="178" t="s">
        <v>91</v>
      </c>
      <c r="B88" s="65"/>
      <c r="C88" s="65"/>
      <c r="D88" s="229">
        <f>AVERAGE(D6:D11,D13:D20,D22:D29,D31:D41,D43:D51,D53:D78,D80:D87)</f>
        <v>3.888335421888053</v>
      </c>
      <c r="E88" s="229"/>
      <c r="F88" s="65"/>
    </row>
    <row r="89" spans="1:12" x14ac:dyDescent="0.25">
      <c r="A89" s="179" t="s">
        <v>92</v>
      </c>
      <c r="D89" s="225">
        <v>3.95</v>
      </c>
    </row>
  </sheetData>
  <mergeCells count="4">
    <mergeCell ref="G2:G3"/>
    <mergeCell ref="A2:A3"/>
    <mergeCell ref="B2:B3"/>
    <mergeCell ref="C2:F2"/>
  </mergeCells>
  <conditionalFormatting sqref="D4:D89">
    <cfRule type="cellIs" dxfId="29" priority="698" stopIfTrue="1" operator="equal">
      <formula>$D$88</formula>
    </cfRule>
    <cfRule type="cellIs" dxfId="28" priority="699" stopIfTrue="1" operator="lessThan">
      <formula>3.5</formula>
    </cfRule>
    <cfRule type="cellIs" dxfId="27" priority="700" stopIfTrue="1" operator="between">
      <formula>3.5</formula>
      <formula>$D$88</formula>
    </cfRule>
    <cfRule type="cellIs" dxfId="26" priority="701" stopIfTrue="1" operator="between">
      <formula>4.499</formula>
      <formula>$D$88</formula>
    </cfRule>
    <cfRule type="cellIs" dxfId="25" priority="702" stopIfTrue="1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9.140625" defaultRowHeight="15" x14ac:dyDescent="0.25"/>
  <cols>
    <col min="1" max="1" width="4.5703125" style="3" customWidth="1"/>
    <col min="2" max="2" width="18.7109375" style="3" customWidth="1"/>
    <col min="3" max="3" width="31.5703125" style="3" customWidth="1"/>
    <col min="4" max="6" width="7.7109375" style="3" customWidth="1"/>
    <col min="7" max="16384" width="9.140625" style="3"/>
  </cols>
  <sheetData>
    <row r="1" spans="1:8" x14ac:dyDescent="0.25">
      <c r="G1" s="119"/>
      <c r="H1" s="24" t="s">
        <v>69</v>
      </c>
    </row>
    <row r="2" spans="1:8" ht="15.75" x14ac:dyDescent="0.25">
      <c r="C2" s="257" t="s">
        <v>99</v>
      </c>
      <c r="G2" s="75"/>
      <c r="H2" s="24" t="s">
        <v>70</v>
      </c>
    </row>
    <row r="3" spans="1:8" ht="15.75" thickBot="1" x14ac:dyDescent="0.3">
      <c r="G3" s="74"/>
      <c r="H3" s="24" t="s">
        <v>71</v>
      </c>
    </row>
    <row r="4" spans="1:8" s="5" customFormat="1" ht="18" customHeight="1" x14ac:dyDescent="0.25">
      <c r="A4" s="425" t="s">
        <v>56</v>
      </c>
      <c r="B4" s="432">
        <v>2022</v>
      </c>
      <c r="C4" s="430"/>
      <c r="D4" s="430"/>
      <c r="E4" s="431"/>
      <c r="G4" s="25"/>
      <c r="H4" s="24" t="s">
        <v>72</v>
      </c>
    </row>
    <row r="5" spans="1:8" s="5" customFormat="1" ht="60.75" thickBot="1" x14ac:dyDescent="0.3">
      <c r="A5" s="426"/>
      <c r="B5" s="15" t="s">
        <v>39</v>
      </c>
      <c r="C5" s="66" t="s">
        <v>0</v>
      </c>
      <c r="D5" s="35" t="s">
        <v>75</v>
      </c>
      <c r="E5" s="233" t="s">
        <v>76</v>
      </c>
    </row>
    <row r="6" spans="1:8" s="5" customFormat="1" ht="15" customHeight="1" x14ac:dyDescent="0.25">
      <c r="A6" s="41">
        <v>1</v>
      </c>
      <c r="B6" s="189" t="s">
        <v>32</v>
      </c>
      <c r="C6" s="189" t="s">
        <v>44</v>
      </c>
      <c r="D6" s="254">
        <v>5</v>
      </c>
      <c r="E6" s="126">
        <v>3.95</v>
      </c>
    </row>
    <row r="7" spans="1:8" s="5" customFormat="1" ht="15" customHeight="1" x14ac:dyDescent="0.25">
      <c r="A7" s="42">
        <v>2</v>
      </c>
      <c r="B7" s="190" t="s">
        <v>35</v>
      </c>
      <c r="C7" s="190" t="s">
        <v>11</v>
      </c>
      <c r="D7" s="255">
        <v>5</v>
      </c>
      <c r="E7" s="125">
        <v>3.95</v>
      </c>
    </row>
    <row r="8" spans="1:8" s="5" customFormat="1" ht="15" customHeight="1" x14ac:dyDescent="0.25">
      <c r="A8" s="42">
        <v>3</v>
      </c>
      <c r="B8" s="190" t="s">
        <v>37</v>
      </c>
      <c r="C8" s="190" t="s">
        <v>19</v>
      </c>
      <c r="D8" s="255">
        <v>5</v>
      </c>
      <c r="E8" s="125">
        <v>3.95</v>
      </c>
    </row>
    <row r="9" spans="1:8" s="5" customFormat="1" ht="15" customHeight="1" x14ac:dyDescent="0.25">
      <c r="A9" s="42">
        <v>4</v>
      </c>
      <c r="B9" s="190" t="s">
        <v>37</v>
      </c>
      <c r="C9" s="190" t="s">
        <v>20</v>
      </c>
      <c r="D9" s="255">
        <v>5</v>
      </c>
      <c r="E9" s="125">
        <v>3.95</v>
      </c>
    </row>
    <row r="10" spans="1:8" s="5" customFormat="1" ht="15" customHeight="1" x14ac:dyDescent="0.25">
      <c r="A10" s="42">
        <v>5</v>
      </c>
      <c r="B10" s="190" t="s">
        <v>37</v>
      </c>
      <c r="C10" s="190" t="s">
        <v>28</v>
      </c>
      <c r="D10" s="255">
        <v>5</v>
      </c>
      <c r="E10" s="125">
        <v>3.95</v>
      </c>
    </row>
    <row r="11" spans="1:8" s="5" customFormat="1" ht="15" customHeight="1" x14ac:dyDescent="0.25">
      <c r="A11" s="42">
        <v>6</v>
      </c>
      <c r="B11" s="190" t="s">
        <v>38</v>
      </c>
      <c r="C11" s="190" t="s">
        <v>53</v>
      </c>
      <c r="D11" s="255">
        <v>4.833333333333333</v>
      </c>
      <c r="E11" s="125">
        <v>3.95</v>
      </c>
    </row>
    <row r="12" spans="1:8" s="5" customFormat="1" ht="15" customHeight="1" x14ac:dyDescent="0.25">
      <c r="A12" s="42">
        <v>7</v>
      </c>
      <c r="B12" s="190" t="s">
        <v>33</v>
      </c>
      <c r="C12" s="190" t="s">
        <v>1</v>
      </c>
      <c r="D12" s="255">
        <v>4.7142857142857144</v>
      </c>
      <c r="E12" s="125">
        <v>3.95</v>
      </c>
    </row>
    <row r="13" spans="1:8" s="5" customFormat="1" ht="15" customHeight="1" x14ac:dyDescent="0.25">
      <c r="A13" s="42">
        <v>8</v>
      </c>
      <c r="B13" s="190" t="s">
        <v>38</v>
      </c>
      <c r="C13" s="190" t="s">
        <v>96</v>
      </c>
      <c r="D13" s="255">
        <v>4.666666666666667</v>
      </c>
      <c r="E13" s="125">
        <v>3.95</v>
      </c>
    </row>
    <row r="14" spans="1:8" s="5" customFormat="1" ht="15" customHeight="1" x14ac:dyDescent="0.25">
      <c r="A14" s="42">
        <v>9</v>
      </c>
      <c r="B14" s="190" t="s">
        <v>37</v>
      </c>
      <c r="C14" s="190" t="s">
        <v>17</v>
      </c>
      <c r="D14" s="255">
        <v>4.5</v>
      </c>
      <c r="E14" s="125">
        <v>3.95</v>
      </c>
    </row>
    <row r="15" spans="1:8" s="5" customFormat="1" ht="15" customHeight="1" thickBot="1" x14ac:dyDescent="0.3">
      <c r="A15" s="43">
        <v>10</v>
      </c>
      <c r="B15" s="191" t="s">
        <v>37</v>
      </c>
      <c r="C15" s="191" t="s">
        <v>109</v>
      </c>
      <c r="D15" s="256">
        <v>4.5</v>
      </c>
      <c r="E15" s="127">
        <v>3.95</v>
      </c>
    </row>
    <row r="16" spans="1:8" s="5" customFormat="1" ht="15" customHeight="1" x14ac:dyDescent="0.25">
      <c r="A16" s="41">
        <v>11</v>
      </c>
      <c r="B16" s="189" t="s">
        <v>37</v>
      </c>
      <c r="C16" s="189" t="s">
        <v>97</v>
      </c>
      <c r="D16" s="254">
        <v>4.5</v>
      </c>
      <c r="E16" s="126">
        <v>3.95</v>
      </c>
    </row>
    <row r="17" spans="1:5" s="5" customFormat="1" ht="15" customHeight="1" x14ac:dyDescent="0.25">
      <c r="A17" s="42">
        <v>12</v>
      </c>
      <c r="B17" s="190" t="s">
        <v>38</v>
      </c>
      <c r="C17" s="190" t="s">
        <v>95</v>
      </c>
      <c r="D17" s="255">
        <v>4.5</v>
      </c>
      <c r="E17" s="125">
        <v>3.95</v>
      </c>
    </row>
    <row r="18" spans="1:5" s="5" customFormat="1" ht="15" customHeight="1" x14ac:dyDescent="0.25">
      <c r="A18" s="42">
        <v>13</v>
      </c>
      <c r="B18" s="190" t="s">
        <v>36</v>
      </c>
      <c r="C18" s="190" t="s">
        <v>107</v>
      </c>
      <c r="D18" s="255">
        <v>4.333333333333333</v>
      </c>
      <c r="E18" s="125">
        <v>3.95</v>
      </c>
    </row>
    <row r="19" spans="1:5" s="5" customFormat="1" ht="15" customHeight="1" x14ac:dyDescent="0.25">
      <c r="A19" s="42">
        <v>14</v>
      </c>
      <c r="B19" s="190" t="s">
        <v>36</v>
      </c>
      <c r="C19" s="190" t="s">
        <v>59</v>
      </c>
      <c r="D19" s="255">
        <v>4.333333333333333</v>
      </c>
      <c r="E19" s="125">
        <v>3.95</v>
      </c>
    </row>
    <row r="20" spans="1:5" s="5" customFormat="1" ht="15" customHeight="1" x14ac:dyDescent="0.25">
      <c r="A20" s="42">
        <v>15</v>
      </c>
      <c r="B20" s="190" t="s">
        <v>37</v>
      </c>
      <c r="C20" s="190" t="s">
        <v>18</v>
      </c>
      <c r="D20" s="255">
        <v>4.333333333333333</v>
      </c>
      <c r="E20" s="125">
        <v>3.95</v>
      </c>
    </row>
    <row r="21" spans="1:5" s="5" customFormat="1" ht="15" customHeight="1" x14ac:dyDescent="0.25">
      <c r="A21" s="42">
        <v>16</v>
      </c>
      <c r="B21" s="190" t="s">
        <v>37</v>
      </c>
      <c r="C21" s="190" t="s">
        <v>114</v>
      </c>
      <c r="D21" s="255">
        <v>4.333333333333333</v>
      </c>
      <c r="E21" s="125">
        <v>3.95</v>
      </c>
    </row>
    <row r="22" spans="1:5" s="5" customFormat="1" ht="15" customHeight="1" x14ac:dyDescent="0.25">
      <c r="A22" s="42">
        <v>17</v>
      </c>
      <c r="B22" s="190" t="s">
        <v>33</v>
      </c>
      <c r="C22" s="190" t="s">
        <v>4</v>
      </c>
      <c r="D22" s="255">
        <v>4.25</v>
      </c>
      <c r="E22" s="125">
        <v>3.95</v>
      </c>
    </row>
    <row r="23" spans="1:5" s="5" customFormat="1" ht="15" customHeight="1" x14ac:dyDescent="0.25">
      <c r="A23" s="42">
        <v>18</v>
      </c>
      <c r="B23" s="190" t="s">
        <v>37</v>
      </c>
      <c r="C23" s="190" t="s">
        <v>16</v>
      </c>
      <c r="D23" s="255">
        <v>4.25</v>
      </c>
      <c r="E23" s="125">
        <v>3.95</v>
      </c>
    </row>
    <row r="24" spans="1:5" s="5" customFormat="1" ht="15" customHeight="1" x14ac:dyDescent="0.25">
      <c r="A24" s="42">
        <v>19</v>
      </c>
      <c r="B24" s="190" t="s">
        <v>34</v>
      </c>
      <c r="C24" s="190" t="s">
        <v>47</v>
      </c>
      <c r="D24" s="255">
        <v>4.2</v>
      </c>
      <c r="E24" s="125">
        <v>3.95</v>
      </c>
    </row>
    <row r="25" spans="1:5" s="5" customFormat="1" ht="15" customHeight="1" thickBot="1" x14ac:dyDescent="0.3">
      <c r="A25" s="43">
        <v>20</v>
      </c>
      <c r="B25" s="191" t="s">
        <v>36</v>
      </c>
      <c r="C25" s="191" t="s">
        <v>108</v>
      </c>
      <c r="D25" s="256">
        <v>4.2</v>
      </c>
      <c r="E25" s="127">
        <v>3.95</v>
      </c>
    </row>
    <row r="26" spans="1:5" s="5" customFormat="1" ht="15" customHeight="1" x14ac:dyDescent="0.25">
      <c r="A26" s="41">
        <v>21</v>
      </c>
      <c r="B26" s="189" t="s">
        <v>32</v>
      </c>
      <c r="C26" s="189" t="s">
        <v>43</v>
      </c>
      <c r="D26" s="254">
        <v>4</v>
      </c>
      <c r="E26" s="126">
        <v>3.95</v>
      </c>
    </row>
    <row r="27" spans="1:5" s="5" customFormat="1" ht="15" customHeight="1" x14ac:dyDescent="0.25">
      <c r="A27" s="42">
        <v>22</v>
      </c>
      <c r="B27" s="190" t="s">
        <v>32</v>
      </c>
      <c r="C27" s="190" t="s">
        <v>42</v>
      </c>
      <c r="D27" s="255">
        <v>4</v>
      </c>
      <c r="E27" s="125">
        <v>3.95</v>
      </c>
    </row>
    <row r="28" spans="1:5" s="5" customFormat="1" ht="15" customHeight="1" x14ac:dyDescent="0.25">
      <c r="A28" s="42">
        <v>23</v>
      </c>
      <c r="B28" s="190" t="s">
        <v>32</v>
      </c>
      <c r="C28" s="190" t="s">
        <v>45</v>
      </c>
      <c r="D28" s="255">
        <v>4</v>
      </c>
      <c r="E28" s="125">
        <v>3.95</v>
      </c>
    </row>
    <row r="29" spans="1:5" s="5" customFormat="1" ht="15" customHeight="1" x14ac:dyDescent="0.25">
      <c r="A29" s="42">
        <v>24</v>
      </c>
      <c r="B29" s="190" t="s">
        <v>33</v>
      </c>
      <c r="C29" s="190" t="s">
        <v>6</v>
      </c>
      <c r="D29" s="255">
        <v>4</v>
      </c>
      <c r="E29" s="125">
        <v>3.95</v>
      </c>
    </row>
    <row r="30" spans="1:5" s="5" customFormat="1" ht="15" customHeight="1" x14ac:dyDescent="0.25">
      <c r="A30" s="42">
        <v>25</v>
      </c>
      <c r="B30" s="190" t="s">
        <v>33</v>
      </c>
      <c r="C30" s="190" t="s">
        <v>5</v>
      </c>
      <c r="D30" s="255">
        <v>4</v>
      </c>
      <c r="E30" s="125">
        <v>3.95</v>
      </c>
    </row>
    <row r="31" spans="1:5" s="5" customFormat="1" ht="15" customHeight="1" x14ac:dyDescent="0.25">
      <c r="A31" s="42">
        <v>26</v>
      </c>
      <c r="B31" s="190" t="s">
        <v>34</v>
      </c>
      <c r="C31" s="190" t="s">
        <v>102</v>
      </c>
      <c r="D31" s="255">
        <v>4</v>
      </c>
      <c r="E31" s="125">
        <v>3.95</v>
      </c>
    </row>
    <row r="32" spans="1:5" s="5" customFormat="1" ht="15" customHeight="1" x14ac:dyDescent="0.25">
      <c r="A32" s="42">
        <v>27</v>
      </c>
      <c r="B32" s="190" t="s">
        <v>34</v>
      </c>
      <c r="C32" s="190" t="s">
        <v>48</v>
      </c>
      <c r="D32" s="255">
        <v>4</v>
      </c>
      <c r="E32" s="125">
        <v>3.95</v>
      </c>
    </row>
    <row r="33" spans="1:5" s="5" customFormat="1" ht="15" customHeight="1" x14ac:dyDescent="0.25">
      <c r="A33" s="42">
        <v>28</v>
      </c>
      <c r="B33" s="270" t="s">
        <v>34</v>
      </c>
      <c r="C33" s="270" t="s">
        <v>103</v>
      </c>
      <c r="D33" s="255">
        <v>4</v>
      </c>
      <c r="E33" s="125">
        <v>3.95</v>
      </c>
    </row>
    <row r="34" spans="1:5" s="5" customFormat="1" ht="15" customHeight="1" x14ac:dyDescent="0.25">
      <c r="A34" s="42">
        <v>29</v>
      </c>
      <c r="B34" s="270" t="s">
        <v>34</v>
      </c>
      <c r="C34" s="270" t="s">
        <v>7</v>
      </c>
      <c r="D34" s="255">
        <v>4</v>
      </c>
      <c r="E34" s="125">
        <v>3.95</v>
      </c>
    </row>
    <row r="35" spans="1:5" s="5" customFormat="1" ht="15" customHeight="1" thickBot="1" x14ac:dyDescent="0.3">
      <c r="A35" s="221">
        <v>30</v>
      </c>
      <c r="B35" s="273" t="s">
        <v>35</v>
      </c>
      <c r="C35" s="447" t="s">
        <v>49</v>
      </c>
      <c r="D35" s="409">
        <v>4</v>
      </c>
      <c r="E35" s="222">
        <v>3.95</v>
      </c>
    </row>
    <row r="36" spans="1:5" s="5" customFormat="1" ht="15" customHeight="1" x14ac:dyDescent="0.25">
      <c r="A36" s="41">
        <v>31</v>
      </c>
      <c r="B36" s="274" t="s">
        <v>35</v>
      </c>
      <c r="C36" s="274" t="s">
        <v>98</v>
      </c>
      <c r="D36" s="254">
        <v>4</v>
      </c>
      <c r="E36" s="126">
        <v>3.95</v>
      </c>
    </row>
    <row r="37" spans="1:5" s="5" customFormat="1" ht="15" customHeight="1" x14ac:dyDescent="0.25">
      <c r="A37" s="42">
        <v>32</v>
      </c>
      <c r="B37" s="270" t="s">
        <v>35</v>
      </c>
      <c r="C37" s="270" t="s">
        <v>106</v>
      </c>
      <c r="D37" s="255">
        <v>4</v>
      </c>
      <c r="E37" s="125">
        <v>3.95</v>
      </c>
    </row>
    <row r="38" spans="1:5" s="5" customFormat="1" ht="15" customHeight="1" x14ac:dyDescent="0.25">
      <c r="A38" s="42">
        <v>33</v>
      </c>
      <c r="B38" s="270" t="s">
        <v>35</v>
      </c>
      <c r="C38" s="270" t="s">
        <v>9</v>
      </c>
      <c r="D38" s="255">
        <v>4</v>
      </c>
      <c r="E38" s="125">
        <v>3.95</v>
      </c>
    </row>
    <row r="39" spans="1:5" s="5" customFormat="1" ht="15" customHeight="1" x14ac:dyDescent="0.25">
      <c r="A39" s="42">
        <v>34</v>
      </c>
      <c r="B39" s="270" t="s">
        <v>36</v>
      </c>
      <c r="C39" s="270" t="s">
        <v>81</v>
      </c>
      <c r="D39" s="255">
        <v>4</v>
      </c>
      <c r="E39" s="125">
        <v>3.95</v>
      </c>
    </row>
    <row r="40" spans="1:5" s="5" customFormat="1" ht="15" customHeight="1" x14ac:dyDescent="0.25">
      <c r="A40" s="42">
        <v>35</v>
      </c>
      <c r="B40" s="270" t="s">
        <v>36</v>
      </c>
      <c r="C40" s="270" t="s">
        <v>58</v>
      </c>
      <c r="D40" s="255">
        <v>4</v>
      </c>
      <c r="E40" s="125">
        <v>3.95</v>
      </c>
    </row>
    <row r="41" spans="1:5" s="5" customFormat="1" ht="15" customHeight="1" x14ac:dyDescent="0.25">
      <c r="A41" s="42">
        <v>36</v>
      </c>
      <c r="B41" s="270" t="s">
        <v>36</v>
      </c>
      <c r="C41" s="270" t="s">
        <v>52</v>
      </c>
      <c r="D41" s="255">
        <v>4</v>
      </c>
      <c r="E41" s="125">
        <v>3.95</v>
      </c>
    </row>
    <row r="42" spans="1:5" s="5" customFormat="1" ht="15" customHeight="1" x14ac:dyDescent="0.25">
      <c r="A42" s="42">
        <v>37</v>
      </c>
      <c r="B42" s="270" t="s">
        <v>36</v>
      </c>
      <c r="C42" s="270" t="s">
        <v>12</v>
      </c>
      <c r="D42" s="255">
        <v>4</v>
      </c>
      <c r="E42" s="125">
        <v>3.95</v>
      </c>
    </row>
    <row r="43" spans="1:5" s="5" customFormat="1" ht="15" customHeight="1" x14ac:dyDescent="0.25">
      <c r="A43" s="42">
        <v>38</v>
      </c>
      <c r="B43" s="270" t="s">
        <v>37</v>
      </c>
      <c r="C43" s="270" t="s">
        <v>13</v>
      </c>
      <c r="D43" s="255">
        <v>4</v>
      </c>
      <c r="E43" s="125">
        <v>3.95</v>
      </c>
    </row>
    <row r="44" spans="1:5" s="5" customFormat="1" ht="15" customHeight="1" x14ac:dyDescent="0.25">
      <c r="A44" s="42">
        <v>39</v>
      </c>
      <c r="B44" s="270" t="s">
        <v>37</v>
      </c>
      <c r="C44" s="270" t="s">
        <v>15</v>
      </c>
      <c r="D44" s="255">
        <v>4</v>
      </c>
      <c r="E44" s="125">
        <v>3.95</v>
      </c>
    </row>
    <row r="45" spans="1:5" s="5" customFormat="1" ht="15" customHeight="1" thickBot="1" x14ac:dyDescent="0.3">
      <c r="A45" s="221">
        <v>40</v>
      </c>
      <c r="B45" s="273" t="s">
        <v>37</v>
      </c>
      <c r="C45" s="273" t="s">
        <v>21</v>
      </c>
      <c r="D45" s="409">
        <v>4</v>
      </c>
      <c r="E45" s="222">
        <v>3.95</v>
      </c>
    </row>
    <row r="46" spans="1:5" s="5" customFormat="1" ht="15" customHeight="1" x14ac:dyDescent="0.25">
      <c r="A46" s="41">
        <v>41</v>
      </c>
      <c r="B46" s="274" t="s">
        <v>37</v>
      </c>
      <c r="C46" s="274" t="s">
        <v>22</v>
      </c>
      <c r="D46" s="254">
        <v>4</v>
      </c>
      <c r="E46" s="126">
        <v>3.95</v>
      </c>
    </row>
    <row r="47" spans="1:5" s="5" customFormat="1" ht="15" customHeight="1" x14ac:dyDescent="0.25">
      <c r="A47" s="42">
        <v>42</v>
      </c>
      <c r="B47" s="270" t="s">
        <v>37</v>
      </c>
      <c r="C47" s="270" t="s">
        <v>24</v>
      </c>
      <c r="D47" s="255">
        <v>4</v>
      </c>
      <c r="E47" s="125">
        <v>3.95</v>
      </c>
    </row>
    <row r="48" spans="1:5" s="5" customFormat="1" ht="15" customHeight="1" x14ac:dyDescent="0.25">
      <c r="A48" s="42">
        <v>43</v>
      </c>
      <c r="B48" s="270" t="s">
        <v>37</v>
      </c>
      <c r="C48" s="270" t="s">
        <v>26</v>
      </c>
      <c r="D48" s="255">
        <v>4</v>
      </c>
      <c r="E48" s="125">
        <v>3.95</v>
      </c>
    </row>
    <row r="49" spans="1:5" s="5" customFormat="1" ht="15" customHeight="1" x14ac:dyDescent="0.25">
      <c r="A49" s="42">
        <v>44</v>
      </c>
      <c r="B49" s="270" t="s">
        <v>37</v>
      </c>
      <c r="C49" s="270" t="s">
        <v>27</v>
      </c>
      <c r="D49" s="255">
        <v>4</v>
      </c>
      <c r="E49" s="125">
        <v>3.95</v>
      </c>
    </row>
    <row r="50" spans="1:5" s="5" customFormat="1" ht="15" customHeight="1" x14ac:dyDescent="0.25">
      <c r="A50" s="42">
        <v>45</v>
      </c>
      <c r="B50" s="270" t="s">
        <v>37</v>
      </c>
      <c r="C50" s="270" t="s">
        <v>29</v>
      </c>
      <c r="D50" s="255">
        <v>4</v>
      </c>
      <c r="E50" s="125">
        <v>3.95</v>
      </c>
    </row>
    <row r="51" spans="1:5" s="5" customFormat="1" ht="15" customHeight="1" x14ac:dyDescent="0.25">
      <c r="A51" s="42">
        <v>46</v>
      </c>
      <c r="B51" s="270" t="s">
        <v>37</v>
      </c>
      <c r="C51" s="270" t="s">
        <v>113</v>
      </c>
      <c r="D51" s="255">
        <v>4</v>
      </c>
      <c r="E51" s="125">
        <v>3.95</v>
      </c>
    </row>
    <row r="52" spans="1:5" s="5" customFormat="1" ht="15" customHeight="1" x14ac:dyDescent="0.25">
      <c r="A52" s="42">
        <v>47</v>
      </c>
      <c r="B52" s="270" t="s">
        <v>38</v>
      </c>
      <c r="C52" s="270" t="s">
        <v>100</v>
      </c>
      <c r="D52" s="255">
        <v>4</v>
      </c>
      <c r="E52" s="125">
        <v>3.95</v>
      </c>
    </row>
    <row r="53" spans="1:5" s="5" customFormat="1" ht="15" customHeight="1" x14ac:dyDescent="0.25">
      <c r="A53" s="42">
        <v>48</v>
      </c>
      <c r="B53" s="270" t="s">
        <v>38</v>
      </c>
      <c r="C53" s="270" t="s">
        <v>31</v>
      </c>
      <c r="D53" s="255">
        <v>4</v>
      </c>
      <c r="E53" s="125">
        <v>3.95</v>
      </c>
    </row>
    <row r="54" spans="1:5" s="5" customFormat="1" ht="15" customHeight="1" x14ac:dyDescent="0.25">
      <c r="A54" s="42">
        <v>49</v>
      </c>
      <c r="B54" s="270" t="s">
        <v>38</v>
      </c>
      <c r="C54" s="270" t="s">
        <v>93</v>
      </c>
      <c r="D54" s="255">
        <v>4</v>
      </c>
      <c r="E54" s="125">
        <v>3.95</v>
      </c>
    </row>
    <row r="55" spans="1:5" s="5" customFormat="1" ht="15" customHeight="1" thickBot="1" x14ac:dyDescent="0.3">
      <c r="A55" s="43">
        <v>50</v>
      </c>
      <c r="B55" s="272" t="s">
        <v>38</v>
      </c>
      <c r="C55" s="272" t="s">
        <v>54</v>
      </c>
      <c r="D55" s="256">
        <v>3.875</v>
      </c>
      <c r="E55" s="127">
        <v>3.95</v>
      </c>
    </row>
    <row r="56" spans="1:5" s="5" customFormat="1" ht="15" customHeight="1" x14ac:dyDescent="0.25">
      <c r="A56" s="42">
        <v>51</v>
      </c>
      <c r="B56" s="271" t="s">
        <v>35</v>
      </c>
      <c r="C56" s="271" t="s">
        <v>50</v>
      </c>
      <c r="D56" s="255">
        <v>3.8571428571428572</v>
      </c>
      <c r="E56" s="125">
        <v>3.95</v>
      </c>
    </row>
    <row r="57" spans="1:5" s="5" customFormat="1" ht="15" customHeight="1" x14ac:dyDescent="0.25">
      <c r="A57" s="42">
        <v>52</v>
      </c>
      <c r="B57" s="270" t="s">
        <v>37</v>
      </c>
      <c r="C57" s="270" t="s">
        <v>110</v>
      </c>
      <c r="D57" s="255">
        <v>3.8333333333333335</v>
      </c>
      <c r="E57" s="125">
        <v>3.95</v>
      </c>
    </row>
    <row r="58" spans="1:5" s="5" customFormat="1" ht="15" customHeight="1" x14ac:dyDescent="0.25">
      <c r="A58" s="42">
        <v>53</v>
      </c>
      <c r="B58" s="270" t="s">
        <v>37</v>
      </c>
      <c r="C58" s="270" t="s">
        <v>112</v>
      </c>
      <c r="D58" s="255">
        <v>3.7777777777777777</v>
      </c>
      <c r="E58" s="125">
        <v>3.95</v>
      </c>
    </row>
    <row r="59" spans="1:5" s="5" customFormat="1" ht="15" customHeight="1" x14ac:dyDescent="0.25">
      <c r="A59" s="42">
        <v>54</v>
      </c>
      <c r="B59" s="270" t="s">
        <v>36</v>
      </c>
      <c r="C59" s="270" t="s">
        <v>51</v>
      </c>
      <c r="D59" s="255">
        <v>3.75</v>
      </c>
      <c r="E59" s="125">
        <v>3.95</v>
      </c>
    </row>
    <row r="60" spans="1:5" s="5" customFormat="1" ht="15" customHeight="1" x14ac:dyDescent="0.25">
      <c r="A60" s="42">
        <v>55</v>
      </c>
      <c r="B60" s="270" t="s">
        <v>37</v>
      </c>
      <c r="C60" s="270" t="s">
        <v>30</v>
      </c>
      <c r="D60" s="255">
        <v>3.7142857142857144</v>
      </c>
      <c r="E60" s="125">
        <v>3.95</v>
      </c>
    </row>
    <row r="61" spans="1:5" s="5" customFormat="1" ht="15" customHeight="1" x14ac:dyDescent="0.25">
      <c r="A61" s="42">
        <v>56</v>
      </c>
      <c r="B61" s="270" t="s">
        <v>35</v>
      </c>
      <c r="C61" s="270" t="s">
        <v>10</v>
      </c>
      <c r="D61" s="255">
        <v>3.6666666666666665</v>
      </c>
      <c r="E61" s="125">
        <v>3.95</v>
      </c>
    </row>
    <row r="62" spans="1:5" s="5" customFormat="1" ht="15" customHeight="1" x14ac:dyDescent="0.25">
      <c r="A62" s="42">
        <v>57</v>
      </c>
      <c r="B62" s="270" t="s">
        <v>37</v>
      </c>
      <c r="C62" s="270" t="s">
        <v>111</v>
      </c>
      <c r="D62" s="255">
        <v>3.625</v>
      </c>
      <c r="E62" s="125">
        <v>3.95</v>
      </c>
    </row>
    <row r="63" spans="1:5" s="5" customFormat="1" ht="15" customHeight="1" x14ac:dyDescent="0.25">
      <c r="A63" s="42">
        <v>58</v>
      </c>
      <c r="B63" s="270" t="s">
        <v>37</v>
      </c>
      <c r="C63" s="270" t="s">
        <v>14</v>
      </c>
      <c r="D63" s="255">
        <v>3.6</v>
      </c>
      <c r="E63" s="125">
        <v>3.95</v>
      </c>
    </row>
    <row r="64" spans="1:5" s="5" customFormat="1" ht="15" customHeight="1" x14ac:dyDescent="0.25">
      <c r="A64" s="42">
        <v>59</v>
      </c>
      <c r="B64" s="270" t="s">
        <v>33</v>
      </c>
      <c r="C64" s="270" t="s">
        <v>2</v>
      </c>
      <c r="D64" s="255">
        <v>3.5</v>
      </c>
      <c r="E64" s="125">
        <v>3.95</v>
      </c>
    </row>
    <row r="65" spans="1:5" s="5" customFormat="1" ht="15" customHeight="1" thickBot="1" x14ac:dyDescent="0.3">
      <c r="A65" s="43">
        <v>60</v>
      </c>
      <c r="B65" s="272" t="s">
        <v>35</v>
      </c>
      <c r="C65" s="272" t="s">
        <v>105</v>
      </c>
      <c r="D65" s="256">
        <v>3.5</v>
      </c>
      <c r="E65" s="127">
        <v>3.95</v>
      </c>
    </row>
    <row r="66" spans="1:5" s="5" customFormat="1" ht="15" customHeight="1" x14ac:dyDescent="0.25">
      <c r="A66" s="42">
        <v>61</v>
      </c>
      <c r="B66" s="271" t="s">
        <v>37</v>
      </c>
      <c r="C66" s="271" t="s">
        <v>23</v>
      </c>
      <c r="D66" s="255">
        <v>3.5</v>
      </c>
      <c r="E66" s="125">
        <v>3.95</v>
      </c>
    </row>
    <row r="67" spans="1:5" s="5" customFormat="1" ht="15" customHeight="1" x14ac:dyDescent="0.25">
      <c r="A67" s="42">
        <v>62</v>
      </c>
      <c r="B67" s="270" t="s">
        <v>37</v>
      </c>
      <c r="C67" s="270" t="s">
        <v>25</v>
      </c>
      <c r="D67" s="255">
        <v>3.5</v>
      </c>
      <c r="E67" s="125">
        <v>3.95</v>
      </c>
    </row>
    <row r="68" spans="1:5" s="5" customFormat="1" ht="15" customHeight="1" x14ac:dyDescent="0.25">
      <c r="A68" s="42">
        <v>63</v>
      </c>
      <c r="B68" s="270" t="s">
        <v>32</v>
      </c>
      <c r="C68" s="270" t="s">
        <v>40</v>
      </c>
      <c r="D68" s="255">
        <v>3.3333333333333335</v>
      </c>
      <c r="E68" s="125">
        <v>3.95</v>
      </c>
    </row>
    <row r="69" spans="1:5" s="5" customFormat="1" ht="15" customHeight="1" x14ac:dyDescent="0.25">
      <c r="A69" s="42">
        <v>64</v>
      </c>
      <c r="B69" s="270" t="s">
        <v>37</v>
      </c>
      <c r="C69" s="270" t="s">
        <v>115</v>
      </c>
      <c r="D69" s="255">
        <v>3.3333333333333335</v>
      </c>
      <c r="E69" s="125">
        <v>3.95</v>
      </c>
    </row>
    <row r="70" spans="1:5" s="5" customFormat="1" ht="15" customHeight="1" x14ac:dyDescent="0.25">
      <c r="A70" s="42">
        <v>65</v>
      </c>
      <c r="B70" s="270" t="s">
        <v>35</v>
      </c>
      <c r="C70" s="270" t="s">
        <v>94</v>
      </c>
      <c r="D70" s="255">
        <v>3.25</v>
      </c>
      <c r="E70" s="125">
        <v>3.95</v>
      </c>
    </row>
    <row r="71" spans="1:5" s="5" customFormat="1" ht="15" customHeight="1" x14ac:dyDescent="0.25">
      <c r="A71" s="42">
        <v>66</v>
      </c>
      <c r="B71" s="270" t="s">
        <v>38</v>
      </c>
      <c r="C71" s="270" t="s">
        <v>55</v>
      </c>
      <c r="D71" s="255">
        <v>3.25</v>
      </c>
      <c r="E71" s="125">
        <v>3.95</v>
      </c>
    </row>
    <row r="72" spans="1:5" s="5" customFormat="1" ht="15" customHeight="1" x14ac:dyDescent="0.25">
      <c r="A72" s="42">
        <v>67</v>
      </c>
      <c r="B72" s="270" t="s">
        <v>34</v>
      </c>
      <c r="C72" s="270" t="s">
        <v>8</v>
      </c>
      <c r="D72" s="255">
        <v>3.2</v>
      </c>
      <c r="E72" s="125">
        <v>3.95</v>
      </c>
    </row>
    <row r="73" spans="1:5" s="5" customFormat="1" ht="15" customHeight="1" x14ac:dyDescent="0.25">
      <c r="A73" s="42">
        <v>68</v>
      </c>
      <c r="B73" s="270" t="s">
        <v>32</v>
      </c>
      <c r="C73" s="270" t="s">
        <v>41</v>
      </c>
      <c r="D73" s="255">
        <v>3</v>
      </c>
      <c r="E73" s="125">
        <v>3.95</v>
      </c>
    </row>
    <row r="74" spans="1:5" s="5" customFormat="1" ht="15" customHeight="1" x14ac:dyDescent="0.25">
      <c r="A74" s="42">
        <v>69</v>
      </c>
      <c r="B74" s="270" t="s">
        <v>33</v>
      </c>
      <c r="C74" s="270" t="s">
        <v>3</v>
      </c>
      <c r="D74" s="255">
        <v>3</v>
      </c>
      <c r="E74" s="125">
        <v>3.95</v>
      </c>
    </row>
    <row r="75" spans="1:5" s="5" customFormat="1" ht="15" customHeight="1" thickBot="1" x14ac:dyDescent="0.3">
      <c r="A75" s="43">
        <v>70</v>
      </c>
      <c r="B75" s="272" t="s">
        <v>33</v>
      </c>
      <c r="C75" s="272" t="s">
        <v>57</v>
      </c>
      <c r="D75" s="256">
        <v>3</v>
      </c>
      <c r="E75" s="127">
        <v>3.95</v>
      </c>
    </row>
    <row r="76" spans="1:5" s="5" customFormat="1" ht="15" customHeight="1" x14ac:dyDescent="0.25">
      <c r="A76" s="41">
        <v>71</v>
      </c>
      <c r="B76" s="274" t="s">
        <v>33</v>
      </c>
      <c r="C76" s="274" t="s">
        <v>101</v>
      </c>
      <c r="D76" s="254">
        <v>3</v>
      </c>
      <c r="E76" s="126">
        <v>3.95</v>
      </c>
    </row>
    <row r="77" spans="1:5" s="5" customFormat="1" ht="15" customHeight="1" x14ac:dyDescent="0.25">
      <c r="A77" s="42">
        <v>72</v>
      </c>
      <c r="B77" s="270" t="s">
        <v>34</v>
      </c>
      <c r="C77" s="270" t="s">
        <v>79</v>
      </c>
      <c r="D77" s="255">
        <v>3</v>
      </c>
      <c r="E77" s="125">
        <v>3.95</v>
      </c>
    </row>
    <row r="78" spans="1:5" s="5" customFormat="1" ht="15" customHeight="1" x14ac:dyDescent="0.25">
      <c r="A78" s="42">
        <v>73</v>
      </c>
      <c r="B78" s="270" t="s">
        <v>35</v>
      </c>
      <c r="C78" s="270" t="s">
        <v>104</v>
      </c>
      <c r="D78" s="255">
        <v>3</v>
      </c>
      <c r="E78" s="125">
        <v>3.95</v>
      </c>
    </row>
    <row r="79" spans="1:5" s="5" customFormat="1" ht="15" customHeight="1" x14ac:dyDescent="0.25">
      <c r="A79" s="42">
        <v>74</v>
      </c>
      <c r="B79" s="270" t="s">
        <v>35</v>
      </c>
      <c r="C79" s="270" t="s">
        <v>80</v>
      </c>
      <c r="D79" s="255">
        <v>3</v>
      </c>
      <c r="E79" s="125">
        <v>3.95</v>
      </c>
    </row>
    <row r="80" spans="1:5" s="5" customFormat="1" ht="15" customHeight="1" x14ac:dyDescent="0.25">
      <c r="A80" s="42">
        <v>75</v>
      </c>
      <c r="B80" s="270" t="s">
        <v>36</v>
      </c>
      <c r="C80" s="270" t="s">
        <v>61</v>
      </c>
      <c r="D80" s="255">
        <v>3</v>
      </c>
      <c r="E80" s="125">
        <v>3.95</v>
      </c>
    </row>
    <row r="81" spans="1:5" s="5" customFormat="1" ht="15" customHeight="1" thickBot="1" x14ac:dyDescent="0.3">
      <c r="A81" s="43">
        <v>76</v>
      </c>
      <c r="B81" s="272" t="s">
        <v>34</v>
      </c>
      <c r="C81" s="272" t="s">
        <v>46</v>
      </c>
      <c r="D81" s="256">
        <v>0</v>
      </c>
      <c r="E81" s="127">
        <v>3.95</v>
      </c>
    </row>
    <row r="82" spans="1:5" x14ac:dyDescent="0.25">
      <c r="C82" s="44" t="s">
        <v>60</v>
      </c>
      <c r="D82" s="220">
        <f>AVERAGE(D6:D81)</f>
        <v>3.888335421888053</v>
      </c>
    </row>
  </sheetData>
  <sortState ref="B121:C208">
    <sortCondition ref="B121"/>
  </sortState>
  <mergeCells count="2">
    <mergeCell ref="A4:A5"/>
    <mergeCell ref="B4:E4"/>
  </mergeCells>
  <conditionalFormatting sqref="D6:D81">
    <cfRule type="cellIs" dxfId="24" priority="1" operator="lessThan">
      <formula>3.5</formula>
    </cfRule>
    <cfRule type="cellIs" dxfId="23" priority="2" operator="between">
      <formula>$D$82</formula>
      <formula>3.5</formula>
    </cfRule>
    <cfRule type="cellIs" dxfId="22" priority="3" operator="between">
      <formula>4.499</formula>
      <formula>$D$82</formula>
    </cfRule>
    <cfRule type="cellIs" dxfId="21" priority="4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3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3" sqref="A3"/>
      <selection pane="bottomRight" activeCell="C4" sqref="C4:C5"/>
    </sheetView>
  </sheetViews>
  <sheetFormatPr defaultColWidth="9.140625" defaultRowHeight="15" x14ac:dyDescent="0.25"/>
  <cols>
    <col min="1" max="1" width="5.28515625" style="3" customWidth="1"/>
    <col min="2" max="2" width="18.5703125" style="3" customWidth="1"/>
    <col min="3" max="3" width="31.7109375" style="3" customWidth="1"/>
    <col min="4" max="8" width="8.7109375" style="3" customWidth="1"/>
    <col min="9" max="9" width="7.7109375" style="3" customWidth="1"/>
    <col min="10" max="16384" width="9.140625" style="3"/>
  </cols>
  <sheetData>
    <row r="1" spans="1:11" x14ac:dyDescent="0.25">
      <c r="J1" s="72"/>
      <c r="K1" s="24" t="s">
        <v>69</v>
      </c>
    </row>
    <row r="2" spans="1:11" ht="15.75" x14ac:dyDescent="0.25">
      <c r="C2" s="67" t="s">
        <v>99</v>
      </c>
      <c r="D2" s="232"/>
      <c r="E2" s="232"/>
      <c r="F2" s="232"/>
      <c r="J2" s="75"/>
      <c r="K2" s="24" t="s">
        <v>70</v>
      </c>
    </row>
    <row r="3" spans="1:11" ht="15.75" thickBot="1" x14ac:dyDescent="0.3">
      <c r="J3" s="73"/>
      <c r="K3" s="24" t="s">
        <v>71</v>
      </c>
    </row>
    <row r="4" spans="1:11" s="5" customFormat="1" ht="18" customHeight="1" x14ac:dyDescent="0.25">
      <c r="A4" s="425" t="s">
        <v>56</v>
      </c>
      <c r="B4" s="427" t="s">
        <v>39</v>
      </c>
      <c r="C4" s="420" t="s">
        <v>0</v>
      </c>
      <c r="D4" s="429">
        <v>2022</v>
      </c>
      <c r="E4" s="430"/>
      <c r="F4" s="431"/>
      <c r="G4" s="331" t="s">
        <v>73</v>
      </c>
      <c r="H4" s="433" t="s">
        <v>63</v>
      </c>
      <c r="J4" s="25"/>
      <c r="K4" s="24" t="s">
        <v>72</v>
      </c>
    </row>
    <row r="5" spans="1:11" s="5" customFormat="1" ht="33.75" customHeight="1" thickBot="1" x14ac:dyDescent="0.3">
      <c r="A5" s="426"/>
      <c r="B5" s="428"/>
      <c r="C5" s="421"/>
      <c r="D5" s="196" t="s">
        <v>74</v>
      </c>
      <c r="E5" s="197" t="s">
        <v>75</v>
      </c>
      <c r="F5" s="91" t="s">
        <v>76</v>
      </c>
      <c r="G5" s="332">
        <v>2022</v>
      </c>
      <c r="H5" s="434"/>
    </row>
    <row r="6" spans="1:11" s="5" customFormat="1" ht="15" customHeight="1" x14ac:dyDescent="0.25">
      <c r="A6" s="41">
        <v>1</v>
      </c>
      <c r="B6" s="47" t="s">
        <v>32</v>
      </c>
      <c r="C6" s="50" t="s">
        <v>44</v>
      </c>
      <c r="D6" s="153">
        <v>1</v>
      </c>
      <c r="E6" s="133">
        <v>5</v>
      </c>
      <c r="F6" s="154">
        <v>3.95</v>
      </c>
      <c r="G6" s="333">
        <v>1</v>
      </c>
      <c r="H6" s="157">
        <f t="shared" ref="H6:H37" si="0">SUM(G6:G6)</f>
        <v>1</v>
      </c>
    </row>
    <row r="7" spans="1:11" s="5" customFormat="1" ht="15" customHeight="1" x14ac:dyDescent="0.25">
      <c r="A7" s="42">
        <v>2</v>
      </c>
      <c r="B7" s="38" t="s">
        <v>35</v>
      </c>
      <c r="C7" s="120" t="s">
        <v>11</v>
      </c>
      <c r="D7" s="150">
        <v>1</v>
      </c>
      <c r="E7" s="217">
        <v>5</v>
      </c>
      <c r="F7" s="206">
        <v>3.95</v>
      </c>
      <c r="G7" s="334">
        <v>2</v>
      </c>
      <c r="H7" s="138">
        <f t="shared" si="0"/>
        <v>2</v>
      </c>
    </row>
    <row r="8" spans="1:11" s="5" customFormat="1" ht="15" customHeight="1" x14ac:dyDescent="0.25">
      <c r="A8" s="42">
        <v>3</v>
      </c>
      <c r="B8" s="36" t="s">
        <v>37</v>
      </c>
      <c r="C8" s="261" t="s">
        <v>19</v>
      </c>
      <c r="D8" s="145">
        <v>1</v>
      </c>
      <c r="E8" s="124">
        <v>5</v>
      </c>
      <c r="F8" s="207">
        <v>3.95</v>
      </c>
      <c r="G8" s="334">
        <v>3</v>
      </c>
      <c r="H8" s="201">
        <f t="shared" si="0"/>
        <v>3</v>
      </c>
    </row>
    <row r="9" spans="1:11" s="5" customFormat="1" ht="15" customHeight="1" x14ac:dyDescent="0.25">
      <c r="A9" s="42">
        <v>4</v>
      </c>
      <c r="B9" s="36" t="s">
        <v>37</v>
      </c>
      <c r="C9" s="120" t="s">
        <v>20</v>
      </c>
      <c r="D9" s="145">
        <v>1</v>
      </c>
      <c r="E9" s="121">
        <v>5</v>
      </c>
      <c r="F9" s="206">
        <v>3.95</v>
      </c>
      <c r="G9" s="334">
        <v>4</v>
      </c>
      <c r="H9" s="138">
        <f t="shared" si="0"/>
        <v>4</v>
      </c>
      <c r="I9" s="129"/>
      <c r="J9" s="130"/>
    </row>
    <row r="10" spans="1:11" s="5" customFormat="1" ht="15" customHeight="1" x14ac:dyDescent="0.25">
      <c r="A10" s="42">
        <v>5</v>
      </c>
      <c r="B10" s="36" t="s">
        <v>37</v>
      </c>
      <c r="C10" s="120" t="s">
        <v>28</v>
      </c>
      <c r="D10" s="145">
        <v>1</v>
      </c>
      <c r="E10" s="124">
        <v>5</v>
      </c>
      <c r="F10" s="206">
        <v>3.95</v>
      </c>
      <c r="G10" s="334">
        <v>5</v>
      </c>
      <c r="H10" s="138">
        <f t="shared" si="0"/>
        <v>5</v>
      </c>
      <c r="I10" s="129"/>
      <c r="J10" s="130"/>
    </row>
    <row r="11" spans="1:11" s="5" customFormat="1" ht="15" customHeight="1" x14ac:dyDescent="0.25">
      <c r="A11" s="42">
        <v>6</v>
      </c>
      <c r="B11" s="36" t="s">
        <v>38</v>
      </c>
      <c r="C11" s="120" t="s">
        <v>53</v>
      </c>
      <c r="D11" s="145">
        <v>6</v>
      </c>
      <c r="E11" s="121">
        <v>4.833333333333333</v>
      </c>
      <c r="F11" s="206">
        <v>3.95</v>
      </c>
      <c r="G11" s="334">
        <v>6</v>
      </c>
      <c r="H11" s="201">
        <f t="shared" si="0"/>
        <v>6</v>
      </c>
      <c r="I11" s="129"/>
      <c r="J11" s="130"/>
    </row>
    <row r="12" spans="1:11" s="5" customFormat="1" ht="15" customHeight="1" x14ac:dyDescent="0.25">
      <c r="A12" s="42">
        <v>7</v>
      </c>
      <c r="B12" s="38" t="s">
        <v>33</v>
      </c>
      <c r="C12" s="120" t="s">
        <v>1</v>
      </c>
      <c r="D12" s="145">
        <v>7</v>
      </c>
      <c r="E12" s="121">
        <v>4.7142857142857144</v>
      </c>
      <c r="F12" s="206">
        <v>3.95</v>
      </c>
      <c r="G12" s="334">
        <v>7</v>
      </c>
      <c r="H12" s="138">
        <f t="shared" si="0"/>
        <v>7</v>
      </c>
      <c r="I12" s="129"/>
      <c r="J12" s="130"/>
    </row>
    <row r="13" spans="1:11" s="5" customFormat="1" ht="15" customHeight="1" x14ac:dyDescent="0.25">
      <c r="A13" s="42">
        <v>8</v>
      </c>
      <c r="B13" s="9" t="s">
        <v>38</v>
      </c>
      <c r="C13" s="120" t="s">
        <v>96</v>
      </c>
      <c r="D13" s="145">
        <v>3</v>
      </c>
      <c r="E13" s="121">
        <v>4.666666666666667</v>
      </c>
      <c r="F13" s="206">
        <v>3.95</v>
      </c>
      <c r="G13" s="334">
        <v>8</v>
      </c>
      <c r="H13" s="138">
        <f t="shared" si="0"/>
        <v>8</v>
      </c>
      <c r="I13" s="129"/>
      <c r="J13" s="130"/>
    </row>
    <row r="14" spans="1:11" s="5" customFormat="1" ht="15" customHeight="1" x14ac:dyDescent="0.25">
      <c r="A14" s="42">
        <v>9</v>
      </c>
      <c r="B14" s="36" t="s">
        <v>37</v>
      </c>
      <c r="C14" s="120" t="s">
        <v>17</v>
      </c>
      <c r="D14" s="145">
        <v>2</v>
      </c>
      <c r="E14" s="121">
        <v>4.5</v>
      </c>
      <c r="F14" s="206">
        <v>3.95</v>
      </c>
      <c r="G14" s="334">
        <v>9</v>
      </c>
      <c r="H14" s="138">
        <f t="shared" si="0"/>
        <v>9</v>
      </c>
      <c r="I14" s="129"/>
      <c r="J14" s="130"/>
    </row>
    <row r="15" spans="1:11" s="5" customFormat="1" ht="15" customHeight="1" thickBot="1" x14ac:dyDescent="0.3">
      <c r="A15" s="43">
        <v>10</v>
      </c>
      <c r="B15" s="10" t="s">
        <v>37</v>
      </c>
      <c r="C15" s="155" t="s">
        <v>109</v>
      </c>
      <c r="D15" s="151">
        <v>4</v>
      </c>
      <c r="E15" s="134">
        <v>4.5</v>
      </c>
      <c r="F15" s="208">
        <v>3.95</v>
      </c>
      <c r="G15" s="335">
        <v>10</v>
      </c>
      <c r="H15" s="139">
        <f t="shared" si="0"/>
        <v>10</v>
      </c>
      <c r="I15" s="129"/>
      <c r="J15" s="130"/>
    </row>
    <row r="16" spans="1:11" s="5" customFormat="1" ht="15" customHeight="1" x14ac:dyDescent="0.25">
      <c r="A16" s="41">
        <v>11</v>
      </c>
      <c r="B16" s="47" t="s">
        <v>37</v>
      </c>
      <c r="C16" s="152" t="s">
        <v>97</v>
      </c>
      <c r="D16" s="199">
        <v>4</v>
      </c>
      <c r="E16" s="193">
        <v>4.5</v>
      </c>
      <c r="F16" s="212">
        <v>3.95</v>
      </c>
      <c r="G16" s="333">
        <v>11</v>
      </c>
      <c r="H16" s="157">
        <f t="shared" si="0"/>
        <v>11</v>
      </c>
      <c r="I16" s="129"/>
      <c r="J16" s="130"/>
    </row>
    <row r="17" spans="1:10" s="5" customFormat="1" ht="15" customHeight="1" x14ac:dyDescent="0.25">
      <c r="A17" s="128">
        <v>12</v>
      </c>
      <c r="B17" s="36" t="s">
        <v>38</v>
      </c>
      <c r="C17" s="140" t="s">
        <v>95</v>
      </c>
      <c r="D17" s="199">
        <v>6</v>
      </c>
      <c r="E17" s="193">
        <v>4.5</v>
      </c>
      <c r="F17" s="207">
        <v>3.95</v>
      </c>
      <c r="G17" s="334">
        <v>12</v>
      </c>
      <c r="H17" s="138">
        <f t="shared" si="0"/>
        <v>12</v>
      </c>
      <c r="I17" s="129"/>
      <c r="J17" s="130"/>
    </row>
    <row r="18" spans="1:10" s="5" customFormat="1" ht="15" customHeight="1" x14ac:dyDescent="0.25">
      <c r="A18" s="128">
        <v>13</v>
      </c>
      <c r="B18" s="36" t="s">
        <v>36</v>
      </c>
      <c r="C18" s="39" t="s">
        <v>107</v>
      </c>
      <c r="D18" s="145">
        <v>3</v>
      </c>
      <c r="E18" s="121">
        <v>4.333333333333333</v>
      </c>
      <c r="F18" s="148">
        <v>3.95</v>
      </c>
      <c r="G18" s="334">
        <v>13</v>
      </c>
      <c r="H18" s="138">
        <f t="shared" si="0"/>
        <v>13</v>
      </c>
      <c r="I18" s="130"/>
      <c r="J18" s="130"/>
    </row>
    <row r="19" spans="1:10" s="5" customFormat="1" ht="15" customHeight="1" x14ac:dyDescent="0.25">
      <c r="A19" s="128">
        <v>14</v>
      </c>
      <c r="B19" s="36" t="s">
        <v>36</v>
      </c>
      <c r="C19" s="120" t="s">
        <v>59</v>
      </c>
      <c r="D19" s="145">
        <v>3</v>
      </c>
      <c r="E19" s="121">
        <v>4.333333333333333</v>
      </c>
      <c r="F19" s="206">
        <v>3.95</v>
      </c>
      <c r="G19" s="334">
        <v>14</v>
      </c>
      <c r="H19" s="138">
        <f t="shared" si="0"/>
        <v>14</v>
      </c>
      <c r="I19" s="130"/>
      <c r="J19" s="130"/>
    </row>
    <row r="20" spans="1:10" s="5" customFormat="1" ht="15" customHeight="1" x14ac:dyDescent="0.25">
      <c r="A20" s="128">
        <v>15</v>
      </c>
      <c r="B20" s="9" t="s">
        <v>37</v>
      </c>
      <c r="C20" s="37" t="s">
        <v>18</v>
      </c>
      <c r="D20" s="145">
        <v>3</v>
      </c>
      <c r="E20" s="121">
        <v>4.333333333333333</v>
      </c>
      <c r="F20" s="146">
        <v>3.95</v>
      </c>
      <c r="G20" s="334">
        <v>15</v>
      </c>
      <c r="H20" s="138">
        <f t="shared" si="0"/>
        <v>15</v>
      </c>
      <c r="I20" s="130"/>
      <c r="J20" s="130"/>
    </row>
    <row r="21" spans="1:10" s="5" customFormat="1" ht="15" customHeight="1" x14ac:dyDescent="0.25">
      <c r="A21" s="128">
        <v>16</v>
      </c>
      <c r="B21" s="36" t="s">
        <v>37</v>
      </c>
      <c r="C21" s="120" t="s">
        <v>114</v>
      </c>
      <c r="D21" s="145">
        <v>3</v>
      </c>
      <c r="E21" s="124">
        <v>4.333333333333333</v>
      </c>
      <c r="F21" s="206">
        <v>3.95</v>
      </c>
      <c r="G21" s="334">
        <v>16</v>
      </c>
      <c r="H21" s="138">
        <f t="shared" si="0"/>
        <v>16</v>
      </c>
      <c r="I21" s="130"/>
      <c r="J21" s="130"/>
    </row>
    <row r="22" spans="1:10" s="5" customFormat="1" ht="15" customHeight="1" x14ac:dyDescent="0.25">
      <c r="A22" s="128">
        <v>17</v>
      </c>
      <c r="B22" s="38" t="s">
        <v>33</v>
      </c>
      <c r="C22" s="141" t="s">
        <v>4</v>
      </c>
      <c r="D22" s="145">
        <v>8</v>
      </c>
      <c r="E22" s="121">
        <v>4.25</v>
      </c>
      <c r="F22" s="210">
        <v>3.95</v>
      </c>
      <c r="G22" s="334">
        <v>17</v>
      </c>
      <c r="H22" s="138">
        <f t="shared" si="0"/>
        <v>17</v>
      </c>
      <c r="I22" s="130"/>
      <c r="J22" s="130"/>
    </row>
    <row r="23" spans="1:10" s="5" customFormat="1" ht="15" customHeight="1" x14ac:dyDescent="0.25">
      <c r="A23" s="128">
        <v>18</v>
      </c>
      <c r="B23" s="9" t="s">
        <v>37</v>
      </c>
      <c r="C23" s="37" t="s">
        <v>16</v>
      </c>
      <c r="D23" s="145">
        <v>8</v>
      </c>
      <c r="E23" s="121">
        <v>4.25</v>
      </c>
      <c r="F23" s="146">
        <v>3.95</v>
      </c>
      <c r="G23" s="334">
        <v>18</v>
      </c>
      <c r="H23" s="138">
        <f t="shared" si="0"/>
        <v>18</v>
      </c>
      <c r="I23" s="130"/>
      <c r="J23" s="130"/>
    </row>
    <row r="24" spans="1:10" s="5" customFormat="1" ht="15" customHeight="1" x14ac:dyDescent="0.25">
      <c r="A24" s="128">
        <v>19</v>
      </c>
      <c r="B24" s="36" t="s">
        <v>34</v>
      </c>
      <c r="C24" s="120" t="s">
        <v>47</v>
      </c>
      <c r="D24" s="145">
        <v>5</v>
      </c>
      <c r="E24" s="121">
        <v>4.2</v>
      </c>
      <c r="F24" s="206">
        <v>3.95</v>
      </c>
      <c r="G24" s="334">
        <v>19</v>
      </c>
      <c r="H24" s="201">
        <f t="shared" si="0"/>
        <v>19</v>
      </c>
      <c r="I24" s="130"/>
      <c r="J24" s="130"/>
    </row>
    <row r="25" spans="1:10" s="5" customFormat="1" ht="15" customHeight="1" thickBot="1" x14ac:dyDescent="0.3">
      <c r="A25" s="132">
        <v>20</v>
      </c>
      <c r="B25" s="40" t="s">
        <v>36</v>
      </c>
      <c r="C25" s="49" t="s">
        <v>108</v>
      </c>
      <c r="D25" s="151">
        <v>5</v>
      </c>
      <c r="E25" s="136">
        <v>4.2</v>
      </c>
      <c r="F25" s="156">
        <v>3.95</v>
      </c>
      <c r="G25" s="335">
        <v>20</v>
      </c>
      <c r="H25" s="139">
        <f t="shared" si="0"/>
        <v>20</v>
      </c>
    </row>
    <row r="26" spans="1:10" s="5" customFormat="1" ht="15" customHeight="1" x14ac:dyDescent="0.25">
      <c r="A26" s="41">
        <v>21</v>
      </c>
      <c r="B26" s="258" t="s">
        <v>32</v>
      </c>
      <c r="C26" s="152" t="s">
        <v>43</v>
      </c>
      <c r="D26" s="153">
        <v>7</v>
      </c>
      <c r="E26" s="135">
        <v>4</v>
      </c>
      <c r="F26" s="205">
        <v>3.95</v>
      </c>
      <c r="G26" s="333">
        <v>21</v>
      </c>
      <c r="H26" s="157">
        <f t="shared" si="0"/>
        <v>21</v>
      </c>
    </row>
    <row r="27" spans="1:10" s="5" customFormat="1" ht="15" customHeight="1" x14ac:dyDescent="0.25">
      <c r="A27" s="128">
        <v>22</v>
      </c>
      <c r="B27" s="36" t="s">
        <v>32</v>
      </c>
      <c r="C27" s="120" t="s">
        <v>42</v>
      </c>
      <c r="D27" s="145">
        <v>3</v>
      </c>
      <c r="E27" s="124">
        <v>4</v>
      </c>
      <c r="F27" s="206">
        <v>3.95</v>
      </c>
      <c r="G27" s="334">
        <v>22</v>
      </c>
      <c r="H27" s="138">
        <f t="shared" si="0"/>
        <v>22</v>
      </c>
    </row>
    <row r="28" spans="1:10" s="5" customFormat="1" ht="15" customHeight="1" x14ac:dyDescent="0.25">
      <c r="A28" s="128">
        <v>23</v>
      </c>
      <c r="B28" s="36" t="s">
        <v>32</v>
      </c>
      <c r="C28" s="39" t="s">
        <v>45</v>
      </c>
      <c r="D28" s="145">
        <v>1</v>
      </c>
      <c r="E28" s="121">
        <v>4</v>
      </c>
      <c r="F28" s="148">
        <v>3.95</v>
      </c>
      <c r="G28" s="334">
        <v>23</v>
      </c>
      <c r="H28" s="138">
        <f t="shared" si="0"/>
        <v>23</v>
      </c>
    </row>
    <row r="29" spans="1:10" s="5" customFormat="1" ht="15" customHeight="1" x14ac:dyDescent="0.25">
      <c r="A29" s="128">
        <v>24</v>
      </c>
      <c r="B29" s="38" t="s">
        <v>33</v>
      </c>
      <c r="C29" s="120" t="s">
        <v>6</v>
      </c>
      <c r="D29" s="199">
        <v>8</v>
      </c>
      <c r="E29" s="193">
        <v>4</v>
      </c>
      <c r="F29" s="206">
        <v>3.95</v>
      </c>
      <c r="G29" s="334">
        <v>24</v>
      </c>
      <c r="H29" s="138">
        <f t="shared" si="0"/>
        <v>24</v>
      </c>
    </row>
    <row r="30" spans="1:10" s="5" customFormat="1" ht="15" customHeight="1" x14ac:dyDescent="0.25">
      <c r="A30" s="128">
        <v>25</v>
      </c>
      <c r="B30" s="36" t="s">
        <v>33</v>
      </c>
      <c r="C30" s="120" t="s">
        <v>5</v>
      </c>
      <c r="D30" s="145">
        <v>1</v>
      </c>
      <c r="E30" s="121">
        <v>4</v>
      </c>
      <c r="F30" s="206">
        <v>3.95</v>
      </c>
      <c r="G30" s="334">
        <v>25</v>
      </c>
      <c r="H30" s="138">
        <f t="shared" si="0"/>
        <v>25</v>
      </c>
    </row>
    <row r="31" spans="1:10" s="5" customFormat="1" ht="15" customHeight="1" x14ac:dyDescent="0.25">
      <c r="A31" s="128">
        <v>26</v>
      </c>
      <c r="B31" s="36" t="s">
        <v>34</v>
      </c>
      <c r="C31" s="39" t="s">
        <v>102</v>
      </c>
      <c r="D31" s="209">
        <v>2</v>
      </c>
      <c r="E31" s="121">
        <v>4</v>
      </c>
      <c r="F31" s="148">
        <v>3.95</v>
      </c>
      <c r="G31" s="334">
        <v>26</v>
      </c>
      <c r="H31" s="138">
        <f t="shared" si="0"/>
        <v>26</v>
      </c>
    </row>
    <row r="32" spans="1:10" s="5" customFormat="1" ht="15" customHeight="1" x14ac:dyDescent="0.25">
      <c r="A32" s="128">
        <v>27</v>
      </c>
      <c r="B32" s="9" t="s">
        <v>34</v>
      </c>
      <c r="C32" s="37" t="s">
        <v>48</v>
      </c>
      <c r="D32" s="145">
        <v>1</v>
      </c>
      <c r="E32" s="121">
        <v>4</v>
      </c>
      <c r="F32" s="146">
        <v>3.95</v>
      </c>
      <c r="G32" s="334">
        <v>27</v>
      </c>
      <c r="H32" s="138">
        <f t="shared" si="0"/>
        <v>27</v>
      </c>
    </row>
    <row r="33" spans="1:8" s="5" customFormat="1" ht="15" customHeight="1" x14ac:dyDescent="0.25">
      <c r="A33" s="128">
        <v>28</v>
      </c>
      <c r="B33" s="36" t="s">
        <v>34</v>
      </c>
      <c r="C33" s="120" t="s">
        <v>103</v>
      </c>
      <c r="D33" s="145">
        <v>4</v>
      </c>
      <c r="E33" s="121">
        <v>4</v>
      </c>
      <c r="F33" s="206">
        <v>3.95</v>
      </c>
      <c r="G33" s="334">
        <v>28</v>
      </c>
      <c r="H33" s="138">
        <f t="shared" si="0"/>
        <v>28</v>
      </c>
    </row>
    <row r="34" spans="1:8" s="5" customFormat="1" ht="15" customHeight="1" x14ac:dyDescent="0.25">
      <c r="A34" s="128">
        <v>29</v>
      </c>
      <c r="B34" s="9" t="s">
        <v>34</v>
      </c>
      <c r="C34" s="120" t="s">
        <v>7</v>
      </c>
      <c r="D34" s="145">
        <v>1</v>
      </c>
      <c r="E34" s="121">
        <v>4</v>
      </c>
      <c r="F34" s="206">
        <v>3.95</v>
      </c>
      <c r="G34" s="334">
        <v>29</v>
      </c>
      <c r="H34" s="138">
        <f t="shared" si="0"/>
        <v>29</v>
      </c>
    </row>
    <row r="35" spans="1:8" s="5" customFormat="1" ht="15" customHeight="1" thickBot="1" x14ac:dyDescent="0.3">
      <c r="A35" s="132">
        <v>30</v>
      </c>
      <c r="B35" s="10" t="s">
        <v>35</v>
      </c>
      <c r="C35" s="448" t="s">
        <v>49</v>
      </c>
      <c r="D35" s="151">
        <v>13</v>
      </c>
      <c r="E35" s="134">
        <v>4</v>
      </c>
      <c r="F35" s="208">
        <v>3.95</v>
      </c>
      <c r="G35" s="336">
        <v>30</v>
      </c>
      <c r="H35" s="139">
        <f t="shared" si="0"/>
        <v>30</v>
      </c>
    </row>
    <row r="36" spans="1:8" s="5" customFormat="1" ht="15" customHeight="1" x14ac:dyDescent="0.25">
      <c r="A36" s="41">
        <v>31</v>
      </c>
      <c r="B36" s="48" t="s">
        <v>35</v>
      </c>
      <c r="C36" s="50" t="s">
        <v>98</v>
      </c>
      <c r="D36" s="153">
        <v>6</v>
      </c>
      <c r="E36" s="135">
        <v>4</v>
      </c>
      <c r="F36" s="154">
        <v>3.95</v>
      </c>
      <c r="G36" s="333">
        <v>31</v>
      </c>
      <c r="H36" s="157">
        <f t="shared" si="0"/>
        <v>31</v>
      </c>
    </row>
    <row r="37" spans="1:8" s="5" customFormat="1" ht="15" customHeight="1" x14ac:dyDescent="0.25">
      <c r="A37" s="128">
        <v>32</v>
      </c>
      <c r="B37" s="36" t="s">
        <v>35</v>
      </c>
      <c r="C37" s="39" t="s">
        <v>106</v>
      </c>
      <c r="D37" s="145">
        <v>3</v>
      </c>
      <c r="E37" s="121">
        <v>4</v>
      </c>
      <c r="F37" s="148">
        <v>3.95</v>
      </c>
      <c r="G37" s="334">
        <v>32</v>
      </c>
      <c r="H37" s="138">
        <f t="shared" si="0"/>
        <v>32</v>
      </c>
    </row>
    <row r="38" spans="1:8" s="5" customFormat="1" ht="15" customHeight="1" x14ac:dyDescent="0.25">
      <c r="A38" s="128">
        <v>33</v>
      </c>
      <c r="B38" s="36" t="s">
        <v>35</v>
      </c>
      <c r="C38" s="142" t="s">
        <v>9</v>
      </c>
      <c r="D38" s="145">
        <v>1</v>
      </c>
      <c r="E38" s="124">
        <v>4</v>
      </c>
      <c r="F38" s="213">
        <v>3.95</v>
      </c>
      <c r="G38" s="334">
        <v>33</v>
      </c>
      <c r="H38" s="138">
        <f t="shared" ref="H38:H69" si="1">SUM(G38:G38)</f>
        <v>33</v>
      </c>
    </row>
    <row r="39" spans="1:8" s="5" customFormat="1" ht="15" customHeight="1" x14ac:dyDescent="0.25">
      <c r="A39" s="128">
        <v>34</v>
      </c>
      <c r="B39" s="36" t="s">
        <v>36</v>
      </c>
      <c r="C39" s="120" t="s">
        <v>81</v>
      </c>
      <c r="D39" s="145">
        <v>2</v>
      </c>
      <c r="E39" s="121">
        <v>4</v>
      </c>
      <c r="F39" s="206">
        <v>3.95</v>
      </c>
      <c r="G39" s="334">
        <v>34</v>
      </c>
      <c r="H39" s="138">
        <f t="shared" si="1"/>
        <v>34</v>
      </c>
    </row>
    <row r="40" spans="1:8" s="5" customFormat="1" ht="15" customHeight="1" x14ac:dyDescent="0.25">
      <c r="A40" s="128">
        <v>35</v>
      </c>
      <c r="B40" s="9" t="s">
        <v>36</v>
      </c>
      <c r="C40" s="37" t="s">
        <v>58</v>
      </c>
      <c r="D40" s="145">
        <v>3</v>
      </c>
      <c r="E40" s="121">
        <v>4</v>
      </c>
      <c r="F40" s="146">
        <v>3.95</v>
      </c>
      <c r="G40" s="334">
        <v>35</v>
      </c>
      <c r="H40" s="138">
        <f t="shared" si="1"/>
        <v>35</v>
      </c>
    </row>
    <row r="41" spans="1:8" s="5" customFormat="1" ht="15" customHeight="1" x14ac:dyDescent="0.25">
      <c r="A41" s="128">
        <v>36</v>
      </c>
      <c r="B41" s="9" t="s">
        <v>36</v>
      </c>
      <c r="C41" s="120" t="s">
        <v>52</v>
      </c>
      <c r="D41" s="145">
        <v>1</v>
      </c>
      <c r="E41" s="121">
        <v>4</v>
      </c>
      <c r="F41" s="206">
        <v>3.95</v>
      </c>
      <c r="G41" s="334">
        <v>36</v>
      </c>
      <c r="H41" s="138">
        <f t="shared" si="1"/>
        <v>36</v>
      </c>
    </row>
    <row r="42" spans="1:8" s="5" customFormat="1" ht="15" customHeight="1" x14ac:dyDescent="0.25">
      <c r="A42" s="128">
        <v>37</v>
      </c>
      <c r="B42" s="36" t="s">
        <v>36</v>
      </c>
      <c r="C42" s="39" t="s">
        <v>12</v>
      </c>
      <c r="D42" s="145">
        <v>1</v>
      </c>
      <c r="E42" s="121">
        <v>4</v>
      </c>
      <c r="F42" s="148">
        <v>3.95</v>
      </c>
      <c r="G42" s="334">
        <v>37</v>
      </c>
      <c r="H42" s="138">
        <f t="shared" si="1"/>
        <v>37</v>
      </c>
    </row>
    <row r="43" spans="1:8" s="5" customFormat="1" ht="15" customHeight="1" x14ac:dyDescent="0.25">
      <c r="A43" s="128">
        <v>38</v>
      </c>
      <c r="B43" s="36" t="s">
        <v>37</v>
      </c>
      <c r="C43" s="51" t="s">
        <v>13</v>
      </c>
      <c r="D43" s="145">
        <v>1</v>
      </c>
      <c r="E43" s="137">
        <v>4</v>
      </c>
      <c r="F43" s="200">
        <v>3.95</v>
      </c>
      <c r="G43" s="334">
        <v>38</v>
      </c>
      <c r="H43" s="138">
        <f t="shared" si="1"/>
        <v>38</v>
      </c>
    </row>
    <row r="44" spans="1:8" s="5" customFormat="1" ht="15" customHeight="1" x14ac:dyDescent="0.25">
      <c r="A44" s="128">
        <v>39</v>
      </c>
      <c r="B44" s="9" t="s">
        <v>37</v>
      </c>
      <c r="C44" s="37" t="s">
        <v>15</v>
      </c>
      <c r="D44" s="145">
        <v>4</v>
      </c>
      <c r="E44" s="121">
        <v>4</v>
      </c>
      <c r="F44" s="146">
        <v>3.95</v>
      </c>
      <c r="G44" s="334">
        <v>39</v>
      </c>
      <c r="H44" s="138">
        <f t="shared" si="1"/>
        <v>39</v>
      </c>
    </row>
    <row r="45" spans="1:8" s="5" customFormat="1" ht="15" customHeight="1" thickBot="1" x14ac:dyDescent="0.3">
      <c r="A45" s="132">
        <v>40</v>
      </c>
      <c r="B45" s="10" t="s">
        <v>37</v>
      </c>
      <c r="C45" s="155" t="s">
        <v>21</v>
      </c>
      <c r="D45" s="211">
        <v>2</v>
      </c>
      <c r="E45" s="194">
        <v>4</v>
      </c>
      <c r="F45" s="208">
        <v>3.95</v>
      </c>
      <c r="G45" s="335">
        <v>40</v>
      </c>
      <c r="H45" s="139">
        <f t="shared" si="1"/>
        <v>40</v>
      </c>
    </row>
    <row r="46" spans="1:8" s="5" customFormat="1" ht="15" customHeight="1" x14ac:dyDescent="0.25">
      <c r="A46" s="41">
        <v>41</v>
      </c>
      <c r="B46" s="48" t="s">
        <v>37</v>
      </c>
      <c r="C46" s="50" t="s">
        <v>22</v>
      </c>
      <c r="D46" s="199">
        <v>4</v>
      </c>
      <c r="E46" s="193">
        <v>4</v>
      </c>
      <c r="F46" s="144">
        <v>3.95</v>
      </c>
      <c r="G46" s="337">
        <v>41</v>
      </c>
      <c r="H46" s="157">
        <f t="shared" si="1"/>
        <v>41</v>
      </c>
    </row>
    <row r="47" spans="1:8" s="5" customFormat="1" ht="15" customHeight="1" x14ac:dyDescent="0.25">
      <c r="A47" s="128">
        <v>42</v>
      </c>
      <c r="B47" s="9" t="s">
        <v>37</v>
      </c>
      <c r="C47" s="120" t="s">
        <v>24</v>
      </c>
      <c r="D47" s="145">
        <v>3</v>
      </c>
      <c r="E47" s="121">
        <v>4</v>
      </c>
      <c r="F47" s="206">
        <v>3.95</v>
      </c>
      <c r="G47" s="334">
        <v>42</v>
      </c>
      <c r="H47" s="138">
        <f t="shared" si="1"/>
        <v>42</v>
      </c>
    </row>
    <row r="48" spans="1:8" s="5" customFormat="1" ht="15" customHeight="1" x14ac:dyDescent="0.25">
      <c r="A48" s="128">
        <v>43</v>
      </c>
      <c r="B48" s="9" t="s">
        <v>37</v>
      </c>
      <c r="C48" s="120" t="s">
        <v>26</v>
      </c>
      <c r="D48" s="145">
        <v>1</v>
      </c>
      <c r="E48" s="121">
        <v>4</v>
      </c>
      <c r="F48" s="206">
        <v>3.95</v>
      </c>
      <c r="G48" s="334">
        <v>43</v>
      </c>
      <c r="H48" s="138">
        <f t="shared" si="1"/>
        <v>43</v>
      </c>
    </row>
    <row r="49" spans="1:8" s="5" customFormat="1" ht="15" customHeight="1" x14ac:dyDescent="0.25">
      <c r="A49" s="128">
        <v>44</v>
      </c>
      <c r="B49" s="38" t="s">
        <v>37</v>
      </c>
      <c r="C49" s="120" t="s">
        <v>27</v>
      </c>
      <c r="D49" s="265">
        <v>2</v>
      </c>
      <c r="E49" s="266">
        <v>4</v>
      </c>
      <c r="F49" s="206">
        <v>3.95</v>
      </c>
      <c r="G49" s="334">
        <v>44</v>
      </c>
      <c r="H49" s="138">
        <f t="shared" si="1"/>
        <v>44</v>
      </c>
    </row>
    <row r="50" spans="1:8" s="5" customFormat="1" ht="15" customHeight="1" x14ac:dyDescent="0.25">
      <c r="A50" s="128">
        <v>45</v>
      </c>
      <c r="B50" s="38" t="s">
        <v>37</v>
      </c>
      <c r="C50" s="142" t="s">
        <v>29</v>
      </c>
      <c r="D50" s="145">
        <v>2</v>
      </c>
      <c r="E50" s="121">
        <v>4</v>
      </c>
      <c r="F50" s="213">
        <v>3.95</v>
      </c>
      <c r="G50" s="334">
        <v>45</v>
      </c>
      <c r="H50" s="138">
        <f t="shared" si="1"/>
        <v>45</v>
      </c>
    </row>
    <row r="51" spans="1:8" s="5" customFormat="1" ht="15" customHeight="1" x14ac:dyDescent="0.25">
      <c r="A51" s="128">
        <v>46</v>
      </c>
      <c r="B51" s="9" t="s">
        <v>37</v>
      </c>
      <c r="C51" s="37" t="s">
        <v>113</v>
      </c>
      <c r="D51" s="145">
        <v>6</v>
      </c>
      <c r="E51" s="195">
        <v>4</v>
      </c>
      <c r="F51" s="146">
        <v>3.95</v>
      </c>
      <c r="G51" s="334">
        <v>46</v>
      </c>
      <c r="H51" s="138">
        <f t="shared" si="1"/>
        <v>46</v>
      </c>
    </row>
    <row r="52" spans="1:8" s="5" customFormat="1" ht="15" customHeight="1" x14ac:dyDescent="0.25">
      <c r="A52" s="128">
        <v>47</v>
      </c>
      <c r="B52" s="36" t="s">
        <v>38</v>
      </c>
      <c r="C52" s="120" t="s">
        <v>100</v>
      </c>
      <c r="D52" s="145">
        <v>7</v>
      </c>
      <c r="E52" s="193">
        <v>4</v>
      </c>
      <c r="F52" s="206">
        <v>3.95</v>
      </c>
      <c r="G52" s="334">
        <v>47</v>
      </c>
      <c r="H52" s="138">
        <f t="shared" si="1"/>
        <v>47</v>
      </c>
    </row>
    <row r="53" spans="1:8" s="5" customFormat="1" ht="15" customHeight="1" x14ac:dyDescent="0.25">
      <c r="A53" s="128">
        <v>48</v>
      </c>
      <c r="B53" s="36" t="s">
        <v>38</v>
      </c>
      <c r="C53" s="140" t="s">
        <v>31</v>
      </c>
      <c r="D53" s="145">
        <v>1</v>
      </c>
      <c r="E53" s="121">
        <v>4</v>
      </c>
      <c r="F53" s="207">
        <v>3.95</v>
      </c>
      <c r="G53" s="334">
        <v>48</v>
      </c>
      <c r="H53" s="138">
        <f t="shared" si="1"/>
        <v>48</v>
      </c>
    </row>
    <row r="54" spans="1:8" s="5" customFormat="1" ht="15" customHeight="1" x14ac:dyDescent="0.25">
      <c r="A54" s="128">
        <v>49</v>
      </c>
      <c r="B54" s="9" t="s">
        <v>38</v>
      </c>
      <c r="C54" s="37" t="s">
        <v>93</v>
      </c>
      <c r="D54" s="145">
        <v>4</v>
      </c>
      <c r="E54" s="121">
        <v>4</v>
      </c>
      <c r="F54" s="146">
        <v>3.95</v>
      </c>
      <c r="G54" s="334">
        <v>49</v>
      </c>
      <c r="H54" s="138">
        <f t="shared" si="1"/>
        <v>49</v>
      </c>
    </row>
    <row r="55" spans="1:8" s="5" customFormat="1" ht="15" customHeight="1" thickBot="1" x14ac:dyDescent="0.3">
      <c r="A55" s="132">
        <v>50</v>
      </c>
      <c r="B55" s="40" t="s">
        <v>38</v>
      </c>
      <c r="C55" s="155" t="s">
        <v>54</v>
      </c>
      <c r="D55" s="151">
        <v>8</v>
      </c>
      <c r="E55" s="136">
        <v>3.875</v>
      </c>
      <c r="F55" s="208">
        <v>3.95</v>
      </c>
      <c r="G55" s="336">
        <v>50</v>
      </c>
      <c r="H55" s="139">
        <f t="shared" si="1"/>
        <v>50</v>
      </c>
    </row>
    <row r="56" spans="1:8" s="5" customFormat="1" ht="15" customHeight="1" x14ac:dyDescent="0.25">
      <c r="A56" s="41">
        <v>51</v>
      </c>
      <c r="B56" s="48" t="s">
        <v>35</v>
      </c>
      <c r="C56" s="152" t="s">
        <v>50</v>
      </c>
      <c r="D56" s="153">
        <v>14</v>
      </c>
      <c r="E56" s="135">
        <v>3.8571428571428572</v>
      </c>
      <c r="F56" s="205">
        <v>3.95</v>
      </c>
      <c r="G56" s="333">
        <v>51</v>
      </c>
      <c r="H56" s="157">
        <f t="shared" si="1"/>
        <v>51</v>
      </c>
    </row>
    <row r="57" spans="1:8" s="5" customFormat="1" ht="15" customHeight="1" x14ac:dyDescent="0.25">
      <c r="A57" s="128">
        <v>52</v>
      </c>
      <c r="B57" s="36" t="s">
        <v>37</v>
      </c>
      <c r="C57" s="39" t="s">
        <v>110</v>
      </c>
      <c r="D57" s="145">
        <v>6</v>
      </c>
      <c r="E57" s="121">
        <v>3.8333333333333335</v>
      </c>
      <c r="F57" s="148">
        <v>3.95</v>
      </c>
      <c r="G57" s="334">
        <v>52</v>
      </c>
      <c r="H57" s="138">
        <f t="shared" si="1"/>
        <v>52</v>
      </c>
    </row>
    <row r="58" spans="1:8" s="5" customFormat="1" ht="15" customHeight="1" x14ac:dyDescent="0.25">
      <c r="A58" s="128">
        <v>53</v>
      </c>
      <c r="B58" s="36" t="s">
        <v>37</v>
      </c>
      <c r="C58" s="37" t="s">
        <v>112</v>
      </c>
      <c r="D58" s="145">
        <v>9</v>
      </c>
      <c r="E58" s="121">
        <v>3.7777777777777777</v>
      </c>
      <c r="F58" s="146">
        <v>3.95</v>
      </c>
      <c r="G58" s="334">
        <v>53</v>
      </c>
      <c r="H58" s="138">
        <f t="shared" si="1"/>
        <v>53</v>
      </c>
    </row>
    <row r="59" spans="1:8" s="5" customFormat="1" ht="15" customHeight="1" x14ac:dyDescent="0.25">
      <c r="A59" s="128">
        <v>54</v>
      </c>
      <c r="B59" s="36" t="s">
        <v>36</v>
      </c>
      <c r="C59" s="37" t="s">
        <v>51</v>
      </c>
      <c r="D59" s="145">
        <v>4</v>
      </c>
      <c r="E59" s="137">
        <v>3.75</v>
      </c>
      <c r="F59" s="146">
        <v>3.95</v>
      </c>
      <c r="G59" s="334">
        <v>54</v>
      </c>
      <c r="H59" s="138">
        <f t="shared" si="1"/>
        <v>54</v>
      </c>
    </row>
    <row r="60" spans="1:8" s="5" customFormat="1" ht="15" customHeight="1" x14ac:dyDescent="0.25">
      <c r="A60" s="128">
        <v>55</v>
      </c>
      <c r="B60" s="38" t="s">
        <v>37</v>
      </c>
      <c r="C60" s="141" t="s">
        <v>30</v>
      </c>
      <c r="D60" s="145">
        <v>7</v>
      </c>
      <c r="E60" s="121">
        <v>3.7142857142857144</v>
      </c>
      <c r="F60" s="210">
        <v>3.95</v>
      </c>
      <c r="G60" s="334">
        <v>55</v>
      </c>
      <c r="H60" s="138">
        <f t="shared" si="1"/>
        <v>55</v>
      </c>
    </row>
    <row r="61" spans="1:8" s="5" customFormat="1" ht="15" customHeight="1" x14ac:dyDescent="0.25">
      <c r="A61" s="128">
        <v>56</v>
      </c>
      <c r="B61" s="36" t="s">
        <v>35</v>
      </c>
      <c r="C61" s="140" t="s">
        <v>10</v>
      </c>
      <c r="D61" s="408">
        <v>3</v>
      </c>
      <c r="E61" s="407">
        <v>3.6666666666666665</v>
      </c>
      <c r="F61" s="207">
        <v>3.95</v>
      </c>
      <c r="G61" s="334">
        <v>56</v>
      </c>
      <c r="H61" s="138">
        <f t="shared" si="1"/>
        <v>56</v>
      </c>
    </row>
    <row r="62" spans="1:8" s="5" customFormat="1" ht="15" customHeight="1" x14ac:dyDescent="0.25">
      <c r="A62" s="128">
        <v>57</v>
      </c>
      <c r="B62" s="38" t="s">
        <v>37</v>
      </c>
      <c r="C62" s="143" t="s">
        <v>111</v>
      </c>
      <c r="D62" s="145">
        <v>8</v>
      </c>
      <c r="E62" s="121">
        <v>3.625</v>
      </c>
      <c r="F62" s="214">
        <v>3.95</v>
      </c>
      <c r="G62" s="334">
        <v>57</v>
      </c>
      <c r="H62" s="138">
        <f t="shared" si="1"/>
        <v>57</v>
      </c>
    </row>
    <row r="63" spans="1:8" s="5" customFormat="1" ht="15" customHeight="1" x14ac:dyDescent="0.25">
      <c r="A63" s="128">
        <v>58</v>
      </c>
      <c r="B63" s="36" t="s">
        <v>37</v>
      </c>
      <c r="C63" s="120" t="s">
        <v>14</v>
      </c>
      <c r="D63" s="145">
        <v>5</v>
      </c>
      <c r="E63" s="121">
        <v>3.6</v>
      </c>
      <c r="F63" s="206">
        <v>3.95</v>
      </c>
      <c r="G63" s="334">
        <v>58</v>
      </c>
      <c r="H63" s="138">
        <f t="shared" si="1"/>
        <v>58</v>
      </c>
    </row>
    <row r="64" spans="1:8" s="5" customFormat="1" ht="15" customHeight="1" x14ac:dyDescent="0.25">
      <c r="A64" s="128">
        <v>59</v>
      </c>
      <c r="B64" s="36" t="s">
        <v>33</v>
      </c>
      <c r="C64" s="120" t="s">
        <v>2</v>
      </c>
      <c r="D64" s="145">
        <v>2</v>
      </c>
      <c r="E64" s="121">
        <v>3.5</v>
      </c>
      <c r="F64" s="206">
        <v>3.95</v>
      </c>
      <c r="G64" s="334">
        <v>59</v>
      </c>
      <c r="H64" s="138">
        <f t="shared" si="1"/>
        <v>59</v>
      </c>
    </row>
    <row r="65" spans="1:8" s="5" customFormat="1" ht="15" customHeight="1" thickBot="1" x14ac:dyDescent="0.3">
      <c r="A65" s="132">
        <v>60</v>
      </c>
      <c r="B65" s="198" t="s">
        <v>35</v>
      </c>
      <c r="C65" s="259" t="s">
        <v>105</v>
      </c>
      <c r="D65" s="268">
        <v>2</v>
      </c>
      <c r="E65" s="269">
        <v>3.5</v>
      </c>
      <c r="F65" s="267">
        <v>3.95</v>
      </c>
      <c r="G65" s="335">
        <v>60</v>
      </c>
      <c r="H65" s="139">
        <f t="shared" si="1"/>
        <v>60</v>
      </c>
    </row>
    <row r="66" spans="1:8" s="5" customFormat="1" ht="15" customHeight="1" x14ac:dyDescent="0.25">
      <c r="A66" s="41">
        <v>61</v>
      </c>
      <c r="B66" s="264" t="s">
        <v>37</v>
      </c>
      <c r="C66" s="152" t="s">
        <v>23</v>
      </c>
      <c r="D66" s="153">
        <v>2</v>
      </c>
      <c r="E66" s="135">
        <v>3.5</v>
      </c>
      <c r="F66" s="205">
        <v>3.95</v>
      </c>
      <c r="G66" s="337">
        <v>61</v>
      </c>
      <c r="H66" s="157">
        <f t="shared" si="1"/>
        <v>61</v>
      </c>
    </row>
    <row r="67" spans="1:8" s="5" customFormat="1" ht="15" customHeight="1" x14ac:dyDescent="0.25">
      <c r="A67" s="128">
        <v>62</v>
      </c>
      <c r="B67" s="36" t="s">
        <v>37</v>
      </c>
      <c r="C67" s="37" t="s">
        <v>25</v>
      </c>
      <c r="D67" s="145">
        <v>2</v>
      </c>
      <c r="E67" s="124">
        <v>3.5</v>
      </c>
      <c r="F67" s="146">
        <v>3.95</v>
      </c>
      <c r="G67" s="334">
        <v>62</v>
      </c>
      <c r="H67" s="138">
        <f t="shared" si="1"/>
        <v>62</v>
      </c>
    </row>
    <row r="68" spans="1:8" s="5" customFormat="1" ht="15" customHeight="1" x14ac:dyDescent="0.25">
      <c r="A68" s="128">
        <v>63</v>
      </c>
      <c r="B68" s="36" t="s">
        <v>32</v>
      </c>
      <c r="C68" s="39" t="s">
        <v>40</v>
      </c>
      <c r="D68" s="145">
        <v>3</v>
      </c>
      <c r="E68" s="121">
        <v>3.3333333333333335</v>
      </c>
      <c r="F68" s="148">
        <v>3.95</v>
      </c>
      <c r="G68" s="334">
        <v>63</v>
      </c>
      <c r="H68" s="138">
        <f t="shared" si="1"/>
        <v>63</v>
      </c>
    </row>
    <row r="69" spans="1:8" s="5" customFormat="1" ht="15" customHeight="1" x14ac:dyDescent="0.25">
      <c r="A69" s="128">
        <v>64</v>
      </c>
      <c r="B69" s="38" t="s">
        <v>37</v>
      </c>
      <c r="C69" s="120" t="s">
        <v>115</v>
      </c>
      <c r="D69" s="145">
        <v>3</v>
      </c>
      <c r="E69" s="121">
        <v>3.3333333333333335</v>
      </c>
      <c r="F69" s="206">
        <v>3.95</v>
      </c>
      <c r="G69" s="334">
        <v>64</v>
      </c>
      <c r="H69" s="138">
        <f t="shared" si="1"/>
        <v>64</v>
      </c>
    </row>
    <row r="70" spans="1:8" s="5" customFormat="1" ht="15" customHeight="1" x14ac:dyDescent="0.25">
      <c r="A70" s="128">
        <v>65</v>
      </c>
      <c r="B70" s="9" t="s">
        <v>35</v>
      </c>
      <c r="C70" s="37" t="s">
        <v>94</v>
      </c>
      <c r="D70" s="145">
        <v>4</v>
      </c>
      <c r="E70" s="121">
        <v>3.25</v>
      </c>
      <c r="F70" s="146">
        <v>3.95</v>
      </c>
      <c r="G70" s="334">
        <v>65</v>
      </c>
      <c r="H70" s="138">
        <f t="shared" ref="H70:H101" si="2">SUM(G70:G70)</f>
        <v>65</v>
      </c>
    </row>
    <row r="71" spans="1:8" s="5" customFormat="1" ht="15" customHeight="1" x14ac:dyDescent="0.25">
      <c r="A71" s="128">
        <v>66</v>
      </c>
      <c r="B71" s="36" t="s">
        <v>38</v>
      </c>
      <c r="C71" s="39" t="s">
        <v>55</v>
      </c>
      <c r="D71" s="145">
        <v>4</v>
      </c>
      <c r="E71" s="121">
        <v>3.25</v>
      </c>
      <c r="F71" s="148">
        <v>3.95</v>
      </c>
      <c r="G71" s="334">
        <v>66</v>
      </c>
      <c r="H71" s="138">
        <f t="shared" si="2"/>
        <v>66</v>
      </c>
    </row>
    <row r="72" spans="1:8" s="5" customFormat="1" ht="15" customHeight="1" x14ac:dyDescent="0.25">
      <c r="A72" s="128">
        <v>67</v>
      </c>
      <c r="B72" s="9" t="s">
        <v>34</v>
      </c>
      <c r="C72" s="120" t="s">
        <v>8</v>
      </c>
      <c r="D72" s="145">
        <v>5</v>
      </c>
      <c r="E72" s="121">
        <v>3.2</v>
      </c>
      <c r="F72" s="206">
        <v>3.95</v>
      </c>
      <c r="G72" s="334">
        <v>67</v>
      </c>
      <c r="H72" s="138">
        <f t="shared" si="2"/>
        <v>67</v>
      </c>
    </row>
    <row r="73" spans="1:8" s="5" customFormat="1" ht="15" customHeight="1" x14ac:dyDescent="0.25">
      <c r="A73" s="128">
        <v>68</v>
      </c>
      <c r="B73" s="36" t="s">
        <v>32</v>
      </c>
      <c r="C73" s="39" t="s">
        <v>41</v>
      </c>
      <c r="D73" s="147">
        <v>3</v>
      </c>
      <c r="E73" s="122">
        <v>3</v>
      </c>
      <c r="F73" s="148">
        <v>3.95</v>
      </c>
      <c r="G73" s="334">
        <v>68</v>
      </c>
      <c r="H73" s="138">
        <f t="shared" si="2"/>
        <v>68</v>
      </c>
    </row>
    <row r="74" spans="1:8" s="5" customFormat="1" ht="15" customHeight="1" x14ac:dyDescent="0.25">
      <c r="A74" s="128">
        <v>69</v>
      </c>
      <c r="B74" s="9" t="s">
        <v>33</v>
      </c>
      <c r="C74" s="37" t="s">
        <v>3</v>
      </c>
      <c r="D74" s="145">
        <v>1</v>
      </c>
      <c r="E74" s="121">
        <v>3</v>
      </c>
      <c r="F74" s="146">
        <v>3.95</v>
      </c>
      <c r="G74" s="334">
        <v>69</v>
      </c>
      <c r="H74" s="138">
        <f t="shared" si="2"/>
        <v>69</v>
      </c>
    </row>
    <row r="75" spans="1:8" s="5" customFormat="1" ht="15" customHeight="1" thickBot="1" x14ac:dyDescent="0.3">
      <c r="A75" s="132">
        <v>70</v>
      </c>
      <c r="B75" s="40" t="s">
        <v>33</v>
      </c>
      <c r="C75" s="155" t="s">
        <v>57</v>
      </c>
      <c r="D75" s="203">
        <v>1</v>
      </c>
      <c r="E75" s="192">
        <v>3</v>
      </c>
      <c r="F75" s="262">
        <v>3.95</v>
      </c>
      <c r="G75" s="336">
        <v>70</v>
      </c>
      <c r="H75" s="139">
        <f t="shared" si="2"/>
        <v>70</v>
      </c>
    </row>
    <row r="76" spans="1:8" s="5" customFormat="1" ht="15" customHeight="1" x14ac:dyDescent="0.25">
      <c r="A76" s="41">
        <v>71</v>
      </c>
      <c r="B76" s="264" t="s">
        <v>33</v>
      </c>
      <c r="C76" s="186" t="s">
        <v>101</v>
      </c>
      <c r="D76" s="153">
        <v>1</v>
      </c>
      <c r="E76" s="135">
        <v>3</v>
      </c>
      <c r="F76" s="216">
        <v>3.95</v>
      </c>
      <c r="G76" s="333">
        <v>71</v>
      </c>
      <c r="H76" s="157">
        <f t="shared" si="2"/>
        <v>71</v>
      </c>
    </row>
    <row r="77" spans="1:8" s="5" customFormat="1" ht="15" customHeight="1" x14ac:dyDescent="0.25">
      <c r="A77" s="128">
        <v>72</v>
      </c>
      <c r="B77" s="9" t="s">
        <v>34</v>
      </c>
      <c r="C77" s="120" t="s">
        <v>79</v>
      </c>
      <c r="D77" s="145">
        <v>3</v>
      </c>
      <c r="E77" s="121">
        <v>3</v>
      </c>
      <c r="F77" s="206">
        <v>3.95</v>
      </c>
      <c r="G77" s="334">
        <v>72</v>
      </c>
      <c r="H77" s="138">
        <f t="shared" si="2"/>
        <v>72</v>
      </c>
    </row>
    <row r="78" spans="1:8" s="5" customFormat="1" ht="15" customHeight="1" x14ac:dyDescent="0.25">
      <c r="A78" s="128">
        <v>73</v>
      </c>
      <c r="B78" s="36" t="s">
        <v>35</v>
      </c>
      <c r="C78" s="131" t="s">
        <v>104</v>
      </c>
      <c r="D78" s="145">
        <v>1</v>
      </c>
      <c r="E78" s="121">
        <v>3</v>
      </c>
      <c r="F78" s="260">
        <v>3.95</v>
      </c>
      <c r="G78" s="334">
        <v>73</v>
      </c>
      <c r="H78" s="138">
        <f t="shared" si="2"/>
        <v>73</v>
      </c>
    </row>
    <row r="79" spans="1:8" s="5" customFormat="1" ht="15" customHeight="1" x14ac:dyDescent="0.25">
      <c r="A79" s="128">
        <v>74</v>
      </c>
      <c r="B79" s="36" t="s">
        <v>35</v>
      </c>
      <c r="C79" s="39" t="s">
        <v>80</v>
      </c>
      <c r="D79" s="199">
        <v>1</v>
      </c>
      <c r="E79" s="193">
        <v>3</v>
      </c>
      <c r="F79" s="148">
        <v>3.95</v>
      </c>
      <c r="G79" s="334">
        <v>74</v>
      </c>
      <c r="H79" s="138">
        <f t="shared" si="2"/>
        <v>74</v>
      </c>
    </row>
    <row r="80" spans="1:8" s="5" customFormat="1" ht="15" customHeight="1" x14ac:dyDescent="0.25">
      <c r="A80" s="128">
        <v>75</v>
      </c>
      <c r="B80" s="9" t="s">
        <v>36</v>
      </c>
      <c r="C80" s="37" t="s">
        <v>61</v>
      </c>
      <c r="D80" s="149">
        <v>1</v>
      </c>
      <c r="E80" s="123">
        <v>3</v>
      </c>
      <c r="F80" s="146">
        <v>3.95</v>
      </c>
      <c r="G80" s="334">
        <v>75</v>
      </c>
      <c r="H80" s="138">
        <f t="shared" si="2"/>
        <v>75</v>
      </c>
    </row>
    <row r="81" spans="1:8" s="5" customFormat="1" ht="15" customHeight="1" thickBot="1" x14ac:dyDescent="0.3">
      <c r="A81" s="132">
        <v>76</v>
      </c>
      <c r="B81" s="40" t="s">
        <v>34</v>
      </c>
      <c r="C81" s="406" t="s">
        <v>46</v>
      </c>
      <c r="D81" s="151">
        <v>1</v>
      </c>
      <c r="E81" s="136">
        <v>0</v>
      </c>
      <c r="F81" s="215">
        <v>3.95</v>
      </c>
      <c r="G81" s="335">
        <v>76</v>
      </c>
      <c r="H81" s="139">
        <f t="shared" si="2"/>
        <v>76</v>
      </c>
    </row>
    <row r="82" spans="1:8" x14ac:dyDescent="0.25">
      <c r="C82" s="44" t="s">
        <v>60</v>
      </c>
      <c r="D82" s="44"/>
      <c r="E82" s="223">
        <f>AVERAGE(E6:E81)</f>
        <v>3.888335421888053</v>
      </c>
      <c r="F82" s="44"/>
    </row>
    <row r="83" spans="1:8" x14ac:dyDescent="0.25">
      <c r="C83" s="45" t="s">
        <v>77</v>
      </c>
      <c r="D83" s="45"/>
      <c r="E83" s="45">
        <v>3.95</v>
      </c>
      <c r="F83" s="45"/>
      <c r="G83" s="46"/>
    </row>
  </sheetData>
  <mergeCells count="5">
    <mergeCell ref="H4:H5"/>
    <mergeCell ref="C4:C5"/>
    <mergeCell ref="B4:B5"/>
    <mergeCell ref="A4:A5"/>
    <mergeCell ref="D4:F4"/>
  </mergeCells>
  <conditionalFormatting sqref="E6:E83">
    <cfRule type="cellIs" dxfId="20" priority="633" operator="equal">
      <formula>$E$82</formula>
    </cfRule>
    <cfRule type="cellIs" dxfId="19" priority="635" operator="lessThan">
      <formula>3.5</formula>
    </cfRule>
    <cfRule type="cellIs" dxfId="18" priority="636" operator="between">
      <formula>$E$82</formula>
      <formula>3.5</formula>
    </cfRule>
    <cfRule type="cellIs" dxfId="17" priority="637" operator="between">
      <formula>4.499</formula>
      <formula>$E$82</formula>
    </cfRule>
    <cfRule type="cellIs" dxfId="16" priority="638" operator="greaterThanOrEqual">
      <formula>4.5</formula>
    </cfRule>
  </conditionalFormatting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5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3" customWidth="1"/>
    <col min="2" max="2" width="18.7109375" style="3" customWidth="1"/>
    <col min="3" max="3" width="31.7109375" style="3" customWidth="1"/>
    <col min="4" max="5" width="8.7109375" style="4" customWidth="1"/>
    <col min="6" max="6" width="7.7109375" style="3" customWidth="1"/>
    <col min="7" max="7" width="9.28515625" style="3" customWidth="1"/>
    <col min="8" max="16384" width="9.140625" style="3"/>
  </cols>
  <sheetData>
    <row r="1" spans="1:18" s="1" customFormat="1" x14ac:dyDescent="0.25">
      <c r="A1" s="6"/>
      <c r="B1" s="6"/>
      <c r="C1" s="12"/>
      <c r="D1" s="70"/>
      <c r="E1" s="7"/>
      <c r="G1" s="72"/>
      <c r="H1" s="24" t="s">
        <v>69</v>
      </c>
    </row>
    <row r="2" spans="1:18" s="1" customFormat="1" ht="15.75" x14ac:dyDescent="0.25">
      <c r="A2" s="6"/>
      <c r="C2" s="68" t="s">
        <v>99</v>
      </c>
      <c r="D2" s="90"/>
      <c r="E2" s="16">
        <v>2022</v>
      </c>
      <c r="G2" s="75"/>
      <c r="H2" s="24" t="s">
        <v>70</v>
      </c>
    </row>
    <row r="3" spans="1:18" s="1" customFormat="1" ht="15.75" thickBot="1" x14ac:dyDescent="0.3">
      <c r="A3" s="6"/>
      <c r="B3" s="6"/>
      <c r="C3" s="13"/>
      <c r="D3" s="14"/>
      <c r="E3" s="7"/>
      <c r="G3" s="73"/>
      <c r="H3" s="24" t="s">
        <v>71</v>
      </c>
    </row>
    <row r="4" spans="1:18" s="1" customFormat="1" ht="16.5" customHeight="1" x14ac:dyDescent="0.25">
      <c r="A4" s="425" t="s">
        <v>56</v>
      </c>
      <c r="B4" s="438" t="s">
        <v>39</v>
      </c>
      <c r="C4" s="438" t="s">
        <v>0</v>
      </c>
      <c r="D4" s="427" t="s">
        <v>65</v>
      </c>
      <c r="E4" s="435" t="s">
        <v>67</v>
      </c>
      <c r="G4" s="25"/>
      <c r="H4" s="24" t="s">
        <v>72</v>
      </c>
    </row>
    <row r="5" spans="1:18" s="1" customFormat="1" ht="27" customHeight="1" thickBot="1" x14ac:dyDescent="0.3">
      <c r="A5" s="437"/>
      <c r="B5" s="439"/>
      <c r="C5" s="439"/>
      <c r="D5" s="440"/>
      <c r="E5" s="436"/>
    </row>
    <row r="6" spans="1:18" s="1" customFormat="1" ht="15" customHeight="1" thickBot="1" x14ac:dyDescent="0.3">
      <c r="A6" s="110"/>
      <c r="B6" s="71"/>
      <c r="C6" s="112" t="s">
        <v>82</v>
      </c>
      <c r="D6" s="113">
        <f>SUM(D7:D82)</f>
        <v>274</v>
      </c>
      <c r="E6" s="115">
        <f>AVERAGE(E7:E82)</f>
        <v>3.888335421888053</v>
      </c>
    </row>
    <row r="7" spans="1:18" s="1" customFormat="1" ht="15" customHeight="1" x14ac:dyDescent="0.25">
      <c r="A7" s="252">
        <v>1</v>
      </c>
      <c r="B7" s="338" t="s">
        <v>32</v>
      </c>
      <c r="C7" s="117" t="s">
        <v>44</v>
      </c>
      <c r="D7" s="340">
        <v>1</v>
      </c>
      <c r="E7" s="343">
        <v>5</v>
      </c>
    </row>
    <row r="8" spans="1:18" s="2" customFormat="1" ht="15" customHeight="1" x14ac:dyDescent="0.25">
      <c r="A8" s="251">
        <v>2</v>
      </c>
      <c r="B8" s="19" t="s">
        <v>35</v>
      </c>
      <c r="C8" s="104" t="s">
        <v>11</v>
      </c>
      <c r="D8" s="93">
        <v>1</v>
      </c>
      <c r="E8" s="100">
        <v>5</v>
      </c>
      <c r="G8"/>
      <c r="H8"/>
      <c r="I8"/>
      <c r="J8"/>
      <c r="K8"/>
      <c r="L8"/>
      <c r="M8"/>
      <c r="N8"/>
      <c r="O8"/>
      <c r="P8"/>
      <c r="Q8"/>
      <c r="R8"/>
    </row>
    <row r="9" spans="1:18" s="2" customFormat="1" ht="15" customHeight="1" x14ac:dyDescent="0.25">
      <c r="A9" s="109">
        <v>3</v>
      </c>
      <c r="B9" s="19" t="s">
        <v>37</v>
      </c>
      <c r="C9" s="104" t="s">
        <v>19</v>
      </c>
      <c r="D9" s="93">
        <v>1</v>
      </c>
      <c r="E9" s="99">
        <v>5</v>
      </c>
      <c r="G9"/>
      <c r="H9"/>
      <c r="I9"/>
      <c r="J9"/>
      <c r="K9"/>
      <c r="L9"/>
      <c r="M9"/>
      <c r="N9"/>
      <c r="O9"/>
      <c r="P9"/>
      <c r="Q9"/>
      <c r="R9"/>
    </row>
    <row r="10" spans="1:18" s="2" customFormat="1" ht="15" customHeight="1" x14ac:dyDescent="0.25">
      <c r="A10" s="251">
        <v>4</v>
      </c>
      <c r="B10" s="19" t="s">
        <v>37</v>
      </c>
      <c r="C10" s="104" t="s">
        <v>20</v>
      </c>
      <c r="D10" s="93">
        <v>1</v>
      </c>
      <c r="E10" s="99">
        <v>5</v>
      </c>
      <c r="G10"/>
      <c r="H10"/>
      <c r="I10"/>
      <c r="J10"/>
      <c r="K10"/>
      <c r="L10"/>
      <c r="M10"/>
      <c r="N10"/>
      <c r="O10"/>
      <c r="P10"/>
      <c r="Q10"/>
      <c r="R10"/>
    </row>
    <row r="11" spans="1:18" s="2" customFormat="1" ht="15" customHeight="1" x14ac:dyDescent="0.25">
      <c r="A11" s="251">
        <v>5</v>
      </c>
      <c r="B11" s="19" t="s">
        <v>37</v>
      </c>
      <c r="C11" s="104" t="s">
        <v>28</v>
      </c>
      <c r="D11" s="93">
        <v>1</v>
      </c>
      <c r="E11" s="99">
        <v>5</v>
      </c>
      <c r="G11"/>
      <c r="H11"/>
      <c r="I11"/>
      <c r="J11"/>
      <c r="K11"/>
      <c r="L11"/>
      <c r="M11"/>
      <c r="N11"/>
      <c r="O11"/>
      <c r="P11"/>
      <c r="Q11"/>
      <c r="R11"/>
    </row>
    <row r="12" spans="1:18" s="2" customFormat="1" ht="15" customHeight="1" x14ac:dyDescent="0.25">
      <c r="A12" s="109">
        <v>6</v>
      </c>
      <c r="B12" s="19" t="s">
        <v>38</v>
      </c>
      <c r="C12" s="104" t="s">
        <v>53</v>
      </c>
      <c r="D12" s="93">
        <v>6</v>
      </c>
      <c r="E12" s="99">
        <v>4.833333333333333</v>
      </c>
      <c r="G12"/>
      <c r="H12"/>
      <c r="I12"/>
      <c r="J12"/>
      <c r="K12"/>
      <c r="L12"/>
      <c r="M12"/>
      <c r="N12"/>
      <c r="O12"/>
      <c r="P12"/>
      <c r="Q12"/>
      <c r="R12"/>
    </row>
    <row r="13" spans="1:18" s="2" customFormat="1" ht="15" customHeight="1" x14ac:dyDescent="0.25">
      <c r="A13" s="251">
        <v>7</v>
      </c>
      <c r="B13" s="19" t="s">
        <v>33</v>
      </c>
      <c r="C13" s="17" t="s">
        <v>1</v>
      </c>
      <c r="D13" s="93">
        <v>7</v>
      </c>
      <c r="E13" s="99">
        <v>4.7142857142857144</v>
      </c>
      <c r="G13"/>
      <c r="H13"/>
      <c r="I13"/>
      <c r="J13"/>
      <c r="K13"/>
      <c r="L13"/>
      <c r="M13"/>
      <c r="N13"/>
      <c r="O13"/>
      <c r="P13"/>
      <c r="Q13"/>
      <c r="R13"/>
    </row>
    <row r="14" spans="1:18" s="2" customFormat="1" ht="15" customHeight="1" x14ac:dyDescent="0.25">
      <c r="A14" s="251">
        <v>8</v>
      </c>
      <c r="B14" s="19" t="s">
        <v>38</v>
      </c>
      <c r="C14" s="104" t="s">
        <v>96</v>
      </c>
      <c r="D14" s="93">
        <v>3</v>
      </c>
      <c r="E14" s="367">
        <v>4.666666666666667</v>
      </c>
      <c r="G14"/>
      <c r="H14"/>
      <c r="I14"/>
      <c r="J14"/>
      <c r="K14"/>
      <c r="L14"/>
      <c r="M14"/>
      <c r="N14"/>
      <c r="O14"/>
      <c r="P14"/>
      <c r="Q14"/>
      <c r="R14"/>
    </row>
    <row r="15" spans="1:18" s="2" customFormat="1" ht="15" customHeight="1" x14ac:dyDescent="0.25">
      <c r="A15" s="251">
        <v>9</v>
      </c>
      <c r="B15" s="19" t="s">
        <v>37</v>
      </c>
      <c r="C15" s="104" t="s">
        <v>17</v>
      </c>
      <c r="D15" s="93">
        <v>2</v>
      </c>
      <c r="E15" s="99">
        <v>4.5</v>
      </c>
      <c r="G15"/>
      <c r="H15"/>
      <c r="I15"/>
      <c r="J15"/>
      <c r="K15"/>
      <c r="L15"/>
      <c r="M15"/>
      <c r="N15"/>
      <c r="O15"/>
      <c r="P15"/>
      <c r="Q15"/>
      <c r="R15"/>
    </row>
    <row r="16" spans="1:18" s="2" customFormat="1" ht="15" customHeight="1" thickBot="1" x14ac:dyDescent="0.3">
      <c r="A16" s="188">
        <v>10</v>
      </c>
      <c r="B16" s="402" t="s">
        <v>37</v>
      </c>
      <c r="C16" s="405" t="s">
        <v>109</v>
      </c>
      <c r="D16" s="342">
        <v>4</v>
      </c>
      <c r="E16" s="100">
        <v>4.5</v>
      </c>
      <c r="G16"/>
      <c r="H16"/>
      <c r="I16"/>
      <c r="J16"/>
      <c r="K16"/>
      <c r="L16"/>
      <c r="M16"/>
      <c r="N16"/>
      <c r="O16"/>
      <c r="P16"/>
      <c r="Q16"/>
      <c r="R16"/>
    </row>
    <row r="17" spans="1:18" s="2" customFormat="1" ht="15" customHeight="1" x14ac:dyDescent="0.25">
      <c r="A17" s="252">
        <v>11</v>
      </c>
      <c r="B17" s="33" t="s">
        <v>37</v>
      </c>
      <c r="C17" s="34" t="s">
        <v>97</v>
      </c>
      <c r="D17" s="92">
        <v>4</v>
      </c>
      <c r="E17" s="98">
        <v>4.5</v>
      </c>
      <c r="G17"/>
      <c r="H17"/>
      <c r="I17"/>
      <c r="J17"/>
      <c r="K17"/>
      <c r="L17"/>
      <c r="M17"/>
      <c r="N17"/>
      <c r="O17"/>
      <c r="P17"/>
      <c r="Q17"/>
      <c r="R17"/>
    </row>
    <row r="18" spans="1:18" s="2" customFormat="1" ht="15" customHeight="1" x14ac:dyDescent="0.25">
      <c r="A18" s="251">
        <v>12</v>
      </c>
      <c r="B18" s="19" t="s">
        <v>38</v>
      </c>
      <c r="C18" s="104" t="s">
        <v>95</v>
      </c>
      <c r="D18" s="93">
        <v>6</v>
      </c>
      <c r="E18" s="99">
        <v>4.5</v>
      </c>
      <c r="G18"/>
      <c r="H18"/>
      <c r="I18"/>
      <c r="J18"/>
      <c r="K18"/>
      <c r="L18"/>
      <c r="M18"/>
      <c r="N18"/>
      <c r="O18"/>
      <c r="P18"/>
      <c r="Q18"/>
      <c r="R18"/>
    </row>
    <row r="19" spans="1:18" s="2" customFormat="1" ht="15" customHeight="1" x14ac:dyDescent="0.25">
      <c r="A19" s="251">
        <v>13</v>
      </c>
      <c r="B19" s="19" t="s">
        <v>36</v>
      </c>
      <c r="C19" s="104" t="s">
        <v>107</v>
      </c>
      <c r="D19" s="93">
        <v>3</v>
      </c>
      <c r="E19" s="99">
        <v>4.333333333333333</v>
      </c>
    </row>
    <row r="20" spans="1:18" s="2" customFormat="1" ht="15" customHeight="1" x14ac:dyDescent="0.25">
      <c r="A20" s="251">
        <v>14</v>
      </c>
      <c r="B20" s="19" t="s">
        <v>36</v>
      </c>
      <c r="C20" s="104" t="s">
        <v>59</v>
      </c>
      <c r="D20" s="93">
        <v>3</v>
      </c>
      <c r="E20" s="99">
        <v>4.333333333333333</v>
      </c>
    </row>
    <row r="21" spans="1:18" s="2" customFormat="1" ht="15" customHeight="1" x14ac:dyDescent="0.25">
      <c r="A21" s="251">
        <v>15</v>
      </c>
      <c r="B21" s="19" t="s">
        <v>37</v>
      </c>
      <c r="C21" s="104" t="s">
        <v>18</v>
      </c>
      <c r="D21" s="93">
        <v>3</v>
      </c>
      <c r="E21" s="99">
        <v>4.333333333333333</v>
      </c>
    </row>
    <row r="22" spans="1:18" s="2" customFormat="1" ht="15" customHeight="1" x14ac:dyDescent="0.25">
      <c r="A22" s="251">
        <v>16</v>
      </c>
      <c r="B22" s="19" t="s">
        <v>37</v>
      </c>
      <c r="C22" s="104" t="s">
        <v>114</v>
      </c>
      <c r="D22" s="93">
        <v>3</v>
      </c>
      <c r="E22" s="99">
        <v>4.333333333333333</v>
      </c>
    </row>
    <row r="23" spans="1:18" s="2" customFormat="1" ht="15" customHeight="1" x14ac:dyDescent="0.25">
      <c r="A23" s="251">
        <v>17</v>
      </c>
      <c r="B23" s="19" t="s">
        <v>33</v>
      </c>
      <c r="C23" s="17" t="s">
        <v>4</v>
      </c>
      <c r="D23" s="93">
        <v>8</v>
      </c>
      <c r="E23" s="99">
        <v>4.25</v>
      </c>
    </row>
    <row r="24" spans="1:18" ht="15" customHeight="1" x14ac:dyDescent="0.25">
      <c r="A24" s="251">
        <v>18</v>
      </c>
      <c r="B24" s="19" t="s">
        <v>37</v>
      </c>
      <c r="C24" s="104" t="s">
        <v>16</v>
      </c>
      <c r="D24" s="93">
        <v>8</v>
      </c>
      <c r="E24" s="99">
        <v>4.25</v>
      </c>
    </row>
    <row r="25" spans="1:18" ht="15" customHeight="1" x14ac:dyDescent="0.25">
      <c r="A25" s="109">
        <v>19</v>
      </c>
      <c r="B25" s="105" t="s">
        <v>34</v>
      </c>
      <c r="C25" s="96" t="s">
        <v>47</v>
      </c>
      <c r="D25" s="106">
        <v>5</v>
      </c>
      <c r="E25" s="99">
        <v>4.2</v>
      </c>
    </row>
    <row r="26" spans="1:18" ht="15" customHeight="1" thickBot="1" x14ac:dyDescent="0.3">
      <c r="A26" s="253">
        <v>20</v>
      </c>
      <c r="B26" s="339" t="s">
        <v>36</v>
      </c>
      <c r="C26" s="116" t="s">
        <v>108</v>
      </c>
      <c r="D26" s="341">
        <v>5</v>
      </c>
      <c r="E26" s="101">
        <v>4.2</v>
      </c>
    </row>
    <row r="27" spans="1:18" ht="15" customHeight="1" x14ac:dyDescent="0.25">
      <c r="A27" s="252">
        <v>21</v>
      </c>
      <c r="B27" s="338" t="s">
        <v>32</v>
      </c>
      <c r="C27" s="31" t="s">
        <v>43</v>
      </c>
      <c r="D27" s="340">
        <v>7</v>
      </c>
      <c r="E27" s="343">
        <v>4</v>
      </c>
    </row>
    <row r="28" spans="1:18" ht="15" customHeight="1" x14ac:dyDescent="0.25">
      <c r="A28" s="251">
        <v>22</v>
      </c>
      <c r="B28" s="97" t="s">
        <v>32</v>
      </c>
      <c r="C28" s="17" t="s">
        <v>42</v>
      </c>
      <c r="D28" s="94">
        <v>3</v>
      </c>
      <c r="E28" s="95">
        <v>4</v>
      </c>
    </row>
    <row r="29" spans="1:18" ht="15" customHeight="1" x14ac:dyDescent="0.25">
      <c r="A29" s="251">
        <v>23</v>
      </c>
      <c r="B29" s="97" t="s">
        <v>32</v>
      </c>
      <c r="C29" s="17" t="s">
        <v>45</v>
      </c>
      <c r="D29" s="94">
        <v>1</v>
      </c>
      <c r="E29" s="95">
        <v>4</v>
      </c>
    </row>
    <row r="30" spans="1:18" ht="15" customHeight="1" x14ac:dyDescent="0.25">
      <c r="A30" s="251">
        <v>24</v>
      </c>
      <c r="B30" s="187" t="s">
        <v>33</v>
      </c>
      <c r="C30" s="104" t="s">
        <v>6</v>
      </c>
      <c r="D30" s="93">
        <v>8</v>
      </c>
      <c r="E30" s="99">
        <v>4</v>
      </c>
    </row>
    <row r="31" spans="1:18" ht="15" customHeight="1" x14ac:dyDescent="0.25">
      <c r="A31" s="251">
        <v>25</v>
      </c>
      <c r="B31" s="19" t="s">
        <v>33</v>
      </c>
      <c r="C31" s="17" t="s">
        <v>5</v>
      </c>
      <c r="D31" s="93">
        <v>1</v>
      </c>
      <c r="E31" s="99">
        <v>4</v>
      </c>
    </row>
    <row r="32" spans="1:18" ht="15" customHeight="1" x14ac:dyDescent="0.25">
      <c r="A32" s="251">
        <v>26</v>
      </c>
      <c r="B32" s="187" t="s">
        <v>34</v>
      </c>
      <c r="C32" s="17" t="s">
        <v>102</v>
      </c>
      <c r="D32" s="93">
        <v>2</v>
      </c>
      <c r="E32" s="99">
        <v>4</v>
      </c>
    </row>
    <row r="33" spans="1:5" ht="15" customHeight="1" x14ac:dyDescent="0.25">
      <c r="A33" s="251">
        <v>27</v>
      </c>
      <c r="B33" s="19" t="s">
        <v>34</v>
      </c>
      <c r="C33" s="104" t="s">
        <v>48</v>
      </c>
      <c r="D33" s="93">
        <v>1</v>
      </c>
      <c r="E33" s="99">
        <v>4</v>
      </c>
    </row>
    <row r="34" spans="1:5" ht="15" customHeight="1" x14ac:dyDescent="0.25">
      <c r="A34" s="251">
        <v>28</v>
      </c>
      <c r="B34" s="187" t="s">
        <v>34</v>
      </c>
      <c r="C34" s="96" t="s">
        <v>103</v>
      </c>
      <c r="D34" s="93">
        <v>4</v>
      </c>
      <c r="E34" s="99">
        <v>4</v>
      </c>
    </row>
    <row r="35" spans="1:5" ht="15" customHeight="1" x14ac:dyDescent="0.25">
      <c r="A35" s="251">
        <v>29</v>
      </c>
      <c r="B35" s="19" t="s">
        <v>34</v>
      </c>
      <c r="C35" s="102" t="s">
        <v>7</v>
      </c>
      <c r="D35" s="93">
        <v>1</v>
      </c>
      <c r="E35" s="99">
        <v>4</v>
      </c>
    </row>
    <row r="36" spans="1:5" ht="15" customHeight="1" thickBot="1" x14ac:dyDescent="0.3">
      <c r="A36" s="253">
        <v>30</v>
      </c>
      <c r="B36" s="339" t="s">
        <v>35</v>
      </c>
      <c r="C36" s="116" t="s">
        <v>49</v>
      </c>
      <c r="D36" s="341">
        <v>13</v>
      </c>
      <c r="E36" s="101">
        <v>4</v>
      </c>
    </row>
    <row r="37" spans="1:5" ht="15" customHeight="1" x14ac:dyDescent="0.25">
      <c r="A37" s="252">
        <v>31</v>
      </c>
      <c r="B37" s="33" t="s">
        <v>35</v>
      </c>
      <c r="C37" s="34" t="s">
        <v>98</v>
      </c>
      <c r="D37" s="92">
        <v>6</v>
      </c>
      <c r="E37" s="98">
        <v>4</v>
      </c>
    </row>
    <row r="38" spans="1:5" ht="15" customHeight="1" x14ac:dyDescent="0.25">
      <c r="A38" s="251">
        <v>32</v>
      </c>
      <c r="B38" s="19" t="s">
        <v>35</v>
      </c>
      <c r="C38" s="104" t="s">
        <v>106</v>
      </c>
      <c r="D38" s="93">
        <v>3</v>
      </c>
      <c r="E38" s="99">
        <v>4</v>
      </c>
    </row>
    <row r="39" spans="1:5" ht="15" customHeight="1" x14ac:dyDescent="0.25">
      <c r="A39" s="251">
        <v>33</v>
      </c>
      <c r="B39" s="19" t="s">
        <v>35</v>
      </c>
      <c r="C39" s="104" t="s">
        <v>9</v>
      </c>
      <c r="D39" s="93">
        <v>1</v>
      </c>
      <c r="E39" s="99">
        <v>4</v>
      </c>
    </row>
    <row r="40" spans="1:5" ht="15" customHeight="1" x14ac:dyDescent="0.25">
      <c r="A40" s="251">
        <v>34</v>
      </c>
      <c r="B40" s="19" t="s">
        <v>36</v>
      </c>
      <c r="C40" s="104" t="s">
        <v>81</v>
      </c>
      <c r="D40" s="93">
        <v>2</v>
      </c>
      <c r="E40" s="99">
        <v>4</v>
      </c>
    </row>
    <row r="41" spans="1:5" ht="15" customHeight="1" x14ac:dyDescent="0.25">
      <c r="A41" s="251">
        <v>35</v>
      </c>
      <c r="B41" s="19" t="s">
        <v>36</v>
      </c>
      <c r="C41" s="104" t="s">
        <v>58</v>
      </c>
      <c r="D41" s="93">
        <v>3</v>
      </c>
      <c r="E41" s="99">
        <v>4</v>
      </c>
    </row>
    <row r="42" spans="1:5" ht="15" customHeight="1" x14ac:dyDescent="0.25">
      <c r="A42" s="251">
        <v>36</v>
      </c>
      <c r="B42" s="19" t="s">
        <v>36</v>
      </c>
      <c r="C42" s="104" t="s">
        <v>52</v>
      </c>
      <c r="D42" s="93">
        <v>1</v>
      </c>
      <c r="E42" s="99">
        <v>4</v>
      </c>
    </row>
    <row r="43" spans="1:5" ht="15" customHeight="1" x14ac:dyDescent="0.25">
      <c r="A43" s="251">
        <v>37</v>
      </c>
      <c r="B43" s="19" t="s">
        <v>36</v>
      </c>
      <c r="C43" s="104" t="s">
        <v>12</v>
      </c>
      <c r="D43" s="93">
        <v>1</v>
      </c>
      <c r="E43" s="99">
        <v>4</v>
      </c>
    </row>
    <row r="44" spans="1:5" ht="15" customHeight="1" x14ac:dyDescent="0.25">
      <c r="A44" s="251">
        <v>38</v>
      </c>
      <c r="B44" s="19" t="s">
        <v>37</v>
      </c>
      <c r="C44" s="104" t="s">
        <v>13</v>
      </c>
      <c r="D44" s="93">
        <v>1</v>
      </c>
      <c r="E44" s="99">
        <v>4</v>
      </c>
    </row>
    <row r="45" spans="1:5" ht="15" customHeight="1" x14ac:dyDescent="0.25">
      <c r="A45" s="251">
        <v>39</v>
      </c>
      <c r="B45" s="19" t="s">
        <v>37</v>
      </c>
      <c r="C45" s="104" t="s">
        <v>15</v>
      </c>
      <c r="D45" s="93">
        <v>4</v>
      </c>
      <c r="E45" s="99">
        <v>4</v>
      </c>
    </row>
    <row r="46" spans="1:5" ht="15" customHeight="1" thickBot="1" x14ac:dyDescent="0.3">
      <c r="A46" s="253">
        <v>40</v>
      </c>
      <c r="B46" s="339" t="s">
        <v>37</v>
      </c>
      <c r="C46" s="116" t="s">
        <v>21</v>
      </c>
      <c r="D46" s="341">
        <v>2</v>
      </c>
      <c r="E46" s="101">
        <v>4</v>
      </c>
    </row>
    <row r="47" spans="1:5" ht="15" customHeight="1" x14ac:dyDescent="0.25">
      <c r="A47" s="252">
        <v>41</v>
      </c>
      <c r="B47" s="33" t="s">
        <v>37</v>
      </c>
      <c r="C47" s="34" t="s">
        <v>22</v>
      </c>
      <c r="D47" s="92">
        <v>4</v>
      </c>
      <c r="E47" s="98">
        <v>4</v>
      </c>
    </row>
    <row r="48" spans="1:5" ht="15" customHeight="1" x14ac:dyDescent="0.25">
      <c r="A48" s="251">
        <v>42</v>
      </c>
      <c r="B48" s="19" t="s">
        <v>37</v>
      </c>
      <c r="C48" s="104" t="s">
        <v>24</v>
      </c>
      <c r="D48" s="93">
        <v>3</v>
      </c>
      <c r="E48" s="99">
        <v>4</v>
      </c>
    </row>
    <row r="49" spans="1:5" ht="15" customHeight="1" x14ac:dyDescent="0.25">
      <c r="A49" s="251">
        <v>43</v>
      </c>
      <c r="B49" s="19" t="s">
        <v>37</v>
      </c>
      <c r="C49" s="104" t="s">
        <v>26</v>
      </c>
      <c r="D49" s="93">
        <v>1</v>
      </c>
      <c r="E49" s="99">
        <v>4</v>
      </c>
    </row>
    <row r="50" spans="1:5" ht="15" customHeight="1" x14ac:dyDescent="0.25">
      <c r="A50" s="251">
        <v>44</v>
      </c>
      <c r="B50" s="19" t="s">
        <v>37</v>
      </c>
      <c r="C50" s="104" t="s">
        <v>27</v>
      </c>
      <c r="D50" s="93">
        <v>2</v>
      </c>
      <c r="E50" s="99">
        <v>4</v>
      </c>
    </row>
    <row r="51" spans="1:5" ht="15" customHeight="1" x14ac:dyDescent="0.25">
      <c r="A51" s="251">
        <v>45</v>
      </c>
      <c r="B51" s="19" t="s">
        <v>37</v>
      </c>
      <c r="C51" s="104" t="s">
        <v>29</v>
      </c>
      <c r="D51" s="93">
        <v>2</v>
      </c>
      <c r="E51" s="99">
        <v>4</v>
      </c>
    </row>
    <row r="52" spans="1:5" ht="15" customHeight="1" x14ac:dyDescent="0.25">
      <c r="A52" s="251">
        <v>46</v>
      </c>
      <c r="B52" s="19" t="s">
        <v>37</v>
      </c>
      <c r="C52" s="104" t="s">
        <v>113</v>
      </c>
      <c r="D52" s="93">
        <v>6</v>
      </c>
      <c r="E52" s="99">
        <v>4</v>
      </c>
    </row>
    <row r="53" spans="1:5" ht="15" customHeight="1" x14ac:dyDescent="0.25">
      <c r="A53" s="251">
        <v>47</v>
      </c>
      <c r="B53" s="19" t="s">
        <v>38</v>
      </c>
      <c r="C53" s="104" t="s">
        <v>100</v>
      </c>
      <c r="D53" s="93">
        <v>7</v>
      </c>
      <c r="E53" s="99">
        <v>4</v>
      </c>
    </row>
    <row r="54" spans="1:5" ht="15" customHeight="1" x14ac:dyDescent="0.25">
      <c r="A54" s="251">
        <v>48</v>
      </c>
      <c r="B54" s="19" t="s">
        <v>38</v>
      </c>
      <c r="C54" s="104" t="s">
        <v>31</v>
      </c>
      <c r="D54" s="93">
        <v>1</v>
      </c>
      <c r="E54" s="99">
        <v>4</v>
      </c>
    </row>
    <row r="55" spans="1:5" ht="15" customHeight="1" x14ac:dyDescent="0.25">
      <c r="A55" s="251">
        <v>49</v>
      </c>
      <c r="B55" s="19" t="s">
        <v>38</v>
      </c>
      <c r="C55" s="104" t="s">
        <v>93</v>
      </c>
      <c r="D55" s="93">
        <v>4</v>
      </c>
      <c r="E55" s="99">
        <v>4</v>
      </c>
    </row>
    <row r="56" spans="1:5" ht="15" customHeight="1" thickBot="1" x14ac:dyDescent="0.3">
      <c r="A56" s="253">
        <v>50</v>
      </c>
      <c r="B56" s="339" t="s">
        <v>38</v>
      </c>
      <c r="C56" s="116" t="s">
        <v>54</v>
      </c>
      <c r="D56" s="341">
        <v>8</v>
      </c>
      <c r="E56" s="101">
        <v>3.875</v>
      </c>
    </row>
    <row r="57" spans="1:5" ht="15" customHeight="1" x14ac:dyDescent="0.25">
      <c r="A57" s="252">
        <v>51</v>
      </c>
      <c r="B57" s="33" t="s">
        <v>35</v>
      </c>
      <c r="C57" s="34" t="s">
        <v>50</v>
      </c>
      <c r="D57" s="92">
        <v>14</v>
      </c>
      <c r="E57" s="98">
        <v>3.8571428571428572</v>
      </c>
    </row>
    <row r="58" spans="1:5" ht="15" customHeight="1" x14ac:dyDescent="0.25">
      <c r="A58" s="251">
        <v>52</v>
      </c>
      <c r="B58" s="19" t="s">
        <v>37</v>
      </c>
      <c r="C58" s="104" t="s">
        <v>110</v>
      </c>
      <c r="D58" s="93">
        <v>6</v>
      </c>
      <c r="E58" s="99">
        <v>3.8333333333333335</v>
      </c>
    </row>
    <row r="59" spans="1:5" ht="15" customHeight="1" x14ac:dyDescent="0.25">
      <c r="A59" s="251">
        <v>53</v>
      </c>
      <c r="B59" s="19" t="s">
        <v>37</v>
      </c>
      <c r="C59" s="104" t="s">
        <v>112</v>
      </c>
      <c r="D59" s="93">
        <v>9</v>
      </c>
      <c r="E59" s="99">
        <v>3.7777777777777777</v>
      </c>
    </row>
    <row r="60" spans="1:5" ht="15" customHeight="1" x14ac:dyDescent="0.25">
      <c r="A60" s="251">
        <v>54</v>
      </c>
      <c r="B60" s="19" t="s">
        <v>36</v>
      </c>
      <c r="C60" s="104" t="s">
        <v>51</v>
      </c>
      <c r="D60" s="93">
        <v>4</v>
      </c>
      <c r="E60" s="99">
        <v>3.75</v>
      </c>
    </row>
    <row r="61" spans="1:5" ht="15" customHeight="1" x14ac:dyDescent="0.25">
      <c r="A61" s="251">
        <v>55</v>
      </c>
      <c r="B61" s="19" t="s">
        <v>37</v>
      </c>
      <c r="C61" s="104" t="s">
        <v>30</v>
      </c>
      <c r="D61" s="93">
        <v>7</v>
      </c>
      <c r="E61" s="99">
        <v>3.7142857142857144</v>
      </c>
    </row>
    <row r="62" spans="1:5" ht="15" customHeight="1" x14ac:dyDescent="0.25">
      <c r="A62" s="251">
        <v>56</v>
      </c>
      <c r="B62" s="19" t="s">
        <v>35</v>
      </c>
      <c r="C62" s="104" t="s">
        <v>10</v>
      </c>
      <c r="D62" s="93">
        <v>3</v>
      </c>
      <c r="E62" s="99">
        <v>3.6666666666666665</v>
      </c>
    </row>
    <row r="63" spans="1:5" ht="15" customHeight="1" x14ac:dyDescent="0.25">
      <c r="A63" s="251">
        <v>57</v>
      </c>
      <c r="B63" s="19" t="s">
        <v>37</v>
      </c>
      <c r="C63" s="104" t="s">
        <v>111</v>
      </c>
      <c r="D63" s="93">
        <v>8</v>
      </c>
      <c r="E63" s="99">
        <v>3.625</v>
      </c>
    </row>
    <row r="64" spans="1:5" ht="15" customHeight="1" x14ac:dyDescent="0.25">
      <c r="A64" s="251">
        <v>58</v>
      </c>
      <c r="B64" s="19" t="s">
        <v>37</v>
      </c>
      <c r="C64" s="104" t="s">
        <v>14</v>
      </c>
      <c r="D64" s="93">
        <v>5</v>
      </c>
      <c r="E64" s="99">
        <v>3.6</v>
      </c>
    </row>
    <row r="65" spans="1:5" ht="15" customHeight="1" x14ac:dyDescent="0.25">
      <c r="A65" s="251">
        <v>59</v>
      </c>
      <c r="B65" s="250" t="s">
        <v>33</v>
      </c>
      <c r="C65" s="17" t="s">
        <v>2</v>
      </c>
      <c r="D65" s="93">
        <v>2</v>
      </c>
      <c r="E65" s="99">
        <v>3.5</v>
      </c>
    </row>
    <row r="66" spans="1:5" ht="15" customHeight="1" thickBot="1" x14ac:dyDescent="0.3">
      <c r="A66" s="253">
        <v>60</v>
      </c>
      <c r="B66" s="403" t="s">
        <v>35</v>
      </c>
      <c r="C66" s="116" t="s">
        <v>105</v>
      </c>
      <c r="D66" s="341">
        <v>2</v>
      </c>
      <c r="E66" s="101">
        <v>3.5</v>
      </c>
    </row>
    <row r="67" spans="1:5" ht="15" customHeight="1" x14ac:dyDescent="0.25">
      <c r="A67" s="252">
        <v>61</v>
      </c>
      <c r="B67" s="33" t="s">
        <v>37</v>
      </c>
      <c r="C67" s="34" t="s">
        <v>23</v>
      </c>
      <c r="D67" s="92">
        <v>2</v>
      </c>
      <c r="E67" s="98">
        <v>3.5</v>
      </c>
    </row>
    <row r="68" spans="1:5" ht="15" customHeight="1" x14ac:dyDescent="0.25">
      <c r="A68" s="251">
        <v>62</v>
      </c>
      <c r="B68" s="19" t="s">
        <v>37</v>
      </c>
      <c r="C68" s="104" t="s">
        <v>25</v>
      </c>
      <c r="D68" s="93">
        <v>2</v>
      </c>
      <c r="E68" s="99">
        <v>3.5</v>
      </c>
    </row>
    <row r="69" spans="1:5" ht="15" customHeight="1" x14ac:dyDescent="0.25">
      <c r="A69" s="251">
        <v>63</v>
      </c>
      <c r="B69" s="97" t="s">
        <v>32</v>
      </c>
      <c r="C69" s="17" t="s">
        <v>40</v>
      </c>
      <c r="D69" s="94">
        <v>3</v>
      </c>
      <c r="E69" s="95">
        <v>3.3333333333333335</v>
      </c>
    </row>
    <row r="70" spans="1:5" ht="15" customHeight="1" x14ac:dyDescent="0.25">
      <c r="A70" s="251">
        <v>64</v>
      </c>
      <c r="B70" s="19" t="s">
        <v>37</v>
      </c>
      <c r="C70" s="104" t="s">
        <v>115</v>
      </c>
      <c r="D70" s="93">
        <v>3</v>
      </c>
      <c r="E70" s="99">
        <v>3.3333333333333335</v>
      </c>
    </row>
    <row r="71" spans="1:5" ht="15" customHeight="1" x14ac:dyDescent="0.25">
      <c r="A71" s="251">
        <v>65</v>
      </c>
      <c r="B71" s="19" t="s">
        <v>35</v>
      </c>
      <c r="C71" s="104" t="s">
        <v>94</v>
      </c>
      <c r="D71" s="93">
        <v>4</v>
      </c>
      <c r="E71" s="99">
        <v>3.25</v>
      </c>
    </row>
    <row r="72" spans="1:5" ht="15" customHeight="1" x14ac:dyDescent="0.25">
      <c r="A72" s="251">
        <v>66</v>
      </c>
      <c r="B72" s="19" t="s">
        <v>38</v>
      </c>
      <c r="C72" s="104" t="s">
        <v>55</v>
      </c>
      <c r="D72" s="93">
        <v>4</v>
      </c>
      <c r="E72" s="99">
        <v>3.25</v>
      </c>
    </row>
    <row r="73" spans="1:5" ht="15" customHeight="1" x14ac:dyDescent="0.25">
      <c r="A73" s="251">
        <v>67</v>
      </c>
      <c r="B73" s="19" t="s">
        <v>34</v>
      </c>
      <c r="C73" s="202" t="s">
        <v>8</v>
      </c>
      <c r="D73" s="93">
        <v>5</v>
      </c>
      <c r="E73" s="99">
        <v>3.2</v>
      </c>
    </row>
    <row r="74" spans="1:5" ht="15" customHeight="1" x14ac:dyDescent="0.25">
      <c r="A74" s="251">
        <v>68</v>
      </c>
      <c r="B74" s="97" t="s">
        <v>32</v>
      </c>
      <c r="C74" s="17" t="s">
        <v>41</v>
      </c>
      <c r="D74" s="94">
        <v>3</v>
      </c>
      <c r="E74" s="95">
        <v>3</v>
      </c>
    </row>
    <row r="75" spans="1:5" ht="15" customHeight="1" x14ac:dyDescent="0.25">
      <c r="A75" s="251">
        <v>69</v>
      </c>
      <c r="B75" s="97" t="s">
        <v>33</v>
      </c>
      <c r="C75" s="96" t="s">
        <v>3</v>
      </c>
      <c r="D75" s="94">
        <v>1</v>
      </c>
      <c r="E75" s="95">
        <v>3</v>
      </c>
    </row>
    <row r="76" spans="1:5" ht="15" customHeight="1" thickBot="1" x14ac:dyDescent="0.3">
      <c r="A76" s="253">
        <v>70</v>
      </c>
      <c r="B76" s="404" t="s">
        <v>33</v>
      </c>
      <c r="C76" s="29" t="s">
        <v>57</v>
      </c>
      <c r="D76" s="341">
        <v>1</v>
      </c>
      <c r="E76" s="101">
        <v>3</v>
      </c>
    </row>
    <row r="77" spans="1:5" ht="15" customHeight="1" x14ac:dyDescent="0.25">
      <c r="A77" s="252">
        <v>71</v>
      </c>
      <c r="B77" s="33" t="s">
        <v>33</v>
      </c>
      <c r="C77" s="34" t="s">
        <v>101</v>
      </c>
      <c r="D77" s="92">
        <v>1</v>
      </c>
      <c r="E77" s="98">
        <v>3</v>
      </c>
    </row>
    <row r="78" spans="1:5" ht="15" customHeight="1" x14ac:dyDescent="0.25">
      <c r="A78" s="251">
        <v>72</v>
      </c>
      <c r="B78" s="19" t="s">
        <v>34</v>
      </c>
      <c r="C78" s="17" t="s">
        <v>79</v>
      </c>
      <c r="D78" s="93">
        <v>3</v>
      </c>
      <c r="E78" s="99">
        <v>3</v>
      </c>
    </row>
    <row r="79" spans="1:5" ht="15" customHeight="1" x14ac:dyDescent="0.25">
      <c r="A79" s="251">
        <v>73</v>
      </c>
      <c r="B79" s="19" t="s">
        <v>35</v>
      </c>
      <c r="C79" s="104" t="s">
        <v>104</v>
      </c>
      <c r="D79" s="93">
        <v>1</v>
      </c>
      <c r="E79" s="99">
        <v>3</v>
      </c>
    </row>
    <row r="80" spans="1:5" ht="15" customHeight="1" x14ac:dyDescent="0.25">
      <c r="A80" s="251">
        <v>74</v>
      </c>
      <c r="B80" s="19" t="s">
        <v>35</v>
      </c>
      <c r="C80" s="104" t="s">
        <v>80</v>
      </c>
      <c r="D80" s="93">
        <v>1</v>
      </c>
      <c r="E80" s="99">
        <v>3</v>
      </c>
    </row>
    <row r="81" spans="1:6" ht="15" customHeight="1" x14ac:dyDescent="0.25">
      <c r="A81" s="251">
        <v>75</v>
      </c>
      <c r="B81" s="19" t="s">
        <v>36</v>
      </c>
      <c r="C81" s="104" t="s">
        <v>61</v>
      </c>
      <c r="D81" s="93">
        <v>1</v>
      </c>
      <c r="E81" s="99">
        <v>3</v>
      </c>
    </row>
    <row r="82" spans="1:6" ht="15" customHeight="1" thickBot="1" x14ac:dyDescent="0.3">
      <c r="A82" s="253">
        <v>76</v>
      </c>
      <c r="B82" s="339" t="s">
        <v>34</v>
      </c>
      <c r="C82" s="118" t="s">
        <v>46</v>
      </c>
      <c r="D82" s="341">
        <v>1</v>
      </c>
      <c r="E82" s="101">
        <v>0</v>
      </c>
    </row>
    <row r="83" spans="1:6" ht="15" customHeight="1" x14ac:dyDescent="0.25">
      <c r="A83" s="27"/>
      <c r="B83"/>
      <c r="C83" s="4"/>
      <c r="D83" s="111" t="s">
        <v>60</v>
      </c>
      <c r="E83" s="114">
        <f>AVERAGE(E7:E82)</f>
        <v>3.888335421888053</v>
      </c>
      <c r="F83"/>
    </row>
    <row r="84" spans="1:6" x14ac:dyDescent="0.25">
      <c r="A84" s="27"/>
      <c r="B84"/>
      <c r="C84" s="4"/>
      <c r="D84" s="69" t="s">
        <v>68</v>
      </c>
      <c r="E84" s="23">
        <v>3.95</v>
      </c>
      <c r="F84"/>
    </row>
    <row r="85" spans="1:6" x14ac:dyDescent="0.25">
      <c r="A85" s="27"/>
      <c r="B85"/>
      <c r="C85"/>
      <c r="D85"/>
      <c r="E85"/>
      <c r="F85"/>
    </row>
    <row r="86" spans="1:6" x14ac:dyDescent="0.25">
      <c r="A86" s="27"/>
      <c r="B86"/>
      <c r="C86"/>
      <c r="D86"/>
      <c r="E86"/>
      <c r="F86"/>
    </row>
    <row r="87" spans="1:6" x14ac:dyDescent="0.25">
      <c r="A87" s="27"/>
    </row>
    <row r="88" spans="1:6" x14ac:dyDescent="0.25">
      <c r="A88" s="27"/>
    </row>
    <row r="89" spans="1:6" x14ac:dyDescent="0.25">
      <c r="A89" s="27"/>
    </row>
    <row r="90" spans="1:6" x14ac:dyDescent="0.25">
      <c r="A90" s="27"/>
    </row>
    <row r="91" spans="1:6" x14ac:dyDescent="0.25">
      <c r="A91" s="27"/>
    </row>
    <row r="92" spans="1:6" x14ac:dyDescent="0.25">
      <c r="A92" s="27"/>
    </row>
    <row r="93" spans="1:6" x14ac:dyDescent="0.25">
      <c r="A93" s="27"/>
    </row>
    <row r="94" spans="1:6" x14ac:dyDescent="0.25">
      <c r="A94" s="27"/>
    </row>
    <row r="95" spans="1:6" x14ac:dyDescent="0.25">
      <c r="A95" s="27"/>
    </row>
    <row r="96" spans="1:6" x14ac:dyDescent="0.25">
      <c r="A96" s="27"/>
    </row>
    <row r="97" spans="1:1" x14ac:dyDescent="0.25">
      <c r="A97" s="27"/>
    </row>
    <row r="98" spans="1:1" x14ac:dyDescent="0.25">
      <c r="A98" s="27"/>
    </row>
    <row r="99" spans="1:1" x14ac:dyDescent="0.25">
      <c r="A99" s="27"/>
    </row>
    <row r="100" spans="1:1" x14ac:dyDescent="0.25">
      <c r="A100" s="27"/>
    </row>
    <row r="101" spans="1:1" x14ac:dyDescent="0.25">
      <c r="A101" s="27"/>
    </row>
    <row r="102" spans="1:1" x14ac:dyDescent="0.25">
      <c r="A102" s="27"/>
    </row>
    <row r="103" spans="1:1" x14ac:dyDescent="0.25">
      <c r="A103" s="27"/>
    </row>
    <row r="104" spans="1:1" x14ac:dyDescent="0.25">
      <c r="A104" s="27"/>
    </row>
    <row r="105" spans="1:1" x14ac:dyDescent="0.25">
      <c r="A105" s="27"/>
    </row>
  </sheetData>
  <mergeCells count="5">
    <mergeCell ref="E4:E5"/>
    <mergeCell ref="A4:A5"/>
    <mergeCell ref="B4:B5"/>
    <mergeCell ref="C4:C5"/>
    <mergeCell ref="D4:D5"/>
  </mergeCells>
  <conditionalFormatting sqref="E6:E84">
    <cfRule type="cellIs" dxfId="15" priority="628" stopIfTrue="1" operator="equal">
      <formula>$E$83</formula>
    </cfRule>
    <cfRule type="cellIs" dxfId="14" priority="629" stopIfTrue="1" operator="lessThan">
      <formula>3.5</formula>
    </cfRule>
    <cfRule type="cellIs" dxfId="13" priority="630" stopIfTrue="1" operator="between">
      <formula>$E$83</formula>
      <formula>3.5</formula>
    </cfRule>
    <cfRule type="cellIs" dxfId="12" priority="631" stopIfTrue="1" operator="between">
      <formula>4.499</formula>
      <formula>$E$83</formula>
    </cfRule>
    <cfRule type="cellIs" dxfId="11" priority="632" stopIfTrue="1" operator="greaterThanOrEqual">
      <formula>4.5</formula>
    </cfRule>
  </conditionalFormatting>
  <pageMargins left="0.62992125984251968" right="0.11811023622047245" top="0.15748031496062992" bottom="0.15748031496062992" header="0.31496062992125984" footer="0.31496062992125984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2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3" customWidth="1"/>
    <col min="2" max="2" width="9.7109375" style="3" customWidth="1"/>
    <col min="3" max="3" width="31.7109375" style="3" customWidth="1"/>
    <col min="4" max="8" width="7.7109375" style="4" customWidth="1"/>
    <col min="9" max="9" width="8.7109375" style="4" customWidth="1"/>
    <col min="10" max="10" width="7.7109375" style="3" customWidth="1"/>
    <col min="11" max="11" width="9.28515625" style="3" customWidth="1"/>
    <col min="12" max="16384" width="9.140625" style="3"/>
  </cols>
  <sheetData>
    <row r="1" spans="1:22" s="1" customFormat="1" x14ac:dyDescent="0.25">
      <c r="A1" s="6"/>
      <c r="B1" s="6"/>
      <c r="C1" s="12"/>
      <c r="D1" s="442"/>
      <c r="E1" s="442"/>
      <c r="F1" s="7"/>
      <c r="G1" s="7"/>
      <c r="H1" s="7"/>
      <c r="I1" s="7"/>
      <c r="K1" s="72"/>
      <c r="L1" s="24" t="s">
        <v>69</v>
      </c>
    </row>
    <row r="2" spans="1:22" s="1" customFormat="1" ht="15.75" x14ac:dyDescent="0.25">
      <c r="A2" s="6"/>
      <c r="B2" s="6"/>
      <c r="C2" s="330" t="s">
        <v>99</v>
      </c>
      <c r="D2" s="90"/>
      <c r="E2" s="90"/>
      <c r="F2" s="7"/>
      <c r="G2" s="7"/>
      <c r="H2" s="7"/>
      <c r="I2" s="16">
        <v>2022</v>
      </c>
      <c r="K2" s="75"/>
      <c r="L2" s="24" t="s">
        <v>70</v>
      </c>
    </row>
    <row r="3" spans="1:22" s="1" customFormat="1" ht="15.75" thickBot="1" x14ac:dyDescent="0.3">
      <c r="A3" s="6"/>
      <c r="B3" s="6"/>
      <c r="C3" s="13"/>
      <c r="D3" s="14"/>
      <c r="E3" s="14"/>
      <c r="F3" s="7"/>
      <c r="G3" s="7"/>
      <c r="H3" s="7"/>
      <c r="I3" s="7"/>
      <c r="K3" s="73"/>
      <c r="L3" s="24" t="s">
        <v>71</v>
      </c>
    </row>
    <row r="4" spans="1:22" s="1" customFormat="1" ht="16.5" customHeight="1" x14ac:dyDescent="0.25">
      <c r="A4" s="425" t="s">
        <v>56</v>
      </c>
      <c r="B4" s="438" t="s">
        <v>64</v>
      </c>
      <c r="C4" s="438" t="s">
        <v>0</v>
      </c>
      <c r="D4" s="427" t="s">
        <v>65</v>
      </c>
      <c r="E4" s="443" t="s">
        <v>66</v>
      </c>
      <c r="F4" s="444"/>
      <c r="G4" s="444"/>
      <c r="H4" s="445"/>
      <c r="I4" s="435" t="s">
        <v>90</v>
      </c>
      <c r="K4" s="25"/>
      <c r="L4" s="24" t="s">
        <v>72</v>
      </c>
    </row>
    <row r="5" spans="1:22" s="1" customFormat="1" ht="27" customHeight="1" thickBot="1" x14ac:dyDescent="0.3">
      <c r="A5" s="437"/>
      <c r="B5" s="439"/>
      <c r="C5" s="439"/>
      <c r="D5" s="440"/>
      <c r="E5" s="30">
        <v>5</v>
      </c>
      <c r="F5" s="30">
        <v>4</v>
      </c>
      <c r="G5" s="30">
        <v>3</v>
      </c>
      <c r="H5" s="30">
        <v>2</v>
      </c>
      <c r="I5" s="436"/>
    </row>
    <row r="6" spans="1:22" s="1" customFormat="1" ht="15" customHeight="1" thickBot="1" x14ac:dyDescent="0.3">
      <c r="A6" s="89"/>
      <c r="B6" s="76"/>
      <c r="C6" s="77" t="s">
        <v>82</v>
      </c>
      <c r="D6" s="78">
        <f>D7+D14+D23+D32+D44+D54+D81</f>
        <v>274</v>
      </c>
      <c r="E6" s="363">
        <f>E7+E14+E23+E32+E44+E54+E81</f>
        <v>76</v>
      </c>
      <c r="F6" s="363">
        <f>F7+F14+F23+F32+F44+F54+F81</f>
        <v>113</v>
      </c>
      <c r="G6" s="363">
        <f>G7+G14+G23+G32+G44+G54+G81</f>
        <v>82</v>
      </c>
      <c r="H6" s="363">
        <f>H7+H14+H23+H32+H44+H54+H81</f>
        <v>2</v>
      </c>
      <c r="I6" s="245">
        <f>(H6*2+G6*3+F6*4+E6*5)/D6</f>
        <v>3.948905109489051</v>
      </c>
    </row>
    <row r="7" spans="1:22" s="1" customFormat="1" ht="15" customHeight="1" thickBot="1" x14ac:dyDescent="0.3">
      <c r="A7" s="79"/>
      <c r="B7" s="80"/>
      <c r="C7" s="80" t="s">
        <v>83</v>
      </c>
      <c r="D7" s="81">
        <f>SUM(D8:D13)</f>
        <v>18</v>
      </c>
      <c r="E7" s="364">
        <f t="shared" ref="E7:H7" si="0">SUM(E8:E13)</f>
        <v>3</v>
      </c>
      <c r="F7" s="364">
        <f t="shared" si="0"/>
        <v>9</v>
      </c>
      <c r="G7" s="364">
        <f t="shared" si="0"/>
        <v>5</v>
      </c>
      <c r="H7" s="364">
        <f t="shared" si="0"/>
        <v>1</v>
      </c>
      <c r="I7" s="244">
        <f>AVERAGE(I8:I13)</f>
        <v>3.8888888888888893</v>
      </c>
    </row>
    <row r="8" spans="1:22" s="1" customFormat="1" ht="15" customHeight="1" x14ac:dyDescent="0.25">
      <c r="A8" s="349">
        <v>1</v>
      </c>
      <c r="B8" s="351">
        <v>10002</v>
      </c>
      <c r="C8" s="344" t="s">
        <v>41</v>
      </c>
      <c r="D8" s="355">
        <v>3</v>
      </c>
      <c r="E8" s="355"/>
      <c r="F8" s="355">
        <v>1</v>
      </c>
      <c r="G8" s="355">
        <v>1</v>
      </c>
      <c r="H8" s="355">
        <v>1</v>
      </c>
      <c r="I8" s="319">
        <f t="shared" ref="I8:I31" si="1">(H8*2+G8*3+F8*4+E8*5)/D8</f>
        <v>3</v>
      </c>
    </row>
    <row r="9" spans="1:22" s="1" customFormat="1" ht="15" customHeight="1" x14ac:dyDescent="0.25">
      <c r="A9" s="350">
        <v>2</v>
      </c>
      <c r="B9" s="352">
        <v>10090</v>
      </c>
      <c r="C9" s="345" t="s">
        <v>43</v>
      </c>
      <c r="D9" s="356">
        <v>7</v>
      </c>
      <c r="E9" s="356">
        <v>2</v>
      </c>
      <c r="F9" s="356">
        <v>3</v>
      </c>
      <c r="G9" s="356">
        <v>2</v>
      </c>
      <c r="H9" s="356"/>
      <c r="I9" s="228">
        <f t="shared" si="1"/>
        <v>4</v>
      </c>
    </row>
    <row r="10" spans="1:22" s="1" customFormat="1" ht="15" customHeight="1" x14ac:dyDescent="0.25">
      <c r="A10" s="350">
        <v>3</v>
      </c>
      <c r="B10" s="352">
        <v>10004</v>
      </c>
      <c r="C10" s="345" t="s">
        <v>42</v>
      </c>
      <c r="D10" s="356">
        <v>3</v>
      </c>
      <c r="E10" s="356"/>
      <c r="F10" s="356">
        <v>3</v>
      </c>
      <c r="G10" s="356"/>
      <c r="H10" s="356"/>
      <c r="I10" s="228">
        <f t="shared" si="1"/>
        <v>4</v>
      </c>
    </row>
    <row r="11" spans="1:22" s="2" customFormat="1" ht="15" customHeight="1" x14ac:dyDescent="0.25">
      <c r="A11" s="26">
        <v>4</v>
      </c>
      <c r="B11" s="346">
        <v>10001</v>
      </c>
      <c r="C11" s="347" t="s">
        <v>40</v>
      </c>
      <c r="D11" s="357">
        <v>3</v>
      </c>
      <c r="E11" s="357"/>
      <c r="F11" s="357">
        <v>1</v>
      </c>
      <c r="G11" s="357">
        <v>2</v>
      </c>
      <c r="H11" s="357"/>
      <c r="I11" s="348">
        <f t="shared" si="1"/>
        <v>3.3333333333333335</v>
      </c>
      <c r="K11"/>
      <c r="L11"/>
      <c r="M11"/>
      <c r="N11"/>
      <c r="O11"/>
      <c r="P11"/>
      <c r="Q11"/>
      <c r="R11"/>
      <c r="S11"/>
      <c r="T11"/>
      <c r="U11"/>
      <c r="V11"/>
    </row>
    <row r="12" spans="1:22" s="2" customFormat="1" ht="15" customHeight="1" x14ac:dyDescent="0.25">
      <c r="A12" s="26">
        <v>5</v>
      </c>
      <c r="B12" s="18">
        <v>10190</v>
      </c>
      <c r="C12" s="17" t="s">
        <v>44</v>
      </c>
      <c r="D12" s="358">
        <v>1</v>
      </c>
      <c r="E12" s="358">
        <v>1</v>
      </c>
      <c r="F12" s="358"/>
      <c r="G12" s="358"/>
      <c r="H12" s="358"/>
      <c r="I12" s="95">
        <f t="shared" si="1"/>
        <v>5</v>
      </c>
      <c r="K12"/>
      <c r="L12"/>
      <c r="M12"/>
      <c r="N12"/>
      <c r="O12"/>
      <c r="P12"/>
      <c r="Q12"/>
      <c r="R12"/>
      <c r="S12"/>
      <c r="T12"/>
      <c r="U12"/>
      <c r="V12"/>
    </row>
    <row r="13" spans="1:22" s="2" customFormat="1" ht="15" customHeight="1" thickBot="1" x14ac:dyDescent="0.3">
      <c r="A13" s="26">
        <v>6</v>
      </c>
      <c r="B13" s="18">
        <v>10320</v>
      </c>
      <c r="C13" s="96" t="s">
        <v>45</v>
      </c>
      <c r="D13" s="358">
        <v>1</v>
      </c>
      <c r="E13" s="358"/>
      <c r="F13" s="358">
        <v>1</v>
      </c>
      <c r="G13" s="358"/>
      <c r="H13" s="358"/>
      <c r="I13" s="95">
        <f t="shared" si="1"/>
        <v>4</v>
      </c>
      <c r="K13"/>
      <c r="L13"/>
      <c r="M13"/>
      <c r="N13"/>
      <c r="O13"/>
      <c r="P13"/>
      <c r="Q13"/>
      <c r="R13"/>
      <c r="S13"/>
      <c r="T13"/>
      <c r="U13"/>
      <c r="V13"/>
    </row>
    <row r="14" spans="1:22" s="2" customFormat="1" ht="15" customHeight="1" thickBot="1" x14ac:dyDescent="0.3">
      <c r="A14" s="82"/>
      <c r="B14" s="353"/>
      <c r="C14" s="85" t="s">
        <v>84</v>
      </c>
      <c r="D14" s="359">
        <f>SUM(D15:D22)</f>
        <v>29</v>
      </c>
      <c r="E14" s="360">
        <f t="shared" ref="E14:H14" si="2">SUM(E15:E22)</f>
        <v>10</v>
      </c>
      <c r="F14" s="360">
        <f t="shared" si="2"/>
        <v>12</v>
      </c>
      <c r="G14" s="360">
        <f t="shared" si="2"/>
        <v>7</v>
      </c>
      <c r="H14" s="360">
        <f t="shared" si="2"/>
        <v>0</v>
      </c>
      <c r="I14" s="84">
        <f>AVERAGE(I15:I22)</f>
        <v>3.6830357142857144</v>
      </c>
      <c r="K14"/>
      <c r="L14"/>
      <c r="M14"/>
      <c r="N14"/>
      <c r="O14"/>
      <c r="P14"/>
      <c r="Q14"/>
      <c r="R14"/>
      <c r="S14"/>
      <c r="T14"/>
      <c r="U14"/>
      <c r="V14"/>
    </row>
    <row r="15" spans="1:22" s="2" customFormat="1" ht="15" customHeight="1" x14ac:dyDescent="0.25">
      <c r="A15" s="371">
        <v>1</v>
      </c>
      <c r="B15" s="372">
        <v>20040</v>
      </c>
      <c r="C15" s="373" t="s">
        <v>1</v>
      </c>
      <c r="D15" s="393">
        <v>7</v>
      </c>
      <c r="E15" s="394">
        <v>5</v>
      </c>
      <c r="F15" s="394">
        <v>2</v>
      </c>
      <c r="G15" s="394"/>
      <c r="H15" s="394"/>
      <c r="I15" s="391">
        <f t="shared" si="1"/>
        <v>4.7142857142857144</v>
      </c>
      <c r="K15"/>
      <c r="L15"/>
      <c r="M15"/>
      <c r="N15"/>
      <c r="O15"/>
      <c r="P15"/>
      <c r="Q15"/>
      <c r="R15"/>
      <c r="S15"/>
      <c r="T15"/>
      <c r="U15"/>
      <c r="V15"/>
    </row>
    <row r="16" spans="1:22" s="2" customFormat="1" ht="15" customHeight="1" x14ac:dyDescent="0.25">
      <c r="A16" s="370">
        <v>2</v>
      </c>
      <c r="B16" s="368">
        <v>20061</v>
      </c>
      <c r="C16" s="369" t="s">
        <v>3</v>
      </c>
      <c r="D16" s="382">
        <v>1</v>
      </c>
      <c r="E16" s="383"/>
      <c r="F16" s="383"/>
      <c r="G16" s="383">
        <v>1</v>
      </c>
      <c r="H16" s="383"/>
      <c r="I16" s="392">
        <f t="shared" si="1"/>
        <v>3</v>
      </c>
      <c r="K16"/>
      <c r="L16"/>
      <c r="M16"/>
      <c r="N16"/>
      <c r="O16"/>
      <c r="P16"/>
      <c r="Q16"/>
      <c r="R16"/>
      <c r="S16"/>
      <c r="T16"/>
      <c r="U16"/>
      <c r="V16"/>
    </row>
    <row r="17" spans="1:22" s="2" customFormat="1" ht="15" customHeight="1" x14ac:dyDescent="0.25">
      <c r="A17" s="370">
        <v>3</v>
      </c>
      <c r="B17" s="368">
        <v>21020</v>
      </c>
      <c r="C17" s="369" t="s">
        <v>6</v>
      </c>
      <c r="D17" s="382">
        <v>8</v>
      </c>
      <c r="E17" s="383">
        <v>2</v>
      </c>
      <c r="F17" s="383">
        <v>4</v>
      </c>
      <c r="G17" s="383">
        <v>2</v>
      </c>
      <c r="H17" s="383"/>
      <c r="I17" s="392">
        <f t="shared" si="1"/>
        <v>4</v>
      </c>
      <c r="K17"/>
      <c r="L17"/>
      <c r="M17"/>
      <c r="N17"/>
      <c r="O17"/>
      <c r="P17"/>
      <c r="Q17"/>
      <c r="R17"/>
      <c r="S17"/>
      <c r="T17"/>
      <c r="U17"/>
      <c r="V17"/>
    </row>
    <row r="18" spans="1:22" s="2" customFormat="1" ht="15" customHeight="1" x14ac:dyDescent="0.25">
      <c r="A18" s="370">
        <v>4</v>
      </c>
      <c r="B18" s="368">
        <v>20060</v>
      </c>
      <c r="C18" s="369" t="s">
        <v>2</v>
      </c>
      <c r="D18" s="382">
        <v>2</v>
      </c>
      <c r="E18" s="383"/>
      <c r="F18" s="383">
        <v>1</v>
      </c>
      <c r="G18" s="383">
        <v>1</v>
      </c>
      <c r="H18" s="383"/>
      <c r="I18" s="392">
        <f t="shared" si="1"/>
        <v>3.5</v>
      </c>
      <c r="K18"/>
      <c r="L18"/>
      <c r="M18"/>
      <c r="N18"/>
      <c r="O18"/>
      <c r="P18"/>
      <c r="Q18"/>
      <c r="R18"/>
      <c r="S18"/>
      <c r="T18"/>
      <c r="U18"/>
      <c r="V18"/>
    </row>
    <row r="19" spans="1:22" s="2" customFormat="1" ht="15" customHeight="1" x14ac:dyDescent="0.25">
      <c r="A19" s="370">
        <v>5</v>
      </c>
      <c r="B19" s="368">
        <v>20400</v>
      </c>
      <c r="C19" s="369" t="s">
        <v>4</v>
      </c>
      <c r="D19" s="382">
        <v>8</v>
      </c>
      <c r="E19" s="383">
        <v>3</v>
      </c>
      <c r="F19" s="383">
        <v>4</v>
      </c>
      <c r="G19" s="383">
        <v>1</v>
      </c>
      <c r="H19" s="383"/>
      <c r="I19" s="392">
        <f t="shared" si="1"/>
        <v>4.25</v>
      </c>
      <c r="K19"/>
      <c r="L19"/>
      <c r="M19"/>
      <c r="N19"/>
      <c r="O19"/>
      <c r="P19"/>
      <c r="Q19"/>
      <c r="R19"/>
      <c r="S19"/>
      <c r="T19"/>
      <c r="U19"/>
      <c r="V19"/>
    </row>
    <row r="20" spans="1:22" s="2" customFormat="1" ht="15" customHeight="1" x14ac:dyDescent="0.25">
      <c r="A20" s="370">
        <v>6</v>
      </c>
      <c r="B20" s="368">
        <v>20080</v>
      </c>
      <c r="C20" s="369" t="s">
        <v>57</v>
      </c>
      <c r="D20" s="382">
        <v>1</v>
      </c>
      <c r="E20" s="383"/>
      <c r="F20" s="383"/>
      <c r="G20" s="383">
        <v>1</v>
      </c>
      <c r="H20" s="383"/>
      <c r="I20" s="392">
        <f t="shared" si="1"/>
        <v>3</v>
      </c>
      <c r="K20"/>
      <c r="L20"/>
      <c r="M20"/>
      <c r="N20"/>
      <c r="O20"/>
      <c r="P20"/>
      <c r="Q20"/>
      <c r="R20"/>
      <c r="S20"/>
      <c r="T20"/>
      <c r="U20"/>
      <c r="V20"/>
    </row>
    <row r="21" spans="1:22" s="2" customFormat="1" ht="15" customHeight="1" x14ac:dyDescent="0.25">
      <c r="A21" s="26">
        <v>1</v>
      </c>
      <c r="B21" s="365">
        <v>20460</v>
      </c>
      <c r="C21" s="389" t="s">
        <v>5</v>
      </c>
      <c r="D21" s="385">
        <v>1</v>
      </c>
      <c r="E21" s="385"/>
      <c r="F21" s="385">
        <v>1</v>
      </c>
      <c r="G21" s="385"/>
      <c r="H21" s="390"/>
      <c r="I21" s="367">
        <f t="shared" si="1"/>
        <v>4</v>
      </c>
      <c r="K21"/>
      <c r="L21"/>
      <c r="M21"/>
      <c r="N21"/>
      <c r="O21"/>
      <c r="P21"/>
      <c r="Q21"/>
      <c r="R21"/>
      <c r="S21"/>
      <c r="T21"/>
      <c r="U21"/>
      <c r="V21"/>
    </row>
    <row r="22" spans="1:22" s="2" customFormat="1" ht="15" customHeight="1" thickBot="1" x14ac:dyDescent="0.3">
      <c r="A22" s="26">
        <v>2</v>
      </c>
      <c r="B22" s="20">
        <v>20550</v>
      </c>
      <c r="C22" s="17" t="s">
        <v>101</v>
      </c>
      <c r="D22" s="358">
        <v>1</v>
      </c>
      <c r="E22" s="358"/>
      <c r="F22" s="358"/>
      <c r="G22" s="358">
        <v>1</v>
      </c>
      <c r="H22" s="204"/>
      <c r="I22" s="99">
        <f t="shared" si="1"/>
        <v>3</v>
      </c>
    </row>
    <row r="23" spans="1:22" s="2" customFormat="1" ht="15" customHeight="1" thickBot="1" x14ac:dyDescent="0.25">
      <c r="A23" s="82"/>
      <c r="B23" s="353"/>
      <c r="C23" s="85" t="s">
        <v>85</v>
      </c>
      <c r="D23" s="359">
        <f>SUM(D24:D31)</f>
        <v>22</v>
      </c>
      <c r="E23" s="360">
        <f t="shared" ref="E23:H23" si="3">SUM(E24:E31)</f>
        <v>3</v>
      </c>
      <c r="F23" s="360">
        <f t="shared" si="3"/>
        <v>10</v>
      </c>
      <c r="G23" s="360">
        <f t="shared" si="3"/>
        <v>7</v>
      </c>
      <c r="H23" s="360">
        <f t="shared" si="3"/>
        <v>1</v>
      </c>
      <c r="I23" s="84">
        <f>AVERAGE(I24:I31)</f>
        <v>3.3</v>
      </c>
    </row>
    <row r="24" spans="1:22" s="2" customFormat="1" ht="15" customHeight="1" x14ac:dyDescent="0.2">
      <c r="A24" s="371">
        <v>1</v>
      </c>
      <c r="B24" s="372">
        <v>30070</v>
      </c>
      <c r="C24" s="373" t="s">
        <v>47</v>
      </c>
      <c r="D24" s="393">
        <v>5</v>
      </c>
      <c r="E24" s="394">
        <v>2</v>
      </c>
      <c r="F24" s="394">
        <v>2</v>
      </c>
      <c r="G24" s="394">
        <v>1</v>
      </c>
      <c r="H24" s="394"/>
      <c r="I24" s="391">
        <f t="shared" si="1"/>
        <v>4.2</v>
      </c>
    </row>
    <row r="25" spans="1:22" s="2" customFormat="1" ht="15" customHeight="1" x14ac:dyDescent="0.2">
      <c r="A25" s="370">
        <v>2</v>
      </c>
      <c r="B25" s="368">
        <v>30480</v>
      </c>
      <c r="C25" s="369" t="s">
        <v>102</v>
      </c>
      <c r="D25" s="382">
        <v>2</v>
      </c>
      <c r="E25" s="383"/>
      <c r="F25" s="383">
        <v>2</v>
      </c>
      <c r="G25" s="383"/>
      <c r="H25" s="383"/>
      <c r="I25" s="392">
        <f t="shared" si="1"/>
        <v>4</v>
      </c>
    </row>
    <row r="26" spans="1:22" s="2" customFormat="1" ht="15" customHeight="1" x14ac:dyDescent="0.2">
      <c r="A26" s="370">
        <v>3</v>
      </c>
      <c r="B26" s="368">
        <v>30030</v>
      </c>
      <c r="C26" s="369" t="s">
        <v>46</v>
      </c>
      <c r="D26" s="382">
        <v>1</v>
      </c>
      <c r="E26" s="383"/>
      <c r="F26" s="383"/>
      <c r="G26" s="383"/>
      <c r="H26" s="383"/>
      <c r="I26" s="392">
        <f t="shared" si="1"/>
        <v>0</v>
      </c>
    </row>
    <row r="27" spans="1:22" s="2" customFormat="1" ht="15" customHeight="1" x14ac:dyDescent="0.2">
      <c r="A27" s="370">
        <v>4</v>
      </c>
      <c r="B27" s="368">
        <v>31000</v>
      </c>
      <c r="C27" s="369" t="s">
        <v>48</v>
      </c>
      <c r="D27" s="382">
        <v>1</v>
      </c>
      <c r="E27" s="383"/>
      <c r="F27" s="383">
        <v>1</v>
      </c>
      <c r="G27" s="383"/>
      <c r="H27" s="383"/>
      <c r="I27" s="392">
        <f t="shared" si="1"/>
        <v>4</v>
      </c>
    </row>
    <row r="28" spans="1:22" s="2" customFormat="1" ht="15" customHeight="1" x14ac:dyDescent="0.2">
      <c r="A28" s="370">
        <v>5</v>
      </c>
      <c r="B28" s="368">
        <v>30440</v>
      </c>
      <c r="C28" s="369" t="s">
        <v>103</v>
      </c>
      <c r="D28" s="382">
        <v>4</v>
      </c>
      <c r="E28" s="383">
        <v>1</v>
      </c>
      <c r="F28" s="383">
        <v>2</v>
      </c>
      <c r="G28" s="383">
        <v>1</v>
      </c>
      <c r="H28" s="383"/>
      <c r="I28" s="392">
        <f t="shared" si="1"/>
        <v>4</v>
      </c>
    </row>
    <row r="29" spans="1:22" s="2" customFormat="1" ht="15" customHeight="1" x14ac:dyDescent="0.2">
      <c r="A29" s="370">
        <v>6</v>
      </c>
      <c r="B29" s="368">
        <v>30890</v>
      </c>
      <c r="C29" s="369" t="s">
        <v>7</v>
      </c>
      <c r="D29" s="382">
        <v>1</v>
      </c>
      <c r="E29" s="383"/>
      <c r="F29" s="383">
        <v>1</v>
      </c>
      <c r="G29" s="383"/>
      <c r="H29" s="383"/>
      <c r="I29" s="392">
        <f t="shared" si="1"/>
        <v>4</v>
      </c>
    </row>
    <row r="30" spans="1:22" s="2" customFormat="1" ht="15" customHeight="1" x14ac:dyDescent="0.2">
      <c r="A30" s="370">
        <v>7</v>
      </c>
      <c r="B30" s="368">
        <v>30940</v>
      </c>
      <c r="C30" s="369" t="s">
        <v>8</v>
      </c>
      <c r="D30" s="382">
        <v>5</v>
      </c>
      <c r="E30" s="383"/>
      <c r="F30" s="383">
        <v>1</v>
      </c>
      <c r="G30" s="383">
        <v>4</v>
      </c>
      <c r="H30" s="383"/>
      <c r="I30" s="392">
        <f t="shared" si="1"/>
        <v>3.2</v>
      </c>
    </row>
    <row r="31" spans="1:22" ht="15" customHeight="1" thickBot="1" x14ac:dyDescent="0.3">
      <c r="A31" s="26">
        <v>8</v>
      </c>
      <c r="B31" s="365">
        <v>31480</v>
      </c>
      <c r="C31" s="11" t="s">
        <v>79</v>
      </c>
      <c r="D31" s="385">
        <v>3</v>
      </c>
      <c r="E31" s="385"/>
      <c r="F31" s="385">
        <v>1</v>
      </c>
      <c r="G31" s="385">
        <v>1</v>
      </c>
      <c r="H31" s="385">
        <v>1</v>
      </c>
      <c r="I31" s="367">
        <f t="shared" si="1"/>
        <v>3</v>
      </c>
    </row>
    <row r="32" spans="1:22" ht="15" customHeight="1" thickBot="1" x14ac:dyDescent="0.3">
      <c r="A32" s="82"/>
      <c r="B32" s="354"/>
      <c r="C32" s="86" t="s">
        <v>86</v>
      </c>
      <c r="D32" s="359">
        <f>SUM(D33:D43)</f>
        <v>49</v>
      </c>
      <c r="E32" s="360">
        <f t="shared" ref="E32:H32" si="4">SUM(E33:E43)</f>
        <v>13</v>
      </c>
      <c r="F32" s="360">
        <f t="shared" si="4"/>
        <v>15</v>
      </c>
      <c r="G32" s="360">
        <f t="shared" si="4"/>
        <v>21</v>
      </c>
      <c r="H32" s="360">
        <f t="shared" si="4"/>
        <v>0</v>
      </c>
      <c r="I32" s="84">
        <f>AVERAGE(I33:I43)</f>
        <v>3.7521645021645025</v>
      </c>
    </row>
    <row r="33" spans="1:9" ht="15" customHeight="1" x14ac:dyDescent="0.25">
      <c r="A33" s="371">
        <v>1</v>
      </c>
      <c r="B33" s="399">
        <v>40010</v>
      </c>
      <c r="C33" s="400" t="s">
        <v>49</v>
      </c>
      <c r="D33" s="393">
        <v>13</v>
      </c>
      <c r="E33" s="394">
        <v>4</v>
      </c>
      <c r="F33" s="394">
        <v>5</v>
      </c>
      <c r="G33" s="394">
        <v>4</v>
      </c>
      <c r="H33" s="394"/>
      <c r="I33" s="391">
        <f t="shared" ref="I33:I40" si="5">(H33*2+G33*3+F33*4+E33*5)/D33</f>
        <v>4</v>
      </c>
    </row>
    <row r="34" spans="1:9" ht="15" customHeight="1" x14ac:dyDescent="0.25">
      <c r="A34" s="370">
        <v>2</v>
      </c>
      <c r="B34" s="397">
        <v>40030</v>
      </c>
      <c r="C34" s="398" t="s">
        <v>98</v>
      </c>
      <c r="D34" s="382">
        <v>6</v>
      </c>
      <c r="E34" s="383">
        <v>2</v>
      </c>
      <c r="F34" s="383">
        <v>2</v>
      </c>
      <c r="G34" s="383">
        <v>2</v>
      </c>
      <c r="H34" s="383"/>
      <c r="I34" s="392">
        <f t="shared" si="5"/>
        <v>4</v>
      </c>
    </row>
    <row r="35" spans="1:9" ht="15" customHeight="1" x14ac:dyDescent="0.25">
      <c r="A35" s="370">
        <v>3</v>
      </c>
      <c r="B35" s="397">
        <v>40410</v>
      </c>
      <c r="C35" s="398" t="s">
        <v>50</v>
      </c>
      <c r="D35" s="382">
        <v>14</v>
      </c>
      <c r="E35" s="383">
        <v>5</v>
      </c>
      <c r="F35" s="383">
        <v>2</v>
      </c>
      <c r="G35" s="383">
        <v>7</v>
      </c>
      <c r="H35" s="383"/>
      <c r="I35" s="392">
        <f t="shared" si="5"/>
        <v>3.8571428571428572</v>
      </c>
    </row>
    <row r="36" spans="1:9" ht="15" customHeight="1" x14ac:dyDescent="0.25">
      <c r="A36" s="370">
        <v>4</v>
      </c>
      <c r="B36" s="397">
        <v>40011</v>
      </c>
      <c r="C36" s="398" t="s">
        <v>106</v>
      </c>
      <c r="D36" s="382">
        <v>3</v>
      </c>
      <c r="E36" s="383"/>
      <c r="F36" s="383">
        <v>3</v>
      </c>
      <c r="G36" s="383"/>
      <c r="H36" s="383"/>
      <c r="I36" s="392">
        <f t="shared" si="5"/>
        <v>4</v>
      </c>
    </row>
    <row r="37" spans="1:9" ht="15" customHeight="1" x14ac:dyDescent="0.25">
      <c r="A37" s="370">
        <v>5</v>
      </c>
      <c r="B37" s="397">
        <v>40080</v>
      </c>
      <c r="C37" s="398" t="s">
        <v>94</v>
      </c>
      <c r="D37" s="382">
        <v>4</v>
      </c>
      <c r="E37" s="383"/>
      <c r="F37" s="383">
        <v>1</v>
      </c>
      <c r="G37" s="383">
        <v>3</v>
      </c>
      <c r="H37" s="383"/>
      <c r="I37" s="392">
        <f t="shared" si="5"/>
        <v>3.25</v>
      </c>
    </row>
    <row r="38" spans="1:9" ht="15" customHeight="1" x14ac:dyDescent="0.25">
      <c r="A38" s="370">
        <v>6</v>
      </c>
      <c r="B38" s="397">
        <v>40100</v>
      </c>
      <c r="C38" s="398" t="s">
        <v>10</v>
      </c>
      <c r="D38" s="382">
        <v>3</v>
      </c>
      <c r="E38" s="383">
        <v>1</v>
      </c>
      <c r="F38" s="383"/>
      <c r="G38" s="383">
        <v>2</v>
      </c>
      <c r="H38" s="383"/>
      <c r="I38" s="392">
        <f t="shared" si="5"/>
        <v>3.6666666666666665</v>
      </c>
    </row>
    <row r="39" spans="1:9" ht="15" customHeight="1" x14ac:dyDescent="0.25">
      <c r="A39" s="370">
        <v>7</v>
      </c>
      <c r="B39" s="397">
        <v>40031</v>
      </c>
      <c r="C39" s="398" t="s">
        <v>9</v>
      </c>
      <c r="D39" s="382">
        <v>1</v>
      </c>
      <c r="E39" s="383"/>
      <c r="F39" s="383">
        <v>1</v>
      </c>
      <c r="G39" s="383"/>
      <c r="H39" s="383"/>
      <c r="I39" s="392">
        <f t="shared" si="5"/>
        <v>4</v>
      </c>
    </row>
    <row r="40" spans="1:9" ht="15" customHeight="1" x14ac:dyDescent="0.25">
      <c r="A40" s="370">
        <v>8</v>
      </c>
      <c r="B40" s="397">
        <v>40360</v>
      </c>
      <c r="C40" s="398" t="s">
        <v>104</v>
      </c>
      <c r="D40" s="382">
        <v>1</v>
      </c>
      <c r="E40" s="383"/>
      <c r="F40" s="383"/>
      <c r="G40" s="383">
        <v>1</v>
      </c>
      <c r="H40" s="383"/>
      <c r="I40" s="392">
        <f t="shared" si="5"/>
        <v>3</v>
      </c>
    </row>
    <row r="41" spans="1:9" ht="15" customHeight="1" x14ac:dyDescent="0.25">
      <c r="A41" s="26">
        <v>9</v>
      </c>
      <c r="B41" s="365">
        <v>40720</v>
      </c>
      <c r="C41" s="395" t="s">
        <v>80</v>
      </c>
      <c r="D41" s="385">
        <v>1</v>
      </c>
      <c r="E41" s="385"/>
      <c r="F41" s="385"/>
      <c r="G41" s="385">
        <v>1</v>
      </c>
      <c r="H41" s="385"/>
      <c r="I41" s="396">
        <f t="shared" ref="I41:I43" si="6">(H41*2+G41*3+F41*4+E41*5)/D41</f>
        <v>3</v>
      </c>
    </row>
    <row r="42" spans="1:9" ht="15" customHeight="1" x14ac:dyDescent="0.25">
      <c r="A42" s="26">
        <v>10</v>
      </c>
      <c r="B42" s="21">
        <v>40990</v>
      </c>
      <c r="C42" s="247" t="s">
        <v>11</v>
      </c>
      <c r="D42" s="358">
        <v>1</v>
      </c>
      <c r="E42" s="358">
        <v>1</v>
      </c>
      <c r="F42" s="358"/>
      <c r="G42" s="358"/>
      <c r="H42" s="358"/>
      <c r="I42" s="107">
        <f t="shared" si="6"/>
        <v>5</v>
      </c>
    </row>
    <row r="43" spans="1:9" ht="15" customHeight="1" thickBot="1" x14ac:dyDescent="0.3">
      <c r="A43" s="26">
        <v>11</v>
      </c>
      <c r="B43" s="20">
        <v>40133</v>
      </c>
      <c r="C43" s="32" t="s">
        <v>105</v>
      </c>
      <c r="D43" s="358">
        <v>2</v>
      </c>
      <c r="E43" s="358"/>
      <c r="F43" s="358">
        <v>1</v>
      </c>
      <c r="G43" s="358">
        <v>1</v>
      </c>
      <c r="H43" s="358"/>
      <c r="I43" s="108">
        <f t="shared" si="6"/>
        <v>3.5</v>
      </c>
    </row>
    <row r="44" spans="1:9" ht="15" customHeight="1" thickBot="1" x14ac:dyDescent="0.3">
      <c r="A44" s="82"/>
      <c r="B44" s="354"/>
      <c r="C44" s="83" t="s">
        <v>87</v>
      </c>
      <c r="D44" s="359">
        <f>SUM(D45:D53)</f>
        <v>23</v>
      </c>
      <c r="E44" s="360">
        <f t="shared" ref="E44:H44" si="7">SUM(E45:E53)</f>
        <v>5</v>
      </c>
      <c r="F44" s="360">
        <f t="shared" si="7"/>
        <v>14</v>
      </c>
      <c r="G44" s="360">
        <f t="shared" si="7"/>
        <v>4</v>
      </c>
      <c r="H44" s="360">
        <f t="shared" si="7"/>
        <v>0</v>
      </c>
      <c r="I44" s="401">
        <f>AVERAGE(I45:I53)</f>
        <v>3.9574074074074073</v>
      </c>
    </row>
    <row r="45" spans="1:9" ht="15" customHeight="1" x14ac:dyDescent="0.25">
      <c r="A45" s="26">
        <v>1</v>
      </c>
      <c r="B45" s="18">
        <v>50003</v>
      </c>
      <c r="C45" s="17" t="s">
        <v>51</v>
      </c>
      <c r="D45" s="361">
        <v>4</v>
      </c>
      <c r="E45" s="361">
        <v>1</v>
      </c>
      <c r="F45" s="361">
        <v>1</v>
      </c>
      <c r="G45" s="361">
        <v>2</v>
      </c>
      <c r="H45" s="361"/>
      <c r="I45" s="99">
        <f t="shared" ref="I45:I53" si="8">(H45*2+G45*3+F45*4+E45*5)/D45</f>
        <v>3.75</v>
      </c>
    </row>
    <row r="46" spans="1:9" ht="15" customHeight="1" x14ac:dyDescent="0.25">
      <c r="A46" s="26">
        <v>2</v>
      </c>
      <c r="B46" s="18">
        <v>50060</v>
      </c>
      <c r="C46" s="17" t="s">
        <v>81</v>
      </c>
      <c r="D46" s="361">
        <v>2</v>
      </c>
      <c r="E46" s="361"/>
      <c r="F46" s="361">
        <v>2</v>
      </c>
      <c r="G46" s="361"/>
      <c r="H46" s="361"/>
      <c r="I46" s="99">
        <f t="shared" si="8"/>
        <v>4</v>
      </c>
    </row>
    <row r="47" spans="1:9" ht="15" customHeight="1" x14ac:dyDescent="0.25">
      <c r="A47" s="26">
        <v>3</v>
      </c>
      <c r="B47" s="18">
        <v>50230</v>
      </c>
      <c r="C47" s="17" t="s">
        <v>58</v>
      </c>
      <c r="D47" s="361">
        <v>3</v>
      </c>
      <c r="E47" s="361"/>
      <c r="F47" s="361">
        <v>3</v>
      </c>
      <c r="G47" s="361"/>
      <c r="H47" s="361"/>
      <c r="I47" s="99">
        <f t="shared" si="8"/>
        <v>4</v>
      </c>
    </row>
    <row r="48" spans="1:9" ht="15" customHeight="1" x14ac:dyDescent="0.25">
      <c r="A48" s="26">
        <v>4</v>
      </c>
      <c r="B48" s="18">
        <v>50450</v>
      </c>
      <c r="C48" s="17" t="s">
        <v>52</v>
      </c>
      <c r="D48" s="361">
        <v>1</v>
      </c>
      <c r="E48" s="361"/>
      <c r="F48" s="361">
        <v>1</v>
      </c>
      <c r="G48" s="361"/>
      <c r="H48" s="361"/>
      <c r="I48" s="99">
        <f t="shared" si="8"/>
        <v>4</v>
      </c>
    </row>
    <row r="49" spans="1:9" ht="15" customHeight="1" x14ac:dyDescent="0.25">
      <c r="A49" s="26">
        <v>5</v>
      </c>
      <c r="B49" s="18">
        <v>50620</v>
      </c>
      <c r="C49" s="17" t="s">
        <v>12</v>
      </c>
      <c r="D49" s="361">
        <v>1</v>
      </c>
      <c r="E49" s="361"/>
      <c r="F49" s="361">
        <v>1</v>
      </c>
      <c r="G49" s="361"/>
      <c r="H49" s="361"/>
      <c r="I49" s="99">
        <f t="shared" si="8"/>
        <v>4</v>
      </c>
    </row>
    <row r="50" spans="1:9" ht="15" customHeight="1" x14ac:dyDescent="0.25">
      <c r="A50" s="26">
        <v>6</v>
      </c>
      <c r="B50" s="18">
        <v>50760</v>
      </c>
      <c r="C50" s="17" t="s">
        <v>107</v>
      </c>
      <c r="D50" s="361">
        <v>3</v>
      </c>
      <c r="E50" s="361">
        <v>1</v>
      </c>
      <c r="F50" s="361">
        <v>2</v>
      </c>
      <c r="G50" s="361"/>
      <c r="H50" s="361"/>
      <c r="I50" s="99">
        <f t="shared" si="8"/>
        <v>4.333333333333333</v>
      </c>
    </row>
    <row r="51" spans="1:9" ht="15" customHeight="1" x14ac:dyDescent="0.25">
      <c r="A51" s="26">
        <v>7</v>
      </c>
      <c r="B51" s="18">
        <v>50780</v>
      </c>
      <c r="C51" s="17" t="s">
        <v>61</v>
      </c>
      <c r="D51" s="361">
        <v>1</v>
      </c>
      <c r="E51" s="361"/>
      <c r="F51" s="361"/>
      <c r="G51" s="361">
        <v>1</v>
      </c>
      <c r="H51" s="361"/>
      <c r="I51" s="99">
        <f t="shared" si="8"/>
        <v>3</v>
      </c>
    </row>
    <row r="52" spans="1:9" ht="15" customHeight="1" x14ac:dyDescent="0.25">
      <c r="A52" s="26">
        <v>8</v>
      </c>
      <c r="B52" s="18">
        <v>51370</v>
      </c>
      <c r="C52" s="11" t="s">
        <v>59</v>
      </c>
      <c r="D52" s="361">
        <v>3</v>
      </c>
      <c r="E52" s="361">
        <v>1</v>
      </c>
      <c r="F52" s="361">
        <v>2</v>
      </c>
      <c r="G52" s="361"/>
      <c r="H52" s="361"/>
      <c r="I52" s="99">
        <f t="shared" si="8"/>
        <v>4.333333333333333</v>
      </c>
    </row>
    <row r="53" spans="1:9" ht="15" customHeight="1" thickBot="1" x14ac:dyDescent="0.3">
      <c r="A53" s="26">
        <v>9</v>
      </c>
      <c r="B53" s="18">
        <v>51580</v>
      </c>
      <c r="C53" s="248" t="s">
        <v>108</v>
      </c>
      <c r="D53" s="361">
        <v>5</v>
      </c>
      <c r="E53" s="361">
        <v>2</v>
      </c>
      <c r="F53" s="361">
        <v>2</v>
      </c>
      <c r="G53" s="361">
        <v>1</v>
      </c>
      <c r="H53" s="361"/>
      <c r="I53" s="99">
        <f t="shared" si="8"/>
        <v>4.2</v>
      </c>
    </row>
    <row r="54" spans="1:9" ht="15" customHeight="1" thickBot="1" x14ac:dyDescent="0.3">
      <c r="A54" s="82"/>
      <c r="B54" s="354"/>
      <c r="C54" s="87" t="s">
        <v>88</v>
      </c>
      <c r="D54" s="359">
        <f>SUM(D55:D80)</f>
        <v>94</v>
      </c>
      <c r="E54" s="360">
        <f t="shared" ref="E54:H54" si="9">SUM(E55:E80)</f>
        <v>29</v>
      </c>
      <c r="F54" s="360">
        <f t="shared" si="9"/>
        <v>34</v>
      </c>
      <c r="G54" s="360">
        <f t="shared" si="9"/>
        <v>31</v>
      </c>
      <c r="H54" s="360">
        <f t="shared" si="9"/>
        <v>0</v>
      </c>
      <c r="I54" s="84">
        <f>AVERAGE(I55:I80)</f>
        <v>4.0884768009768004</v>
      </c>
    </row>
    <row r="55" spans="1:9" ht="15" customHeight="1" x14ac:dyDescent="0.25">
      <c r="A55" s="26">
        <v>1</v>
      </c>
      <c r="B55" s="18">
        <v>60010</v>
      </c>
      <c r="C55" s="17" t="s">
        <v>13</v>
      </c>
      <c r="D55" s="361">
        <v>1</v>
      </c>
      <c r="E55" s="361"/>
      <c r="F55" s="361">
        <v>1</v>
      </c>
      <c r="G55" s="361"/>
      <c r="H55" s="361"/>
      <c r="I55" s="99">
        <f t="shared" ref="I55:I80" si="10">(H55*2+G55*3+F55*4+E55*5)/D55</f>
        <v>4</v>
      </c>
    </row>
    <row r="56" spans="1:9" ht="15" customHeight="1" x14ac:dyDescent="0.25">
      <c r="A56" s="26">
        <v>2</v>
      </c>
      <c r="B56" s="18">
        <v>60050</v>
      </c>
      <c r="C56" s="17" t="s">
        <v>14</v>
      </c>
      <c r="D56" s="361">
        <v>5</v>
      </c>
      <c r="E56" s="361">
        <v>1</v>
      </c>
      <c r="F56" s="361">
        <v>1</v>
      </c>
      <c r="G56" s="361">
        <v>3</v>
      </c>
      <c r="H56" s="361"/>
      <c r="I56" s="99">
        <f t="shared" si="10"/>
        <v>3.6</v>
      </c>
    </row>
    <row r="57" spans="1:9" ht="15" customHeight="1" x14ac:dyDescent="0.25">
      <c r="A57" s="26">
        <v>3</v>
      </c>
      <c r="B57" s="18">
        <v>60070</v>
      </c>
      <c r="C57" s="17" t="s">
        <v>15</v>
      </c>
      <c r="D57" s="361">
        <v>4</v>
      </c>
      <c r="E57" s="361">
        <v>2</v>
      </c>
      <c r="F57" s="361"/>
      <c r="G57" s="361">
        <v>2</v>
      </c>
      <c r="H57" s="361"/>
      <c r="I57" s="99">
        <f t="shared" si="10"/>
        <v>4</v>
      </c>
    </row>
    <row r="58" spans="1:9" ht="15" customHeight="1" x14ac:dyDescent="0.25">
      <c r="A58" s="26">
        <v>4</v>
      </c>
      <c r="B58" s="18">
        <v>60180</v>
      </c>
      <c r="C58" s="17" t="s">
        <v>16</v>
      </c>
      <c r="D58" s="361">
        <v>8</v>
      </c>
      <c r="E58" s="361">
        <v>3</v>
      </c>
      <c r="F58" s="361">
        <v>4</v>
      </c>
      <c r="G58" s="361">
        <v>1</v>
      </c>
      <c r="H58" s="361"/>
      <c r="I58" s="99">
        <f t="shared" si="10"/>
        <v>4.25</v>
      </c>
    </row>
    <row r="59" spans="1:9" ht="15" customHeight="1" x14ac:dyDescent="0.25">
      <c r="A59" s="26">
        <v>5</v>
      </c>
      <c r="B59" s="18">
        <v>60240</v>
      </c>
      <c r="C59" s="17" t="s">
        <v>17</v>
      </c>
      <c r="D59" s="361">
        <v>2</v>
      </c>
      <c r="E59" s="361">
        <v>1</v>
      </c>
      <c r="F59" s="361">
        <v>1</v>
      </c>
      <c r="G59" s="361"/>
      <c r="H59" s="361"/>
      <c r="I59" s="99">
        <f t="shared" si="10"/>
        <v>4.5</v>
      </c>
    </row>
    <row r="60" spans="1:9" ht="15" customHeight="1" x14ac:dyDescent="0.25">
      <c r="A60" s="26">
        <v>6</v>
      </c>
      <c r="B60" s="18">
        <v>60560</v>
      </c>
      <c r="C60" s="17" t="s">
        <v>18</v>
      </c>
      <c r="D60" s="361">
        <v>3</v>
      </c>
      <c r="E60" s="361">
        <v>1</v>
      </c>
      <c r="F60" s="361">
        <v>2</v>
      </c>
      <c r="G60" s="361"/>
      <c r="H60" s="361"/>
      <c r="I60" s="99">
        <f t="shared" si="10"/>
        <v>4.333333333333333</v>
      </c>
    </row>
    <row r="61" spans="1:9" ht="15" customHeight="1" x14ac:dyDescent="0.25">
      <c r="A61" s="26">
        <v>7</v>
      </c>
      <c r="B61" s="18">
        <v>60660</v>
      </c>
      <c r="C61" s="17" t="s">
        <v>19</v>
      </c>
      <c r="D61" s="361">
        <v>1</v>
      </c>
      <c r="E61" s="361">
        <v>1</v>
      </c>
      <c r="F61" s="361"/>
      <c r="G61" s="361"/>
      <c r="H61" s="361"/>
      <c r="I61" s="99">
        <f t="shared" si="10"/>
        <v>5</v>
      </c>
    </row>
    <row r="62" spans="1:9" ht="15" customHeight="1" x14ac:dyDescent="0.25">
      <c r="A62" s="26">
        <v>8</v>
      </c>
      <c r="B62" s="18">
        <v>60850</v>
      </c>
      <c r="C62" s="17" t="s">
        <v>20</v>
      </c>
      <c r="D62" s="361">
        <v>1</v>
      </c>
      <c r="E62" s="361">
        <v>1</v>
      </c>
      <c r="F62" s="361"/>
      <c r="G62" s="361"/>
      <c r="H62" s="361"/>
      <c r="I62" s="99">
        <f t="shared" si="10"/>
        <v>5</v>
      </c>
    </row>
    <row r="63" spans="1:9" ht="15" customHeight="1" x14ac:dyDescent="0.25">
      <c r="A63" s="26">
        <v>9</v>
      </c>
      <c r="B63" s="18">
        <v>60910</v>
      </c>
      <c r="C63" s="17" t="s">
        <v>21</v>
      </c>
      <c r="D63" s="361">
        <v>2</v>
      </c>
      <c r="E63" s="361"/>
      <c r="F63" s="361">
        <v>2</v>
      </c>
      <c r="G63" s="361"/>
      <c r="H63" s="361"/>
      <c r="I63" s="99">
        <f t="shared" si="10"/>
        <v>4</v>
      </c>
    </row>
    <row r="64" spans="1:9" ht="15" customHeight="1" x14ac:dyDescent="0.25">
      <c r="A64" s="26">
        <v>10</v>
      </c>
      <c r="B64" s="18">
        <v>61080</v>
      </c>
      <c r="C64" s="17" t="s">
        <v>22</v>
      </c>
      <c r="D64" s="361">
        <v>4</v>
      </c>
      <c r="E64" s="361"/>
      <c r="F64" s="361">
        <v>4</v>
      </c>
      <c r="G64" s="361"/>
      <c r="H64" s="361"/>
      <c r="I64" s="99">
        <f t="shared" si="10"/>
        <v>4</v>
      </c>
    </row>
    <row r="65" spans="1:9" ht="15" customHeight="1" x14ac:dyDescent="0.25">
      <c r="A65" s="26">
        <v>11</v>
      </c>
      <c r="B65" s="18">
        <v>61150</v>
      </c>
      <c r="C65" s="17" t="s">
        <v>23</v>
      </c>
      <c r="D65" s="361">
        <v>2</v>
      </c>
      <c r="E65" s="361"/>
      <c r="F65" s="361">
        <v>1</v>
      </c>
      <c r="G65" s="361">
        <v>1</v>
      </c>
      <c r="H65" s="361"/>
      <c r="I65" s="99">
        <f t="shared" si="10"/>
        <v>3.5</v>
      </c>
    </row>
    <row r="66" spans="1:9" ht="15" customHeight="1" x14ac:dyDescent="0.25">
      <c r="A66" s="26">
        <v>12</v>
      </c>
      <c r="B66" s="18">
        <v>61210</v>
      </c>
      <c r="C66" s="17" t="s">
        <v>24</v>
      </c>
      <c r="D66" s="361">
        <v>3</v>
      </c>
      <c r="E66" s="361">
        <v>1</v>
      </c>
      <c r="F66" s="361">
        <v>1</v>
      </c>
      <c r="G66" s="361">
        <v>1</v>
      </c>
      <c r="H66" s="361"/>
      <c r="I66" s="99">
        <f t="shared" si="10"/>
        <v>4</v>
      </c>
    </row>
    <row r="67" spans="1:9" ht="15" customHeight="1" x14ac:dyDescent="0.25">
      <c r="A67" s="26">
        <v>13</v>
      </c>
      <c r="B67" s="18">
        <v>61340</v>
      </c>
      <c r="C67" s="17" t="s">
        <v>25</v>
      </c>
      <c r="D67" s="361">
        <v>2</v>
      </c>
      <c r="E67" s="361"/>
      <c r="F67" s="361">
        <v>1</v>
      </c>
      <c r="G67" s="361">
        <v>1</v>
      </c>
      <c r="H67" s="361"/>
      <c r="I67" s="99">
        <f t="shared" si="10"/>
        <v>3.5</v>
      </c>
    </row>
    <row r="68" spans="1:9" ht="15" customHeight="1" x14ac:dyDescent="0.25">
      <c r="A68" s="26">
        <v>14</v>
      </c>
      <c r="B68" s="18">
        <v>61390</v>
      </c>
      <c r="C68" s="17" t="s">
        <v>26</v>
      </c>
      <c r="D68" s="361">
        <v>1</v>
      </c>
      <c r="E68" s="361"/>
      <c r="F68" s="361">
        <v>1</v>
      </c>
      <c r="G68" s="361"/>
      <c r="H68" s="361"/>
      <c r="I68" s="99">
        <f t="shared" si="10"/>
        <v>4</v>
      </c>
    </row>
    <row r="69" spans="1:9" ht="15" customHeight="1" x14ac:dyDescent="0.25">
      <c r="A69" s="26">
        <v>15</v>
      </c>
      <c r="B69" s="18">
        <v>61410</v>
      </c>
      <c r="C69" s="17" t="s">
        <v>27</v>
      </c>
      <c r="D69" s="361">
        <v>2</v>
      </c>
      <c r="E69" s="361">
        <v>1</v>
      </c>
      <c r="F69" s="361"/>
      <c r="G69" s="361">
        <v>1</v>
      </c>
      <c r="H69" s="361"/>
      <c r="I69" s="99">
        <f t="shared" si="10"/>
        <v>4</v>
      </c>
    </row>
    <row r="70" spans="1:9" ht="15" customHeight="1" x14ac:dyDescent="0.25">
      <c r="A70" s="26">
        <v>16</v>
      </c>
      <c r="B70" s="18">
        <v>61430</v>
      </c>
      <c r="C70" s="17" t="s">
        <v>109</v>
      </c>
      <c r="D70" s="361">
        <v>4</v>
      </c>
      <c r="E70" s="361">
        <v>2</v>
      </c>
      <c r="F70" s="361">
        <v>2</v>
      </c>
      <c r="G70" s="361"/>
      <c r="H70" s="361"/>
      <c r="I70" s="99">
        <f t="shared" si="10"/>
        <v>4.5</v>
      </c>
    </row>
    <row r="71" spans="1:9" ht="15" customHeight="1" x14ac:dyDescent="0.25">
      <c r="A71" s="26">
        <v>17</v>
      </c>
      <c r="B71" s="18">
        <v>61440</v>
      </c>
      <c r="C71" s="17" t="s">
        <v>28</v>
      </c>
      <c r="D71" s="361">
        <v>1</v>
      </c>
      <c r="E71" s="361">
        <v>1</v>
      </c>
      <c r="F71" s="361"/>
      <c r="G71" s="361"/>
      <c r="H71" s="361"/>
      <c r="I71" s="99">
        <f t="shared" si="10"/>
        <v>5</v>
      </c>
    </row>
    <row r="72" spans="1:9" ht="15" customHeight="1" x14ac:dyDescent="0.25">
      <c r="A72" s="26">
        <v>18</v>
      </c>
      <c r="B72" s="18">
        <v>61450</v>
      </c>
      <c r="C72" s="17" t="s">
        <v>110</v>
      </c>
      <c r="D72" s="361">
        <v>6</v>
      </c>
      <c r="E72" s="361">
        <v>2</v>
      </c>
      <c r="F72" s="361">
        <v>1</v>
      </c>
      <c r="G72" s="361">
        <v>3</v>
      </c>
      <c r="H72" s="361"/>
      <c r="I72" s="99">
        <f t="shared" si="10"/>
        <v>3.8333333333333335</v>
      </c>
    </row>
    <row r="73" spans="1:9" ht="15" customHeight="1" x14ac:dyDescent="0.25">
      <c r="A73" s="26">
        <v>19</v>
      </c>
      <c r="B73" s="18">
        <v>61470</v>
      </c>
      <c r="C73" s="17" t="s">
        <v>29</v>
      </c>
      <c r="D73" s="361">
        <v>2</v>
      </c>
      <c r="E73" s="361">
        <v>1</v>
      </c>
      <c r="F73" s="361"/>
      <c r="G73" s="361">
        <v>1</v>
      </c>
      <c r="H73" s="361"/>
      <c r="I73" s="99">
        <f t="shared" si="10"/>
        <v>4</v>
      </c>
    </row>
    <row r="74" spans="1:9" ht="15" customHeight="1" x14ac:dyDescent="0.25">
      <c r="A74" s="26">
        <v>20</v>
      </c>
      <c r="B74" s="18">
        <v>61490</v>
      </c>
      <c r="C74" s="17" t="s">
        <v>111</v>
      </c>
      <c r="D74" s="361">
        <v>8</v>
      </c>
      <c r="E74" s="361">
        <v>1</v>
      </c>
      <c r="F74" s="361">
        <v>3</v>
      </c>
      <c r="G74" s="361">
        <v>4</v>
      </c>
      <c r="H74" s="361"/>
      <c r="I74" s="99">
        <f t="shared" si="10"/>
        <v>3.625</v>
      </c>
    </row>
    <row r="75" spans="1:9" ht="15" customHeight="1" x14ac:dyDescent="0.25">
      <c r="A75" s="26">
        <v>21</v>
      </c>
      <c r="B75" s="18">
        <v>61500</v>
      </c>
      <c r="C75" s="17" t="s">
        <v>112</v>
      </c>
      <c r="D75" s="361">
        <v>9</v>
      </c>
      <c r="E75" s="361">
        <v>3</v>
      </c>
      <c r="F75" s="361">
        <v>1</v>
      </c>
      <c r="G75" s="361">
        <v>5</v>
      </c>
      <c r="H75" s="361"/>
      <c r="I75" s="99">
        <f t="shared" si="10"/>
        <v>3.7777777777777777</v>
      </c>
    </row>
    <row r="76" spans="1:9" ht="15" customHeight="1" x14ac:dyDescent="0.25">
      <c r="A76" s="26">
        <v>22</v>
      </c>
      <c r="B76" s="18">
        <v>61510</v>
      </c>
      <c r="C76" s="17" t="s">
        <v>30</v>
      </c>
      <c r="D76" s="361">
        <v>7</v>
      </c>
      <c r="E76" s="361">
        <v>1</v>
      </c>
      <c r="F76" s="361">
        <v>3</v>
      </c>
      <c r="G76" s="361">
        <v>3</v>
      </c>
      <c r="H76" s="361"/>
      <c r="I76" s="99">
        <f t="shared" si="10"/>
        <v>3.7142857142857144</v>
      </c>
    </row>
    <row r="77" spans="1:9" ht="15" customHeight="1" x14ac:dyDescent="0.25">
      <c r="A77" s="26">
        <v>23</v>
      </c>
      <c r="B77" s="18">
        <v>61520</v>
      </c>
      <c r="C77" s="17" t="s">
        <v>113</v>
      </c>
      <c r="D77" s="361">
        <v>6</v>
      </c>
      <c r="E77" s="361">
        <v>2</v>
      </c>
      <c r="F77" s="361">
        <v>2</v>
      </c>
      <c r="G77" s="361">
        <v>2</v>
      </c>
      <c r="H77" s="361"/>
      <c r="I77" s="99">
        <f t="shared" si="10"/>
        <v>4</v>
      </c>
    </row>
    <row r="78" spans="1:9" ht="15" customHeight="1" x14ac:dyDescent="0.25">
      <c r="A78" s="26">
        <v>24</v>
      </c>
      <c r="B78" s="18">
        <v>61540</v>
      </c>
      <c r="C78" s="17" t="s">
        <v>114</v>
      </c>
      <c r="D78" s="361">
        <v>3</v>
      </c>
      <c r="E78" s="361">
        <v>2</v>
      </c>
      <c r="F78" s="361"/>
      <c r="G78" s="361">
        <v>1</v>
      </c>
      <c r="H78" s="361"/>
      <c r="I78" s="99">
        <f t="shared" si="10"/>
        <v>4.333333333333333</v>
      </c>
    </row>
    <row r="79" spans="1:9" ht="15" customHeight="1" x14ac:dyDescent="0.25">
      <c r="A79" s="26">
        <v>25</v>
      </c>
      <c r="B79" s="18">
        <v>61560</v>
      </c>
      <c r="C79" s="96" t="s">
        <v>115</v>
      </c>
      <c r="D79" s="361">
        <v>3</v>
      </c>
      <c r="E79" s="361"/>
      <c r="F79" s="361">
        <v>1</v>
      </c>
      <c r="G79" s="361">
        <v>2</v>
      </c>
      <c r="H79" s="361"/>
      <c r="I79" s="99">
        <f t="shared" si="10"/>
        <v>3.3333333333333335</v>
      </c>
    </row>
    <row r="80" spans="1:9" ht="15" customHeight="1" thickBot="1" x14ac:dyDescent="0.3">
      <c r="A80" s="103">
        <v>26</v>
      </c>
      <c r="B80" s="20">
        <v>61570</v>
      </c>
      <c r="C80" s="249" t="s">
        <v>97</v>
      </c>
      <c r="D80" s="361">
        <v>4</v>
      </c>
      <c r="E80" s="361">
        <v>2</v>
      </c>
      <c r="F80" s="361">
        <v>2</v>
      </c>
      <c r="G80" s="361"/>
      <c r="H80" s="361"/>
      <c r="I80" s="101">
        <f t="shared" si="10"/>
        <v>4.5</v>
      </c>
    </row>
    <row r="81" spans="1:10" ht="15" customHeight="1" thickBot="1" x14ac:dyDescent="0.3">
      <c r="A81" s="82"/>
      <c r="B81" s="353"/>
      <c r="C81" s="85" t="s">
        <v>89</v>
      </c>
      <c r="D81" s="359">
        <f>SUM(D82:D89)</f>
        <v>39</v>
      </c>
      <c r="E81" s="360">
        <f t="shared" ref="E81:H81" si="11">SUM(E82:E89)</f>
        <v>13</v>
      </c>
      <c r="F81" s="360">
        <f t="shared" si="11"/>
        <v>19</v>
      </c>
      <c r="G81" s="360">
        <f t="shared" si="11"/>
        <v>7</v>
      </c>
      <c r="H81" s="360">
        <f t="shared" si="11"/>
        <v>0</v>
      </c>
      <c r="I81" s="84">
        <f>AVERAGE(I82:I89)</f>
        <v>4.140625</v>
      </c>
    </row>
    <row r="82" spans="1:10" ht="15" customHeight="1" x14ac:dyDescent="0.25">
      <c r="A82" s="252">
        <v>1</v>
      </c>
      <c r="B82" s="374">
        <v>70020</v>
      </c>
      <c r="C82" s="375" t="s">
        <v>95</v>
      </c>
      <c r="D82" s="380">
        <v>6</v>
      </c>
      <c r="E82" s="381">
        <v>3</v>
      </c>
      <c r="F82" s="381">
        <v>3</v>
      </c>
      <c r="G82" s="381"/>
      <c r="H82" s="381"/>
      <c r="I82" s="378">
        <f t="shared" ref="I82:I89" si="12">(H82*2+G82*3+F82*4+E82*5)/D82</f>
        <v>4.5</v>
      </c>
    </row>
    <row r="83" spans="1:10" ht="15" customHeight="1" x14ac:dyDescent="0.25">
      <c r="A83" s="251">
        <v>2</v>
      </c>
      <c r="B83" s="368">
        <v>70110</v>
      </c>
      <c r="C83" s="369" t="s">
        <v>54</v>
      </c>
      <c r="D83" s="382">
        <v>8</v>
      </c>
      <c r="E83" s="383">
        <v>1</v>
      </c>
      <c r="F83" s="383">
        <v>5</v>
      </c>
      <c r="G83" s="383">
        <v>2</v>
      </c>
      <c r="H83" s="383"/>
      <c r="I83" s="379">
        <f t="shared" si="12"/>
        <v>3.875</v>
      </c>
    </row>
    <row r="84" spans="1:10" ht="15" customHeight="1" x14ac:dyDescent="0.25">
      <c r="A84" s="251">
        <v>3</v>
      </c>
      <c r="B84" s="368">
        <v>70021</v>
      </c>
      <c r="C84" s="369" t="s">
        <v>53</v>
      </c>
      <c r="D84" s="382">
        <v>6</v>
      </c>
      <c r="E84" s="383">
        <v>5</v>
      </c>
      <c r="F84" s="383">
        <v>1</v>
      </c>
      <c r="G84" s="383"/>
      <c r="H84" s="383"/>
      <c r="I84" s="379">
        <f t="shared" si="12"/>
        <v>4.833333333333333</v>
      </c>
    </row>
    <row r="85" spans="1:10" ht="15" customHeight="1" x14ac:dyDescent="0.25">
      <c r="A85" s="251">
        <v>4</v>
      </c>
      <c r="B85" s="368">
        <v>70100</v>
      </c>
      <c r="C85" s="369" t="s">
        <v>100</v>
      </c>
      <c r="D85" s="382">
        <v>7</v>
      </c>
      <c r="E85" s="383">
        <v>1</v>
      </c>
      <c r="F85" s="383">
        <v>5</v>
      </c>
      <c r="G85" s="383">
        <v>1</v>
      </c>
      <c r="H85" s="383"/>
      <c r="I85" s="379">
        <f t="shared" si="12"/>
        <v>4</v>
      </c>
    </row>
    <row r="86" spans="1:10" ht="15" customHeight="1" x14ac:dyDescent="0.25">
      <c r="A86" s="251">
        <v>5</v>
      </c>
      <c r="B86" s="368">
        <v>70270</v>
      </c>
      <c r="C86" s="369" t="s">
        <v>55</v>
      </c>
      <c r="D86" s="382">
        <v>4</v>
      </c>
      <c r="E86" s="383"/>
      <c r="F86" s="383">
        <v>1</v>
      </c>
      <c r="G86" s="383">
        <v>3</v>
      </c>
      <c r="H86" s="383"/>
      <c r="I86" s="379">
        <f t="shared" si="12"/>
        <v>3.25</v>
      </c>
    </row>
    <row r="87" spans="1:10" ht="15" customHeight="1" x14ac:dyDescent="0.25">
      <c r="A87" s="88">
        <v>6</v>
      </c>
      <c r="B87" s="365">
        <v>70510</v>
      </c>
      <c r="C87" s="366" t="s">
        <v>31</v>
      </c>
      <c r="D87" s="384">
        <v>1</v>
      </c>
      <c r="E87" s="385"/>
      <c r="F87" s="385">
        <v>1</v>
      </c>
      <c r="G87" s="385"/>
      <c r="H87" s="385"/>
      <c r="I87" s="367">
        <f t="shared" si="12"/>
        <v>4</v>
      </c>
    </row>
    <row r="88" spans="1:10" ht="15" customHeight="1" x14ac:dyDescent="0.25">
      <c r="A88" s="376">
        <v>7</v>
      </c>
      <c r="B88" s="18">
        <v>10880</v>
      </c>
      <c r="C88" s="120" t="s">
        <v>93</v>
      </c>
      <c r="D88" s="386">
        <v>4</v>
      </c>
      <c r="E88" s="358">
        <v>1</v>
      </c>
      <c r="F88" s="358">
        <v>2</v>
      </c>
      <c r="G88" s="358">
        <v>1</v>
      </c>
      <c r="H88" s="358"/>
      <c r="I88" s="99">
        <f t="shared" si="12"/>
        <v>4</v>
      </c>
    </row>
    <row r="89" spans="1:10" ht="15" customHeight="1" thickBot="1" x14ac:dyDescent="0.3">
      <c r="A89" s="377">
        <v>8</v>
      </c>
      <c r="B89" s="28">
        <v>10890</v>
      </c>
      <c r="C89" s="246" t="s">
        <v>96</v>
      </c>
      <c r="D89" s="387">
        <v>3</v>
      </c>
      <c r="E89" s="388">
        <v>2</v>
      </c>
      <c r="F89" s="388">
        <v>1</v>
      </c>
      <c r="G89" s="388"/>
      <c r="H89" s="362"/>
      <c r="I89" s="101">
        <f t="shared" si="12"/>
        <v>4.666666666666667</v>
      </c>
      <c r="J89" s="1"/>
    </row>
    <row r="90" spans="1:10" x14ac:dyDescent="0.25">
      <c r="A90" s="27"/>
      <c r="B90"/>
      <c r="C90" s="4"/>
      <c r="D90" s="441" t="s">
        <v>60</v>
      </c>
      <c r="E90" s="441"/>
      <c r="F90" s="441"/>
      <c r="G90" s="441"/>
      <c r="H90" s="441"/>
      <c r="I90" s="22">
        <f>AVERAGE(I8:I13,I15:I22,I24:I31,I33:I43,I45:I53,I55:I80,I82:I89)</f>
        <v>3.8883354218880539</v>
      </c>
      <c r="J90"/>
    </row>
    <row r="91" spans="1:10" x14ac:dyDescent="0.25">
      <c r="A91" s="27"/>
      <c r="B91"/>
      <c r="C91"/>
      <c r="D91"/>
      <c r="E91"/>
      <c r="F91"/>
      <c r="G91"/>
      <c r="H91"/>
      <c r="I91"/>
      <c r="J91"/>
    </row>
    <row r="92" spans="1:10" x14ac:dyDescent="0.25">
      <c r="A92" s="27"/>
      <c r="B92"/>
      <c r="C92"/>
      <c r="D92"/>
      <c r="E92"/>
      <c r="F92"/>
      <c r="G92"/>
      <c r="H92"/>
      <c r="I92"/>
      <c r="J92"/>
    </row>
    <row r="93" spans="1:10" x14ac:dyDescent="0.25">
      <c r="A93" s="27"/>
    </row>
    <row r="94" spans="1:10" x14ac:dyDescent="0.25">
      <c r="A94" s="27"/>
    </row>
    <row r="95" spans="1:10" x14ac:dyDescent="0.25">
      <c r="A95" s="27"/>
    </row>
    <row r="96" spans="1:10" x14ac:dyDescent="0.25">
      <c r="A96" s="27"/>
    </row>
    <row r="97" spans="1:1" x14ac:dyDescent="0.25">
      <c r="A97" s="27"/>
    </row>
    <row r="98" spans="1:1" x14ac:dyDescent="0.25">
      <c r="A98" s="27"/>
    </row>
    <row r="99" spans="1:1" x14ac:dyDescent="0.25">
      <c r="A99" s="27"/>
    </row>
    <row r="100" spans="1:1" x14ac:dyDescent="0.25">
      <c r="A100" s="27"/>
    </row>
    <row r="101" spans="1:1" x14ac:dyDescent="0.25">
      <c r="A101" s="27"/>
    </row>
    <row r="102" spans="1:1" x14ac:dyDescent="0.25">
      <c r="A102" s="27"/>
    </row>
    <row r="103" spans="1:1" x14ac:dyDescent="0.25">
      <c r="A103" s="27"/>
    </row>
    <row r="104" spans="1:1" x14ac:dyDescent="0.25">
      <c r="A104" s="27"/>
    </row>
    <row r="105" spans="1:1" x14ac:dyDescent="0.25">
      <c r="A105" s="27"/>
    </row>
    <row r="106" spans="1:1" x14ac:dyDescent="0.25">
      <c r="A106" s="27"/>
    </row>
    <row r="107" spans="1:1" x14ac:dyDescent="0.25">
      <c r="A107" s="27"/>
    </row>
    <row r="108" spans="1:1" x14ac:dyDescent="0.25">
      <c r="A108" s="27"/>
    </row>
    <row r="109" spans="1:1" x14ac:dyDescent="0.25">
      <c r="A109" s="27"/>
    </row>
    <row r="110" spans="1:1" x14ac:dyDescent="0.25">
      <c r="A110" s="27"/>
    </row>
    <row r="111" spans="1:1" x14ac:dyDescent="0.25">
      <c r="A111" s="27"/>
    </row>
    <row r="112" spans="1:1" x14ac:dyDescent="0.25">
      <c r="A112" s="27"/>
    </row>
  </sheetData>
  <mergeCells count="8">
    <mergeCell ref="D90:H90"/>
    <mergeCell ref="D1:E1"/>
    <mergeCell ref="E4:H4"/>
    <mergeCell ref="A4:A5"/>
    <mergeCell ref="B4:B5"/>
    <mergeCell ref="C4:C5"/>
    <mergeCell ref="D4:D5"/>
    <mergeCell ref="I4:I5"/>
  </mergeCells>
  <conditionalFormatting sqref="I6:I90">
    <cfRule type="cellIs" dxfId="10" priority="1" stopIfTrue="1" operator="equal">
      <formula>$I$90</formula>
    </cfRule>
    <cfRule type="cellIs" dxfId="9" priority="595" stopIfTrue="1" operator="lessThan">
      <formula>3.5</formula>
    </cfRule>
    <cfRule type="cellIs" dxfId="8" priority="596" stopIfTrue="1" operator="between">
      <formula>$I$90</formula>
      <formula>3.5</formula>
    </cfRule>
    <cfRule type="cellIs" dxfId="7" priority="597" stopIfTrue="1" operator="between">
      <formula>4.499</formula>
      <formula>$I$90</formula>
    </cfRule>
    <cfRule type="cellIs" dxfId="6" priority="598" stopIfTrue="1" operator="greaterThanOrEqual">
      <formula>4.5</formula>
    </cfRule>
  </conditionalFormatting>
  <pageMargins left="0.62992125984251968" right="0.11811023622047245" top="0.15748031496062992" bottom="0.15748031496062992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Литерат-9 диаграмма по районам</vt:lpstr>
      <vt:lpstr>Литература-9 диаграмма</vt:lpstr>
      <vt:lpstr>Рейтинги 2022</vt:lpstr>
      <vt:lpstr>Рейтинг по сумме мест</vt:lpstr>
      <vt:lpstr>Литература-9 2022 Итоги</vt:lpstr>
      <vt:lpstr>Литература-9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cp:lastPrinted>2017-11-15T04:22:09Z</cp:lastPrinted>
  <dcterms:created xsi:type="dcterms:W3CDTF">2017-09-27T08:54:00Z</dcterms:created>
  <dcterms:modified xsi:type="dcterms:W3CDTF">2022-09-30T05:02:03Z</dcterms:modified>
</cp:coreProperties>
</file>